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05" windowWidth="19395" windowHeight="8055"/>
  </bookViews>
  <sheets>
    <sheet name="第１表" sheetId="42" r:id="rId1"/>
    <sheet name="第２表（県計）" sheetId="41" r:id="rId2"/>
    <sheet name="高知市" sheetId="2" r:id="rId3"/>
    <sheet name="室戸市" sheetId="6" r:id="rId4"/>
    <sheet name="安芸市" sheetId="7" r:id="rId5"/>
    <sheet name="南国市" sheetId="8" r:id="rId6"/>
    <sheet name="土佐市" sheetId="9" r:id="rId7"/>
    <sheet name="須崎市" sheetId="10" r:id="rId8"/>
    <sheet name="宿毛市" sheetId="11" r:id="rId9"/>
    <sheet name="土佐清水市" sheetId="12" r:id="rId10"/>
    <sheet name="四万十市" sheetId="13" r:id="rId11"/>
    <sheet name="香南市" sheetId="14" r:id="rId12"/>
    <sheet name="香美市" sheetId="15" r:id="rId13"/>
    <sheet name="東洋町" sheetId="16" r:id="rId14"/>
    <sheet name="奈半利町" sheetId="17" r:id="rId15"/>
    <sheet name="田野町" sheetId="18" r:id="rId16"/>
    <sheet name="安田町" sheetId="19" r:id="rId17"/>
    <sheet name="北川村" sheetId="20" r:id="rId18"/>
    <sheet name="馬路村" sheetId="21" r:id="rId19"/>
    <sheet name="芸西村" sheetId="22" r:id="rId20"/>
    <sheet name="本山町" sheetId="23" r:id="rId21"/>
    <sheet name="大豊町" sheetId="24" r:id="rId22"/>
    <sheet name="土佐町" sheetId="25" r:id="rId23"/>
    <sheet name="大川村" sheetId="26" r:id="rId24"/>
    <sheet name="いの町" sheetId="27" r:id="rId25"/>
    <sheet name="仁淀川町" sheetId="28" r:id="rId26"/>
    <sheet name="中土佐町" sheetId="29" r:id="rId27"/>
    <sheet name="佐川町" sheetId="30" r:id="rId28"/>
    <sheet name="越知町" sheetId="31" r:id="rId29"/>
    <sheet name="檮原町" sheetId="32" r:id="rId30"/>
    <sheet name="日高村" sheetId="33" r:id="rId31"/>
    <sheet name="津野町" sheetId="34" r:id="rId32"/>
    <sheet name="四万十町" sheetId="35" r:id="rId33"/>
    <sheet name="大月町" sheetId="37" r:id="rId34"/>
    <sheet name="三原村" sheetId="38" r:id="rId35"/>
    <sheet name="黒潮町" sheetId="39" r:id="rId36"/>
    <sheet name="第３表" sheetId="3" r:id="rId37"/>
    <sheet name="第４表" sheetId="4" r:id="rId38"/>
    <sheet name="第５表" sheetId="5" r:id="rId39"/>
    <sheet name="第６表" sheetId="43" r:id="rId40"/>
    <sheet name="第７表" sheetId="44" r:id="rId41"/>
  </sheets>
  <definedNames>
    <definedName name="_xlnm._FilterDatabase" localSheetId="34" hidden="1">三原村!$A$5:$J$67</definedName>
  </definedNames>
  <calcPr calcId="125725"/>
</workbook>
</file>

<file path=xl/calcChain.xml><?xml version="1.0" encoding="utf-8"?>
<calcChain xmlns="http://schemas.openxmlformats.org/spreadsheetml/2006/main">
  <c r="C14" i="5"/>
  <c r="C6"/>
  <c r="AG69" i="4" l="1"/>
  <c r="AG66" s="1"/>
  <c r="AG34" s="1"/>
  <c r="AF69"/>
  <c r="AE69"/>
  <c r="AD69"/>
  <c r="AC69"/>
  <c r="AB69"/>
  <c r="AA69"/>
  <c r="Z69"/>
  <c r="AH69" s="1"/>
  <c r="Y69"/>
  <c r="X69"/>
  <c r="N69"/>
  <c r="AG68"/>
  <c r="AF68"/>
  <c r="AE68"/>
  <c r="AD68"/>
  <c r="AC68"/>
  <c r="AB68"/>
  <c r="AA68"/>
  <c r="Z68"/>
  <c r="AH68" s="1"/>
  <c r="Y68"/>
  <c r="X68"/>
  <c r="N68"/>
  <c r="AG67"/>
  <c r="AF67"/>
  <c r="AE67"/>
  <c r="AD67"/>
  <c r="AC67"/>
  <c r="AB67"/>
  <c r="AA67"/>
  <c r="Z67"/>
  <c r="AH67" s="1"/>
  <c r="Y67"/>
  <c r="X67"/>
  <c r="N67"/>
  <c r="AF66"/>
  <c r="AE66"/>
  <c r="AD66"/>
  <c r="AC66"/>
  <c r="AB66"/>
  <c r="AA66"/>
  <c r="Z66"/>
  <c r="Y66"/>
  <c r="W66"/>
  <c r="V66"/>
  <c r="U66"/>
  <c r="X66" s="1"/>
  <c r="T66"/>
  <c r="S66"/>
  <c r="R66"/>
  <c r="Q66"/>
  <c r="P66"/>
  <c r="O66"/>
  <c r="M66"/>
  <c r="L66"/>
  <c r="K66"/>
  <c r="J66"/>
  <c r="I66"/>
  <c r="H66"/>
  <c r="G66"/>
  <c r="F66"/>
  <c r="N66" s="1"/>
  <c r="E66"/>
  <c r="AG65"/>
  <c r="AF65"/>
  <c r="AE65"/>
  <c r="AH65" s="1"/>
  <c r="AD65"/>
  <c r="AC65"/>
  <c r="AB65"/>
  <c r="AA65"/>
  <c r="Z65"/>
  <c r="Y65"/>
  <c r="X65"/>
  <c r="N65"/>
  <c r="AG64"/>
  <c r="AF64"/>
  <c r="AE64"/>
  <c r="AH64" s="1"/>
  <c r="AD64"/>
  <c r="AC64"/>
  <c r="AB64"/>
  <c r="AA64"/>
  <c r="Z64"/>
  <c r="Y64"/>
  <c r="X64"/>
  <c r="N64"/>
  <c r="AG63"/>
  <c r="AF63"/>
  <c r="AE63"/>
  <c r="AH63" s="1"/>
  <c r="AD63"/>
  <c r="AC63"/>
  <c r="AB63"/>
  <c r="AA63"/>
  <c r="Z63"/>
  <c r="Y63"/>
  <c r="X63"/>
  <c r="N63"/>
  <c r="AG62"/>
  <c r="AF62"/>
  <c r="AE62"/>
  <c r="AH62" s="1"/>
  <c r="AD62"/>
  <c r="AC62"/>
  <c r="AB62"/>
  <c r="AA62"/>
  <c r="Z62"/>
  <c r="Y62"/>
  <c r="X62"/>
  <c r="N62"/>
  <c r="AG61"/>
  <c r="AF61"/>
  <c r="AE61"/>
  <c r="AH61" s="1"/>
  <c r="AD61"/>
  <c r="AC61"/>
  <c r="AB61"/>
  <c r="AA61"/>
  <c r="Z61"/>
  <c r="Y61"/>
  <c r="X61"/>
  <c r="N61"/>
  <c r="AG60"/>
  <c r="AF60"/>
  <c r="AE60"/>
  <c r="AH60" s="1"/>
  <c r="AD60"/>
  <c r="AC60"/>
  <c r="AB60"/>
  <c r="AA60"/>
  <c r="Z60"/>
  <c r="Y60"/>
  <c r="X60"/>
  <c r="N60"/>
  <c r="AG59"/>
  <c r="AF59"/>
  <c r="AE59"/>
  <c r="AH59" s="1"/>
  <c r="AD59"/>
  <c r="AC59"/>
  <c r="AB59"/>
  <c r="AA59"/>
  <c r="Z59"/>
  <c r="Y59"/>
  <c r="X59"/>
  <c r="N59"/>
  <c r="AG58"/>
  <c r="AF58"/>
  <c r="AE58"/>
  <c r="AH58" s="1"/>
  <c r="AD58"/>
  <c r="AC58"/>
  <c r="AB58"/>
  <c r="AA58"/>
  <c r="Z58"/>
  <c r="Y58"/>
  <c r="X58"/>
  <c r="N58"/>
  <c r="AG57"/>
  <c r="AF57"/>
  <c r="AE57"/>
  <c r="AH57" s="1"/>
  <c r="AD57"/>
  <c r="AC57"/>
  <c r="AB57"/>
  <c r="AA57"/>
  <c r="Z57"/>
  <c r="Y57"/>
  <c r="X57"/>
  <c r="N57"/>
  <c r="AG56"/>
  <c r="AF56"/>
  <c r="AE56"/>
  <c r="AH56" s="1"/>
  <c r="AD56"/>
  <c r="AC56"/>
  <c r="AB56"/>
  <c r="AA56"/>
  <c r="Z56"/>
  <c r="Y56"/>
  <c r="W56"/>
  <c r="V56"/>
  <c r="U56"/>
  <c r="T56"/>
  <c r="S56"/>
  <c r="R56"/>
  <c r="Q56"/>
  <c r="P56"/>
  <c r="X56" s="1"/>
  <c r="O56"/>
  <c r="M56"/>
  <c r="L56"/>
  <c r="K56"/>
  <c r="N56" s="1"/>
  <c r="J56"/>
  <c r="I56"/>
  <c r="H56"/>
  <c r="G56"/>
  <c r="F56"/>
  <c r="E56"/>
  <c r="AG55"/>
  <c r="AF55"/>
  <c r="AE55"/>
  <c r="AD55"/>
  <c r="AC55"/>
  <c r="AB55"/>
  <c r="AA55"/>
  <c r="Z55"/>
  <c r="AH55" s="1"/>
  <c r="Y55"/>
  <c r="X55"/>
  <c r="N55"/>
  <c r="AG54"/>
  <c r="AF54"/>
  <c r="AE54"/>
  <c r="AD54"/>
  <c r="AC54"/>
  <c r="AB54"/>
  <c r="AA54"/>
  <c r="Z54"/>
  <c r="AH54" s="1"/>
  <c r="Y54"/>
  <c r="X54"/>
  <c r="N54"/>
  <c r="AG53"/>
  <c r="AF53"/>
  <c r="AE53"/>
  <c r="AD53"/>
  <c r="AC53"/>
  <c r="AB53"/>
  <c r="AA53"/>
  <c r="Z53"/>
  <c r="AH53" s="1"/>
  <c r="Y53"/>
  <c r="X53"/>
  <c r="N53"/>
  <c r="AG52"/>
  <c r="AF52"/>
  <c r="AE52"/>
  <c r="AD52"/>
  <c r="AC52"/>
  <c r="AB52"/>
  <c r="AA52"/>
  <c r="Z52"/>
  <c r="AH52" s="1"/>
  <c r="Y52"/>
  <c r="W52"/>
  <c r="V52"/>
  <c r="U52"/>
  <c r="X52" s="1"/>
  <c r="T52"/>
  <c r="S52"/>
  <c r="R52"/>
  <c r="Q52"/>
  <c r="P52"/>
  <c r="O52"/>
  <c r="M52"/>
  <c r="L52"/>
  <c r="K52"/>
  <c r="J52"/>
  <c r="I52"/>
  <c r="H52"/>
  <c r="G52"/>
  <c r="F52"/>
  <c r="N52" s="1"/>
  <c r="E52"/>
  <c r="AG51"/>
  <c r="AF51"/>
  <c r="AE51"/>
  <c r="AH51" s="1"/>
  <c r="AD51"/>
  <c r="AC51"/>
  <c r="AB51"/>
  <c r="AA51"/>
  <c r="Z51"/>
  <c r="Y51"/>
  <c r="X51"/>
  <c r="N51"/>
  <c r="AG50"/>
  <c r="AF50"/>
  <c r="AE50"/>
  <c r="AH50" s="1"/>
  <c r="AD50"/>
  <c r="AC50"/>
  <c r="AB50"/>
  <c r="AA50"/>
  <c r="Z50"/>
  <c r="Y50"/>
  <c r="X50"/>
  <c r="N50"/>
  <c r="AG49"/>
  <c r="AF49"/>
  <c r="AE49"/>
  <c r="AH49" s="1"/>
  <c r="AD49"/>
  <c r="AC49"/>
  <c r="AB49"/>
  <c r="AA49"/>
  <c r="Z49"/>
  <c r="Y49"/>
  <c r="X49"/>
  <c r="N49"/>
  <c r="AG48"/>
  <c r="AF48"/>
  <c r="AE48"/>
  <c r="AH48" s="1"/>
  <c r="AD48"/>
  <c r="AC48"/>
  <c r="AB48"/>
  <c r="AA48"/>
  <c r="Z48"/>
  <c r="Y48"/>
  <c r="X48"/>
  <c r="N48"/>
  <c r="AG47"/>
  <c r="AF47"/>
  <c r="AE47"/>
  <c r="AH47" s="1"/>
  <c r="AD47"/>
  <c r="AC47"/>
  <c r="AB47"/>
  <c r="AA47"/>
  <c r="Z47"/>
  <c r="Y47"/>
  <c r="X47"/>
  <c r="N47"/>
  <c r="AG46"/>
  <c r="AF46"/>
  <c r="AE46"/>
  <c r="AH46" s="1"/>
  <c r="AD46"/>
  <c r="AC46"/>
  <c r="AB46"/>
  <c r="AA46"/>
  <c r="Z46"/>
  <c r="Y46"/>
  <c r="X46"/>
  <c r="N46"/>
  <c r="AG45"/>
  <c r="AF45"/>
  <c r="AE45"/>
  <c r="AH45" s="1"/>
  <c r="AD45"/>
  <c r="AC45"/>
  <c r="AB45"/>
  <c r="AA45"/>
  <c r="Z45"/>
  <c r="Y45"/>
  <c r="X45"/>
  <c r="N45"/>
  <c r="AG44"/>
  <c r="AF44"/>
  <c r="AE44"/>
  <c r="AH44" s="1"/>
  <c r="AD44"/>
  <c r="AC44"/>
  <c r="AB44"/>
  <c r="AA44"/>
  <c r="Z44"/>
  <c r="Y44"/>
  <c r="W44"/>
  <c r="V44"/>
  <c r="U44"/>
  <c r="T44"/>
  <c r="S44"/>
  <c r="R44"/>
  <c r="Q44"/>
  <c r="P44"/>
  <c r="X44" s="1"/>
  <c r="O44"/>
  <c r="M44"/>
  <c r="L44"/>
  <c r="K44"/>
  <c r="N44" s="1"/>
  <c r="J44"/>
  <c r="I44"/>
  <c r="H44"/>
  <c r="G44"/>
  <c r="F44"/>
  <c r="E44"/>
  <c r="AG43"/>
  <c r="AF43"/>
  <c r="AE43"/>
  <c r="AD43"/>
  <c r="AC43"/>
  <c r="AB43"/>
  <c r="AA43"/>
  <c r="Z43"/>
  <c r="AH43" s="1"/>
  <c r="Y43"/>
  <c r="X43"/>
  <c r="N43"/>
  <c r="AG42"/>
  <c r="AF42"/>
  <c r="AE42"/>
  <c r="AD42"/>
  <c r="AC42"/>
  <c r="AB42"/>
  <c r="AA42"/>
  <c r="Z42"/>
  <c r="AH42" s="1"/>
  <c r="Y42"/>
  <c r="X42"/>
  <c r="N42"/>
  <c r="AG41"/>
  <c r="AF41"/>
  <c r="AE41"/>
  <c r="AD41"/>
  <c r="AC41"/>
  <c r="AB41"/>
  <c r="AA41"/>
  <c r="Z41"/>
  <c r="AH41" s="1"/>
  <c r="Y41"/>
  <c r="X41"/>
  <c r="N41"/>
  <c r="AG40"/>
  <c r="AF40"/>
  <c r="AE40"/>
  <c r="AD40"/>
  <c r="AC40"/>
  <c r="AB40"/>
  <c r="AA40"/>
  <c r="Z40"/>
  <c r="AH40" s="1"/>
  <c r="Y40"/>
  <c r="X40"/>
  <c r="N40"/>
  <c r="AG39"/>
  <c r="AF39"/>
  <c r="AE39"/>
  <c r="AD39"/>
  <c r="AC39"/>
  <c r="AB39"/>
  <c r="AA39"/>
  <c r="Z39"/>
  <c r="AH39" s="1"/>
  <c r="Y39"/>
  <c r="X39"/>
  <c r="N39"/>
  <c r="AG38"/>
  <c r="AF38"/>
  <c r="AE38"/>
  <c r="AD38"/>
  <c r="AC38"/>
  <c r="AB38"/>
  <c r="AA38"/>
  <c r="Z38"/>
  <c r="AH38" s="1"/>
  <c r="Y38"/>
  <c r="W38"/>
  <c r="V38"/>
  <c r="U38"/>
  <c r="X38" s="1"/>
  <c r="T38"/>
  <c r="S38"/>
  <c r="R38"/>
  <c r="Q38"/>
  <c r="P38"/>
  <c r="O38"/>
  <c r="M38"/>
  <c r="L38"/>
  <c r="K38"/>
  <c r="J38"/>
  <c r="I38"/>
  <c r="H38"/>
  <c r="G38"/>
  <c r="F38"/>
  <c r="N38" s="1"/>
  <c r="E38"/>
  <c r="AG37"/>
  <c r="AF37"/>
  <c r="AE37"/>
  <c r="AH37" s="1"/>
  <c r="AD37"/>
  <c r="AC37"/>
  <c r="AB37"/>
  <c r="AA37"/>
  <c r="Z37"/>
  <c r="Y37"/>
  <c r="X37"/>
  <c r="N37"/>
  <c r="AG36"/>
  <c r="AF36"/>
  <c r="AE36"/>
  <c r="AH36" s="1"/>
  <c r="AD36"/>
  <c r="AC36"/>
  <c r="AB36"/>
  <c r="AA36"/>
  <c r="Z36"/>
  <c r="Y36"/>
  <c r="X36"/>
  <c r="N36"/>
  <c r="AG35"/>
  <c r="AF35"/>
  <c r="AF34" s="1"/>
  <c r="AE35"/>
  <c r="AE34" s="1"/>
  <c r="AD35"/>
  <c r="AC35"/>
  <c r="AB35"/>
  <c r="AB34" s="1"/>
  <c r="AA35"/>
  <c r="AA34" s="1"/>
  <c r="Z35"/>
  <c r="Y35"/>
  <c r="W35"/>
  <c r="W34" s="1"/>
  <c r="V35"/>
  <c r="U35"/>
  <c r="T35"/>
  <c r="T34" s="1"/>
  <c r="S35"/>
  <c r="S34" s="1"/>
  <c r="R35"/>
  <c r="Q35"/>
  <c r="P35"/>
  <c r="X35" s="1"/>
  <c r="O35"/>
  <c r="O34" s="1"/>
  <c r="M35"/>
  <c r="L35"/>
  <c r="L34" s="1"/>
  <c r="K35"/>
  <c r="K34" s="1"/>
  <c r="J35"/>
  <c r="I35"/>
  <c r="H35"/>
  <c r="H34" s="1"/>
  <c r="G35"/>
  <c r="G34" s="1"/>
  <c r="F35"/>
  <c r="E35"/>
  <c r="AD34"/>
  <c r="AC34"/>
  <c r="Z34"/>
  <c r="Y34"/>
  <c r="V34"/>
  <c r="U34"/>
  <c r="R34"/>
  <c r="Q34"/>
  <c r="M34"/>
  <c r="J34"/>
  <c r="I34"/>
  <c r="F34"/>
  <c r="E34"/>
  <c r="AG33"/>
  <c r="AF33"/>
  <c r="AE33"/>
  <c r="AH33" s="1"/>
  <c r="AD33"/>
  <c r="AC33"/>
  <c r="AB33"/>
  <c r="AA33"/>
  <c r="Z33"/>
  <c r="Y33"/>
  <c r="X33"/>
  <c r="N33"/>
  <c r="AG32"/>
  <c r="AF32"/>
  <c r="AE32"/>
  <c r="AH32" s="1"/>
  <c r="AD32"/>
  <c r="AC32"/>
  <c r="AB32"/>
  <c r="AA32"/>
  <c r="Z32"/>
  <c r="Y32"/>
  <c r="X32"/>
  <c r="N32"/>
  <c r="AG31"/>
  <c r="AF31"/>
  <c r="AE31"/>
  <c r="AH31" s="1"/>
  <c r="AD31"/>
  <c r="AC31"/>
  <c r="AB31"/>
  <c r="AA31"/>
  <c r="Z31"/>
  <c r="Y31"/>
  <c r="X31"/>
  <c r="N31"/>
  <c r="AG30"/>
  <c r="AF30"/>
  <c r="AE30"/>
  <c r="AH30" s="1"/>
  <c r="AD30"/>
  <c r="AC30"/>
  <c r="AB30"/>
  <c r="AA30"/>
  <c r="Z30"/>
  <c r="Y30"/>
  <c r="X30"/>
  <c r="N30"/>
  <c r="AG29"/>
  <c r="AF29"/>
  <c r="AE29"/>
  <c r="AH29" s="1"/>
  <c r="AD29"/>
  <c r="AC29"/>
  <c r="AB29"/>
  <c r="AA29"/>
  <c r="Z29"/>
  <c r="Y29"/>
  <c r="W29"/>
  <c r="V29"/>
  <c r="U29"/>
  <c r="T29"/>
  <c r="S29"/>
  <c r="R29"/>
  <c r="Q29"/>
  <c r="P29"/>
  <c r="X29" s="1"/>
  <c r="O29"/>
  <c r="M29"/>
  <c r="L29"/>
  <c r="K29"/>
  <c r="N29" s="1"/>
  <c r="J29"/>
  <c r="I29"/>
  <c r="H29"/>
  <c r="G29"/>
  <c r="F29"/>
  <c r="E29"/>
  <c r="AG28"/>
  <c r="AF28"/>
  <c r="AE28"/>
  <c r="AD28"/>
  <c r="AC28"/>
  <c r="AB28"/>
  <c r="AA28"/>
  <c r="Z28"/>
  <c r="AH28" s="1"/>
  <c r="Y28"/>
  <c r="X28"/>
  <c r="N28"/>
  <c r="AG27"/>
  <c r="AF27"/>
  <c r="AE27"/>
  <c r="AD27"/>
  <c r="AC27"/>
  <c r="AB27"/>
  <c r="AA27"/>
  <c r="Z27"/>
  <c r="AH27" s="1"/>
  <c r="Y27"/>
  <c r="X27"/>
  <c r="N27"/>
  <c r="AG26"/>
  <c r="AF26"/>
  <c r="AE26"/>
  <c r="AD26"/>
  <c r="AC26"/>
  <c r="AB26"/>
  <c r="AA26"/>
  <c r="Z26"/>
  <c r="AH26" s="1"/>
  <c r="Y26"/>
  <c r="X26"/>
  <c r="N26"/>
  <c r="AG25"/>
  <c r="AF25"/>
  <c r="AE25"/>
  <c r="AD25"/>
  <c r="AC25"/>
  <c r="AB25"/>
  <c r="AA25"/>
  <c r="Z25"/>
  <c r="AH25" s="1"/>
  <c r="Y25"/>
  <c r="X25"/>
  <c r="N25"/>
  <c r="AG24"/>
  <c r="AF24"/>
  <c r="AE24"/>
  <c r="AD24"/>
  <c r="AC24"/>
  <c r="AB24"/>
  <c r="AA24"/>
  <c r="Z24"/>
  <c r="AH24" s="1"/>
  <c r="Y24"/>
  <c r="W24"/>
  <c r="V24"/>
  <c r="U24"/>
  <c r="X24" s="1"/>
  <c r="T24"/>
  <c r="S24"/>
  <c r="R24"/>
  <c r="Q24"/>
  <c r="P24"/>
  <c r="O24"/>
  <c r="M24"/>
  <c r="L24"/>
  <c r="K24"/>
  <c r="J24"/>
  <c r="I24"/>
  <c r="H24"/>
  <c r="G24"/>
  <c r="F24"/>
  <c r="N24" s="1"/>
  <c r="E24"/>
  <c r="AG23"/>
  <c r="AF23"/>
  <c r="AE23"/>
  <c r="AH23" s="1"/>
  <c r="AD23"/>
  <c r="AC23"/>
  <c r="AB23"/>
  <c r="AA23"/>
  <c r="Z23"/>
  <c r="Y23"/>
  <c r="X23"/>
  <c r="N23"/>
  <c r="AG22"/>
  <c r="AF22"/>
  <c r="AE22"/>
  <c r="AH22" s="1"/>
  <c r="AD22"/>
  <c r="AC22"/>
  <c r="AB22"/>
  <c r="AA22"/>
  <c r="Z22"/>
  <c r="Y22"/>
  <c r="X22"/>
  <c r="N22"/>
  <c r="AG21"/>
  <c r="AF21"/>
  <c r="AE21"/>
  <c r="AH21" s="1"/>
  <c r="AD21"/>
  <c r="AC21"/>
  <c r="AB21"/>
  <c r="AA21"/>
  <c r="Z21"/>
  <c r="Y21"/>
  <c r="X21"/>
  <c r="N21"/>
  <c r="AG20"/>
  <c r="AF20"/>
  <c r="AE20"/>
  <c r="AH20" s="1"/>
  <c r="AD20"/>
  <c r="AC20"/>
  <c r="AB20"/>
  <c r="AA20"/>
  <c r="Z20"/>
  <c r="Y20"/>
  <c r="X20"/>
  <c r="N20"/>
  <c r="AG19"/>
  <c r="AF19"/>
  <c r="AE19"/>
  <c r="AH19" s="1"/>
  <c r="AD19"/>
  <c r="AC19"/>
  <c r="AB19"/>
  <c r="AA19"/>
  <c r="Z19"/>
  <c r="Y19"/>
  <c r="X19"/>
  <c r="N19"/>
  <c r="AG18"/>
  <c r="AF18"/>
  <c r="AE18"/>
  <c r="AH18" s="1"/>
  <c r="AD18"/>
  <c r="AC18"/>
  <c r="AB18"/>
  <c r="AA18"/>
  <c r="Z18"/>
  <c r="Y18"/>
  <c r="X18"/>
  <c r="N18"/>
  <c r="AG17"/>
  <c r="AF17"/>
  <c r="AE17"/>
  <c r="AH17" s="1"/>
  <c r="AD17"/>
  <c r="AC17"/>
  <c r="AB17"/>
  <c r="AA17"/>
  <c r="Z17"/>
  <c r="Y17"/>
  <c r="W17"/>
  <c r="V17"/>
  <c r="U17"/>
  <c r="T17"/>
  <c r="S17"/>
  <c r="R17"/>
  <c r="Q17"/>
  <c r="P17"/>
  <c r="X17" s="1"/>
  <c r="O17"/>
  <c r="M17"/>
  <c r="L17"/>
  <c r="K17"/>
  <c r="N17" s="1"/>
  <c r="J17"/>
  <c r="I17"/>
  <c r="H17"/>
  <c r="G17"/>
  <c r="F17"/>
  <c r="E17"/>
  <c r="AG16"/>
  <c r="AF16"/>
  <c r="AE16"/>
  <c r="AD16"/>
  <c r="AC16"/>
  <c r="AB16"/>
  <c r="AA16"/>
  <c r="Z16"/>
  <c r="AH16" s="1"/>
  <c r="Y16"/>
  <c r="X16"/>
  <c r="N16"/>
  <c r="AG15"/>
  <c r="AF15"/>
  <c r="AE15"/>
  <c r="AD15"/>
  <c r="AC15"/>
  <c r="AB15"/>
  <c r="AA15"/>
  <c r="Z15"/>
  <c r="AH15" s="1"/>
  <c r="Y15"/>
  <c r="X15"/>
  <c r="N15"/>
  <c r="AG14"/>
  <c r="AF14"/>
  <c r="AE14"/>
  <c r="AD14"/>
  <c r="AC14"/>
  <c r="AB14"/>
  <c r="AA14"/>
  <c r="Z14"/>
  <c r="AH14" s="1"/>
  <c r="Y14"/>
  <c r="W14"/>
  <c r="V14"/>
  <c r="U14"/>
  <c r="X14" s="1"/>
  <c r="T14"/>
  <c r="S14"/>
  <c r="R14"/>
  <c r="Q14"/>
  <c r="P14"/>
  <c r="O14"/>
  <c r="M14"/>
  <c r="L14"/>
  <c r="K14"/>
  <c r="J14"/>
  <c r="I14"/>
  <c r="H14"/>
  <c r="G14"/>
  <c r="F14"/>
  <c r="N14" s="1"/>
  <c r="E14"/>
  <c r="AG13"/>
  <c r="AF13"/>
  <c r="AE13"/>
  <c r="AH13" s="1"/>
  <c r="AD13"/>
  <c r="AC13"/>
  <c r="AB13"/>
  <c r="AA13"/>
  <c r="Z13"/>
  <c r="Y13"/>
  <c r="X13"/>
  <c r="N13"/>
  <c r="AG12"/>
  <c r="AF12"/>
  <c r="AE12"/>
  <c r="AH12" s="1"/>
  <c r="AD12"/>
  <c r="AC12"/>
  <c r="AB12"/>
  <c r="AA12"/>
  <c r="Z12"/>
  <c r="Y12"/>
  <c r="X12"/>
  <c r="N12"/>
  <c r="AG11"/>
  <c r="AF11"/>
  <c r="AE11"/>
  <c r="AH11" s="1"/>
  <c r="AD11"/>
  <c r="AC11"/>
  <c r="AB11"/>
  <c r="AA11"/>
  <c r="Z11"/>
  <c r="Y11"/>
  <c r="X11"/>
  <c r="N11"/>
  <c r="AG10"/>
  <c r="AF10"/>
  <c r="AE10"/>
  <c r="AH10" s="1"/>
  <c r="AD10"/>
  <c r="AC10"/>
  <c r="AB10"/>
  <c r="AA10"/>
  <c r="Z10"/>
  <c r="Y10"/>
  <c r="W10"/>
  <c r="V10"/>
  <c r="U10"/>
  <c r="T10"/>
  <c r="S10"/>
  <c r="R10"/>
  <c r="Q10"/>
  <c r="P10"/>
  <c r="X10" s="1"/>
  <c r="O10"/>
  <c r="M10"/>
  <c r="L10"/>
  <c r="K10"/>
  <c r="N10" s="1"/>
  <c r="J10"/>
  <c r="I10"/>
  <c r="H10"/>
  <c r="G10"/>
  <c r="F10"/>
  <c r="E10"/>
  <c r="AG9"/>
  <c r="AF9"/>
  <c r="AE9"/>
  <c r="AD9"/>
  <c r="AC9"/>
  <c r="AB9"/>
  <c r="AA9"/>
  <c r="Z9"/>
  <c r="AH9" s="1"/>
  <c r="Y9"/>
  <c r="X9"/>
  <c r="N9"/>
  <c r="AG8"/>
  <c r="AG7" s="1"/>
  <c r="AG6" s="1"/>
  <c r="AF8"/>
  <c r="AE8"/>
  <c r="AD8"/>
  <c r="AD7" s="1"/>
  <c r="AD6" s="1"/>
  <c r="AC8"/>
  <c r="AC7" s="1"/>
  <c r="AC6" s="1"/>
  <c r="AB8"/>
  <c r="AA8"/>
  <c r="Z8"/>
  <c r="Z7" s="1"/>
  <c r="Z6" s="1"/>
  <c r="Y8"/>
  <c r="Y7" s="1"/>
  <c r="Y6" s="1"/>
  <c r="W8"/>
  <c r="V8"/>
  <c r="V7" s="1"/>
  <c r="V6" s="1"/>
  <c r="U8"/>
  <c r="U7" s="1"/>
  <c r="T8"/>
  <c r="S8"/>
  <c r="R8"/>
  <c r="R7" s="1"/>
  <c r="R6" s="1"/>
  <c r="Q8"/>
  <c r="Q7" s="1"/>
  <c r="Q6" s="1"/>
  <c r="P8"/>
  <c r="O8"/>
  <c r="M8"/>
  <c r="M7" s="1"/>
  <c r="M6" s="1"/>
  <c r="L8"/>
  <c r="K8"/>
  <c r="J8"/>
  <c r="J7" s="1"/>
  <c r="J6" s="1"/>
  <c r="I8"/>
  <c r="I7" s="1"/>
  <c r="I6" s="1"/>
  <c r="H8"/>
  <c r="G8"/>
  <c r="F8"/>
  <c r="N8" s="1"/>
  <c r="E8"/>
  <c r="E7" s="1"/>
  <c r="E6" s="1"/>
  <c r="AF7"/>
  <c r="AE7"/>
  <c r="AE6" s="1"/>
  <c r="AB7"/>
  <c r="AB6" s="1"/>
  <c r="AA7"/>
  <c r="AA6" s="1"/>
  <c r="W7"/>
  <c r="T7"/>
  <c r="T6" s="1"/>
  <c r="S7"/>
  <c r="S6" s="1"/>
  <c r="P7"/>
  <c r="O7"/>
  <c r="L7"/>
  <c r="L6" s="1"/>
  <c r="K7"/>
  <c r="K6" s="1"/>
  <c r="H7"/>
  <c r="G7"/>
  <c r="U6" l="1"/>
  <c r="X7"/>
  <c r="AH6"/>
  <c r="N34"/>
  <c r="H6"/>
  <c r="G6"/>
  <c r="O6"/>
  <c r="W6"/>
  <c r="AF6"/>
  <c r="AH34"/>
  <c r="AH66"/>
  <c r="AH8"/>
  <c r="F7"/>
  <c r="F6" s="1"/>
  <c r="N6" s="1"/>
  <c r="AH7"/>
  <c r="X8"/>
  <c r="P34"/>
  <c r="X34" s="1"/>
  <c r="N35"/>
  <c r="AH35"/>
  <c r="P6" l="1"/>
  <c r="N7"/>
  <c r="X6"/>
  <c r="G5" i="44" l="1"/>
  <c r="F5"/>
  <c r="E5"/>
  <c r="D5"/>
  <c r="C5"/>
  <c r="C5" i="43"/>
  <c r="F64" i="39" l="1"/>
  <c r="E64"/>
  <c r="F54"/>
  <c r="E54"/>
  <c r="F50"/>
  <c r="E50"/>
  <c r="F42"/>
  <c r="E42"/>
  <c r="F36"/>
  <c r="E36"/>
  <c r="F33"/>
  <c r="E33"/>
  <c r="F27"/>
  <c r="E27"/>
  <c r="F22"/>
  <c r="E22"/>
  <c r="F15"/>
  <c r="E15"/>
  <c r="F12"/>
  <c r="E12"/>
  <c r="F8"/>
  <c r="E8"/>
  <c r="F33" i="38"/>
  <c r="E33"/>
  <c r="F27"/>
  <c r="E27"/>
  <c r="F54"/>
  <c r="E54"/>
  <c r="F42"/>
  <c r="F32" s="1"/>
  <c r="E42"/>
  <c r="E32" s="1"/>
  <c r="F12"/>
  <c r="F5" s="1"/>
  <c r="E12"/>
  <c r="E5" s="1"/>
  <c r="E64" i="37"/>
  <c r="F54"/>
  <c r="E54"/>
  <c r="F50"/>
  <c r="E50"/>
  <c r="F42"/>
  <c r="E42"/>
  <c r="F36"/>
  <c r="E36"/>
  <c r="E32" s="1"/>
  <c r="F22"/>
  <c r="E22"/>
  <c r="F15"/>
  <c r="F5" s="1"/>
  <c r="E15"/>
  <c r="E5" s="1"/>
  <c r="F12"/>
  <c r="E12"/>
  <c r="F32" i="35"/>
  <c r="F64"/>
  <c r="E64"/>
  <c r="E32" s="1"/>
  <c r="F54"/>
  <c r="E54"/>
  <c r="F50"/>
  <c r="E50"/>
  <c r="F42"/>
  <c r="E42"/>
  <c r="F36"/>
  <c r="E36"/>
  <c r="F27"/>
  <c r="E27"/>
  <c r="F22"/>
  <c r="E22"/>
  <c r="F15"/>
  <c r="F5" s="1"/>
  <c r="E15"/>
  <c r="F12"/>
  <c r="E12"/>
  <c r="F64" i="34"/>
  <c r="E64"/>
  <c r="F54"/>
  <c r="E54"/>
  <c r="F50"/>
  <c r="E50"/>
  <c r="F42"/>
  <c r="E42"/>
  <c r="E32" s="1"/>
  <c r="F36"/>
  <c r="E36"/>
  <c r="F33"/>
  <c r="E33"/>
  <c r="F27"/>
  <c r="E27"/>
  <c r="F15"/>
  <c r="E15"/>
  <c r="F12"/>
  <c r="E12"/>
  <c r="F64" i="33"/>
  <c r="E64"/>
  <c r="F54"/>
  <c r="E54"/>
  <c r="F50"/>
  <c r="E50"/>
  <c r="F42"/>
  <c r="E42"/>
  <c r="F36"/>
  <c r="E36"/>
  <c r="F22"/>
  <c r="E22"/>
  <c r="F12"/>
  <c r="F5" s="1"/>
  <c r="E12"/>
  <c r="E5" s="1"/>
  <c r="F64" i="32"/>
  <c r="E64"/>
  <c r="F54"/>
  <c r="E54"/>
  <c r="F50"/>
  <c r="E50"/>
  <c r="F42"/>
  <c r="E42"/>
  <c r="F36"/>
  <c r="E36"/>
  <c r="E32" s="1"/>
  <c r="F22"/>
  <c r="E22"/>
  <c r="F12"/>
  <c r="F5" s="1"/>
  <c r="E12"/>
  <c r="F5" i="39" l="1"/>
  <c r="E5"/>
  <c r="H4"/>
  <c r="F32"/>
  <c r="E32"/>
  <c r="F4" i="38"/>
  <c r="H4"/>
  <c r="E4"/>
  <c r="H4" i="37"/>
  <c r="F4"/>
  <c r="E5" i="35"/>
  <c r="H4"/>
  <c r="F5" i="34"/>
  <c r="E5"/>
  <c r="H4"/>
  <c r="F32"/>
  <c r="E4"/>
  <c r="F32" i="33"/>
  <c r="H4"/>
  <c r="F4"/>
  <c r="E32"/>
  <c r="E4" s="1"/>
  <c r="H4" i="32"/>
  <c r="F32"/>
  <c r="F4" s="1"/>
  <c r="E5"/>
  <c r="F4" i="39" l="1"/>
  <c r="E4"/>
  <c r="E4" i="37"/>
  <c r="F4" i="35"/>
  <c r="E4"/>
  <c r="F4" i="34"/>
  <c r="E4" i="32"/>
  <c r="F5" i="31" l="1"/>
  <c r="E5"/>
  <c r="F64"/>
  <c r="E64"/>
  <c r="F54"/>
  <c r="E54"/>
  <c r="F50"/>
  <c r="E50"/>
  <c r="F42"/>
  <c r="E42"/>
  <c r="H4"/>
  <c r="F36"/>
  <c r="E36"/>
  <c r="E32" s="1"/>
  <c r="F22"/>
  <c r="E22"/>
  <c r="F15"/>
  <c r="E15"/>
  <c r="F12"/>
  <c r="E12"/>
  <c r="F6"/>
  <c r="E6"/>
  <c r="F64" i="30"/>
  <c r="E64"/>
  <c r="F54"/>
  <c r="E54"/>
  <c r="F50"/>
  <c r="E50"/>
  <c r="F42"/>
  <c r="E42"/>
  <c r="F36"/>
  <c r="E36"/>
  <c r="E32" s="1"/>
  <c r="F27"/>
  <c r="E27"/>
  <c r="F22"/>
  <c r="E22"/>
  <c r="F15"/>
  <c r="E15"/>
  <c r="F12"/>
  <c r="E12"/>
  <c r="F64" i="29"/>
  <c r="E64"/>
  <c r="F54"/>
  <c r="E54"/>
  <c r="F50"/>
  <c r="E50"/>
  <c r="F42"/>
  <c r="E42"/>
  <c r="H4"/>
  <c r="F36"/>
  <c r="F32" s="1"/>
  <c r="E36"/>
  <c r="F27"/>
  <c r="E27"/>
  <c r="F22"/>
  <c r="E22"/>
  <c r="F15"/>
  <c r="E15"/>
  <c r="E5" s="1"/>
  <c r="F12"/>
  <c r="E12"/>
  <c r="F8"/>
  <c r="E8"/>
  <c r="F64" i="28"/>
  <c r="E64"/>
  <c r="F54"/>
  <c r="E54"/>
  <c r="F50"/>
  <c r="E50"/>
  <c r="F42"/>
  <c r="E42"/>
  <c r="H4"/>
  <c r="F36"/>
  <c r="F32" s="1"/>
  <c r="E36"/>
  <c r="E32" s="1"/>
  <c r="F27"/>
  <c r="E27"/>
  <c r="F15"/>
  <c r="E15"/>
  <c r="E5" s="1"/>
  <c r="F64" i="27"/>
  <c r="E64"/>
  <c r="F54"/>
  <c r="E54"/>
  <c r="F50"/>
  <c r="E50"/>
  <c r="F42"/>
  <c r="E42"/>
  <c r="F36"/>
  <c r="E36"/>
  <c r="F33"/>
  <c r="E33"/>
  <c r="F27"/>
  <c r="E27"/>
  <c r="F22"/>
  <c r="E22"/>
  <c r="F15"/>
  <c r="E15"/>
  <c r="F12"/>
  <c r="E12"/>
  <c r="F8"/>
  <c r="E8"/>
  <c r="F64" i="26"/>
  <c r="E64"/>
  <c r="F54"/>
  <c r="E54"/>
  <c r="H4"/>
  <c r="F42"/>
  <c r="E42"/>
  <c r="E32" s="1"/>
  <c r="F64" i="25"/>
  <c r="E64"/>
  <c r="F54"/>
  <c r="E54"/>
  <c r="F50"/>
  <c r="E50"/>
  <c r="F42"/>
  <c r="E42"/>
  <c r="F36"/>
  <c r="E36"/>
  <c r="E32" s="1"/>
  <c r="F27"/>
  <c r="E27"/>
  <c r="F12"/>
  <c r="E12"/>
  <c r="F64" i="24"/>
  <c r="E64"/>
  <c r="F54"/>
  <c r="E54"/>
  <c r="F50"/>
  <c r="E50"/>
  <c r="F42"/>
  <c r="E42"/>
  <c r="F36"/>
  <c r="E36"/>
  <c r="E32" s="1"/>
  <c r="F33"/>
  <c r="E33"/>
  <c r="F32"/>
  <c r="F15"/>
  <c r="E15"/>
  <c r="F12"/>
  <c r="F5" s="1"/>
  <c r="E12"/>
  <c r="E5" s="1"/>
  <c r="H4"/>
  <c r="F64" i="23"/>
  <c r="E64"/>
  <c r="F54"/>
  <c r="E54"/>
  <c r="F50"/>
  <c r="E50"/>
  <c r="F42"/>
  <c r="E42"/>
  <c r="F36"/>
  <c r="F32" s="1"/>
  <c r="E36"/>
  <c r="F22"/>
  <c r="E22"/>
  <c r="F15"/>
  <c r="E15"/>
  <c r="F12"/>
  <c r="E12"/>
  <c r="F64" i="22"/>
  <c r="E64"/>
  <c r="F54"/>
  <c r="E54"/>
  <c r="F50"/>
  <c r="E50"/>
  <c r="F42"/>
  <c r="E42"/>
  <c r="F36"/>
  <c r="F32" s="1"/>
  <c r="E36"/>
  <c r="F15"/>
  <c r="E15"/>
  <c r="F12"/>
  <c r="E12"/>
  <c r="F36" i="21"/>
  <c r="E36"/>
  <c r="F54"/>
  <c r="E54"/>
  <c r="F50"/>
  <c r="E50"/>
  <c r="F42"/>
  <c r="E42"/>
  <c r="F64" i="20"/>
  <c r="E64"/>
  <c r="F54"/>
  <c r="E54"/>
  <c r="E32" s="1"/>
  <c r="F50"/>
  <c r="E50"/>
  <c r="H4"/>
  <c r="F42"/>
  <c r="E42"/>
  <c r="F5" i="19"/>
  <c r="E5"/>
  <c r="F64"/>
  <c r="E64"/>
  <c r="F54"/>
  <c r="E54"/>
  <c r="F50"/>
  <c r="E50"/>
  <c r="F42"/>
  <c r="E42"/>
  <c r="H4"/>
  <c r="F36"/>
  <c r="F32" s="1"/>
  <c r="E36"/>
  <c r="E32" s="1"/>
  <c r="F22"/>
  <c r="E22"/>
  <c r="F12"/>
  <c r="E12"/>
  <c r="F54" i="18"/>
  <c r="E54"/>
  <c r="F50"/>
  <c r="E50"/>
  <c r="F42"/>
  <c r="E42"/>
  <c r="F36"/>
  <c r="E36"/>
  <c r="F27"/>
  <c r="E27"/>
  <c r="F22"/>
  <c r="E22"/>
  <c r="F15"/>
  <c r="E15"/>
  <c r="F12"/>
  <c r="E12"/>
  <c r="F64" i="17"/>
  <c r="E64"/>
  <c r="F54"/>
  <c r="E54"/>
  <c r="F50"/>
  <c r="E50"/>
  <c r="F42"/>
  <c r="E42"/>
  <c r="E32" s="1"/>
  <c r="F36"/>
  <c r="E36"/>
  <c r="F22"/>
  <c r="E22"/>
  <c r="F15"/>
  <c r="E15"/>
  <c r="E5" s="1"/>
  <c r="F12"/>
  <c r="E12"/>
  <c r="F64" i="16"/>
  <c r="E64"/>
  <c r="F54"/>
  <c r="E54"/>
  <c r="F50"/>
  <c r="E50"/>
  <c r="F42"/>
  <c r="E42"/>
  <c r="F27"/>
  <c r="E27"/>
  <c r="F12"/>
  <c r="E12"/>
  <c r="E12" i="15"/>
  <c r="F64"/>
  <c r="E64"/>
  <c r="F54"/>
  <c r="E54"/>
  <c r="F50"/>
  <c r="E50"/>
  <c r="F42"/>
  <c r="E42"/>
  <c r="F36"/>
  <c r="E36"/>
  <c r="F27"/>
  <c r="E27"/>
  <c r="F22"/>
  <c r="E22"/>
  <c r="F15"/>
  <c r="E15"/>
  <c r="F12"/>
  <c r="F8"/>
  <c r="E8"/>
  <c r="F64" i="14"/>
  <c r="E64"/>
  <c r="F54"/>
  <c r="E54"/>
  <c r="F50"/>
  <c r="E50"/>
  <c r="F42"/>
  <c r="E42"/>
  <c r="E32" s="1"/>
  <c r="F36"/>
  <c r="E36"/>
  <c r="F33"/>
  <c r="E33"/>
  <c r="F27"/>
  <c r="E27"/>
  <c r="F22"/>
  <c r="E22"/>
  <c r="F15"/>
  <c r="E15"/>
  <c r="F12"/>
  <c r="E12"/>
  <c r="F64" i="13"/>
  <c r="E64"/>
  <c r="F54"/>
  <c r="E54"/>
  <c r="F50"/>
  <c r="E50"/>
  <c r="F42"/>
  <c r="E42"/>
  <c r="F36"/>
  <c r="E36"/>
  <c r="F27"/>
  <c r="E27"/>
  <c r="F22"/>
  <c r="E22"/>
  <c r="F15"/>
  <c r="E15"/>
  <c r="F12"/>
  <c r="E12"/>
  <c r="F8"/>
  <c r="E8"/>
  <c r="F64" i="12"/>
  <c r="E64"/>
  <c r="F54"/>
  <c r="E54"/>
  <c r="F50"/>
  <c r="E50"/>
  <c r="F42"/>
  <c r="E42"/>
  <c r="F36"/>
  <c r="E36"/>
  <c r="F27"/>
  <c r="E27"/>
  <c r="F22"/>
  <c r="E22"/>
  <c r="F15"/>
  <c r="E15"/>
  <c r="F12"/>
  <c r="E12"/>
  <c r="F64" i="11"/>
  <c r="E64"/>
  <c r="H4"/>
  <c r="F54"/>
  <c r="E54"/>
  <c r="F50"/>
  <c r="E50"/>
  <c r="F42"/>
  <c r="E42"/>
  <c r="F36"/>
  <c r="E36"/>
  <c r="F33"/>
  <c r="E33"/>
  <c r="F27"/>
  <c r="E27"/>
  <c r="F22"/>
  <c r="E22"/>
  <c r="F15"/>
  <c r="F5" s="1"/>
  <c r="E15"/>
  <c r="F12"/>
  <c r="E12"/>
  <c r="F64" i="10"/>
  <c r="E64"/>
  <c r="F54"/>
  <c r="E54"/>
  <c r="F50"/>
  <c r="E50"/>
  <c r="F42"/>
  <c r="E42"/>
  <c r="F36"/>
  <c r="E36"/>
  <c r="F27"/>
  <c r="E27"/>
  <c r="F22"/>
  <c r="E22"/>
  <c r="F15"/>
  <c r="E15"/>
  <c r="F12"/>
  <c r="E12"/>
  <c r="F64" i="9"/>
  <c r="E64"/>
  <c r="F54"/>
  <c r="E54"/>
  <c r="F50"/>
  <c r="E50"/>
  <c r="F42"/>
  <c r="E42"/>
  <c r="F36"/>
  <c r="E36"/>
  <c r="F27"/>
  <c r="E27"/>
  <c r="F22"/>
  <c r="E22"/>
  <c r="F15"/>
  <c r="E15"/>
  <c r="F12"/>
  <c r="E12"/>
  <c r="F6"/>
  <c r="E6"/>
  <c r="F64" i="8"/>
  <c r="E64"/>
  <c r="F54"/>
  <c r="E54"/>
  <c r="F50"/>
  <c r="E50"/>
  <c r="F42"/>
  <c r="E42"/>
  <c r="F36"/>
  <c r="E36"/>
  <c r="F27"/>
  <c r="E27"/>
  <c r="F22"/>
  <c r="E22"/>
  <c r="F15"/>
  <c r="E15"/>
  <c r="F12"/>
  <c r="E12"/>
  <c r="F6"/>
  <c r="E6"/>
  <c r="F64" i="7"/>
  <c r="E64"/>
  <c r="F54"/>
  <c r="E54"/>
  <c r="F50"/>
  <c r="E50"/>
  <c r="F42"/>
  <c r="E42"/>
  <c r="F36"/>
  <c r="E36"/>
  <c r="F33"/>
  <c r="E33"/>
  <c r="E32"/>
  <c r="F27"/>
  <c r="E27"/>
  <c r="F22"/>
  <c r="E22"/>
  <c r="F15"/>
  <c r="E15"/>
  <c r="F12"/>
  <c r="E12"/>
  <c r="F6"/>
  <c r="E6"/>
  <c r="F5" i="6"/>
  <c r="E5"/>
  <c r="F64"/>
  <c r="E64"/>
  <c r="F54"/>
  <c r="E54"/>
  <c r="F50"/>
  <c r="E50"/>
  <c r="F42"/>
  <c r="E42"/>
  <c r="F36"/>
  <c r="E36"/>
  <c r="F27"/>
  <c r="E27"/>
  <c r="F22"/>
  <c r="E22"/>
  <c r="F15"/>
  <c r="E15"/>
  <c r="F12"/>
  <c r="E12"/>
  <c r="F64" i="2"/>
  <c r="E64"/>
  <c r="H54"/>
  <c r="F54"/>
  <c r="E54"/>
  <c r="H50"/>
  <c r="F50"/>
  <c r="E50"/>
  <c r="H42"/>
  <c r="F42"/>
  <c r="E42"/>
  <c r="H36"/>
  <c r="F36"/>
  <c r="E36"/>
  <c r="F33"/>
  <c r="E33"/>
  <c r="E32"/>
  <c r="F27"/>
  <c r="E27"/>
  <c r="F22"/>
  <c r="E22"/>
  <c r="F15"/>
  <c r="E15"/>
  <c r="F12"/>
  <c r="E12"/>
  <c r="F8"/>
  <c r="E8"/>
  <c r="F6"/>
  <c r="E6"/>
  <c r="F32" i="30" l="1"/>
  <c r="F32" i="31"/>
  <c r="E5" i="25"/>
  <c r="E5" i="16"/>
  <c r="E4" s="1"/>
  <c r="F4" i="31"/>
  <c r="H4" i="30"/>
  <c r="F5"/>
  <c r="E5"/>
  <c r="E4" s="1"/>
  <c r="E32" i="29"/>
  <c r="F5"/>
  <c r="F5" i="28"/>
  <c r="F4"/>
  <c r="E4"/>
  <c r="E5" i="27"/>
  <c r="F5"/>
  <c r="H4"/>
  <c r="F32"/>
  <c r="E32"/>
  <c r="F32" i="26"/>
  <c r="H4" i="25"/>
  <c r="F32"/>
  <c r="F5"/>
  <c r="E4"/>
  <c r="F4" i="24"/>
  <c r="E4"/>
  <c r="E32" i="23"/>
  <c r="F5"/>
  <c r="E5"/>
  <c r="H4"/>
  <c r="F4"/>
  <c r="E32" i="22"/>
  <c r="E5"/>
  <c r="F5"/>
  <c r="H4"/>
  <c r="F4"/>
  <c r="F32" i="20"/>
  <c r="F4" i="19"/>
  <c r="H4" i="18"/>
  <c r="F32"/>
  <c r="E32"/>
  <c r="F5"/>
  <c r="E5"/>
  <c r="H4" i="17"/>
  <c r="F32"/>
  <c r="F5"/>
  <c r="E4"/>
  <c r="H4" i="16"/>
  <c r="F32"/>
  <c r="E32"/>
  <c r="F5"/>
  <c r="H4" i="15"/>
  <c r="F32"/>
  <c r="E32"/>
  <c r="F5"/>
  <c r="E5"/>
  <c r="H4" i="14"/>
  <c r="F32"/>
  <c r="F5"/>
  <c r="F4" s="1"/>
  <c r="E5"/>
  <c r="E4" s="1"/>
  <c r="H4" i="13"/>
  <c r="F32"/>
  <c r="E32"/>
  <c r="F5"/>
  <c r="E5"/>
  <c r="H4" i="12"/>
  <c r="F32"/>
  <c r="E32"/>
  <c r="F5"/>
  <c r="E5"/>
  <c r="F32" i="11"/>
  <c r="F4" s="1"/>
  <c r="E32"/>
  <c r="E5"/>
  <c r="H4" i="10"/>
  <c r="F32"/>
  <c r="E32"/>
  <c r="F5"/>
  <c r="E5"/>
  <c r="H4" i="9"/>
  <c r="F32"/>
  <c r="F5"/>
  <c r="E32"/>
  <c r="E5"/>
  <c r="F4"/>
  <c r="H4" i="8"/>
  <c r="F32"/>
  <c r="E32"/>
  <c r="F5"/>
  <c r="E5"/>
  <c r="H4" i="7"/>
  <c r="F32"/>
  <c r="F5"/>
  <c r="E5"/>
  <c r="E4" s="1"/>
  <c r="H4" i="6"/>
  <c r="H32" i="2"/>
  <c r="H4" s="1"/>
  <c r="F32"/>
  <c r="E5"/>
  <c r="E4" s="1"/>
  <c r="F5"/>
  <c r="F4" i="25" l="1"/>
  <c r="H4" i="21"/>
  <c r="E4" i="31"/>
  <c r="F4" i="30"/>
  <c r="F4" i="29"/>
  <c r="E4"/>
  <c r="F4" i="27"/>
  <c r="E4"/>
  <c r="E4" i="23"/>
  <c r="E4" i="22"/>
  <c r="E4" i="19"/>
  <c r="F4" i="18"/>
  <c r="E4"/>
  <c r="F4" i="17"/>
  <c r="F4" i="16"/>
  <c r="F4" i="15"/>
  <c r="E4"/>
  <c r="F4" i="13"/>
  <c r="E4"/>
  <c r="F4" i="12"/>
  <c r="E4"/>
  <c r="E4" i="11"/>
  <c r="F4" i="10"/>
  <c r="E4"/>
  <c r="E4" i="9"/>
  <c r="F4" i="8"/>
  <c r="E4"/>
  <c r="F4" i="7"/>
  <c r="F4" i="6"/>
  <c r="E4"/>
  <c r="F4" i="2"/>
</calcChain>
</file>

<file path=xl/sharedStrings.xml><?xml version="1.0" encoding="utf-8"?>
<sst xmlns="http://schemas.openxmlformats.org/spreadsheetml/2006/main" count="9337" uniqueCount="646">
  <si>
    <t>産業分類</t>
    <rPh sb="0" eb="2">
      <t>サンギョウ</t>
    </rPh>
    <rPh sb="2" eb="4">
      <t>ブンルイ</t>
    </rPh>
    <phoneticPr fontId="1"/>
  </si>
  <si>
    <t>事業所数</t>
    <rPh sb="0" eb="3">
      <t>ジギョウショ</t>
    </rPh>
    <rPh sb="3" eb="4">
      <t>スウ</t>
    </rPh>
    <phoneticPr fontId="1"/>
  </si>
  <si>
    <t>従業者数</t>
    <rPh sb="0" eb="1">
      <t>ジュウ</t>
    </rPh>
    <rPh sb="1" eb="4">
      <t>ギョウシャスウ</t>
    </rPh>
    <phoneticPr fontId="1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</si>
  <si>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1"/>
  </si>
  <si>
    <t>売場面積</t>
    <rPh sb="0" eb="2">
      <t>ウリバ</t>
    </rPh>
    <rPh sb="2" eb="4">
      <t>メンセキ</t>
    </rPh>
    <phoneticPr fontId="1"/>
  </si>
  <si>
    <t>卸売業　計</t>
    <phoneticPr fontId="1"/>
  </si>
  <si>
    <t>－</t>
    <phoneticPr fontId="1"/>
  </si>
  <si>
    <t>各種商品卸売業</t>
    <rPh sb="0" eb="2">
      <t>カクシュ</t>
    </rPh>
    <rPh sb="2" eb="4">
      <t>ショウヒン</t>
    </rPh>
    <rPh sb="4" eb="7">
      <t>オロシウリギョウ</t>
    </rPh>
    <phoneticPr fontId="2"/>
  </si>
  <si>
    <t>繊維・衣服等卸売業</t>
    <rPh sb="0" eb="2">
      <t>センイ</t>
    </rPh>
    <rPh sb="3" eb="6">
      <t>イフクトウ</t>
    </rPh>
    <rPh sb="6" eb="9">
      <t>オロシウリギョウ</t>
    </rPh>
    <phoneticPr fontId="2"/>
  </si>
  <si>
    <t>繊維品卸売業（衣服、身の回り品を除く）</t>
    <rPh sb="0" eb="3">
      <t>センイヒン</t>
    </rPh>
    <rPh sb="3" eb="6">
      <t>オロシウリギョウ</t>
    </rPh>
    <rPh sb="7" eb="9">
      <t>イフク</t>
    </rPh>
    <rPh sb="10" eb="11">
      <t>ミ</t>
    </rPh>
    <rPh sb="12" eb="13">
      <t>マワ</t>
    </rPh>
    <rPh sb="14" eb="15">
      <t>ヒン</t>
    </rPh>
    <rPh sb="16" eb="17">
      <t>ノゾ</t>
    </rPh>
    <phoneticPr fontId="2"/>
  </si>
  <si>
    <t>衣服卸売業</t>
    <rPh sb="0" eb="2">
      <t>イフク</t>
    </rPh>
    <rPh sb="2" eb="5">
      <t>オロシウリギョウ</t>
    </rPh>
    <phoneticPr fontId="2"/>
  </si>
  <si>
    <t>身の回り品卸売業</t>
    <rPh sb="0" eb="1">
      <t>ミ</t>
    </rPh>
    <rPh sb="2" eb="3">
      <t>マワ</t>
    </rPh>
    <rPh sb="4" eb="5">
      <t>ヒン</t>
    </rPh>
    <rPh sb="5" eb="8">
      <t>オロシウリギョウ</t>
    </rPh>
    <phoneticPr fontId="2"/>
  </si>
  <si>
    <t>飲食料品卸売業</t>
    <rPh sb="0" eb="2">
      <t>インショク</t>
    </rPh>
    <rPh sb="2" eb="3">
      <t>リョウ</t>
    </rPh>
    <rPh sb="3" eb="4">
      <t>ヒン</t>
    </rPh>
    <rPh sb="4" eb="7">
      <t>オロシウリギョウ</t>
    </rPh>
    <phoneticPr fontId="2"/>
  </si>
  <si>
    <t>農畜産物・水産物卸売業</t>
    <rPh sb="0" eb="2">
      <t>ノウチク</t>
    </rPh>
    <rPh sb="2" eb="4">
      <t>サンブツ</t>
    </rPh>
    <rPh sb="5" eb="8">
      <t>スイサンブツ</t>
    </rPh>
    <rPh sb="8" eb="11">
      <t>オロシウリギョウ</t>
    </rPh>
    <phoneticPr fontId="2"/>
  </si>
  <si>
    <t>食料・飲料卸売業</t>
    <rPh sb="0" eb="2">
      <t>ショクリョウ</t>
    </rPh>
    <rPh sb="3" eb="5">
      <t>インリョウ</t>
    </rPh>
    <rPh sb="5" eb="8">
      <t>オロシウリギョウ</t>
    </rPh>
    <phoneticPr fontId="2"/>
  </si>
  <si>
    <t>建築材料、鉱物・金属材料等卸売業</t>
    <rPh sb="0" eb="2">
      <t>ケンチク</t>
    </rPh>
    <rPh sb="2" eb="4">
      <t>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rPh sb="13" eb="16">
      <t>オロシウリギョウ</t>
    </rPh>
    <phoneticPr fontId="2"/>
  </si>
  <si>
    <t>建築材料卸売業</t>
    <rPh sb="0" eb="2">
      <t>ケンチク</t>
    </rPh>
    <rPh sb="2" eb="4">
      <t>ザイリョウ</t>
    </rPh>
    <rPh sb="4" eb="7">
      <t>オロシウリギョウ</t>
    </rPh>
    <phoneticPr fontId="2"/>
  </si>
  <si>
    <t>化学製品卸売業</t>
    <rPh sb="0" eb="2">
      <t>カガク</t>
    </rPh>
    <rPh sb="2" eb="4">
      <t>セイヒン</t>
    </rPh>
    <rPh sb="4" eb="7">
      <t>オロシウリギョウ</t>
    </rPh>
    <phoneticPr fontId="2"/>
  </si>
  <si>
    <t>石油・鉱物卸売業</t>
    <rPh sb="0" eb="2">
      <t>セキユ</t>
    </rPh>
    <rPh sb="3" eb="5">
      <t>コウブツ</t>
    </rPh>
    <rPh sb="5" eb="8">
      <t>オロシウリギョウ</t>
    </rPh>
    <phoneticPr fontId="2"/>
  </si>
  <si>
    <t>鉄鋼製品卸売業</t>
    <rPh sb="0" eb="2">
      <t>テッコウ</t>
    </rPh>
    <rPh sb="2" eb="4">
      <t>セイヒン</t>
    </rPh>
    <rPh sb="4" eb="7">
      <t>オロシウリギョウ</t>
    </rPh>
    <phoneticPr fontId="2"/>
  </si>
  <si>
    <t>非鉄金属卸売業</t>
    <rPh sb="0" eb="1">
      <t>ヒ</t>
    </rPh>
    <rPh sb="1" eb="2">
      <t>テツ</t>
    </rPh>
    <rPh sb="2" eb="4">
      <t>キンゾク</t>
    </rPh>
    <rPh sb="4" eb="7">
      <t>オロシウリギョウ</t>
    </rPh>
    <phoneticPr fontId="2"/>
  </si>
  <si>
    <t>再生資源卸売業</t>
    <rPh sb="0" eb="2">
      <t>サイセイ</t>
    </rPh>
    <rPh sb="2" eb="4">
      <t>シゲン</t>
    </rPh>
    <rPh sb="4" eb="7">
      <t>オロシウリギョウ</t>
    </rPh>
    <phoneticPr fontId="2"/>
  </si>
  <si>
    <t>機械器具卸売業</t>
    <rPh sb="0" eb="2">
      <t>キカイ</t>
    </rPh>
    <rPh sb="2" eb="4">
      <t>キグ</t>
    </rPh>
    <rPh sb="4" eb="7">
      <t>オロシウリギョウ</t>
    </rPh>
    <phoneticPr fontId="2"/>
  </si>
  <si>
    <t>産業機械器具卸売業</t>
    <rPh sb="0" eb="2">
      <t>サンギョウ</t>
    </rPh>
    <rPh sb="2" eb="4">
      <t>キカイ</t>
    </rPh>
    <rPh sb="4" eb="6">
      <t>キグ</t>
    </rPh>
    <rPh sb="6" eb="9">
      <t>オロシウリギョウ</t>
    </rPh>
    <phoneticPr fontId="2"/>
  </si>
  <si>
    <t>自動車卸売業</t>
    <rPh sb="0" eb="3">
      <t>ジドウシャ</t>
    </rPh>
    <rPh sb="3" eb="6">
      <t>オロシウリギョウ</t>
    </rPh>
    <phoneticPr fontId="2"/>
  </si>
  <si>
    <t>電気機械器具卸売業</t>
    <rPh sb="0" eb="2">
      <t>デンキ</t>
    </rPh>
    <rPh sb="2" eb="4">
      <t>キカイ</t>
    </rPh>
    <rPh sb="4" eb="6">
      <t>キグ</t>
    </rPh>
    <rPh sb="6" eb="9">
      <t>オロシウリギョウ</t>
    </rPh>
    <phoneticPr fontId="2"/>
  </si>
  <si>
    <t>その他の機械器具卸売業</t>
    <rPh sb="2" eb="3">
      <t>タ</t>
    </rPh>
    <rPh sb="4" eb="6">
      <t>キカイ</t>
    </rPh>
    <rPh sb="6" eb="8">
      <t>キグ</t>
    </rPh>
    <rPh sb="8" eb="11">
      <t>オロシウリギョウ</t>
    </rPh>
    <phoneticPr fontId="2"/>
  </si>
  <si>
    <t>その他の卸売業</t>
    <rPh sb="2" eb="3">
      <t>タ</t>
    </rPh>
    <rPh sb="4" eb="7">
      <t>オロシウリギョウ</t>
    </rPh>
    <phoneticPr fontId="2"/>
  </si>
  <si>
    <t>家具・建具・じゅう器等卸売業</t>
    <rPh sb="0" eb="2">
      <t>カグ</t>
    </rPh>
    <rPh sb="3" eb="5">
      <t>タテグ</t>
    </rPh>
    <rPh sb="9" eb="10">
      <t>キ</t>
    </rPh>
    <rPh sb="10" eb="11">
      <t>トウ</t>
    </rPh>
    <rPh sb="11" eb="14">
      <t>オロシウリギョウ</t>
    </rPh>
    <phoneticPr fontId="2"/>
  </si>
  <si>
    <t>医薬品・化粧品等卸売業</t>
    <rPh sb="0" eb="3">
      <t>イヤクヒン</t>
    </rPh>
    <rPh sb="4" eb="7">
      <t>ケショウヒン</t>
    </rPh>
    <rPh sb="7" eb="8">
      <t>トウ</t>
    </rPh>
    <rPh sb="8" eb="11">
      <t>オロシウリギョウ</t>
    </rPh>
    <phoneticPr fontId="2"/>
  </si>
  <si>
    <t>紙・紙製品卸売業</t>
    <rPh sb="0" eb="1">
      <t>カミ</t>
    </rPh>
    <rPh sb="2" eb="3">
      <t>カミ</t>
    </rPh>
    <rPh sb="3" eb="5">
      <t>セイヒン</t>
    </rPh>
    <rPh sb="5" eb="8">
      <t>オロシウリギョウ</t>
    </rPh>
    <phoneticPr fontId="2"/>
  </si>
  <si>
    <t>他に分類されない卸売業</t>
    <rPh sb="0" eb="1">
      <t>タ</t>
    </rPh>
    <rPh sb="2" eb="4">
      <t>ブンルイ</t>
    </rPh>
    <rPh sb="8" eb="11">
      <t>オロシウリギョウ</t>
    </rPh>
    <phoneticPr fontId="2"/>
  </si>
  <si>
    <t>小売業　計</t>
    <phoneticPr fontId="1"/>
  </si>
  <si>
    <t>各種商品小売業</t>
    <rPh sb="0" eb="2">
      <t>カクシュ</t>
    </rPh>
    <rPh sb="2" eb="4">
      <t>ショウヒン</t>
    </rPh>
    <rPh sb="4" eb="7">
      <t>コウリギョウ</t>
    </rPh>
    <phoneticPr fontId="2"/>
  </si>
  <si>
    <t>百貨店、総合スーパー</t>
    <rPh sb="0" eb="3">
      <t>ヒャッカテン</t>
    </rPh>
    <rPh sb="4" eb="6">
      <t>ソウゴウ</t>
    </rPh>
    <phoneticPr fontId="2"/>
  </si>
  <si>
    <t>その他の各種商品小売業（従業者が常時50人未満のもの）</t>
    <rPh sb="2" eb="3">
      <t>タ</t>
    </rPh>
    <rPh sb="4" eb="6">
      <t>カクシュ</t>
    </rPh>
    <rPh sb="6" eb="8">
      <t>ショウヒン</t>
    </rPh>
    <rPh sb="8" eb="11">
      <t>コウリギョウ</t>
    </rPh>
    <rPh sb="12" eb="15">
      <t>ジュウギョウシャ</t>
    </rPh>
    <rPh sb="16" eb="18">
      <t>ジョウジ</t>
    </rPh>
    <rPh sb="20" eb="21">
      <t>ニン</t>
    </rPh>
    <rPh sb="21" eb="23">
      <t>ミマン</t>
    </rPh>
    <phoneticPr fontId="2"/>
  </si>
  <si>
    <t>織物・衣服・身の回り品小売業</t>
    <rPh sb="0" eb="2">
      <t>オリモノ</t>
    </rPh>
    <rPh sb="3" eb="5">
      <t>イフク</t>
    </rPh>
    <rPh sb="6" eb="7">
      <t>ミ</t>
    </rPh>
    <rPh sb="8" eb="9">
      <t>マワ</t>
    </rPh>
    <rPh sb="10" eb="11">
      <t>ヒン</t>
    </rPh>
    <rPh sb="11" eb="14">
      <t>コウリギョウ</t>
    </rPh>
    <phoneticPr fontId="2"/>
  </si>
  <si>
    <t>呉服・服地・寝具小売業</t>
    <rPh sb="0" eb="2">
      <t>ゴフク</t>
    </rPh>
    <rPh sb="3" eb="5">
      <t>フクジ</t>
    </rPh>
    <rPh sb="6" eb="8">
      <t>シング</t>
    </rPh>
    <rPh sb="8" eb="11">
      <t>コウリギョウ</t>
    </rPh>
    <phoneticPr fontId="2"/>
  </si>
  <si>
    <t>男子服小売業</t>
    <rPh sb="0" eb="2">
      <t>ダンシ</t>
    </rPh>
    <rPh sb="2" eb="3">
      <t>フク</t>
    </rPh>
    <rPh sb="3" eb="6">
      <t>コウリギョウ</t>
    </rPh>
    <phoneticPr fontId="2"/>
  </si>
  <si>
    <t>婦人・子供服小売業</t>
    <rPh sb="0" eb="2">
      <t>フジン</t>
    </rPh>
    <rPh sb="3" eb="6">
      <t>コドモフク</t>
    </rPh>
    <rPh sb="6" eb="9">
      <t>コウリギョウ</t>
    </rPh>
    <phoneticPr fontId="2"/>
  </si>
  <si>
    <t>靴・履物小売業</t>
    <rPh sb="0" eb="1">
      <t>クツ</t>
    </rPh>
    <rPh sb="2" eb="4">
      <t>ハキモノ</t>
    </rPh>
    <rPh sb="4" eb="7">
      <t>コウリギョウ</t>
    </rPh>
    <phoneticPr fontId="2"/>
  </si>
  <si>
    <t>その他の織物・衣服・身の回り品小売業</t>
    <rPh sb="2" eb="3">
      <t>タ</t>
    </rPh>
    <rPh sb="4" eb="6">
      <t>オリモノ</t>
    </rPh>
    <rPh sb="7" eb="9">
      <t>イフク</t>
    </rPh>
    <rPh sb="10" eb="11">
      <t>ミ</t>
    </rPh>
    <rPh sb="12" eb="13">
      <t>マワ</t>
    </rPh>
    <rPh sb="14" eb="15">
      <t>ヒン</t>
    </rPh>
    <rPh sb="15" eb="18">
      <t>コウリギョウ</t>
    </rPh>
    <phoneticPr fontId="2"/>
  </si>
  <si>
    <t>飲食料品小売業</t>
    <rPh sb="0" eb="2">
      <t>インショク</t>
    </rPh>
    <rPh sb="2" eb="3">
      <t>リョウ</t>
    </rPh>
    <rPh sb="3" eb="4">
      <t>ヒン</t>
    </rPh>
    <rPh sb="4" eb="7">
      <t>コウリギョウ</t>
    </rPh>
    <phoneticPr fontId="2"/>
  </si>
  <si>
    <t>各種食料品小売業</t>
    <rPh sb="0" eb="2">
      <t>カクシュ</t>
    </rPh>
    <rPh sb="2" eb="5">
      <t>ショクリョウヒン</t>
    </rPh>
    <rPh sb="5" eb="8">
      <t>コウリギョウ</t>
    </rPh>
    <phoneticPr fontId="2"/>
  </si>
  <si>
    <t>野菜・果実小売業</t>
    <rPh sb="0" eb="2">
      <t>ヤサイ</t>
    </rPh>
    <rPh sb="3" eb="5">
      <t>カジツ</t>
    </rPh>
    <rPh sb="5" eb="8">
      <t>コウリギョウ</t>
    </rPh>
    <phoneticPr fontId="2"/>
  </si>
  <si>
    <t>食肉小売業</t>
    <rPh sb="0" eb="2">
      <t>ショクニク</t>
    </rPh>
    <rPh sb="2" eb="5">
      <t>コウリギョウ</t>
    </rPh>
    <phoneticPr fontId="2"/>
  </si>
  <si>
    <t>鮮魚小売業</t>
    <rPh sb="0" eb="2">
      <t>センギョ</t>
    </rPh>
    <rPh sb="2" eb="5">
      <t>コウリギョウ</t>
    </rPh>
    <phoneticPr fontId="2"/>
  </si>
  <si>
    <t>酒小売業</t>
    <rPh sb="0" eb="1">
      <t>サケ</t>
    </rPh>
    <rPh sb="1" eb="4">
      <t>コウリギョウ</t>
    </rPh>
    <phoneticPr fontId="2"/>
  </si>
  <si>
    <t>菓子・パン小売業</t>
    <rPh sb="0" eb="2">
      <t>カシ</t>
    </rPh>
    <rPh sb="5" eb="8">
      <t>コウリギョウ</t>
    </rPh>
    <phoneticPr fontId="2"/>
  </si>
  <si>
    <t>その他の飲食料品小売業</t>
    <rPh sb="2" eb="3">
      <t>タ</t>
    </rPh>
    <rPh sb="4" eb="6">
      <t>インショク</t>
    </rPh>
    <rPh sb="6" eb="7">
      <t>リョウ</t>
    </rPh>
    <rPh sb="7" eb="8">
      <t>ヒン</t>
    </rPh>
    <rPh sb="8" eb="11">
      <t>コウリギョウ</t>
    </rPh>
    <phoneticPr fontId="2"/>
  </si>
  <si>
    <t>機械器具小売業</t>
    <rPh sb="0" eb="2">
      <t>キカイ</t>
    </rPh>
    <rPh sb="2" eb="4">
      <t>キグ</t>
    </rPh>
    <rPh sb="4" eb="7">
      <t>コウリギョウ</t>
    </rPh>
    <phoneticPr fontId="2"/>
  </si>
  <si>
    <t>自動車小売業</t>
    <rPh sb="0" eb="3">
      <t>ジドウシャ</t>
    </rPh>
    <rPh sb="3" eb="6">
      <t>コウリギョウ</t>
    </rPh>
    <phoneticPr fontId="2"/>
  </si>
  <si>
    <t>自転車小売業</t>
    <rPh sb="0" eb="3">
      <t>ジテンシャ</t>
    </rPh>
    <rPh sb="3" eb="6">
      <t>コウリギョウ</t>
    </rPh>
    <phoneticPr fontId="2"/>
  </si>
  <si>
    <t>機械器具小売業（自動車、自転車を除く）</t>
    <rPh sb="0" eb="2">
      <t>キカイ</t>
    </rPh>
    <rPh sb="2" eb="4">
      <t>キグ</t>
    </rPh>
    <rPh sb="4" eb="7">
      <t>コウリギョウ</t>
    </rPh>
    <rPh sb="8" eb="11">
      <t>ジドウシャ</t>
    </rPh>
    <rPh sb="12" eb="15">
      <t>ジテンシャ</t>
    </rPh>
    <rPh sb="16" eb="17">
      <t>ノゾ</t>
    </rPh>
    <phoneticPr fontId="2"/>
  </si>
  <si>
    <t>その他の小売業</t>
    <rPh sb="2" eb="3">
      <t>タ</t>
    </rPh>
    <rPh sb="4" eb="7">
      <t>コウリギョウ</t>
    </rPh>
    <phoneticPr fontId="2"/>
  </si>
  <si>
    <t>家具・建具・畳小売業</t>
    <rPh sb="0" eb="2">
      <t>カグ</t>
    </rPh>
    <rPh sb="3" eb="5">
      <t>タテグ</t>
    </rPh>
    <rPh sb="6" eb="7">
      <t>タタミ</t>
    </rPh>
    <rPh sb="7" eb="10">
      <t>コウリギョウ</t>
    </rPh>
    <phoneticPr fontId="2"/>
  </si>
  <si>
    <t>じゅう器小売業</t>
    <rPh sb="3" eb="4">
      <t>キ</t>
    </rPh>
    <rPh sb="4" eb="7">
      <t>コウリギョウ</t>
    </rPh>
    <phoneticPr fontId="2"/>
  </si>
  <si>
    <t>医薬品・化粧品小売業</t>
    <rPh sb="0" eb="3">
      <t>イヤクヒン</t>
    </rPh>
    <rPh sb="4" eb="7">
      <t>ケショウヒン</t>
    </rPh>
    <rPh sb="7" eb="10">
      <t>コウリギョウ</t>
    </rPh>
    <phoneticPr fontId="2"/>
  </si>
  <si>
    <t>農耕用品小売業</t>
    <rPh sb="0" eb="2">
      <t>ノウコウ</t>
    </rPh>
    <rPh sb="2" eb="4">
      <t>ヨウヒン</t>
    </rPh>
    <rPh sb="4" eb="7">
      <t>コウリギョウ</t>
    </rPh>
    <phoneticPr fontId="2"/>
  </si>
  <si>
    <t>燃料小売業</t>
    <rPh sb="0" eb="2">
      <t>ネンリョウ</t>
    </rPh>
    <rPh sb="2" eb="5">
      <t>コウリギョウ</t>
    </rPh>
    <phoneticPr fontId="2"/>
  </si>
  <si>
    <t>書籍・文房具小売業</t>
    <rPh sb="0" eb="2">
      <t>ショセキ</t>
    </rPh>
    <rPh sb="3" eb="6">
      <t>ブンボウグ</t>
    </rPh>
    <rPh sb="6" eb="9">
      <t>コウリギョウ</t>
    </rPh>
    <phoneticPr fontId="2"/>
  </si>
  <si>
    <t>スポーツ用品・がん具・娯楽用品・楽器小売業</t>
    <rPh sb="4" eb="6">
      <t>ヨウヒン</t>
    </rPh>
    <rPh sb="9" eb="10">
      <t>グ</t>
    </rPh>
    <rPh sb="11" eb="13">
      <t>ゴラク</t>
    </rPh>
    <rPh sb="13" eb="15">
      <t>ヨウヒン</t>
    </rPh>
    <rPh sb="16" eb="18">
      <t>ガッキ</t>
    </rPh>
    <rPh sb="18" eb="21">
      <t>コウリギョウ</t>
    </rPh>
    <phoneticPr fontId="2"/>
  </si>
  <si>
    <t>写真機・時計・眼鏡小売業</t>
    <rPh sb="0" eb="3">
      <t>シャシンキ</t>
    </rPh>
    <rPh sb="4" eb="6">
      <t>トケイ</t>
    </rPh>
    <rPh sb="7" eb="9">
      <t>メガネ</t>
    </rPh>
    <rPh sb="9" eb="12">
      <t>コウリギョウ</t>
    </rPh>
    <phoneticPr fontId="2"/>
  </si>
  <si>
    <t>他に分類されない小売業</t>
    <rPh sb="0" eb="1">
      <t>タ</t>
    </rPh>
    <rPh sb="2" eb="4">
      <t>ブンルイ</t>
    </rPh>
    <rPh sb="8" eb="11">
      <t>コウリギョウ</t>
    </rPh>
    <phoneticPr fontId="2"/>
  </si>
  <si>
    <t>無店舗小売業</t>
    <rPh sb="0" eb="3">
      <t>ムテンポ</t>
    </rPh>
    <rPh sb="3" eb="6">
      <t>コウリギョウ</t>
    </rPh>
    <phoneticPr fontId="2"/>
  </si>
  <si>
    <t>通信販売・訪問販売小売業</t>
    <rPh sb="0" eb="2">
      <t>ツウシン</t>
    </rPh>
    <rPh sb="2" eb="4">
      <t>ハンバイ</t>
    </rPh>
    <rPh sb="5" eb="7">
      <t>ホウモン</t>
    </rPh>
    <rPh sb="7" eb="9">
      <t>ハンバイ</t>
    </rPh>
    <rPh sb="9" eb="12">
      <t>コウリギョウ</t>
    </rPh>
    <phoneticPr fontId="2"/>
  </si>
  <si>
    <t>自動販売機による小売業</t>
    <rPh sb="0" eb="2">
      <t>ジドウ</t>
    </rPh>
    <rPh sb="2" eb="5">
      <t>ハンバイキ</t>
    </rPh>
    <rPh sb="8" eb="11">
      <t>コウリギョウ</t>
    </rPh>
    <phoneticPr fontId="2"/>
  </si>
  <si>
    <t>その他の無店舗小売業</t>
    <rPh sb="2" eb="3">
      <t>タ</t>
    </rPh>
    <rPh sb="4" eb="7">
      <t>ムテンポ</t>
    </rPh>
    <rPh sb="7" eb="10">
      <t>コウリギョウ</t>
    </rPh>
    <phoneticPr fontId="2"/>
  </si>
  <si>
    <t>高知市</t>
    <rPh sb="0" eb="3">
      <t>コウチシ</t>
    </rPh>
    <phoneticPr fontId="1"/>
  </si>
  <si>
    <t>室戸市</t>
    <rPh sb="0" eb="3">
      <t>ムロトシ</t>
    </rPh>
    <phoneticPr fontId="1"/>
  </si>
  <si>
    <t>安芸市</t>
    <rPh sb="0" eb="3">
      <t>アキシ</t>
    </rPh>
    <phoneticPr fontId="1"/>
  </si>
  <si>
    <t>南国市</t>
    <rPh sb="0" eb="3">
      <t>ナンゴクシ</t>
    </rPh>
    <phoneticPr fontId="1"/>
  </si>
  <si>
    <t>土佐市</t>
    <rPh sb="0" eb="3">
      <t>トサシ</t>
    </rPh>
    <phoneticPr fontId="1"/>
  </si>
  <si>
    <t>須崎市</t>
    <rPh sb="0" eb="3">
      <t>スサキシ</t>
    </rPh>
    <phoneticPr fontId="1"/>
  </si>
  <si>
    <t>宿毛市</t>
    <rPh sb="0" eb="3">
      <t>スクモシ</t>
    </rPh>
    <phoneticPr fontId="1"/>
  </si>
  <si>
    <t>土佐清水市</t>
    <rPh sb="0" eb="2">
      <t>トサ</t>
    </rPh>
    <rPh sb="2" eb="4">
      <t>シミズ</t>
    </rPh>
    <rPh sb="4" eb="5">
      <t>シ</t>
    </rPh>
    <phoneticPr fontId="1"/>
  </si>
  <si>
    <t>四万十市</t>
    <rPh sb="0" eb="4">
      <t>シマントシ</t>
    </rPh>
    <phoneticPr fontId="1"/>
  </si>
  <si>
    <t>香南市</t>
    <rPh sb="0" eb="3">
      <t>コウナンシ</t>
    </rPh>
    <phoneticPr fontId="1"/>
  </si>
  <si>
    <t>香美市</t>
    <rPh sb="0" eb="3">
      <t>カミシ</t>
    </rPh>
    <phoneticPr fontId="1"/>
  </si>
  <si>
    <t>東洋町</t>
    <rPh sb="0" eb="2">
      <t>トウヨウ</t>
    </rPh>
    <rPh sb="2" eb="3">
      <t>マチ</t>
    </rPh>
    <phoneticPr fontId="1"/>
  </si>
  <si>
    <t>奈半利町</t>
    <rPh sb="0" eb="3">
      <t>ナハリ</t>
    </rPh>
    <rPh sb="3" eb="4">
      <t>マチ</t>
    </rPh>
    <phoneticPr fontId="1"/>
  </si>
  <si>
    <t>田野町</t>
    <rPh sb="0" eb="2">
      <t>タノ</t>
    </rPh>
    <rPh sb="2" eb="3">
      <t>マチ</t>
    </rPh>
    <phoneticPr fontId="1"/>
  </si>
  <si>
    <t>安田町</t>
    <rPh sb="0" eb="2">
      <t>ヤスダ</t>
    </rPh>
    <rPh sb="2" eb="3">
      <t>マチ</t>
    </rPh>
    <phoneticPr fontId="1"/>
  </si>
  <si>
    <t>北川村</t>
    <rPh sb="0" eb="2">
      <t>キタガワ</t>
    </rPh>
    <rPh sb="2" eb="3">
      <t>ムラ</t>
    </rPh>
    <phoneticPr fontId="1"/>
  </si>
  <si>
    <t>馬路村</t>
    <rPh sb="0" eb="2">
      <t>ウマジ</t>
    </rPh>
    <rPh sb="2" eb="3">
      <t>ムラ</t>
    </rPh>
    <phoneticPr fontId="1"/>
  </si>
  <si>
    <t>芸西村</t>
    <rPh sb="0" eb="2">
      <t>ゲイセイ</t>
    </rPh>
    <rPh sb="2" eb="3">
      <t>ムラ</t>
    </rPh>
    <phoneticPr fontId="1"/>
  </si>
  <si>
    <t>本山町</t>
    <rPh sb="0" eb="2">
      <t>モトヤマ</t>
    </rPh>
    <rPh sb="2" eb="3">
      <t>マチ</t>
    </rPh>
    <phoneticPr fontId="1"/>
  </si>
  <si>
    <t>大豊町</t>
    <rPh sb="0" eb="2">
      <t>オオトヨ</t>
    </rPh>
    <rPh sb="2" eb="3">
      <t>マチ</t>
    </rPh>
    <phoneticPr fontId="1"/>
  </si>
  <si>
    <t>土佐町</t>
    <rPh sb="0" eb="2">
      <t>トサ</t>
    </rPh>
    <rPh sb="2" eb="3">
      <t>マチ</t>
    </rPh>
    <phoneticPr fontId="1"/>
  </si>
  <si>
    <t>大川村</t>
    <rPh sb="0" eb="3">
      <t>オオカワムラ</t>
    </rPh>
    <phoneticPr fontId="1"/>
  </si>
  <si>
    <t>いの町</t>
    <rPh sb="2" eb="3">
      <t>マチ</t>
    </rPh>
    <phoneticPr fontId="1"/>
  </si>
  <si>
    <t>仁淀川町</t>
    <rPh sb="0" eb="3">
      <t>ニヨドガワ</t>
    </rPh>
    <rPh sb="3" eb="4">
      <t>マチ</t>
    </rPh>
    <phoneticPr fontId="1"/>
  </si>
  <si>
    <t>中土佐町</t>
    <rPh sb="0" eb="1">
      <t>ナカ</t>
    </rPh>
    <rPh sb="1" eb="3">
      <t>トサ</t>
    </rPh>
    <rPh sb="3" eb="4">
      <t>マチ</t>
    </rPh>
    <phoneticPr fontId="1"/>
  </si>
  <si>
    <t>佐川町</t>
    <rPh sb="0" eb="2">
      <t>サカワ</t>
    </rPh>
    <rPh sb="2" eb="3">
      <t>マチ</t>
    </rPh>
    <phoneticPr fontId="1"/>
  </si>
  <si>
    <t>越知町</t>
    <rPh sb="0" eb="2">
      <t>オチ</t>
    </rPh>
    <rPh sb="2" eb="3">
      <t>マチ</t>
    </rPh>
    <phoneticPr fontId="1"/>
  </si>
  <si>
    <t>梼原町</t>
    <rPh sb="0" eb="3">
      <t>ユスハラチョウ</t>
    </rPh>
    <phoneticPr fontId="1"/>
  </si>
  <si>
    <t>日高村</t>
    <rPh sb="0" eb="2">
      <t>ヒダカ</t>
    </rPh>
    <rPh sb="2" eb="3">
      <t>ムラ</t>
    </rPh>
    <phoneticPr fontId="1"/>
  </si>
  <si>
    <t>津野町</t>
    <rPh sb="0" eb="2">
      <t>ツノ</t>
    </rPh>
    <rPh sb="2" eb="3">
      <t>マチ</t>
    </rPh>
    <phoneticPr fontId="1"/>
  </si>
  <si>
    <t>四万十町</t>
    <rPh sb="0" eb="3">
      <t>シマント</t>
    </rPh>
    <rPh sb="3" eb="4">
      <t>マチ</t>
    </rPh>
    <phoneticPr fontId="1"/>
  </si>
  <si>
    <t>大月町</t>
    <rPh sb="0" eb="2">
      <t>オオツキ</t>
    </rPh>
    <rPh sb="2" eb="3">
      <t>マチ</t>
    </rPh>
    <phoneticPr fontId="1"/>
  </si>
  <si>
    <t>三原村</t>
    <rPh sb="0" eb="2">
      <t>ミハラ</t>
    </rPh>
    <rPh sb="2" eb="3">
      <t>ムラ</t>
    </rPh>
    <phoneticPr fontId="1"/>
  </si>
  <si>
    <t>黒潮町</t>
    <rPh sb="0" eb="2">
      <t>クロシオ</t>
    </rPh>
    <rPh sb="2" eb="3">
      <t>マチ</t>
    </rPh>
    <phoneticPr fontId="1"/>
  </si>
  <si>
    <t>－</t>
  </si>
  <si>
    <t>（単位：人、百万円、㎡）</t>
    <rPh sb="1" eb="3">
      <t>タンイ</t>
    </rPh>
    <rPh sb="4" eb="5">
      <t>ニン</t>
    </rPh>
    <rPh sb="6" eb="7">
      <t>ヒャク</t>
    </rPh>
    <rPh sb="7" eb="8">
      <t>マン</t>
    </rPh>
    <rPh sb="8" eb="9">
      <t>エン</t>
    </rPh>
    <phoneticPr fontId="1"/>
  </si>
  <si>
    <t>第２表－１　産業小分類別の事業所数、従業者数、年間商品販売額、売場面積（県計）</t>
    <rPh sb="0" eb="1">
      <t>ダイ</t>
    </rPh>
    <rPh sb="2" eb="3">
      <t>ヒョウ</t>
    </rPh>
    <rPh sb="6" eb="8">
      <t>サンギョウ</t>
    </rPh>
    <rPh sb="8" eb="9">
      <t>ショウ</t>
    </rPh>
    <rPh sb="9" eb="11">
      <t>ブンルイ</t>
    </rPh>
    <rPh sb="11" eb="12">
      <t>ベツ</t>
    </rPh>
    <rPh sb="13" eb="16">
      <t>ジギョウショ</t>
    </rPh>
    <rPh sb="16" eb="17">
      <t>スウ</t>
    </rPh>
    <rPh sb="18" eb="21">
      <t>ジュウギョウシャ</t>
    </rPh>
    <rPh sb="21" eb="22">
      <t>スウ</t>
    </rPh>
    <rPh sb="23" eb="25">
      <t>ネンカン</t>
    </rPh>
    <rPh sb="25" eb="27">
      <t>ショウヒン</t>
    </rPh>
    <rPh sb="27" eb="29">
      <t>ハンバイ</t>
    </rPh>
    <rPh sb="29" eb="30">
      <t>ガク</t>
    </rPh>
    <rPh sb="31" eb="33">
      <t>ウリバ</t>
    </rPh>
    <rPh sb="33" eb="35">
      <t>メンセキ</t>
    </rPh>
    <rPh sb="36" eb="37">
      <t>ケン</t>
    </rPh>
    <rPh sb="37" eb="38">
      <t>ケイ</t>
    </rPh>
    <phoneticPr fontId="1"/>
  </si>
  <si>
    <t>合　計</t>
    <rPh sb="0" eb="1">
      <t>ゴウ</t>
    </rPh>
    <rPh sb="2" eb="3">
      <t>ケイ</t>
    </rPh>
    <phoneticPr fontId="2"/>
  </si>
  <si>
    <t>第２表－２　産業小分類別の事業所数、従業者数、年間商品販売額、売場面積（市町村別）</t>
    <rPh sb="0" eb="1">
      <t>ダイ</t>
    </rPh>
    <rPh sb="2" eb="3">
      <t>ヒョウ</t>
    </rPh>
    <rPh sb="6" eb="8">
      <t>サンギョウ</t>
    </rPh>
    <rPh sb="8" eb="9">
      <t>ショウ</t>
    </rPh>
    <rPh sb="9" eb="11">
      <t>ブンルイ</t>
    </rPh>
    <rPh sb="11" eb="12">
      <t>ベツ</t>
    </rPh>
    <rPh sb="13" eb="16">
      <t>ジギョウショ</t>
    </rPh>
    <rPh sb="16" eb="17">
      <t>スウ</t>
    </rPh>
    <rPh sb="18" eb="21">
      <t>ジュウギョウシャ</t>
    </rPh>
    <rPh sb="21" eb="22">
      <t>スウ</t>
    </rPh>
    <rPh sb="23" eb="25">
      <t>ネンカン</t>
    </rPh>
    <rPh sb="25" eb="27">
      <t>ショウヒン</t>
    </rPh>
    <rPh sb="27" eb="29">
      <t>ハンバイ</t>
    </rPh>
    <rPh sb="29" eb="30">
      <t>ガク</t>
    </rPh>
    <rPh sb="31" eb="35">
      <t>ウリバメンセキ</t>
    </rPh>
    <rPh sb="36" eb="39">
      <t>シチョウソン</t>
    </rPh>
    <rPh sb="39" eb="40">
      <t>ベツ</t>
    </rPh>
    <phoneticPr fontId="1"/>
  </si>
  <si>
    <t>X</t>
    <phoneticPr fontId="1"/>
  </si>
  <si>
    <t>卸売業　計</t>
    <phoneticPr fontId="1"/>
  </si>
  <si>
    <t>－</t>
    <phoneticPr fontId="1"/>
  </si>
  <si>
    <t>小売業　計</t>
    <phoneticPr fontId="1"/>
  </si>
  <si>
    <t>X</t>
    <phoneticPr fontId="1"/>
  </si>
  <si>
    <t>卸売業　計</t>
    <phoneticPr fontId="1"/>
  </si>
  <si>
    <t>－</t>
    <phoneticPr fontId="1"/>
  </si>
  <si>
    <t>小売業　計</t>
    <phoneticPr fontId="1"/>
  </si>
  <si>
    <t>X</t>
    <phoneticPr fontId="1"/>
  </si>
  <si>
    <t>X</t>
    <phoneticPr fontId="1"/>
  </si>
  <si>
    <t>卸売業　計</t>
    <phoneticPr fontId="1"/>
  </si>
  <si>
    <t>－</t>
    <phoneticPr fontId="1"/>
  </si>
  <si>
    <t>小売業　計</t>
    <phoneticPr fontId="1"/>
  </si>
  <si>
    <t>卸売業　計</t>
    <phoneticPr fontId="1"/>
  </si>
  <si>
    <t>－</t>
    <phoneticPr fontId="1"/>
  </si>
  <si>
    <t>－</t>
    <phoneticPr fontId="1"/>
  </si>
  <si>
    <t>－</t>
    <phoneticPr fontId="1"/>
  </si>
  <si>
    <t>－</t>
    <phoneticPr fontId="1"/>
  </si>
  <si>
    <t>X</t>
    <phoneticPr fontId="1"/>
  </si>
  <si>
    <t>卸売業　計</t>
    <phoneticPr fontId="1"/>
  </si>
  <si>
    <t>－</t>
    <phoneticPr fontId="1"/>
  </si>
  <si>
    <t>小売業　計</t>
    <phoneticPr fontId="1"/>
  </si>
  <si>
    <t>X</t>
    <phoneticPr fontId="1"/>
  </si>
  <si>
    <t>X</t>
    <phoneticPr fontId="1"/>
  </si>
  <si>
    <t>X</t>
    <phoneticPr fontId="1"/>
  </si>
  <si>
    <t>第1表　産業細分類別、従業者規模別事業所数、男女別従業者数、年間商品販売額、その他の収入額、商品手持額、売場面積</t>
    <rPh sb="0" eb="1">
      <t>ダイ</t>
    </rPh>
    <rPh sb="2" eb="3">
      <t>ヒョウ</t>
    </rPh>
    <rPh sb="4" eb="6">
      <t>サンギョウ</t>
    </rPh>
    <rPh sb="6" eb="9">
      <t>サイブンルイ</t>
    </rPh>
    <rPh sb="9" eb="10">
      <t>ベツ</t>
    </rPh>
    <rPh sb="11" eb="14">
      <t>ジュウギョウシャ</t>
    </rPh>
    <rPh sb="14" eb="16">
      <t>キボ</t>
    </rPh>
    <rPh sb="16" eb="17">
      <t>ベツ</t>
    </rPh>
    <rPh sb="17" eb="21">
      <t>ジギョウショスウ</t>
    </rPh>
    <rPh sb="22" eb="25">
      <t>ダンジョベツ</t>
    </rPh>
    <rPh sb="25" eb="29">
      <t>ジュウギョウシャスウ</t>
    </rPh>
    <rPh sb="30" eb="36">
      <t>ネンカンショウヒンハンバイ</t>
    </rPh>
    <rPh sb="36" eb="37">
      <t>ガク</t>
    </rPh>
    <rPh sb="40" eb="41">
      <t>タ</t>
    </rPh>
    <rPh sb="42" eb="45">
      <t>シュウニュウガク</t>
    </rPh>
    <rPh sb="46" eb="48">
      <t>ショウヒン</t>
    </rPh>
    <rPh sb="48" eb="50">
      <t>テモチ</t>
    </rPh>
    <rPh sb="50" eb="51">
      <t>ガク</t>
    </rPh>
    <rPh sb="52" eb="54">
      <t>ウリバ</t>
    </rPh>
    <rPh sb="54" eb="56">
      <t>メンセキ</t>
    </rPh>
    <phoneticPr fontId="1"/>
  </si>
  <si>
    <t>（単位：人、百万円、㎡）</t>
    <rPh sb="1" eb="3">
      <t>タンイ</t>
    </rPh>
    <rPh sb="4" eb="5">
      <t>ヒト</t>
    </rPh>
    <rPh sb="6" eb="9">
      <t>ヒャクマンエン</t>
    </rPh>
    <phoneticPr fontId="1"/>
  </si>
  <si>
    <t>産　　業　　分　　類</t>
    <phoneticPr fontId="2"/>
  </si>
  <si>
    <t>事　　　　　　　業　　　　　　　所　　　　　　　数</t>
    <phoneticPr fontId="2"/>
  </si>
  <si>
    <t>従業者数　　　　（人）</t>
    <rPh sb="9" eb="10">
      <t>ニン</t>
    </rPh>
    <phoneticPr fontId="2"/>
  </si>
  <si>
    <t>年間商品
販 売 額</t>
    <rPh sb="0" eb="1">
      <t>トシ</t>
    </rPh>
    <rPh sb="1" eb="2">
      <t>カン</t>
    </rPh>
    <rPh sb="2" eb="3">
      <t>ショウ</t>
    </rPh>
    <rPh sb="3" eb="4">
      <t>シナ</t>
    </rPh>
    <rPh sb="5" eb="6">
      <t>ハン</t>
    </rPh>
    <rPh sb="7" eb="8">
      <t>バイ</t>
    </rPh>
    <rPh sb="9" eb="10">
      <t>ガク</t>
    </rPh>
    <phoneticPr fontId="2"/>
  </si>
  <si>
    <t>その他の</t>
    <rPh sb="2" eb="3">
      <t>タ</t>
    </rPh>
    <phoneticPr fontId="1"/>
  </si>
  <si>
    <t>年末商品
手 持 額</t>
    <phoneticPr fontId="1"/>
  </si>
  <si>
    <t>売場面積</t>
    <rPh sb="0" eb="1">
      <t>ウ</t>
    </rPh>
    <rPh sb="1" eb="2">
      <t>バ</t>
    </rPh>
    <rPh sb="2" eb="4">
      <t>メンセキ</t>
    </rPh>
    <phoneticPr fontId="2"/>
  </si>
  <si>
    <t>計</t>
    <phoneticPr fontId="2"/>
  </si>
  <si>
    <t>従　　　　　業　　　　　者　　　　　規　　　　　模　　　　　別</t>
    <phoneticPr fontId="2"/>
  </si>
  <si>
    <t>収入額</t>
    <rPh sb="0" eb="3">
      <t>シュウニュウガク</t>
    </rPh>
    <phoneticPr fontId="1"/>
  </si>
  <si>
    <t>2人以下</t>
    <rPh sb="1" eb="2">
      <t>ヒト</t>
    </rPh>
    <rPh sb="2" eb="4">
      <t>イカ</t>
    </rPh>
    <phoneticPr fontId="2"/>
  </si>
  <si>
    <t>3～4人</t>
    <rPh sb="3" eb="4">
      <t>ヒト</t>
    </rPh>
    <phoneticPr fontId="2"/>
  </si>
  <si>
    <t>5～9人</t>
    <rPh sb="3" eb="4">
      <t>ヒト</t>
    </rPh>
    <phoneticPr fontId="2"/>
  </si>
  <si>
    <t>10～19人</t>
    <rPh sb="5" eb="6">
      <t>ヒト</t>
    </rPh>
    <phoneticPr fontId="2"/>
  </si>
  <si>
    <t>20～29人</t>
    <rPh sb="5" eb="6">
      <t>ヒト</t>
    </rPh>
    <phoneticPr fontId="2"/>
  </si>
  <si>
    <t>30～49人</t>
    <rPh sb="5" eb="6">
      <t>ヒト</t>
    </rPh>
    <phoneticPr fontId="2"/>
  </si>
  <si>
    <t>50～99人</t>
    <rPh sb="5" eb="6">
      <t>ヒト</t>
    </rPh>
    <phoneticPr fontId="2"/>
  </si>
  <si>
    <t>100人以上</t>
    <rPh sb="3" eb="4">
      <t>ヒト</t>
    </rPh>
    <rPh sb="4" eb="6">
      <t>イジョウ</t>
    </rPh>
    <phoneticPr fontId="2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</si>
  <si>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</si>
  <si>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</si>
  <si>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</si>
  <si>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(百万円)</t>
    <rPh sb="1" eb="2">
      <t>ヒャク</t>
    </rPh>
    <rPh sb="2" eb="4">
      <t>マンエン</t>
    </rPh>
    <phoneticPr fontId="2"/>
  </si>
  <si>
    <t>（百万円）</t>
    <rPh sb="1" eb="4">
      <t>ヒャクマンエン</t>
    </rPh>
    <phoneticPr fontId="1"/>
  </si>
  <si>
    <t>(㎡)</t>
    <phoneticPr fontId="2"/>
  </si>
  <si>
    <t>合　 計</t>
    <phoneticPr fontId="1"/>
  </si>
  <si>
    <t>卸 売 業 計</t>
    <phoneticPr fontId="1"/>
  </si>
  <si>
    <t>-</t>
  </si>
  <si>
    <t>各種商品卸売業</t>
  </si>
  <si>
    <t>501</t>
    <phoneticPr fontId="1"/>
  </si>
  <si>
    <t xml:space="preserve"> 各種商品卸売業</t>
    <phoneticPr fontId="1"/>
  </si>
  <si>
    <t>-</t>
    <phoneticPr fontId="1"/>
  </si>
  <si>
    <t>5011</t>
    <phoneticPr fontId="1"/>
  </si>
  <si>
    <t xml:space="preserve">  各種商品卸売業（従業者が常時100人以上のもの）</t>
  </si>
  <si>
    <t>5019</t>
  </si>
  <si>
    <t xml:space="preserve">  その他の各種商品卸売業</t>
  </si>
  <si>
    <t>繊維・衣服等卸売業</t>
  </si>
  <si>
    <t>511</t>
  </si>
  <si>
    <t xml:space="preserve"> 繊維品卸売業（衣服，身の回り品を除く）</t>
  </si>
  <si>
    <t>5111</t>
  </si>
  <si>
    <t xml:space="preserve">  繊維原料卸売業</t>
  </si>
  <si>
    <t>X</t>
  </si>
  <si>
    <t>5112</t>
  </si>
  <si>
    <t xml:space="preserve">  糸卸売業</t>
  </si>
  <si>
    <t>5113</t>
  </si>
  <si>
    <t xml:space="preserve">  織物卸売業（室内装飾繊維品を除く）</t>
  </si>
  <si>
    <t xml:space="preserve"> 衣服卸売業</t>
  </si>
  <si>
    <t>5121</t>
  </si>
  <si>
    <t xml:space="preserve">  男子服卸売業</t>
  </si>
  <si>
    <t>5122</t>
  </si>
  <si>
    <t xml:space="preserve">  婦人・子供服卸売業</t>
  </si>
  <si>
    <t>5123</t>
  </si>
  <si>
    <t xml:space="preserve">  下着類卸売業</t>
  </si>
  <si>
    <t>5129</t>
  </si>
  <si>
    <t xml:space="preserve">  その他の衣服卸売業</t>
  </si>
  <si>
    <t xml:space="preserve"> 身の回り品卸売業</t>
  </si>
  <si>
    <t>5131</t>
  </si>
  <si>
    <t xml:space="preserve">  寝具類卸売業</t>
  </si>
  <si>
    <t>5132</t>
  </si>
  <si>
    <t xml:space="preserve">  靴・履物卸売業</t>
  </si>
  <si>
    <t>5133</t>
  </si>
  <si>
    <t xml:space="preserve">  かばん・袋物卸売業</t>
  </si>
  <si>
    <t>5139</t>
  </si>
  <si>
    <t xml:space="preserve">  その他の身の回り品卸売業</t>
  </si>
  <si>
    <t>飲食料品卸売業</t>
  </si>
  <si>
    <t xml:space="preserve"> 農畜産物・水産物卸売業</t>
  </si>
  <si>
    <t>5211</t>
  </si>
  <si>
    <t xml:space="preserve">  米麦卸売業</t>
  </si>
  <si>
    <t>5212</t>
  </si>
  <si>
    <t xml:space="preserve">  雑穀・豆類卸売業</t>
  </si>
  <si>
    <t>5213</t>
  </si>
  <si>
    <t xml:space="preserve">  野菜卸売業</t>
  </si>
  <si>
    <t>5214</t>
  </si>
  <si>
    <t xml:space="preserve">  果実卸売業</t>
  </si>
  <si>
    <t>5215</t>
  </si>
  <si>
    <t xml:space="preserve">  食肉卸売業</t>
  </si>
  <si>
    <t>5216</t>
  </si>
  <si>
    <t xml:space="preserve">  生鮮魚介卸売業</t>
  </si>
  <si>
    <t>5219</t>
  </si>
  <si>
    <t xml:space="preserve">  その他の農畜産物・水産物卸売業</t>
  </si>
  <si>
    <t xml:space="preserve"> 食料・飲料卸売業</t>
  </si>
  <si>
    <t>5221</t>
  </si>
  <si>
    <t xml:space="preserve">  砂糖・味そ・しょう油卸売業</t>
  </si>
  <si>
    <t>5222</t>
  </si>
  <si>
    <t xml:space="preserve">  酒類卸売業</t>
  </si>
  <si>
    <t>5223</t>
  </si>
  <si>
    <t xml:space="preserve">  乾物卸売業</t>
  </si>
  <si>
    <t>5224</t>
  </si>
  <si>
    <t xml:space="preserve">  菓子・パン類卸売業</t>
  </si>
  <si>
    <t>5225</t>
  </si>
  <si>
    <t xml:space="preserve">  飲料卸売業（別掲を除く）</t>
  </si>
  <si>
    <t>5226</t>
  </si>
  <si>
    <t xml:space="preserve">  茶類卸売業</t>
  </si>
  <si>
    <t>5227</t>
  </si>
  <si>
    <t xml:space="preserve">  牛乳・乳製品卸売業</t>
  </si>
  <si>
    <t>5229</t>
  </si>
  <si>
    <t xml:space="preserve">  その他の食料・飲料卸売業</t>
  </si>
  <si>
    <t>建築材料，鉱物・金属材料等卸売業</t>
  </si>
  <si>
    <t xml:space="preserve"> 建築材料卸売業</t>
  </si>
  <si>
    <t>5311</t>
  </si>
  <si>
    <t xml:space="preserve">  木材・竹材卸売業</t>
  </si>
  <si>
    <t>5312</t>
  </si>
  <si>
    <t xml:space="preserve">  セメント卸売業</t>
  </si>
  <si>
    <t>5313</t>
  </si>
  <si>
    <t xml:space="preserve">  板ガラス卸売業</t>
  </si>
  <si>
    <t>5314</t>
  </si>
  <si>
    <t xml:space="preserve">  建築用金属製品卸売業（建築用金物を除く）</t>
  </si>
  <si>
    <t>5319</t>
  </si>
  <si>
    <t xml:space="preserve">  その他の建築材料卸売業</t>
  </si>
  <si>
    <t xml:space="preserve"> 化学製品卸売業</t>
  </si>
  <si>
    <t>5321</t>
  </si>
  <si>
    <t xml:space="preserve">  塗料卸売業</t>
  </si>
  <si>
    <t>5322</t>
  </si>
  <si>
    <t xml:space="preserve">  プラスチック卸売業</t>
  </si>
  <si>
    <t>5329</t>
  </si>
  <si>
    <t xml:space="preserve">  その他の化学製品卸売業</t>
  </si>
  <si>
    <t xml:space="preserve"> 石油・鉱物卸売業</t>
  </si>
  <si>
    <t>5331</t>
  </si>
  <si>
    <t xml:space="preserve">  石油卸売業</t>
  </si>
  <si>
    <t>5332</t>
  </si>
  <si>
    <t xml:space="preserve">  鉱物卸売業（石油を除く）</t>
  </si>
  <si>
    <t xml:space="preserve"> 鉄鋼製品卸売業</t>
  </si>
  <si>
    <t>5341</t>
  </si>
  <si>
    <t xml:space="preserve">  鉄鋼粗製品卸売業</t>
  </si>
  <si>
    <t>5342</t>
  </si>
  <si>
    <t xml:space="preserve">  鉄鋼一次製品卸売業</t>
  </si>
  <si>
    <t>5349</t>
  </si>
  <si>
    <t xml:space="preserve">  その他の鉄鋼製品卸売業</t>
  </si>
  <si>
    <t xml:space="preserve"> 非鉄金属卸売業</t>
  </si>
  <si>
    <t>5351</t>
  </si>
  <si>
    <t xml:space="preserve">  非鉄金属地金卸売業</t>
  </si>
  <si>
    <t>5352</t>
  </si>
  <si>
    <t xml:space="preserve">  非鉄金属製品卸売業</t>
  </si>
  <si>
    <t xml:space="preserve"> 再生資源卸売業</t>
  </si>
  <si>
    <t>5361</t>
  </si>
  <si>
    <t xml:space="preserve">  空瓶・空缶等空容器卸売業</t>
  </si>
  <si>
    <t>5362</t>
  </si>
  <si>
    <t xml:space="preserve">  鉄スクラップ卸売業</t>
  </si>
  <si>
    <t>5363</t>
  </si>
  <si>
    <t xml:space="preserve">  非鉄金属スクラップ卸売業</t>
  </si>
  <si>
    <t>5364</t>
  </si>
  <si>
    <t xml:space="preserve">  古紙卸売業</t>
  </si>
  <si>
    <t>5369</t>
  </si>
  <si>
    <t xml:space="preserve">  その他の再生資源卸売業</t>
  </si>
  <si>
    <t>機械器具卸売業</t>
  </si>
  <si>
    <t xml:space="preserve"> 産業機械器具卸売業</t>
  </si>
  <si>
    <t>5411</t>
  </si>
  <si>
    <t xml:space="preserve">  農業用機械器具卸売業</t>
  </si>
  <si>
    <t>5412</t>
  </si>
  <si>
    <t xml:space="preserve">  建設機械・鉱山機械卸売業</t>
  </si>
  <si>
    <t>5413</t>
  </si>
  <si>
    <t xml:space="preserve">  金属加工機械卸売業</t>
  </si>
  <si>
    <t>5414</t>
  </si>
  <si>
    <t xml:space="preserve">  事務用機械器具卸売業</t>
  </si>
  <si>
    <t>5419</t>
  </si>
  <si>
    <t xml:space="preserve">  その他の産業機械器具卸売業</t>
  </si>
  <si>
    <t xml:space="preserve"> 自動車卸売業</t>
  </si>
  <si>
    <t>5421</t>
  </si>
  <si>
    <t xml:space="preserve">  自動車卸売業（二輪自動車を含む）</t>
  </si>
  <si>
    <t>5422</t>
  </si>
  <si>
    <t xml:space="preserve">  自動車部分品・附属品卸売業（中古品を除く）</t>
  </si>
  <si>
    <t>5423</t>
  </si>
  <si>
    <t xml:space="preserve">  自動車中古部品卸売業</t>
  </si>
  <si>
    <t xml:space="preserve"> 電気機械器具卸売業</t>
  </si>
  <si>
    <t>5431</t>
  </si>
  <si>
    <t xml:space="preserve">  家庭用電気機械器具卸売業</t>
  </si>
  <si>
    <t>5432</t>
  </si>
  <si>
    <t xml:space="preserve">  電気機械器具卸売業（家庭用電気機械器具を除く）</t>
  </si>
  <si>
    <t xml:space="preserve"> その他の機械器具卸売業</t>
  </si>
  <si>
    <t>5491</t>
  </si>
  <si>
    <t xml:space="preserve">  輸送用機械器具卸売業（自動車を除く）</t>
  </si>
  <si>
    <t>5492</t>
  </si>
  <si>
    <t xml:space="preserve">  計量器・理化学機械器具・光学機械器具等卸売業</t>
  </si>
  <si>
    <t>5493</t>
  </si>
  <si>
    <t xml:space="preserve">  医療用機械器具卸売業（歯科用機械器具を含む）</t>
  </si>
  <si>
    <t>その他の卸売業</t>
  </si>
  <si>
    <t xml:space="preserve"> 家具・建具・じゅう器等卸売業</t>
  </si>
  <si>
    <t>5511</t>
  </si>
  <si>
    <t xml:space="preserve">  家具・建具卸売業</t>
  </si>
  <si>
    <t>5512</t>
  </si>
  <si>
    <t xml:space="preserve">  荒物卸売業</t>
  </si>
  <si>
    <t>5513</t>
  </si>
  <si>
    <t xml:space="preserve">  畳卸売業</t>
  </si>
  <si>
    <t>5514</t>
  </si>
  <si>
    <t xml:space="preserve">  室内装飾繊維品卸売業</t>
  </si>
  <si>
    <t>5515</t>
  </si>
  <si>
    <t xml:space="preserve">  陶磁器・ガラス器卸売業</t>
  </si>
  <si>
    <t>5519</t>
  </si>
  <si>
    <t xml:space="preserve">  その他のじゅう器卸売業</t>
  </si>
  <si>
    <t xml:space="preserve"> 医薬品・化粧品等卸売業</t>
  </si>
  <si>
    <t>5521</t>
  </si>
  <si>
    <t xml:space="preserve">  医薬品卸売業</t>
  </si>
  <si>
    <t>5522</t>
  </si>
  <si>
    <t xml:space="preserve">  医療用品卸売業</t>
  </si>
  <si>
    <t>5523</t>
  </si>
  <si>
    <t xml:space="preserve">  化粧品卸売業</t>
  </si>
  <si>
    <t>5524</t>
  </si>
  <si>
    <t xml:space="preserve">  合成洗剤卸売業</t>
  </si>
  <si>
    <t xml:space="preserve"> 紙・紙製品卸売業</t>
  </si>
  <si>
    <t>5531</t>
  </si>
  <si>
    <t xml:space="preserve">  紙卸売業</t>
  </si>
  <si>
    <t>5532</t>
  </si>
  <si>
    <t xml:space="preserve">  紙製品卸売業</t>
  </si>
  <si>
    <t xml:space="preserve"> 他に分類されない卸売業</t>
  </si>
  <si>
    <t>5591</t>
  </si>
  <si>
    <t xml:space="preserve">  金物卸売業</t>
  </si>
  <si>
    <t>5592</t>
  </si>
  <si>
    <t xml:space="preserve">  肥料・飼料卸売業</t>
  </si>
  <si>
    <t>5593</t>
  </si>
  <si>
    <t xml:space="preserve">  スポーツ用品卸売業</t>
  </si>
  <si>
    <t>5594</t>
  </si>
  <si>
    <t xml:space="preserve">  娯楽用品・がん具卸売業</t>
  </si>
  <si>
    <t>5595</t>
  </si>
  <si>
    <t xml:space="preserve">  たばこ卸売業</t>
  </si>
  <si>
    <t>5596</t>
  </si>
  <si>
    <t xml:space="preserve">  ジュエリー製品卸売業</t>
  </si>
  <si>
    <t>5597</t>
  </si>
  <si>
    <t xml:space="preserve">  書籍・雑誌卸売業</t>
  </si>
  <si>
    <t>5598</t>
  </si>
  <si>
    <t xml:space="preserve">  代理商，仲立業</t>
  </si>
  <si>
    <t>5599</t>
  </si>
  <si>
    <t xml:space="preserve">  他に分類されないその他の卸売業</t>
  </si>
  <si>
    <t>小 売 業 計</t>
    <phoneticPr fontId="1"/>
  </si>
  <si>
    <t>各種商品小売業</t>
  </si>
  <si>
    <t xml:space="preserve"> 百貨店，総合スーパー</t>
  </si>
  <si>
    <t>5611</t>
    <phoneticPr fontId="1"/>
  </si>
  <si>
    <t xml:space="preserve">  百貨店，総合スーパー</t>
    <phoneticPr fontId="1"/>
  </si>
  <si>
    <t xml:space="preserve"> その他の各種商品小売業（従業者が常時50人未満のもの）</t>
  </si>
  <si>
    <t>5699</t>
    <phoneticPr fontId="1"/>
  </si>
  <si>
    <t>織物・衣服・身の回り品小売業</t>
  </si>
  <si>
    <t xml:space="preserve"> 呉服・服地・寝具小売業</t>
  </si>
  <si>
    <t>5711</t>
  </si>
  <si>
    <t xml:space="preserve">  呉服・服地小売業</t>
  </si>
  <si>
    <t>5712</t>
  </si>
  <si>
    <t xml:space="preserve">  寝具小売業</t>
  </si>
  <si>
    <t xml:space="preserve"> 男子服小売業</t>
  </si>
  <si>
    <t>5721</t>
    <phoneticPr fontId="1"/>
  </si>
  <si>
    <t xml:space="preserve">  男子服小売業</t>
    <phoneticPr fontId="1"/>
  </si>
  <si>
    <t xml:space="preserve"> 婦人・子供服小売業</t>
  </si>
  <si>
    <t>5731</t>
  </si>
  <si>
    <t xml:space="preserve">  婦人服小売業</t>
  </si>
  <si>
    <t>5732</t>
  </si>
  <si>
    <t xml:space="preserve">  子供服小売業</t>
  </si>
  <si>
    <t xml:space="preserve"> 靴・履物小売業</t>
  </si>
  <si>
    <t>5741</t>
  </si>
  <si>
    <t xml:space="preserve">  靴小売業</t>
  </si>
  <si>
    <t>5742</t>
  </si>
  <si>
    <t xml:space="preserve">  履物小売業（靴を除く）</t>
  </si>
  <si>
    <t xml:space="preserve"> その他の織物・衣服・身の回り品小売業</t>
  </si>
  <si>
    <t>5791</t>
  </si>
  <si>
    <t xml:space="preserve">  かばん・袋物小売業</t>
  </si>
  <si>
    <t>5792</t>
  </si>
  <si>
    <t xml:space="preserve">  下着類小売業</t>
  </si>
  <si>
    <t>5793</t>
  </si>
  <si>
    <t xml:space="preserve">  洋品雑貨・小間物小売業</t>
  </si>
  <si>
    <t>5799</t>
  </si>
  <si>
    <t xml:space="preserve">  他に分類されない織物・衣服・身の回り品小売業</t>
  </si>
  <si>
    <t>飲食料品小売業</t>
  </si>
  <si>
    <t xml:space="preserve"> 各種食料品小売業</t>
  </si>
  <si>
    <t>5811</t>
    <phoneticPr fontId="1"/>
  </si>
  <si>
    <t xml:space="preserve">  各種食料品小売業</t>
    <phoneticPr fontId="1"/>
  </si>
  <si>
    <t xml:space="preserve"> 野菜・果実小売業</t>
  </si>
  <si>
    <t>5821</t>
  </si>
  <si>
    <t xml:space="preserve">  野菜小売業</t>
  </si>
  <si>
    <t>5822</t>
  </si>
  <si>
    <t xml:space="preserve">  果実小売業</t>
  </si>
  <si>
    <t xml:space="preserve"> 食肉小売業</t>
  </si>
  <si>
    <t>5831</t>
  </si>
  <si>
    <t xml:space="preserve">  食肉小売業（卵，鳥肉を除く）</t>
  </si>
  <si>
    <t>5832</t>
  </si>
  <si>
    <t xml:space="preserve">  卵・鳥肉小売業</t>
  </si>
  <si>
    <t xml:space="preserve"> 鮮魚小売業</t>
  </si>
  <si>
    <t>5841</t>
    <phoneticPr fontId="1"/>
  </si>
  <si>
    <t xml:space="preserve">  鮮魚小売業</t>
    <phoneticPr fontId="1"/>
  </si>
  <si>
    <t xml:space="preserve"> 酒小売業</t>
  </si>
  <si>
    <t>5851</t>
    <phoneticPr fontId="1"/>
  </si>
  <si>
    <t xml:space="preserve">  酒小売業</t>
    <phoneticPr fontId="1"/>
  </si>
  <si>
    <t xml:space="preserve"> 菓子・パン小売業</t>
  </si>
  <si>
    <t>5861</t>
  </si>
  <si>
    <t xml:space="preserve">  菓子小売業（製造小売）</t>
  </si>
  <si>
    <t>5862</t>
  </si>
  <si>
    <t xml:space="preserve">  菓子小売業（製造小売でないもの）</t>
  </si>
  <si>
    <t>5863</t>
  </si>
  <si>
    <t xml:space="preserve">  パン小売業（製造小売）</t>
  </si>
  <si>
    <t>5864</t>
  </si>
  <si>
    <t xml:space="preserve">  パン小売業（製造小売でないもの）</t>
  </si>
  <si>
    <t xml:space="preserve"> その他の飲食料品小売業</t>
  </si>
  <si>
    <t>5891</t>
  </si>
  <si>
    <t xml:space="preserve">  コンビニエンスストア（飲食料品を中心とするものに限る）</t>
  </si>
  <si>
    <t>5892</t>
  </si>
  <si>
    <t xml:space="preserve">  牛乳小売業</t>
  </si>
  <si>
    <t>5893</t>
  </si>
  <si>
    <t xml:space="preserve">  飲料小売業（別掲を除く）</t>
  </si>
  <si>
    <t>5894</t>
  </si>
  <si>
    <t xml:space="preserve">  茶類小売業</t>
  </si>
  <si>
    <t>5895</t>
  </si>
  <si>
    <t xml:space="preserve">  料理品小売業</t>
  </si>
  <si>
    <t>5896</t>
  </si>
  <si>
    <t xml:space="preserve">  米穀類小売業</t>
  </si>
  <si>
    <t>5897</t>
  </si>
  <si>
    <t xml:space="preserve">  豆腐・かまぼこ等加工食品小売業</t>
  </si>
  <si>
    <t>5898</t>
  </si>
  <si>
    <t xml:space="preserve">  乾物小売業</t>
  </si>
  <si>
    <t>5899</t>
  </si>
  <si>
    <t xml:space="preserve">  他に分類されない飲食料品小売業</t>
  </si>
  <si>
    <t>機械器具小売業</t>
  </si>
  <si>
    <t xml:space="preserve"> 自動車小売業</t>
  </si>
  <si>
    <t>5911</t>
  </si>
  <si>
    <t xml:space="preserve">  自動車（新車）小売業</t>
  </si>
  <si>
    <t>5912</t>
  </si>
  <si>
    <t xml:space="preserve">  中古自動車小売業</t>
  </si>
  <si>
    <t>5913</t>
  </si>
  <si>
    <t xml:space="preserve">  自動車部分品・附属品小売業</t>
  </si>
  <si>
    <t>5914</t>
  </si>
  <si>
    <t xml:space="preserve">  二輪自動車小売業（原動機付自転車を含む）</t>
  </si>
  <si>
    <t xml:space="preserve"> 自転車小売業</t>
  </si>
  <si>
    <t>5921</t>
    <phoneticPr fontId="1"/>
  </si>
  <si>
    <t xml:space="preserve">  自転車小売業</t>
    <phoneticPr fontId="1"/>
  </si>
  <si>
    <t xml:space="preserve"> 機械器具小売業（自動車，自転車を除く）</t>
  </si>
  <si>
    <t>5931</t>
  </si>
  <si>
    <t xml:space="preserve">  電気機械器具小売業（中古品を除く）</t>
  </si>
  <si>
    <t>5932</t>
  </si>
  <si>
    <t xml:space="preserve">  電気事務機械器具小売業（中古品を除く）</t>
  </si>
  <si>
    <t>5933</t>
  </si>
  <si>
    <t xml:space="preserve">  中古電気製品小売業</t>
  </si>
  <si>
    <t>5939</t>
  </si>
  <si>
    <t xml:space="preserve">  その他の機械器具小売業</t>
  </si>
  <si>
    <t>その他の小売業</t>
  </si>
  <si>
    <t xml:space="preserve"> 家具・建具・畳小売業</t>
  </si>
  <si>
    <t>6011</t>
  </si>
  <si>
    <t xml:space="preserve">  家具小売業</t>
  </si>
  <si>
    <t>6012</t>
  </si>
  <si>
    <t xml:space="preserve">  建具小売業</t>
  </si>
  <si>
    <t>6013</t>
  </si>
  <si>
    <t xml:space="preserve">  畳小売業</t>
  </si>
  <si>
    <t>6014</t>
  </si>
  <si>
    <t xml:space="preserve">  宗教用具小売業</t>
  </si>
  <si>
    <t xml:space="preserve"> じゅう器小売業</t>
  </si>
  <si>
    <t>6021</t>
  </si>
  <si>
    <t xml:space="preserve">  金物小売業</t>
  </si>
  <si>
    <t>6022</t>
  </si>
  <si>
    <t xml:space="preserve">  荒物小売業</t>
  </si>
  <si>
    <t>6023</t>
  </si>
  <si>
    <t xml:space="preserve">  陶磁器・ガラス器小売業</t>
  </si>
  <si>
    <t>6029</t>
  </si>
  <si>
    <t xml:space="preserve">  他に分類されないじゅう器小売業</t>
  </si>
  <si>
    <t xml:space="preserve"> 医薬品・化粧品小売業</t>
  </si>
  <si>
    <t>6031</t>
  </si>
  <si>
    <t xml:space="preserve">  ドラッグストア</t>
  </si>
  <si>
    <t>6032</t>
  </si>
  <si>
    <t xml:space="preserve">  医薬品小売業（調剤薬局を除く）</t>
  </si>
  <si>
    <t>6033</t>
  </si>
  <si>
    <t xml:space="preserve">  調剤薬局</t>
  </si>
  <si>
    <t>6034</t>
  </si>
  <si>
    <t xml:space="preserve">  化粧品小売業</t>
  </si>
  <si>
    <t xml:space="preserve"> 農耕用品小売業</t>
  </si>
  <si>
    <t>6041</t>
  </si>
  <si>
    <t xml:space="preserve">  農業用機械器具小売業</t>
  </si>
  <si>
    <t>6042</t>
  </si>
  <si>
    <t xml:space="preserve">  苗・種子小売業</t>
  </si>
  <si>
    <t>6043</t>
  </si>
  <si>
    <t xml:space="preserve">  肥料・飼料小売業</t>
  </si>
  <si>
    <t xml:space="preserve"> 燃料小売業</t>
  </si>
  <si>
    <t>6051</t>
  </si>
  <si>
    <t xml:space="preserve">  ガソリンスタンド</t>
  </si>
  <si>
    <t>6052</t>
  </si>
  <si>
    <t xml:space="preserve">  燃料小売業（ガソリンスタンドを除く）</t>
  </si>
  <si>
    <t xml:space="preserve"> 書籍・文房具小売業</t>
  </si>
  <si>
    <t>6061</t>
  </si>
  <si>
    <t xml:space="preserve">  書籍・雑誌小売業（古本を除く）</t>
  </si>
  <si>
    <t>6062</t>
  </si>
  <si>
    <t xml:space="preserve">  古本小売業</t>
  </si>
  <si>
    <t>6063</t>
  </si>
  <si>
    <t xml:space="preserve">  新聞小売業</t>
  </si>
  <si>
    <t>6064</t>
  </si>
  <si>
    <t xml:space="preserve">  紙・文房具小売業</t>
  </si>
  <si>
    <t xml:space="preserve"> スポーツ用品・がん具・娯楽用品・楽器小売業</t>
  </si>
  <si>
    <t>6071</t>
  </si>
  <si>
    <t xml:space="preserve">  スポーツ用品小売業</t>
  </si>
  <si>
    <t>6072</t>
  </si>
  <si>
    <t xml:space="preserve">  がん具・娯楽用品小売業</t>
  </si>
  <si>
    <t>6073</t>
  </si>
  <si>
    <t xml:space="preserve">  楽器小売業</t>
  </si>
  <si>
    <t xml:space="preserve"> 写真機・時計・眼鏡小売業</t>
  </si>
  <si>
    <t>6081</t>
  </si>
  <si>
    <t xml:space="preserve">  写真機・写真材料小売業</t>
  </si>
  <si>
    <t>6082</t>
  </si>
  <si>
    <t xml:space="preserve">  時計・眼鏡・光学機械小売業</t>
  </si>
  <si>
    <t xml:space="preserve"> 他に分類されない小売業</t>
  </si>
  <si>
    <t>6091</t>
  </si>
  <si>
    <t xml:space="preserve">  ホームセンター</t>
  </si>
  <si>
    <t>6092</t>
  </si>
  <si>
    <t xml:space="preserve">  たばこ・喫煙具専門小売業</t>
  </si>
  <si>
    <t>6093</t>
  </si>
  <si>
    <t xml:space="preserve">  花・植木小売業</t>
  </si>
  <si>
    <t>6094</t>
  </si>
  <si>
    <t xml:space="preserve">  建築材料小売業</t>
  </si>
  <si>
    <t>6095</t>
  </si>
  <si>
    <t xml:space="preserve">  ジュエリー製品小売業</t>
  </si>
  <si>
    <t>6096</t>
  </si>
  <si>
    <t xml:space="preserve">  ペット・ペット用品小売業</t>
  </si>
  <si>
    <t>6097</t>
  </si>
  <si>
    <t xml:space="preserve">  骨とう品小売業</t>
  </si>
  <si>
    <t>6098</t>
  </si>
  <si>
    <t xml:space="preserve">  中古品小売業（骨とう品を除く）</t>
  </si>
  <si>
    <t>6099</t>
  </si>
  <si>
    <t xml:space="preserve">  他に分類されないその他の小売業</t>
  </si>
  <si>
    <t>無店舗小売業</t>
  </si>
  <si>
    <t>611</t>
  </si>
  <si>
    <t xml:space="preserve"> 通信販売・訪問販売小売業</t>
  </si>
  <si>
    <t>6111</t>
  </si>
  <si>
    <t xml:space="preserve">  無店舗小売業（各種商品小売）</t>
  </si>
  <si>
    <t>6112</t>
  </si>
  <si>
    <t xml:space="preserve">  無店舗小売業（織物・衣服・身の回り品小売）</t>
  </si>
  <si>
    <t>6113</t>
  </si>
  <si>
    <t xml:space="preserve">  無店舗小売業（飲食料品小売）</t>
  </si>
  <si>
    <t>6114</t>
  </si>
  <si>
    <t xml:space="preserve">  無店舗小売業（機械器具小売）</t>
  </si>
  <si>
    <t>6119</t>
  </si>
  <si>
    <t xml:space="preserve">  無店舗小売業（その他の小売）</t>
  </si>
  <si>
    <t>612</t>
  </si>
  <si>
    <t xml:space="preserve"> 自動販売機による小売業</t>
  </si>
  <si>
    <t>6121</t>
    <phoneticPr fontId="1"/>
  </si>
  <si>
    <t xml:space="preserve">  自動販売機による小売業</t>
    <phoneticPr fontId="1"/>
  </si>
  <si>
    <t>619</t>
  </si>
  <si>
    <t xml:space="preserve"> その他の無店舗小売業</t>
  </si>
  <si>
    <t>6199</t>
    <phoneticPr fontId="1"/>
  </si>
  <si>
    <t xml:space="preserve">  その他の無店舗小売業</t>
    <phoneticPr fontId="1"/>
  </si>
  <si>
    <t>第３表　産業小分類別、経営組織別事業所数、年間商品販売額、商品手持額、売場面積</t>
    <rPh sb="0" eb="1">
      <t>ダイ</t>
    </rPh>
    <rPh sb="2" eb="3">
      <t>ヒョウ</t>
    </rPh>
    <rPh sb="4" eb="6">
      <t>サンギョウ</t>
    </rPh>
    <rPh sb="6" eb="7">
      <t>ショウ</t>
    </rPh>
    <rPh sb="7" eb="9">
      <t>ブンルイ</t>
    </rPh>
    <rPh sb="9" eb="10">
      <t>ベツ</t>
    </rPh>
    <rPh sb="11" eb="13">
      <t>ケイエイ</t>
    </rPh>
    <rPh sb="13" eb="15">
      <t>ソシキ</t>
    </rPh>
    <rPh sb="15" eb="16">
      <t>ベツ</t>
    </rPh>
    <rPh sb="16" eb="20">
      <t>ジギョウショスウ</t>
    </rPh>
    <rPh sb="21" eb="27">
      <t>ネンカンショウヒンハンバイ</t>
    </rPh>
    <rPh sb="27" eb="28">
      <t>ガク</t>
    </rPh>
    <rPh sb="29" eb="31">
      <t>ショウヒン</t>
    </rPh>
    <rPh sb="31" eb="33">
      <t>テモチ</t>
    </rPh>
    <rPh sb="33" eb="34">
      <t>ガク</t>
    </rPh>
    <rPh sb="35" eb="37">
      <t>ウリバ</t>
    </rPh>
    <rPh sb="37" eb="39">
      <t>メンセキ</t>
    </rPh>
    <phoneticPr fontId="1"/>
  </si>
  <si>
    <t>法　　　人</t>
    <rPh sb="0" eb="1">
      <t>ホウ</t>
    </rPh>
    <rPh sb="4" eb="5">
      <t>ヒト</t>
    </rPh>
    <phoneticPr fontId="1"/>
  </si>
  <si>
    <t>個　　　人</t>
    <rPh sb="0" eb="1">
      <t>コ</t>
    </rPh>
    <rPh sb="4" eb="5">
      <t>ヒト</t>
    </rPh>
    <phoneticPr fontId="1"/>
  </si>
  <si>
    <t>事業所数</t>
    <rPh sb="0" eb="4">
      <t>ジギョウショスウ</t>
    </rPh>
    <phoneticPr fontId="1"/>
  </si>
  <si>
    <t>従業者数</t>
    <rPh sb="0" eb="4">
      <t>ジュウギョウシャスウ</t>
    </rPh>
    <phoneticPr fontId="1"/>
  </si>
  <si>
    <t>年間商品</t>
    <rPh sb="0" eb="2">
      <t>ネンカン</t>
    </rPh>
    <rPh sb="2" eb="4">
      <t>ショウヒン</t>
    </rPh>
    <phoneticPr fontId="1"/>
  </si>
  <si>
    <t>商品手持額</t>
    <rPh sb="0" eb="2">
      <t>ショウヒン</t>
    </rPh>
    <rPh sb="2" eb="4">
      <t>テモチ</t>
    </rPh>
    <rPh sb="4" eb="5">
      <t>ガク</t>
    </rPh>
    <phoneticPr fontId="1"/>
  </si>
  <si>
    <t>計</t>
    <rPh sb="0" eb="1">
      <t>ケイ</t>
    </rPh>
    <phoneticPr fontId="1"/>
  </si>
  <si>
    <t>単独店</t>
    <rPh sb="0" eb="2">
      <t>タンドク</t>
    </rPh>
    <rPh sb="2" eb="3">
      <t>ミセ</t>
    </rPh>
    <phoneticPr fontId="1"/>
  </si>
  <si>
    <t>本店</t>
    <rPh sb="0" eb="2">
      <t>ホンテン</t>
    </rPh>
    <phoneticPr fontId="1"/>
  </si>
  <si>
    <t>支店</t>
    <rPh sb="0" eb="2">
      <t>シテン</t>
    </rPh>
    <phoneticPr fontId="1"/>
  </si>
  <si>
    <t>販売額</t>
    <rPh sb="0" eb="3">
      <t>ハンバイガク</t>
    </rPh>
    <phoneticPr fontId="1"/>
  </si>
  <si>
    <t>合　　計</t>
    <rPh sb="0" eb="1">
      <t>ゴウ</t>
    </rPh>
    <rPh sb="3" eb="4">
      <t>ケイ</t>
    </rPh>
    <phoneticPr fontId="2"/>
  </si>
  <si>
    <t>-</t>
    <phoneticPr fontId="1"/>
  </si>
  <si>
    <t>第４表　産業小分類別、男女別、雇用形態別、就業者数</t>
    <rPh sb="0" eb="1">
      <t>ダイ</t>
    </rPh>
    <rPh sb="2" eb="3">
      <t>ヒョウ</t>
    </rPh>
    <rPh sb="4" eb="6">
      <t>サンギョウ</t>
    </rPh>
    <rPh sb="6" eb="7">
      <t>ショウ</t>
    </rPh>
    <rPh sb="7" eb="9">
      <t>ブンルイ</t>
    </rPh>
    <rPh sb="9" eb="10">
      <t>ベツ</t>
    </rPh>
    <rPh sb="11" eb="13">
      <t>ダンジョ</t>
    </rPh>
    <rPh sb="13" eb="14">
      <t>ベツ</t>
    </rPh>
    <rPh sb="15" eb="17">
      <t>コヨウ</t>
    </rPh>
    <rPh sb="17" eb="19">
      <t>ケイタイ</t>
    </rPh>
    <rPh sb="19" eb="20">
      <t>ベツ</t>
    </rPh>
    <rPh sb="21" eb="24">
      <t>シュウギョウシャ</t>
    </rPh>
    <rPh sb="24" eb="25">
      <t>スウ</t>
    </rPh>
    <phoneticPr fontId="1"/>
  </si>
  <si>
    <t>（単位：人）</t>
    <rPh sb="1" eb="3">
      <t>タンイ</t>
    </rPh>
    <rPh sb="4" eb="5">
      <t>ヒト</t>
    </rPh>
    <phoneticPr fontId="1"/>
  </si>
  <si>
    <t>合計（男＋女）</t>
    <rPh sb="0" eb="2">
      <t>ゴウケイ</t>
    </rPh>
    <rPh sb="3" eb="4">
      <t>オトコ</t>
    </rPh>
    <rPh sb="5" eb="6">
      <t>オンナ</t>
    </rPh>
    <phoneticPr fontId="1"/>
  </si>
  <si>
    <t>個人業主</t>
    <phoneticPr fontId="1"/>
  </si>
  <si>
    <t>有給役員</t>
    <phoneticPr fontId="1"/>
  </si>
  <si>
    <t>常用雇用者</t>
    <rPh sb="0" eb="5">
      <t>ジョウヨウコヨウシャ</t>
    </rPh>
    <phoneticPr fontId="1"/>
  </si>
  <si>
    <t>他の事業所へ派遣されている従業者</t>
    <phoneticPr fontId="1"/>
  </si>
  <si>
    <t>他の事業所から派遣されている従業者</t>
    <phoneticPr fontId="1"/>
  </si>
  <si>
    <t>就業者　計</t>
    <rPh sb="0" eb="3">
      <t>シュウギョウシャ</t>
    </rPh>
    <rPh sb="4" eb="5">
      <t>ケイ</t>
    </rPh>
    <phoneticPr fontId="1"/>
  </si>
  <si>
    <t>（正社員・正職員）</t>
    <phoneticPr fontId="1"/>
  </si>
  <si>
    <t>（パート・アルバイト等）</t>
    <rPh sb="10" eb="11">
      <t>ナド</t>
    </rPh>
    <phoneticPr fontId="1"/>
  </si>
  <si>
    <t>第５表　法人事業所の中分類別、商品仕入額の仕入先別割合、卸売販売額の販売先別割合</t>
    <rPh sb="0" eb="1">
      <t>ダイ</t>
    </rPh>
    <rPh sb="2" eb="3">
      <t>ヒョウ</t>
    </rPh>
    <rPh sb="4" eb="6">
      <t>ホウジン</t>
    </rPh>
    <rPh sb="6" eb="9">
      <t>ジギョウショ</t>
    </rPh>
    <rPh sb="10" eb="11">
      <t>チュウ</t>
    </rPh>
    <rPh sb="11" eb="14">
      <t>ブンルイベツ</t>
    </rPh>
    <rPh sb="15" eb="17">
      <t>ショウヒン</t>
    </rPh>
    <rPh sb="17" eb="19">
      <t>シイ</t>
    </rPh>
    <rPh sb="19" eb="20">
      <t>ガク</t>
    </rPh>
    <rPh sb="21" eb="23">
      <t>シイ</t>
    </rPh>
    <rPh sb="23" eb="24">
      <t>サキ</t>
    </rPh>
    <rPh sb="24" eb="25">
      <t>ベツ</t>
    </rPh>
    <rPh sb="25" eb="27">
      <t>ワリアイ</t>
    </rPh>
    <rPh sb="28" eb="30">
      <t>オロシウリ</t>
    </rPh>
    <rPh sb="30" eb="32">
      <t>ハンバイ</t>
    </rPh>
    <rPh sb="32" eb="33">
      <t>ガク</t>
    </rPh>
    <rPh sb="34" eb="36">
      <t>ハンバイ</t>
    </rPh>
    <rPh sb="36" eb="37">
      <t>サキ</t>
    </rPh>
    <rPh sb="37" eb="38">
      <t>ベツ</t>
    </rPh>
    <rPh sb="38" eb="40">
      <t>ワリアイ</t>
    </rPh>
    <phoneticPr fontId="1"/>
  </si>
  <si>
    <t>（単位：％）</t>
    <rPh sb="1" eb="3">
      <t>タンイ</t>
    </rPh>
    <phoneticPr fontId="1"/>
  </si>
  <si>
    <t>法人事業所数</t>
    <rPh sb="0" eb="2">
      <t>ホウジン</t>
    </rPh>
    <rPh sb="2" eb="6">
      <t>ジギョウショスウ</t>
    </rPh>
    <phoneticPr fontId="1"/>
  </si>
  <si>
    <t>商品仕入額の仕入先割合</t>
    <rPh sb="0" eb="2">
      <t>ショウヒン</t>
    </rPh>
    <rPh sb="2" eb="4">
      <t>シイ</t>
    </rPh>
    <rPh sb="4" eb="5">
      <t>ガク</t>
    </rPh>
    <rPh sb="6" eb="9">
      <t>シイレサキ</t>
    </rPh>
    <rPh sb="9" eb="11">
      <t>ワリアイ</t>
    </rPh>
    <phoneticPr fontId="1"/>
  </si>
  <si>
    <t>卸売販売額の販売先別割合</t>
    <rPh sb="0" eb="2">
      <t>オロシウリ</t>
    </rPh>
    <rPh sb="2" eb="5">
      <t>ハンバイガク</t>
    </rPh>
    <rPh sb="6" eb="8">
      <t>ハンバイ</t>
    </rPh>
    <rPh sb="8" eb="9">
      <t>サキ</t>
    </rPh>
    <rPh sb="9" eb="10">
      <t>ベツ</t>
    </rPh>
    <rPh sb="10" eb="12">
      <t>ワリアイ</t>
    </rPh>
    <phoneticPr fontId="1"/>
  </si>
  <si>
    <t>生産業者</t>
    <rPh sb="0" eb="2">
      <t>セイサン</t>
    </rPh>
    <rPh sb="2" eb="4">
      <t>ギョウシャ</t>
    </rPh>
    <phoneticPr fontId="1"/>
  </si>
  <si>
    <t>小売（一般消費者）</t>
    <rPh sb="0" eb="2">
      <t>コウリ</t>
    </rPh>
    <rPh sb="3" eb="5">
      <t>イッパン</t>
    </rPh>
    <rPh sb="5" eb="8">
      <t>ショウヒシャ</t>
    </rPh>
    <phoneticPr fontId="1"/>
  </si>
  <si>
    <t>卸売業　計</t>
    <rPh sb="0" eb="3">
      <t>オロシウリギョウ</t>
    </rPh>
    <rPh sb="4" eb="5">
      <t>ケイ</t>
    </rPh>
    <phoneticPr fontId="2"/>
  </si>
  <si>
    <t>小売業　計</t>
    <rPh sb="0" eb="3">
      <t>コウリギョウ</t>
    </rPh>
    <rPh sb="4" eb="5">
      <t>ケイ</t>
    </rPh>
    <phoneticPr fontId="1"/>
  </si>
  <si>
    <t>各種商品小売業</t>
    <rPh sb="0" eb="2">
      <t>カクシュ</t>
    </rPh>
    <rPh sb="2" eb="4">
      <t>ショウヒン</t>
    </rPh>
    <rPh sb="4" eb="7">
      <t>コウリギョウ</t>
    </rPh>
    <phoneticPr fontId="1"/>
  </si>
  <si>
    <t>織物・衣服・身の回り品小売業</t>
    <rPh sb="0" eb="2">
      <t>オリモノ</t>
    </rPh>
    <rPh sb="3" eb="5">
      <t>イフク</t>
    </rPh>
    <rPh sb="6" eb="7">
      <t>ミ</t>
    </rPh>
    <rPh sb="8" eb="9">
      <t>マワ</t>
    </rPh>
    <rPh sb="10" eb="11">
      <t>ヒン</t>
    </rPh>
    <rPh sb="11" eb="14">
      <t>コウリギョウ</t>
    </rPh>
    <phoneticPr fontId="1"/>
  </si>
  <si>
    <t>飲食料品小売業</t>
    <rPh sb="0" eb="4">
      <t>インショクリョウヒン</t>
    </rPh>
    <rPh sb="4" eb="7">
      <t>コウリギョウ</t>
    </rPh>
    <phoneticPr fontId="1"/>
  </si>
  <si>
    <t>機械器具小売業</t>
    <rPh sb="0" eb="2">
      <t>キカイ</t>
    </rPh>
    <rPh sb="2" eb="4">
      <t>キグ</t>
    </rPh>
    <rPh sb="4" eb="7">
      <t>コウリギョウ</t>
    </rPh>
    <phoneticPr fontId="1"/>
  </si>
  <si>
    <t>その他の小売業</t>
    <rPh sb="2" eb="3">
      <t>タ</t>
    </rPh>
    <rPh sb="4" eb="7">
      <t>コウリギョウ</t>
    </rPh>
    <phoneticPr fontId="1"/>
  </si>
  <si>
    <t>無店舗小売業</t>
    <rPh sb="0" eb="3">
      <t>ムテンポ</t>
    </rPh>
    <rPh sb="3" eb="6">
      <t>コウリギョウ</t>
    </rPh>
    <phoneticPr fontId="1"/>
  </si>
  <si>
    <t>第６表　小売業の中分類別、年間商品販売額の販売方法別割合及び販売形態別割合</t>
    <rPh sb="0" eb="1">
      <t>ダイ</t>
    </rPh>
    <rPh sb="2" eb="3">
      <t>ヒョウ</t>
    </rPh>
    <rPh sb="4" eb="7">
      <t>コウリギョウ</t>
    </rPh>
    <rPh sb="8" eb="9">
      <t>チュウ</t>
    </rPh>
    <rPh sb="9" eb="12">
      <t>ブンルイベツ</t>
    </rPh>
    <rPh sb="13" eb="19">
      <t>ネンカンショウヒンハンバイ</t>
    </rPh>
    <rPh sb="19" eb="20">
      <t>ガク</t>
    </rPh>
    <rPh sb="21" eb="23">
      <t>ハンバイ</t>
    </rPh>
    <rPh sb="23" eb="25">
      <t>ホウホウ</t>
    </rPh>
    <rPh sb="25" eb="26">
      <t>ベツ</t>
    </rPh>
    <rPh sb="26" eb="28">
      <t>ワリアイ</t>
    </rPh>
    <rPh sb="28" eb="29">
      <t>オヨ</t>
    </rPh>
    <rPh sb="30" eb="32">
      <t>ハンバイ</t>
    </rPh>
    <rPh sb="32" eb="34">
      <t>ケイタイ</t>
    </rPh>
    <rPh sb="34" eb="35">
      <t>ベツ</t>
    </rPh>
    <rPh sb="35" eb="37">
      <t>ワリアイ</t>
    </rPh>
    <phoneticPr fontId="1"/>
  </si>
  <si>
    <t>（単位：百万円、％）</t>
    <rPh sb="1" eb="3">
      <t>タンイ</t>
    </rPh>
    <rPh sb="4" eb="7">
      <t>ヒャクマンエン</t>
    </rPh>
    <phoneticPr fontId="1"/>
  </si>
  <si>
    <t>年間商品販売額</t>
    <rPh sb="0" eb="6">
      <t>ネンカンショウヒンハンバイ</t>
    </rPh>
    <rPh sb="6" eb="7">
      <t>ガク</t>
    </rPh>
    <phoneticPr fontId="1"/>
  </si>
  <si>
    <t>販売方法別割合</t>
    <rPh sb="0" eb="2">
      <t>ハンバイ</t>
    </rPh>
    <rPh sb="2" eb="4">
      <t>ホウホウ</t>
    </rPh>
    <rPh sb="4" eb="5">
      <t>ベツ</t>
    </rPh>
    <rPh sb="5" eb="7">
      <t>ワリアイ</t>
    </rPh>
    <phoneticPr fontId="1"/>
  </si>
  <si>
    <t>販売形態別割合</t>
    <rPh sb="0" eb="2">
      <t>ハンバイ</t>
    </rPh>
    <rPh sb="2" eb="4">
      <t>ケイタイ</t>
    </rPh>
    <rPh sb="4" eb="5">
      <t>ベツ</t>
    </rPh>
    <rPh sb="5" eb="7">
      <t>ワリアイ</t>
    </rPh>
    <phoneticPr fontId="1"/>
  </si>
  <si>
    <t>現金販売</t>
    <rPh sb="0" eb="2">
      <t>ゲンキン</t>
    </rPh>
    <rPh sb="2" eb="4">
      <t>ハンバイ</t>
    </rPh>
    <phoneticPr fontId="1"/>
  </si>
  <si>
    <t>電子マネーによる販売</t>
    <rPh sb="0" eb="2">
      <t>デンシ</t>
    </rPh>
    <rPh sb="8" eb="10">
      <t>ハンバイ</t>
    </rPh>
    <phoneticPr fontId="1"/>
  </si>
  <si>
    <t>クレジットによる販売</t>
    <rPh sb="8" eb="10">
      <t>ハンバイ</t>
    </rPh>
    <phoneticPr fontId="1"/>
  </si>
  <si>
    <t>掛売り・その他</t>
    <rPh sb="0" eb="2">
      <t>カケウ</t>
    </rPh>
    <rPh sb="6" eb="7">
      <t>タ</t>
    </rPh>
    <phoneticPr fontId="1"/>
  </si>
  <si>
    <t>店頭販売</t>
    <rPh sb="0" eb="2">
      <t>テントウ</t>
    </rPh>
    <rPh sb="2" eb="4">
      <t>ハンバイ</t>
    </rPh>
    <phoneticPr fontId="1"/>
  </si>
  <si>
    <t>訪問販売</t>
    <rPh sb="0" eb="2">
      <t>ホウモン</t>
    </rPh>
    <rPh sb="2" eb="4">
      <t>ハンバイ</t>
    </rPh>
    <phoneticPr fontId="1"/>
  </si>
  <si>
    <t>通信・カタログ販売</t>
    <rPh sb="0" eb="2">
      <t>ツウシン</t>
    </rPh>
    <rPh sb="7" eb="9">
      <t>ハンバイ</t>
    </rPh>
    <phoneticPr fontId="1"/>
  </si>
  <si>
    <t>インターネット販売</t>
    <rPh sb="7" eb="9">
      <t>ハンバイ</t>
    </rPh>
    <phoneticPr fontId="1"/>
  </si>
  <si>
    <t>自動販売機による販売</t>
    <rPh sb="0" eb="2">
      <t>ジドウ</t>
    </rPh>
    <rPh sb="2" eb="5">
      <t>ハンバイキ</t>
    </rPh>
    <rPh sb="8" eb="10">
      <t>ハンバイ</t>
    </rPh>
    <phoneticPr fontId="1"/>
  </si>
  <si>
    <t>その他</t>
    <rPh sb="2" eb="3">
      <t>タ</t>
    </rPh>
    <phoneticPr fontId="1"/>
  </si>
  <si>
    <t>X</t>
    <phoneticPr fontId="1"/>
  </si>
  <si>
    <t>x</t>
    <phoneticPr fontId="1"/>
  </si>
  <si>
    <t>第７表　小売業の中分類別、セルフサービス方式採用、専用来客用駐車場の保有、フランチャイズチェーンへの加盟状況</t>
    <rPh sb="0" eb="1">
      <t>ダイ</t>
    </rPh>
    <rPh sb="2" eb="3">
      <t>ヒョウ</t>
    </rPh>
    <rPh sb="4" eb="7">
      <t>コウリギョウ</t>
    </rPh>
    <rPh sb="8" eb="9">
      <t>チュウ</t>
    </rPh>
    <rPh sb="9" eb="11">
      <t>ブンルイ</t>
    </rPh>
    <rPh sb="11" eb="12">
      <t>ベツ</t>
    </rPh>
    <rPh sb="20" eb="22">
      <t>ホウシキ</t>
    </rPh>
    <rPh sb="22" eb="24">
      <t>サイヨウ</t>
    </rPh>
    <rPh sb="25" eb="27">
      <t>センヨウ</t>
    </rPh>
    <rPh sb="27" eb="30">
      <t>ライキャクヨウ</t>
    </rPh>
    <rPh sb="30" eb="33">
      <t>チュウシャジョウ</t>
    </rPh>
    <rPh sb="34" eb="36">
      <t>ホユウ</t>
    </rPh>
    <rPh sb="50" eb="52">
      <t>カメイ</t>
    </rPh>
    <rPh sb="52" eb="54">
      <t>ジョウキョウ</t>
    </rPh>
    <phoneticPr fontId="1"/>
  </si>
  <si>
    <t>セルフサービス方式採用</t>
    <rPh sb="7" eb="9">
      <t>ホウシキ</t>
    </rPh>
    <rPh sb="9" eb="11">
      <t>サイヨウ</t>
    </rPh>
    <phoneticPr fontId="1"/>
  </si>
  <si>
    <t>来客用専用駐車場</t>
    <rPh sb="0" eb="3">
      <t>ライキャクヨウ</t>
    </rPh>
    <rPh sb="3" eb="5">
      <t>センヨウ</t>
    </rPh>
    <rPh sb="5" eb="8">
      <t>チュウシャジョウ</t>
    </rPh>
    <phoneticPr fontId="1"/>
  </si>
  <si>
    <t>フランチャイズチェーン</t>
    <phoneticPr fontId="1"/>
  </si>
  <si>
    <t>（売場面積の50％以上）</t>
    <rPh sb="1" eb="3">
      <t>ウリバ</t>
    </rPh>
    <rPh sb="3" eb="5">
      <t>メンセキ</t>
    </rPh>
    <rPh sb="9" eb="11">
      <t>イジョウ</t>
    </rPh>
    <phoneticPr fontId="1"/>
  </si>
  <si>
    <t>専用駐車場有</t>
    <rPh sb="0" eb="2">
      <t>センヨウ</t>
    </rPh>
    <rPh sb="2" eb="5">
      <t>チュウシャジョウ</t>
    </rPh>
    <rPh sb="5" eb="6">
      <t>ア</t>
    </rPh>
    <phoneticPr fontId="1"/>
  </si>
  <si>
    <t>収容台数（台）</t>
    <rPh sb="0" eb="2">
      <t>シュウヨウ</t>
    </rPh>
    <rPh sb="2" eb="4">
      <t>ダイスウ</t>
    </rPh>
    <rPh sb="5" eb="6">
      <t>ダイ</t>
    </rPh>
    <phoneticPr fontId="1"/>
  </si>
  <si>
    <t>加盟</t>
    <rPh sb="0" eb="2">
      <t>カメイ</t>
    </rPh>
    <phoneticPr fontId="1"/>
  </si>
  <si>
    <t>無給の家族従業者</t>
    <phoneticPr fontId="1"/>
  </si>
  <si>
    <t>臨時雇用者</t>
    <phoneticPr fontId="1"/>
  </si>
  <si>
    <t>他の事業所から出向している従業者</t>
    <phoneticPr fontId="1"/>
  </si>
  <si>
    <t>①本支店間移動</t>
    <phoneticPr fontId="1"/>
  </si>
  <si>
    <t>②自店内製造</t>
    <phoneticPr fontId="1"/>
  </si>
  <si>
    <t>⑤卸売業者・その他</t>
    <phoneticPr fontId="1"/>
  </si>
  <si>
    <t>⑥国外（直接輸入）</t>
    <phoneticPr fontId="1"/>
  </si>
  <si>
    <t>②卸売業者</t>
    <phoneticPr fontId="1"/>
  </si>
  <si>
    <t>③小売業者</t>
    <phoneticPr fontId="1"/>
  </si>
  <si>
    <t>④産業用使用者・その他</t>
    <phoneticPr fontId="1"/>
  </si>
  <si>
    <t>⑤国外（直接輸出）</t>
    <phoneticPr fontId="1"/>
  </si>
  <si>
    <t>③親会社</t>
    <phoneticPr fontId="1"/>
  </si>
  <si>
    <t>④その他</t>
    <phoneticPr fontId="1"/>
  </si>
  <si>
    <t>各種商品卸売業</t>
    <rPh sb="4" eb="7">
      <t>オロシウリギョウ</t>
    </rPh>
    <phoneticPr fontId="2"/>
  </si>
  <si>
    <t>-</t>
    <phoneticPr fontId="1"/>
  </si>
  <si>
    <t>繊維・衣服等卸売業</t>
    <rPh sb="3" eb="5">
      <t>イフク</t>
    </rPh>
    <rPh sb="5" eb="6">
      <t>トウ</t>
    </rPh>
    <rPh sb="6" eb="9">
      <t>オロシウリギョウ</t>
    </rPh>
    <phoneticPr fontId="2"/>
  </si>
  <si>
    <t>飲食料品卸売業</t>
    <rPh sb="4" eb="7">
      <t>オロシウリギョウ</t>
    </rPh>
    <phoneticPr fontId="2"/>
  </si>
  <si>
    <t>建築材料，鉱物・金属材料等卸売業</t>
    <rPh sb="13" eb="16">
      <t>オロシウリギョウ</t>
    </rPh>
    <phoneticPr fontId="2"/>
  </si>
  <si>
    <t>機械器具卸売業</t>
    <rPh sb="4" eb="7">
      <t>オロシウリギョウ</t>
    </rPh>
    <phoneticPr fontId="2"/>
  </si>
  <si>
    <t xml:space="preserve">  その他の各種商品小売業（従業者が常時50人未満のもの）</t>
    <phoneticPr fontId="1"/>
  </si>
</sst>
</file>

<file path=xl/styles.xml><?xml version="1.0" encoding="utf-8"?>
<styleSheet xmlns="http://schemas.openxmlformats.org/spreadsheetml/2006/main">
  <numFmts count="7">
    <numFmt numFmtId="176" formatCode="#,##0;&quot;▲ &quot;#,##0"/>
    <numFmt numFmtId="177" formatCode="#,##0;&quot;△ &quot;#,##0"/>
    <numFmt numFmtId="178" formatCode="#,##0,,"/>
    <numFmt numFmtId="179" formatCode="#,##0_ "/>
    <numFmt numFmtId="180" formatCode="###,###,###,##0;&quot;-&quot;##,###,###,##0"/>
    <numFmt numFmtId="181" formatCode="0_ "/>
    <numFmt numFmtId="182" formatCode="#,##0.0;&quot;△ &quot;#,##0.0"/>
  </numFmts>
  <fonts count="2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328">
    <xf numFmtId="0" fontId="0" fillId="0" borderId="0" xfId="0">
      <alignment vertical="center"/>
    </xf>
    <xf numFmtId="0" fontId="10" fillId="0" borderId="0" xfId="2" applyFont="1" applyFill="1" applyAlignment="1" applyProtection="1">
      <alignment horizontal="left" vertical="center"/>
      <protection hidden="1"/>
    </xf>
    <xf numFmtId="49" fontId="10" fillId="0" borderId="0" xfId="2" applyNumberFormat="1" applyFont="1" applyFill="1" applyProtection="1">
      <alignment vertical="center"/>
      <protection hidden="1"/>
    </xf>
    <xf numFmtId="0" fontId="10" fillId="0" borderId="0" xfId="2" applyFont="1" applyFill="1" applyProtection="1">
      <alignment vertical="center"/>
      <protection hidden="1"/>
    </xf>
    <xf numFmtId="180" fontId="10" fillId="0" borderId="0" xfId="2" applyNumberFormat="1" applyFont="1" applyFill="1" applyAlignment="1" applyProtection="1">
      <alignment horizontal="right" vertical="center"/>
      <protection hidden="1"/>
    </xf>
    <xf numFmtId="180" fontId="11" fillId="0" borderId="0" xfId="2" applyNumberFormat="1" applyFont="1" applyFill="1" applyAlignment="1" applyProtection="1">
      <alignment horizontal="right" vertical="center"/>
      <protection hidden="1"/>
    </xf>
    <xf numFmtId="180" fontId="11" fillId="0" borderId="18" xfId="2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2" applyFont="1" applyFill="1" applyProtection="1">
      <alignment vertical="center"/>
      <protection hidden="1"/>
    </xf>
    <xf numFmtId="180" fontId="11" fillId="0" borderId="22" xfId="2" applyNumberFormat="1" applyFont="1" applyFill="1" applyBorder="1" applyAlignment="1" applyProtection="1">
      <alignment horizontal="center" vertical="center"/>
      <protection hidden="1"/>
    </xf>
    <xf numFmtId="180" fontId="11" fillId="0" borderId="28" xfId="2" applyNumberFormat="1" applyFont="1" applyFill="1" applyBorder="1" applyAlignment="1" applyProtection="1">
      <alignment horizontal="center" vertical="center" shrinkToFit="1"/>
      <protection hidden="1"/>
    </xf>
    <xf numFmtId="180" fontId="11" fillId="0" borderId="29" xfId="2" applyNumberFormat="1" applyFont="1" applyFill="1" applyBorder="1" applyAlignment="1" applyProtection="1">
      <alignment horizontal="center" vertical="center" shrinkToFit="1"/>
      <protection hidden="1"/>
    </xf>
    <xf numFmtId="180" fontId="11" fillId="0" borderId="29" xfId="2" applyNumberFormat="1" applyFont="1" applyFill="1" applyBorder="1" applyAlignment="1" applyProtection="1">
      <alignment horizontal="center" vertical="center"/>
      <protection hidden="1"/>
    </xf>
    <xf numFmtId="180" fontId="11" fillId="0" borderId="29" xfId="2" applyNumberFormat="1" applyFont="1" applyFill="1" applyBorder="1" applyAlignment="1" applyProtection="1">
      <alignment horizontal="right" vertical="center"/>
      <protection hidden="1"/>
    </xf>
    <xf numFmtId="180" fontId="11" fillId="0" borderId="25" xfId="2" applyNumberFormat="1" applyFont="1" applyFill="1" applyBorder="1" applyAlignment="1" applyProtection="1">
      <alignment horizontal="right" vertical="center"/>
      <protection hidden="1"/>
    </xf>
    <xf numFmtId="180" fontId="11" fillId="0" borderId="30" xfId="2" applyNumberFormat="1" applyFont="1" applyFill="1" applyBorder="1" applyAlignment="1" applyProtection="1">
      <alignment horizontal="right" vertical="center"/>
      <protection hidden="1"/>
    </xf>
    <xf numFmtId="180" fontId="11" fillId="0" borderId="18" xfId="2" applyNumberFormat="1" applyFont="1" applyFill="1" applyBorder="1" applyAlignment="1" applyProtection="1">
      <alignment horizontal="right" vertical="center"/>
      <protection hidden="1"/>
    </xf>
    <xf numFmtId="180" fontId="11" fillId="0" borderId="16" xfId="2" applyNumberFormat="1" applyFont="1" applyFill="1" applyBorder="1" applyAlignment="1" applyProtection="1">
      <alignment horizontal="right" vertical="center"/>
      <protection hidden="1"/>
    </xf>
    <xf numFmtId="180" fontId="11" fillId="0" borderId="19" xfId="2" applyNumberFormat="1" applyFont="1" applyFill="1" applyBorder="1" applyAlignment="1" applyProtection="1">
      <alignment horizontal="right" vertical="center"/>
      <protection hidden="1"/>
    </xf>
    <xf numFmtId="0" fontId="12" fillId="0" borderId="0" xfId="2" applyNumberFormat="1" applyFont="1" applyFill="1" applyProtection="1">
      <alignment vertical="center"/>
      <protection hidden="1"/>
    </xf>
    <xf numFmtId="181" fontId="12" fillId="0" borderId="0" xfId="2" applyNumberFormat="1" applyFont="1" applyFill="1" applyProtection="1">
      <alignment vertical="center"/>
      <protection hidden="1"/>
    </xf>
    <xf numFmtId="180" fontId="11" fillId="0" borderId="22" xfId="2" applyNumberFormat="1" applyFont="1" applyFill="1" applyBorder="1" applyAlignment="1" applyProtection="1">
      <alignment horizontal="right" vertical="center"/>
      <protection hidden="1"/>
    </xf>
    <xf numFmtId="180" fontId="11" fillId="0" borderId="6" xfId="2" applyNumberFormat="1" applyFont="1" applyFill="1" applyBorder="1" applyAlignment="1" applyProtection="1">
      <alignment horizontal="right" vertical="center"/>
      <protection hidden="1"/>
    </xf>
    <xf numFmtId="180" fontId="11" fillId="0" borderId="23" xfId="2" applyNumberFormat="1" applyFont="1" applyFill="1" applyBorder="1" applyAlignment="1" applyProtection="1">
      <alignment horizontal="right" vertical="center"/>
      <protection hidden="1"/>
    </xf>
    <xf numFmtId="0" fontId="13" fillId="2" borderId="20" xfId="2" applyFont="1" applyFill="1" applyBorder="1" applyProtection="1">
      <alignment vertical="center"/>
      <protection hidden="1"/>
    </xf>
    <xf numFmtId="49" fontId="14" fillId="2" borderId="0" xfId="2" applyNumberFormat="1" applyFont="1" applyFill="1" applyBorder="1" applyAlignment="1" applyProtection="1">
      <alignment vertical="center" shrinkToFit="1"/>
      <protection hidden="1"/>
    </xf>
    <xf numFmtId="0" fontId="14" fillId="2" borderId="7" xfId="2" applyFont="1" applyFill="1" applyBorder="1" applyAlignment="1" applyProtection="1">
      <alignment vertical="center" shrinkToFit="1"/>
      <protection hidden="1"/>
    </xf>
    <xf numFmtId="180" fontId="11" fillId="2" borderId="22" xfId="2" applyNumberFormat="1" applyFont="1" applyFill="1" applyBorder="1" applyAlignment="1" applyProtection="1">
      <alignment horizontal="right" vertical="center"/>
      <protection hidden="1"/>
    </xf>
    <xf numFmtId="180" fontId="11" fillId="2" borderId="6" xfId="2" applyNumberFormat="1" applyFont="1" applyFill="1" applyBorder="1" applyAlignment="1" applyProtection="1">
      <alignment horizontal="right" vertical="center"/>
      <protection hidden="1"/>
    </xf>
    <xf numFmtId="180" fontId="11" fillId="2" borderId="23" xfId="2" applyNumberFormat="1" applyFont="1" applyFill="1" applyBorder="1" applyAlignment="1" applyProtection="1">
      <alignment horizontal="right" vertical="center"/>
      <protection hidden="1"/>
    </xf>
    <xf numFmtId="0" fontId="14" fillId="0" borderId="7" xfId="2" applyFont="1" applyFill="1" applyBorder="1" applyAlignment="1" applyProtection="1">
      <alignment vertical="center" shrinkToFit="1"/>
      <protection hidden="1"/>
    </xf>
    <xf numFmtId="0" fontId="10" fillId="0" borderId="20" xfId="2" applyFont="1" applyFill="1" applyBorder="1" applyProtection="1">
      <alignment vertical="center"/>
      <protection hidden="1"/>
    </xf>
    <xf numFmtId="49" fontId="11" fillId="0" borderId="0" xfId="2" applyNumberFormat="1" applyFont="1" applyFill="1" applyBorder="1" applyAlignment="1" applyProtection="1">
      <alignment vertical="center" shrinkToFit="1"/>
      <protection hidden="1"/>
    </xf>
    <xf numFmtId="0" fontId="11" fillId="0" borderId="7" xfId="2" applyFont="1" applyFill="1" applyBorder="1" applyAlignment="1" applyProtection="1">
      <alignment vertical="center" shrinkToFit="1"/>
      <protection hidden="1"/>
    </xf>
    <xf numFmtId="0" fontId="10" fillId="0" borderId="24" xfId="2" applyFont="1" applyFill="1" applyBorder="1" applyProtection="1">
      <alignment vertical="center"/>
      <protection hidden="1"/>
    </xf>
    <xf numFmtId="49" fontId="11" fillId="0" borderId="25" xfId="2" applyNumberFormat="1" applyFont="1" applyFill="1" applyBorder="1" applyAlignment="1" applyProtection="1">
      <alignment vertical="center" shrinkToFit="1"/>
      <protection hidden="1"/>
    </xf>
    <xf numFmtId="0" fontId="11" fillId="0" borderId="27" xfId="2" applyFont="1" applyFill="1" applyBorder="1" applyAlignment="1" applyProtection="1">
      <alignment vertical="center" shrinkToFit="1"/>
      <protection hidden="1"/>
    </xf>
    <xf numFmtId="180" fontId="11" fillId="0" borderId="33" xfId="2" applyNumberFormat="1" applyFont="1" applyFill="1" applyBorder="1" applyAlignment="1" applyProtection="1">
      <alignment horizontal="right" vertical="center"/>
      <protection hidden="1"/>
    </xf>
    <xf numFmtId="0" fontId="12" fillId="0" borderId="20" xfId="2" applyFont="1" applyFill="1" applyBorder="1" applyProtection="1">
      <alignment vertical="center"/>
      <protection hidden="1"/>
    </xf>
    <xf numFmtId="49" fontId="11" fillId="0" borderId="0" xfId="2" applyNumberFormat="1" applyFont="1" applyFill="1" applyBorder="1" applyAlignment="1" applyProtection="1">
      <alignment horizontal="left" vertical="center" shrinkToFit="1"/>
      <protection hidden="1"/>
    </xf>
    <xf numFmtId="0" fontId="12" fillId="0" borderId="24" xfId="2" applyFont="1" applyFill="1" applyBorder="1" applyProtection="1">
      <alignment vertical="center"/>
      <protection hidden="1"/>
    </xf>
    <xf numFmtId="49" fontId="11" fillId="0" borderId="25" xfId="2" applyNumberFormat="1" applyFont="1" applyFill="1" applyBorder="1" applyAlignment="1" applyProtection="1">
      <alignment horizontal="left" vertical="center" shrinkToFit="1"/>
      <protection hidden="1"/>
    </xf>
    <xf numFmtId="49" fontId="14" fillId="2" borderId="0" xfId="2" applyNumberFormat="1" applyFont="1" applyFill="1" applyBorder="1" applyAlignment="1" applyProtection="1">
      <alignment horizontal="left" vertical="center" shrinkToFit="1"/>
      <protection hidden="1"/>
    </xf>
    <xf numFmtId="49" fontId="12" fillId="0" borderId="0" xfId="2" applyNumberFormat="1" applyFont="1" applyFill="1" applyBorder="1" applyProtection="1">
      <alignment vertical="center"/>
      <protection hidden="1"/>
    </xf>
    <xf numFmtId="0" fontId="12" fillId="0" borderId="0" xfId="2" applyFont="1" applyFill="1" applyBorder="1" applyProtection="1">
      <alignment vertical="center"/>
      <protection hidden="1"/>
    </xf>
    <xf numFmtId="180" fontId="12" fillId="0" borderId="0" xfId="2" applyNumberFormat="1" applyFont="1" applyFill="1" applyBorder="1" applyAlignment="1" applyProtection="1">
      <alignment horizontal="right" vertical="center"/>
      <protection hidden="1"/>
    </xf>
    <xf numFmtId="49" fontId="12" fillId="0" borderId="0" xfId="2" applyNumberFormat="1" applyFont="1" applyFill="1" applyProtection="1">
      <alignment vertical="center"/>
      <protection hidden="1"/>
    </xf>
    <xf numFmtId="180" fontId="12" fillId="0" borderId="0" xfId="2" applyNumberFormat="1" applyFont="1" applyFill="1" applyAlignment="1" applyProtection="1">
      <alignment horizontal="right" vertical="center"/>
      <protection hidden="1"/>
    </xf>
    <xf numFmtId="0" fontId="6" fillId="0" borderId="0" xfId="0" applyFont="1" applyFill="1" applyAlignment="1" applyProtection="1">
      <alignment vertical="center"/>
      <protection hidden="1"/>
    </xf>
    <xf numFmtId="0" fontId="4" fillId="0" borderId="0" xfId="0" applyFont="1" applyFill="1" applyAlignment="1" applyProtection="1">
      <alignment vertical="center"/>
      <protection hidden="1"/>
    </xf>
    <xf numFmtId="178" fontId="4" fillId="0" borderId="0" xfId="0" applyNumberFormat="1" applyFont="1" applyFill="1" applyAlignment="1" applyProtection="1">
      <alignment vertical="center"/>
      <protection hidden="1"/>
    </xf>
    <xf numFmtId="0" fontId="4" fillId="0" borderId="0" xfId="0" applyFont="1" applyFill="1" applyAlignment="1" applyProtection="1">
      <alignment horizontal="right" vertical="center"/>
      <protection hidden="1"/>
    </xf>
    <xf numFmtId="0" fontId="4" fillId="0" borderId="3" xfId="0" applyFont="1" applyFill="1" applyBorder="1" applyAlignment="1" applyProtection="1">
      <alignment horizontal="center" vertical="center"/>
      <protection hidden="1"/>
    </xf>
    <xf numFmtId="178" fontId="4" fillId="0" borderId="3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Alignment="1" applyProtection="1">
      <alignment horizontal="center" vertical="center"/>
      <protection hidden="1"/>
    </xf>
    <xf numFmtId="0" fontId="7" fillId="0" borderId="4" xfId="0" applyFont="1" applyFill="1" applyBorder="1" applyAlignment="1" applyProtection="1">
      <alignment vertical="center"/>
      <protection hidden="1"/>
    </xf>
    <xf numFmtId="0" fontId="7" fillId="0" borderId="5" xfId="0" applyFont="1" applyFill="1" applyBorder="1" applyAlignment="1" applyProtection="1">
      <alignment horizontal="center" vertical="center"/>
      <protection hidden="1"/>
    </xf>
    <xf numFmtId="0" fontId="7" fillId="0" borderId="5" xfId="0" applyFont="1" applyFill="1" applyBorder="1" applyAlignment="1" applyProtection="1">
      <alignment vertical="center" shrinkToFit="1"/>
      <protection hidden="1"/>
    </xf>
    <xf numFmtId="177" fontId="4" fillId="0" borderId="5" xfId="0" applyNumberFormat="1" applyFont="1" applyFill="1" applyBorder="1" applyAlignment="1" applyProtection="1">
      <alignment vertical="center" shrinkToFit="1"/>
      <protection hidden="1"/>
    </xf>
    <xf numFmtId="178" fontId="4" fillId="0" borderId="5" xfId="0" applyNumberFormat="1" applyFont="1" applyFill="1" applyBorder="1" applyAlignment="1" applyProtection="1">
      <alignment vertical="center" shrinkToFit="1"/>
      <protection hidden="1"/>
    </xf>
    <xf numFmtId="177" fontId="4" fillId="0" borderId="11" xfId="0" applyNumberFormat="1" applyFont="1" applyFill="1" applyBorder="1" applyAlignment="1" applyProtection="1">
      <alignment vertical="center" shrinkToFit="1"/>
      <protection hidden="1"/>
    </xf>
    <xf numFmtId="177" fontId="4" fillId="0" borderId="0" xfId="0" applyNumberFormat="1" applyFont="1" applyFill="1" applyAlignment="1" applyProtection="1">
      <alignment vertical="center"/>
      <protection hidden="1"/>
    </xf>
    <xf numFmtId="0" fontId="4" fillId="0" borderId="6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Border="1" applyAlignment="1" applyProtection="1">
      <alignment vertical="center" shrinkToFit="1"/>
      <protection hidden="1"/>
    </xf>
    <xf numFmtId="177" fontId="4" fillId="0" borderId="0" xfId="0" applyNumberFormat="1" applyFont="1" applyFill="1" applyBorder="1" applyAlignment="1" applyProtection="1">
      <alignment vertical="center" shrinkToFit="1"/>
      <protection hidden="1"/>
    </xf>
    <xf numFmtId="178" fontId="4" fillId="0" borderId="0" xfId="0" applyNumberFormat="1" applyFont="1" applyFill="1" applyBorder="1" applyAlignment="1" applyProtection="1">
      <alignment vertical="center" shrinkToFit="1"/>
      <protection hidden="1"/>
    </xf>
    <xf numFmtId="176" fontId="3" fillId="0" borderId="7" xfId="0" applyNumberFormat="1" applyFont="1" applyFill="1" applyBorder="1" applyAlignment="1" applyProtection="1">
      <alignment horizontal="right" vertical="center" wrapText="1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vertical="center" shrinkToFit="1"/>
      <protection hidden="1"/>
    </xf>
    <xf numFmtId="177" fontId="4" fillId="2" borderId="0" xfId="0" applyNumberFormat="1" applyFont="1" applyFill="1" applyBorder="1" applyAlignment="1" applyProtection="1">
      <alignment vertical="center" shrinkToFit="1"/>
      <protection hidden="1"/>
    </xf>
    <xf numFmtId="178" fontId="4" fillId="2" borderId="0" xfId="0" applyNumberFormat="1" applyFont="1" applyFill="1" applyBorder="1" applyAlignment="1" applyProtection="1">
      <alignment vertical="center" shrinkToFit="1"/>
      <protection hidden="1"/>
    </xf>
    <xf numFmtId="176" fontId="3" fillId="2" borderId="7" xfId="0" applyNumberFormat="1" applyFont="1" applyFill="1" applyBorder="1" applyAlignment="1" applyProtection="1">
      <alignment horizontal="right" vertical="center" wrapText="1"/>
      <protection hidden="1"/>
    </xf>
    <xf numFmtId="0" fontId="3" fillId="0" borderId="6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vertical="center" shrinkToFi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3" fillId="2" borderId="0" xfId="0" applyFont="1" applyFill="1" applyBorder="1" applyAlignment="1" applyProtection="1">
      <alignment horizontal="center" vertical="center" wrapText="1"/>
      <protection hidden="1"/>
    </xf>
    <xf numFmtId="0" fontId="3" fillId="0" borderId="6" xfId="0" applyFont="1" applyFill="1" applyBorder="1" applyAlignment="1" applyProtection="1">
      <alignment horizontal="center" vertical="center" wrapText="1"/>
      <protection hidden="1"/>
    </xf>
    <xf numFmtId="178" fontId="3" fillId="0" borderId="0" xfId="0" applyNumberFormat="1" applyFont="1" applyFill="1" applyBorder="1" applyAlignment="1" applyProtection="1">
      <alignment horizontal="right" vertical="center" wrapText="1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177" fontId="4" fillId="0" borderId="7" xfId="0" applyNumberFormat="1" applyFont="1" applyFill="1" applyBorder="1" applyAlignment="1" applyProtection="1">
      <alignment vertical="center" shrinkToFit="1"/>
      <protection hidden="1"/>
    </xf>
    <xf numFmtId="0" fontId="4" fillId="2" borderId="6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177" fontId="4" fillId="2" borderId="7" xfId="0" applyNumberFormat="1" applyFont="1" applyFill="1" applyBorder="1" applyAlignment="1" applyProtection="1">
      <alignment vertical="center" shrinkToFit="1"/>
      <protection hidden="1"/>
    </xf>
    <xf numFmtId="0" fontId="4" fillId="0" borderId="6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178" fontId="4" fillId="0" borderId="0" xfId="0" applyNumberFormat="1" applyFont="1" applyFill="1" applyBorder="1" applyAlignment="1" applyProtection="1">
      <alignment vertical="center"/>
      <protection hidden="1"/>
    </xf>
    <xf numFmtId="177" fontId="4" fillId="0" borderId="7" xfId="0" applyNumberFormat="1" applyFont="1" applyFill="1" applyBorder="1" applyAlignment="1" applyProtection="1">
      <alignment vertical="center"/>
      <protection hidden="1"/>
    </xf>
    <xf numFmtId="177" fontId="3" fillId="0" borderId="7" xfId="0" applyNumberFormat="1" applyFont="1" applyFill="1" applyBorder="1" applyAlignment="1" applyProtection="1">
      <alignment horizontal="right" vertical="center" wrapText="1"/>
      <protection hidden="1"/>
    </xf>
    <xf numFmtId="0" fontId="3" fillId="0" borderId="8" xfId="0" applyFont="1" applyFill="1" applyBorder="1" applyAlignment="1" applyProtection="1">
      <alignment horizontal="center" vertical="center" wrapText="1"/>
      <protection hidden="1"/>
    </xf>
    <xf numFmtId="0" fontId="3" fillId="0" borderId="9" xfId="0" applyFont="1" applyFill="1" applyBorder="1" applyAlignment="1" applyProtection="1">
      <alignment horizontal="center" vertical="center" wrapText="1"/>
      <protection hidden="1"/>
    </xf>
    <xf numFmtId="0" fontId="4" fillId="0" borderId="9" xfId="0" applyFont="1" applyFill="1" applyBorder="1" applyAlignment="1" applyProtection="1">
      <alignment vertical="center" shrinkToFit="1"/>
      <protection hidden="1"/>
    </xf>
    <xf numFmtId="177" fontId="4" fillId="0" borderId="9" xfId="0" applyNumberFormat="1" applyFont="1" applyFill="1" applyBorder="1" applyAlignment="1" applyProtection="1">
      <alignment vertical="center" shrinkToFit="1"/>
      <protection hidden="1"/>
    </xf>
    <xf numFmtId="178" fontId="3" fillId="0" borderId="9" xfId="0" applyNumberFormat="1" applyFont="1" applyFill="1" applyBorder="1" applyAlignment="1" applyProtection="1">
      <alignment horizontal="right" vertical="center" wrapText="1"/>
      <protection hidden="1"/>
    </xf>
    <xf numFmtId="176" fontId="3" fillId="0" borderId="10" xfId="0" applyNumberFormat="1" applyFont="1" applyFill="1" applyBorder="1" applyAlignment="1" applyProtection="1">
      <alignment horizontal="right" vertical="center" wrapText="1"/>
      <protection hidden="1"/>
    </xf>
    <xf numFmtId="0" fontId="4" fillId="0" borderId="0" xfId="0" applyFont="1" applyFill="1" applyProtection="1">
      <alignment vertical="center"/>
      <protection hidden="1"/>
    </xf>
    <xf numFmtId="178" fontId="4" fillId="0" borderId="0" xfId="0" applyNumberFormat="1" applyFont="1" applyFill="1" applyProtection="1">
      <alignment vertical="center"/>
      <protection hidden="1"/>
    </xf>
    <xf numFmtId="0" fontId="5" fillId="0" borderId="0" xfId="0" applyFont="1" applyFill="1" applyAlignment="1" applyProtection="1">
      <alignment vertical="center"/>
      <protection hidden="1"/>
    </xf>
    <xf numFmtId="0" fontId="0" fillId="0" borderId="0" xfId="0" applyFill="1" applyAlignment="1" applyProtection="1">
      <alignment vertical="center"/>
      <protection hidden="1"/>
    </xf>
    <xf numFmtId="178" fontId="0" fillId="0" borderId="0" xfId="0" applyNumberFormat="1" applyFill="1" applyAlignment="1" applyProtection="1">
      <alignment vertical="center"/>
      <protection hidden="1"/>
    </xf>
    <xf numFmtId="0" fontId="0" fillId="0" borderId="0" xfId="0" applyFill="1" applyAlignment="1" applyProtection="1">
      <alignment horizontal="right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178" fontId="0" fillId="0" borderId="3" xfId="0" applyNumberFormat="1" applyFill="1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178" fontId="0" fillId="0" borderId="0" xfId="0" applyNumberFormat="1" applyFill="1" applyAlignment="1" applyProtection="1">
      <alignment horizontal="center" vertical="center"/>
      <protection hidden="1"/>
    </xf>
    <xf numFmtId="0" fontId="3" fillId="0" borderId="4" xfId="0" applyFont="1" applyFill="1" applyBorder="1" applyAlignment="1" applyProtection="1">
      <alignment vertical="center"/>
      <protection hidden="1"/>
    </xf>
    <xf numFmtId="177" fontId="0" fillId="0" borderId="0" xfId="0" applyNumberFormat="1" applyFill="1" applyAlignment="1" applyProtection="1">
      <alignment vertical="center"/>
      <protection hidden="1"/>
    </xf>
    <xf numFmtId="178" fontId="4" fillId="2" borderId="0" xfId="0" applyNumberFormat="1" applyFont="1" applyFill="1" applyBorder="1" applyAlignment="1" applyProtection="1">
      <alignment horizontal="right" vertical="center" shrinkToFit="1"/>
      <protection hidden="1"/>
    </xf>
    <xf numFmtId="178" fontId="3" fillId="0" borderId="0" xfId="0" applyNumberFormat="1" applyFont="1" applyFill="1" applyBorder="1" applyAlignment="1" applyProtection="1">
      <alignment horizontal="right" vertical="center"/>
      <protection hidden="1"/>
    </xf>
    <xf numFmtId="178" fontId="4" fillId="0" borderId="0" xfId="0" applyNumberFormat="1" applyFont="1" applyFill="1" applyBorder="1" applyAlignment="1" applyProtection="1">
      <alignment horizontal="right" vertical="center"/>
      <protection hidden="1"/>
    </xf>
    <xf numFmtId="177" fontId="4" fillId="0" borderId="7" xfId="0" applyNumberFormat="1" applyFont="1" applyFill="1" applyBorder="1" applyAlignment="1" applyProtection="1">
      <alignment horizontal="right" vertical="center"/>
      <protection hidden="1"/>
    </xf>
    <xf numFmtId="0" fontId="0" fillId="0" borderId="0" xfId="0" applyFill="1" applyProtection="1">
      <alignment vertical="center"/>
      <protection hidden="1"/>
    </xf>
    <xf numFmtId="178" fontId="0" fillId="0" borderId="0" xfId="0" applyNumberFormat="1" applyFill="1" applyProtection="1">
      <alignment vertical="center"/>
      <protection hidden="1"/>
    </xf>
    <xf numFmtId="178" fontId="4" fillId="0" borderId="0" xfId="0" applyNumberFormat="1" applyFont="1" applyFill="1" applyAlignment="1" applyProtection="1">
      <alignment horizontal="center" vertical="center"/>
      <protection hidden="1"/>
    </xf>
    <xf numFmtId="176" fontId="3" fillId="2" borderId="0" xfId="0" applyNumberFormat="1" applyFont="1" applyFill="1" applyBorder="1" applyAlignment="1" applyProtection="1">
      <alignment horizontal="right" vertical="center" wrapText="1"/>
      <protection hidden="1"/>
    </xf>
    <xf numFmtId="178" fontId="3" fillId="2" borderId="0" xfId="0" applyNumberFormat="1" applyFont="1" applyFill="1" applyBorder="1" applyAlignment="1" applyProtection="1">
      <alignment horizontal="right" vertical="center" wrapText="1"/>
      <protection hidden="1"/>
    </xf>
    <xf numFmtId="176" fontId="3" fillId="0" borderId="0" xfId="0" applyNumberFormat="1" applyFont="1" applyFill="1" applyBorder="1" applyAlignment="1" applyProtection="1">
      <alignment horizontal="right" vertical="center" wrapText="1"/>
      <protection hidden="1"/>
    </xf>
    <xf numFmtId="177" fontId="4" fillId="2" borderId="7" xfId="0" applyNumberFormat="1" applyFont="1" applyFill="1" applyBorder="1" applyAlignment="1" applyProtection="1">
      <alignment horizontal="right" vertical="center" shrinkToFit="1"/>
      <protection hidden="1"/>
    </xf>
    <xf numFmtId="176" fontId="3" fillId="0" borderId="9" xfId="0" applyNumberFormat="1" applyFont="1" applyFill="1" applyBorder="1" applyAlignment="1" applyProtection="1">
      <alignment horizontal="right" vertical="center" wrapText="1"/>
      <protection hidden="1"/>
    </xf>
    <xf numFmtId="177" fontId="4" fillId="2" borderId="0" xfId="0" applyNumberFormat="1" applyFont="1" applyFill="1" applyBorder="1" applyAlignment="1" applyProtection="1">
      <alignment horizontal="right" vertical="center" shrinkToFit="1"/>
      <protection hidden="1"/>
    </xf>
    <xf numFmtId="179" fontId="4" fillId="2" borderId="0" xfId="0" applyNumberFormat="1" applyFont="1" applyFill="1" applyBorder="1" applyAlignment="1" applyProtection="1">
      <alignment horizontal="right" vertical="center" shrinkToFit="1"/>
      <protection hidden="1"/>
    </xf>
    <xf numFmtId="178" fontId="3" fillId="0" borderId="7" xfId="0" applyNumberFormat="1" applyFont="1" applyFill="1" applyBorder="1" applyAlignment="1" applyProtection="1">
      <alignment horizontal="right" vertical="center" wrapText="1"/>
      <protection hidden="1"/>
    </xf>
    <xf numFmtId="179" fontId="3" fillId="0" borderId="0" xfId="0" applyNumberFormat="1" applyFont="1" applyFill="1" applyBorder="1" applyAlignment="1" applyProtection="1">
      <alignment horizontal="right" vertical="center" wrapText="1"/>
      <protection hidden="1"/>
    </xf>
    <xf numFmtId="178" fontId="4" fillId="0" borderId="0" xfId="0" applyNumberFormat="1" applyFont="1" applyFill="1" applyBorder="1" applyAlignment="1" applyProtection="1">
      <alignment horizontal="right" vertical="center" shrinkToFit="1"/>
      <protection hidden="1"/>
    </xf>
    <xf numFmtId="0" fontId="0" fillId="0" borderId="0" xfId="0" applyProtection="1">
      <alignment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0" fillId="0" borderId="34" xfId="0" applyBorder="1" applyAlignment="1" applyProtection="1">
      <alignment horizontal="center" vertical="center" shrinkToFit="1"/>
      <protection hidden="1"/>
    </xf>
    <xf numFmtId="0" fontId="0" fillId="0" borderId="3" xfId="0" applyBorder="1" applyAlignment="1" applyProtection="1">
      <alignment horizontal="center" vertical="center" shrinkToFit="1"/>
      <protection hidden="1"/>
    </xf>
    <xf numFmtId="0" fontId="0" fillId="0" borderId="35" xfId="0" applyFill="1" applyBorder="1" applyAlignment="1" applyProtection="1">
      <alignment horizontal="center" vertical="center" shrinkToFit="1"/>
      <protection hidden="1"/>
    </xf>
    <xf numFmtId="0" fontId="15" fillId="0" borderId="4" xfId="0" applyFont="1" applyFill="1" applyBorder="1" applyAlignment="1" applyProtection="1">
      <alignment vertical="center"/>
      <protection hidden="1"/>
    </xf>
    <xf numFmtId="0" fontId="15" fillId="0" borderId="5" xfId="0" applyFont="1" applyFill="1" applyBorder="1" applyAlignment="1" applyProtection="1">
      <alignment horizontal="center" vertical="center"/>
      <protection hidden="1"/>
    </xf>
    <xf numFmtId="0" fontId="15" fillId="0" borderId="11" xfId="0" applyFont="1" applyFill="1" applyBorder="1" applyAlignment="1" applyProtection="1">
      <alignment vertical="center" shrinkToFit="1"/>
      <protection hidden="1"/>
    </xf>
    <xf numFmtId="38" fontId="0" fillId="0" borderId="4" xfId="1" applyFont="1" applyBorder="1" applyAlignment="1" applyProtection="1">
      <alignment horizontal="right" vertical="center"/>
      <protection hidden="1"/>
    </xf>
    <xf numFmtId="38" fontId="0" fillId="0" borderId="5" xfId="1" applyFont="1" applyBorder="1" applyAlignment="1" applyProtection="1">
      <alignment horizontal="right" vertical="center"/>
      <protection hidden="1"/>
    </xf>
    <xf numFmtId="38" fontId="0" fillId="0" borderId="11" xfId="1" applyFont="1" applyBorder="1" applyAlignment="1" applyProtection="1">
      <alignment horizontal="right" vertical="center"/>
      <protection hidden="1"/>
    </xf>
    <xf numFmtId="181" fontId="0" fillId="0" borderId="0" xfId="0" applyNumberFormat="1" applyProtection="1">
      <alignment vertical="center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16" fillId="0" borderId="0" xfId="0" applyFont="1" applyFill="1" applyBorder="1" applyAlignment="1" applyProtection="1">
      <alignment vertical="center"/>
      <protection hidden="1"/>
    </xf>
    <xf numFmtId="0" fontId="17" fillId="0" borderId="7" xfId="0" applyFont="1" applyFill="1" applyBorder="1" applyAlignment="1" applyProtection="1">
      <alignment vertical="center" shrinkToFit="1"/>
      <protection hidden="1"/>
    </xf>
    <xf numFmtId="38" fontId="0" fillId="0" borderId="6" xfId="1" applyFont="1" applyBorder="1" applyAlignment="1" applyProtection="1">
      <alignment horizontal="right" vertical="center"/>
      <protection hidden="1"/>
    </xf>
    <xf numFmtId="38" fontId="0" fillId="0" borderId="0" xfId="1" applyFont="1" applyBorder="1" applyAlignment="1" applyProtection="1">
      <alignment horizontal="right" vertical="center"/>
      <protection hidden="1"/>
    </xf>
    <xf numFmtId="38" fontId="0" fillId="0" borderId="7" xfId="1" applyFont="1" applyBorder="1" applyAlignment="1" applyProtection="1">
      <alignment horizontal="right" vertical="center"/>
      <protection hidden="1"/>
    </xf>
    <xf numFmtId="0" fontId="0" fillId="2" borderId="7" xfId="0" applyFill="1" applyBorder="1" applyAlignment="1" applyProtection="1">
      <alignment vertical="center" shrinkToFit="1"/>
      <protection hidden="1"/>
    </xf>
    <xf numFmtId="38" fontId="0" fillId="2" borderId="6" xfId="1" applyFont="1" applyFill="1" applyBorder="1" applyAlignment="1" applyProtection="1">
      <alignment horizontal="right" vertical="center"/>
      <protection hidden="1"/>
    </xf>
    <xf numFmtId="38" fontId="0" fillId="2" borderId="0" xfId="1" applyFont="1" applyFill="1" applyBorder="1" applyAlignment="1" applyProtection="1">
      <alignment horizontal="right" vertical="center"/>
      <protection hidden="1"/>
    </xf>
    <xf numFmtId="38" fontId="0" fillId="2" borderId="7" xfId="1" applyFont="1" applyFill="1" applyBorder="1" applyAlignment="1" applyProtection="1">
      <alignment horizontal="right" vertical="center"/>
      <protection hidden="1"/>
    </xf>
    <xf numFmtId="0" fontId="0" fillId="0" borderId="7" xfId="0" applyFill="1" applyBorder="1" applyAlignment="1" applyProtection="1">
      <alignment vertical="center" shrinkToFit="1"/>
      <protection hidden="1"/>
    </xf>
    <xf numFmtId="0" fontId="17" fillId="0" borderId="6" xfId="0" applyFont="1" applyFill="1" applyBorder="1" applyAlignment="1" applyProtection="1">
      <alignment horizontal="center" vertical="center"/>
      <protection hidden="1"/>
    </xf>
    <xf numFmtId="0" fontId="17" fillId="0" borderId="0" xfId="0" applyFont="1" applyFill="1" applyBorder="1" applyAlignment="1" applyProtection="1">
      <alignment vertical="center"/>
      <protection hidden="1"/>
    </xf>
    <xf numFmtId="0" fontId="17" fillId="0" borderId="0" xfId="0" applyFont="1" applyFill="1" applyBorder="1" applyAlignment="1" applyProtection="1">
      <alignment horizontal="center" vertical="center"/>
      <protection hidden="1"/>
    </xf>
    <xf numFmtId="0" fontId="0" fillId="2" borderId="6" xfId="0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/>
      <protection hidden="1"/>
    </xf>
    <xf numFmtId="0" fontId="0" fillId="0" borderId="6" xfId="0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0" fillId="0" borderId="10" xfId="0" applyFill="1" applyBorder="1" applyAlignment="1" applyProtection="1">
      <alignment vertical="center" shrinkToFit="1"/>
      <protection hidden="1"/>
    </xf>
    <xf numFmtId="38" fontId="0" fillId="0" borderId="8" xfId="1" applyFont="1" applyBorder="1" applyAlignment="1" applyProtection="1">
      <alignment horizontal="right" vertical="center"/>
      <protection hidden="1"/>
    </xf>
    <xf numFmtId="38" fontId="0" fillId="0" borderId="9" xfId="1" applyFont="1" applyBorder="1" applyAlignment="1" applyProtection="1">
      <alignment horizontal="right" vertical="center"/>
      <protection hidden="1"/>
    </xf>
    <xf numFmtId="38" fontId="0" fillId="0" borderId="10" xfId="1" applyFont="1" applyBorder="1" applyAlignment="1" applyProtection="1">
      <alignment horizontal="right" vertical="center"/>
      <protection hidden="1"/>
    </xf>
    <xf numFmtId="0" fontId="5" fillId="0" borderId="0" xfId="0" applyFont="1" applyBorder="1" applyProtection="1">
      <alignment vertical="center"/>
      <protection hidden="1"/>
    </xf>
    <xf numFmtId="0" fontId="0" fillId="0" borderId="0" xfId="0" applyBorder="1" applyProtection="1">
      <alignment vertical="center"/>
      <protection hidden="1"/>
    </xf>
    <xf numFmtId="0" fontId="0" fillId="0" borderId="9" xfId="0" applyBorder="1" applyProtection="1">
      <alignment vertical="center"/>
      <protection hidden="1"/>
    </xf>
    <xf numFmtId="0" fontId="0" fillId="0" borderId="9" xfId="0" applyBorder="1" applyAlignment="1" applyProtection="1">
      <alignment horizontal="right" vertical="center"/>
      <protection hidden="1"/>
    </xf>
    <xf numFmtId="0" fontId="18" fillId="0" borderId="35" xfId="0" applyFont="1" applyBorder="1" applyAlignment="1" applyProtection="1">
      <alignment vertical="center" wrapText="1"/>
      <protection hidden="1"/>
    </xf>
    <xf numFmtId="0" fontId="20" fillId="0" borderId="35" xfId="0" applyFont="1" applyBorder="1" applyAlignment="1" applyProtection="1">
      <alignment vertical="center" wrapText="1"/>
      <protection hidden="1"/>
    </xf>
    <xf numFmtId="0" fontId="19" fillId="0" borderId="35" xfId="0" applyFont="1" applyBorder="1" applyAlignment="1" applyProtection="1">
      <alignment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38" fontId="0" fillId="0" borderId="4" xfId="1" applyFont="1" applyBorder="1" applyProtection="1">
      <alignment vertical="center"/>
      <protection hidden="1"/>
    </xf>
    <xf numFmtId="38" fontId="0" fillId="0" borderId="5" xfId="1" applyFont="1" applyBorder="1" applyProtection="1">
      <alignment vertical="center"/>
      <protection hidden="1"/>
    </xf>
    <xf numFmtId="38" fontId="0" fillId="0" borderId="11" xfId="1" applyFont="1" applyBorder="1" applyProtection="1">
      <alignment vertical="center"/>
      <protection hidden="1"/>
    </xf>
    <xf numFmtId="38" fontId="0" fillId="0" borderId="6" xfId="1" applyFont="1" applyBorder="1" applyProtection="1">
      <alignment vertical="center"/>
      <protection hidden="1"/>
    </xf>
    <xf numFmtId="38" fontId="0" fillId="0" borderId="0" xfId="1" applyFont="1" applyBorder="1" applyProtection="1">
      <alignment vertical="center"/>
      <protection hidden="1"/>
    </xf>
    <xf numFmtId="38" fontId="0" fillId="0" borderId="7" xfId="1" applyFont="1" applyBorder="1" applyProtection="1">
      <alignment vertical="center"/>
      <protection hidden="1"/>
    </xf>
    <xf numFmtId="38" fontId="0" fillId="2" borderId="6" xfId="1" applyFont="1" applyFill="1" applyBorder="1" applyProtection="1">
      <alignment vertical="center"/>
      <protection hidden="1"/>
    </xf>
    <xf numFmtId="38" fontId="0" fillId="2" borderId="0" xfId="1" applyFont="1" applyFill="1" applyBorder="1" applyProtection="1">
      <alignment vertical="center"/>
      <protection hidden="1"/>
    </xf>
    <xf numFmtId="38" fontId="0" fillId="2" borderId="7" xfId="1" applyFont="1" applyFill="1" applyBorder="1" applyProtection="1">
      <alignment vertical="center"/>
      <protection hidden="1"/>
    </xf>
    <xf numFmtId="38" fontId="0" fillId="0" borderId="0" xfId="1" applyFont="1" applyFill="1" applyBorder="1" applyProtection="1">
      <alignment vertical="center"/>
      <protection hidden="1"/>
    </xf>
    <xf numFmtId="38" fontId="0" fillId="0" borderId="8" xfId="1" applyFont="1" applyBorder="1" applyProtection="1">
      <alignment vertical="center"/>
      <protection hidden="1"/>
    </xf>
    <xf numFmtId="38" fontId="0" fillId="0" borderId="9" xfId="1" applyFont="1" applyBorder="1" applyProtection="1">
      <alignment vertical="center"/>
      <protection hidden="1"/>
    </xf>
    <xf numFmtId="38" fontId="0" fillId="0" borderId="10" xfId="1" applyFont="1" applyBorder="1" applyProtection="1">
      <alignment vertical="center"/>
      <protection hidden="1"/>
    </xf>
    <xf numFmtId="0" fontId="0" fillId="0" borderId="3" xfId="0" applyFill="1" applyBorder="1" applyAlignment="1" applyProtection="1">
      <alignment vertical="center" wrapText="1"/>
      <protection hidden="1"/>
    </xf>
    <xf numFmtId="177" fontId="0" fillId="2" borderId="34" xfId="0" applyNumberFormat="1" applyFill="1" applyBorder="1" applyProtection="1">
      <alignment vertical="center"/>
      <protection hidden="1"/>
    </xf>
    <xf numFmtId="182" fontId="0" fillId="2" borderId="6" xfId="0" applyNumberFormat="1" applyFill="1" applyBorder="1" applyProtection="1">
      <alignment vertical="center"/>
      <protection hidden="1"/>
    </xf>
    <xf numFmtId="182" fontId="0" fillId="2" borderId="0" xfId="0" applyNumberFormat="1" applyFill="1" applyBorder="1" applyProtection="1">
      <alignment vertical="center"/>
      <protection hidden="1"/>
    </xf>
    <xf numFmtId="182" fontId="0" fillId="2" borderId="7" xfId="0" applyNumberFormat="1" applyFill="1" applyBorder="1" applyProtection="1">
      <alignment vertical="center"/>
      <protection hidden="1"/>
    </xf>
    <xf numFmtId="182" fontId="0" fillId="2" borderId="11" xfId="0" applyNumberFormat="1" applyFill="1" applyBorder="1" applyProtection="1">
      <alignment vertical="center"/>
      <protection hidden="1"/>
    </xf>
    <xf numFmtId="0" fontId="0" fillId="0" borderId="6" xfId="0" applyBorder="1" applyProtection="1">
      <alignment vertical="center"/>
      <protection hidden="1"/>
    </xf>
    <xf numFmtId="0" fontId="0" fillId="0" borderId="7" xfId="0" applyFill="1" applyBorder="1" applyAlignment="1" applyProtection="1">
      <alignment shrinkToFit="1"/>
      <protection hidden="1"/>
    </xf>
    <xf numFmtId="177" fontId="0" fillId="0" borderId="22" xfId="0" applyNumberFormat="1" applyBorder="1" applyProtection="1">
      <alignment vertical="center"/>
      <protection hidden="1"/>
    </xf>
    <xf numFmtId="182" fontId="0" fillId="0" borderId="6" xfId="0" applyNumberFormat="1" applyBorder="1" applyAlignment="1" applyProtection="1">
      <alignment horizontal="right" vertical="center"/>
      <protection hidden="1"/>
    </xf>
    <xf numFmtId="182" fontId="0" fillId="0" borderId="0" xfId="0" applyNumberFormat="1" applyBorder="1" applyAlignment="1" applyProtection="1">
      <alignment horizontal="right" vertical="center"/>
      <protection hidden="1"/>
    </xf>
    <xf numFmtId="182" fontId="0" fillId="0" borderId="0" xfId="0" applyNumberFormat="1" applyBorder="1" applyProtection="1">
      <alignment vertical="center"/>
      <protection hidden="1"/>
    </xf>
    <xf numFmtId="182" fontId="0" fillId="0" borderId="7" xfId="0" applyNumberFormat="1" applyBorder="1" applyAlignment="1" applyProtection="1">
      <alignment horizontal="right" vertical="center"/>
      <protection hidden="1"/>
    </xf>
    <xf numFmtId="182" fontId="0" fillId="0" borderId="7" xfId="0" applyNumberFormat="1" applyBorder="1" applyProtection="1">
      <alignment vertical="center"/>
      <protection hidden="1"/>
    </xf>
    <xf numFmtId="182" fontId="0" fillId="0" borderId="6" xfId="0" applyNumberFormat="1" applyBorder="1" applyProtection="1">
      <alignment vertical="center"/>
      <protection hidden="1"/>
    </xf>
    <xf numFmtId="0" fontId="0" fillId="0" borderId="7" xfId="0" applyBorder="1" applyProtection="1">
      <alignment vertical="center"/>
      <protection hidden="1"/>
    </xf>
    <xf numFmtId="177" fontId="0" fillId="2" borderId="22" xfId="0" applyNumberFormat="1" applyFill="1" applyBorder="1" applyProtection="1">
      <alignment vertical="center"/>
      <protection hidden="1"/>
    </xf>
    <xf numFmtId="0" fontId="0" fillId="0" borderId="6" xfId="0" applyBorder="1" applyAlignment="1" applyProtection="1">
      <alignment vertical="center" shrinkToFit="1"/>
      <protection hidden="1"/>
    </xf>
    <xf numFmtId="0" fontId="0" fillId="0" borderId="8" xfId="0" applyBorder="1" applyAlignment="1" applyProtection="1">
      <alignment vertical="center" shrinkToFit="1"/>
      <protection hidden="1"/>
    </xf>
    <xf numFmtId="177" fontId="0" fillId="0" borderId="35" xfId="0" applyNumberFormat="1" applyBorder="1" applyProtection="1">
      <alignment vertical="center"/>
      <protection hidden="1"/>
    </xf>
    <xf numFmtId="182" fontId="0" fillId="0" borderId="8" xfId="0" applyNumberFormat="1" applyBorder="1" applyProtection="1">
      <alignment vertical="center"/>
      <protection hidden="1"/>
    </xf>
    <xf numFmtId="182" fontId="0" fillId="0" borderId="9" xfId="0" applyNumberFormat="1" applyBorder="1" applyProtection="1">
      <alignment vertical="center"/>
      <protection hidden="1"/>
    </xf>
    <xf numFmtId="182" fontId="0" fillId="0" borderId="9" xfId="0" applyNumberFormat="1" applyBorder="1" applyAlignment="1" applyProtection="1">
      <alignment horizontal="right" vertical="center"/>
      <protection hidden="1"/>
    </xf>
    <xf numFmtId="182" fontId="0" fillId="0" borderId="10" xfId="0" applyNumberFormat="1" applyBorder="1" applyProtection="1">
      <alignment vertical="center"/>
      <protection hidden="1"/>
    </xf>
    <xf numFmtId="0" fontId="18" fillId="0" borderId="3" xfId="0" applyFont="1" applyBorder="1" applyAlignment="1" applyProtection="1">
      <alignment horizontal="center" vertical="center" wrapText="1"/>
      <protection hidden="1"/>
    </xf>
    <xf numFmtId="0" fontId="19" fillId="0" borderId="3" xfId="0" applyFont="1" applyBorder="1" applyAlignment="1" applyProtection="1">
      <alignment horizontal="center" vertical="center" wrapText="1"/>
      <protection hidden="1"/>
    </xf>
    <xf numFmtId="0" fontId="19" fillId="0" borderId="36" xfId="0" applyFont="1" applyBorder="1" applyAlignment="1" applyProtection="1">
      <alignment horizontal="center" vertical="center" wrapText="1"/>
      <protection hidden="1"/>
    </xf>
    <xf numFmtId="177" fontId="0" fillId="0" borderId="34" xfId="0" applyNumberFormat="1" applyBorder="1" applyProtection="1">
      <alignment vertical="center"/>
      <protection hidden="1"/>
    </xf>
    <xf numFmtId="182" fontId="0" fillId="0" borderId="4" xfId="0" applyNumberFormat="1" applyBorder="1" applyProtection="1">
      <alignment vertical="center"/>
      <protection hidden="1"/>
    </xf>
    <xf numFmtId="182" fontId="0" fillId="0" borderId="5" xfId="0" applyNumberFormat="1" applyBorder="1" applyProtection="1">
      <alignment vertical="center"/>
      <protection hidden="1"/>
    </xf>
    <xf numFmtId="182" fontId="0" fillId="0" borderId="11" xfId="0" applyNumberFormat="1" applyBorder="1" applyProtection="1">
      <alignment vertical="center"/>
      <protection hidden="1"/>
    </xf>
    <xf numFmtId="182" fontId="0" fillId="0" borderId="0" xfId="0" applyNumberFormat="1" applyProtection="1">
      <alignment vertical="center"/>
      <protection hidden="1"/>
    </xf>
    <xf numFmtId="182" fontId="0" fillId="0" borderId="0" xfId="0" applyNumberFormat="1" applyFill="1" applyBorder="1" applyProtection="1">
      <alignment vertical="center"/>
      <protection hidden="1"/>
    </xf>
    <xf numFmtId="0" fontId="0" fillId="0" borderId="34" xfId="0" applyBorder="1" applyAlignment="1" applyProtection="1">
      <alignment vertical="center" shrinkToFi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3" xfId="0" applyBorder="1" applyAlignment="1" applyProtection="1">
      <alignment vertical="center" shrinkToFit="1"/>
      <protection hidden="1"/>
    </xf>
    <xf numFmtId="0" fontId="0" fillId="0" borderId="35" xfId="0" applyBorder="1" applyAlignment="1" applyProtection="1">
      <alignment horizontal="center" vertical="center" shrinkToFit="1"/>
      <protection hidden="1"/>
    </xf>
    <xf numFmtId="177" fontId="0" fillId="0" borderId="22" xfId="0" applyNumberFormat="1" applyBorder="1" applyAlignment="1" applyProtection="1">
      <alignment horizontal="right" vertical="center"/>
      <protection hidden="1"/>
    </xf>
    <xf numFmtId="177" fontId="0" fillId="0" borderId="35" xfId="0" applyNumberFormat="1" applyBorder="1" applyAlignment="1" applyProtection="1">
      <alignment horizontal="right" vertical="center"/>
      <protection hidden="1"/>
    </xf>
    <xf numFmtId="180" fontId="11" fillId="0" borderId="15" xfId="2" applyNumberFormat="1" applyFont="1" applyFill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right" vertical="center"/>
      <protection hidden="1"/>
    </xf>
    <xf numFmtId="0" fontId="3" fillId="0" borderId="6" xfId="0" applyFont="1" applyFill="1" applyBorder="1" applyAlignment="1" applyProtection="1">
      <alignment horizontal="right" vertical="center"/>
      <protection hidden="1"/>
    </xf>
    <xf numFmtId="0" fontId="3" fillId="2" borderId="6" xfId="0" applyFont="1" applyFill="1" applyBorder="1" applyAlignment="1" applyProtection="1">
      <alignment horizontal="right" vertical="center" wrapText="1"/>
      <protection hidden="1"/>
    </xf>
    <xf numFmtId="0" fontId="3" fillId="0" borderId="6" xfId="0" applyFont="1" applyFill="1" applyBorder="1" applyAlignment="1" applyProtection="1">
      <alignment horizontal="right" vertical="center" wrapText="1"/>
      <protection hidden="1"/>
    </xf>
    <xf numFmtId="0" fontId="3" fillId="0" borderId="0" xfId="0" applyFont="1" applyFill="1" applyBorder="1" applyAlignment="1" applyProtection="1">
      <alignment horizontal="center" vertical="top" wrapText="1"/>
      <protection hidden="1"/>
    </xf>
    <xf numFmtId="0" fontId="0" fillId="2" borderId="6" xfId="0" applyFill="1" applyBorder="1" applyAlignment="1" applyProtection="1">
      <alignment horizontal="right" vertical="center"/>
      <protection hidden="1"/>
    </xf>
    <xf numFmtId="0" fontId="0" fillId="0" borderId="6" xfId="0" applyFill="1" applyBorder="1" applyAlignment="1" applyProtection="1">
      <alignment horizontal="right" vertical="center"/>
      <protection hidden="1"/>
    </xf>
    <xf numFmtId="0" fontId="0" fillId="0" borderId="6" xfId="0" applyBorder="1" applyAlignment="1" applyProtection="1">
      <alignment vertical="top"/>
      <protection hidden="1"/>
    </xf>
    <xf numFmtId="0" fontId="21" fillId="0" borderId="7" xfId="0" applyFont="1" applyFill="1" applyBorder="1" applyAlignment="1" applyProtection="1">
      <alignment wrapText="1"/>
      <protection hidden="1"/>
    </xf>
    <xf numFmtId="49" fontId="14" fillId="0" borderId="20" xfId="2" applyNumberFormat="1" applyFont="1" applyFill="1" applyBorder="1" applyAlignment="1" applyProtection="1">
      <alignment horizontal="center" vertical="center" shrinkToFit="1"/>
      <protection hidden="1"/>
    </xf>
    <xf numFmtId="49" fontId="14" fillId="0" borderId="0" xfId="2" applyNumberFormat="1" applyFont="1" applyFill="1" applyBorder="1" applyAlignment="1" applyProtection="1">
      <alignment horizontal="center" vertical="center" shrinkToFit="1"/>
      <protection hidden="1"/>
    </xf>
    <xf numFmtId="0" fontId="13" fillId="0" borderId="32" xfId="2" applyFont="1" applyFill="1" applyBorder="1" applyAlignment="1" applyProtection="1">
      <alignment horizontal="left" vertical="center" shrinkToFit="1"/>
      <protection hidden="1"/>
    </xf>
    <xf numFmtId="0" fontId="13" fillId="0" borderId="22" xfId="2" applyFont="1" applyFill="1" applyBorder="1" applyAlignment="1" applyProtection="1">
      <alignment horizontal="left" vertical="center" shrinkToFit="1"/>
      <protection hidden="1"/>
    </xf>
    <xf numFmtId="180" fontId="11" fillId="0" borderId="17" xfId="2" applyNumberFormat="1" applyFont="1" applyFill="1" applyBorder="1" applyAlignment="1" applyProtection="1">
      <alignment horizontal="center" vertical="center" wrapText="1"/>
      <protection hidden="1"/>
    </xf>
    <xf numFmtId="180" fontId="11" fillId="0" borderId="7" xfId="2" applyNumberFormat="1" applyFont="1" applyFill="1" applyBorder="1" applyAlignment="1" applyProtection="1">
      <alignment horizontal="center" vertical="center" wrapText="1"/>
      <protection hidden="1"/>
    </xf>
    <xf numFmtId="180" fontId="11" fillId="0" borderId="19" xfId="2" applyNumberFormat="1" applyFont="1" applyFill="1" applyBorder="1" applyAlignment="1" applyProtection="1">
      <alignment horizontal="center" vertical="center"/>
      <protection hidden="1"/>
    </xf>
    <xf numFmtId="180" fontId="11" fillId="0" borderId="23" xfId="2" applyNumberFormat="1" applyFont="1" applyFill="1" applyBorder="1" applyAlignment="1" applyProtection="1">
      <alignment horizontal="center" vertical="center"/>
      <protection hidden="1"/>
    </xf>
    <xf numFmtId="180" fontId="11" fillId="0" borderId="11" xfId="2" applyNumberFormat="1" applyFont="1" applyFill="1" applyBorder="1" applyAlignment="1" applyProtection="1">
      <alignment horizontal="center" vertical="center"/>
      <protection hidden="1"/>
    </xf>
    <xf numFmtId="180" fontId="11" fillId="0" borderId="27" xfId="2" applyNumberFormat="1" applyFont="1" applyFill="1" applyBorder="1" applyAlignment="1" applyProtection="1">
      <alignment horizontal="center" vertical="center"/>
      <protection hidden="1"/>
    </xf>
    <xf numFmtId="180" fontId="11" fillId="0" borderId="1" xfId="2" applyNumberFormat="1" applyFont="1" applyFill="1" applyBorder="1" applyAlignment="1" applyProtection="1">
      <alignment horizontal="center" vertical="center"/>
      <protection hidden="1"/>
    </xf>
    <xf numFmtId="180" fontId="11" fillId="0" borderId="2" xfId="2" applyNumberFormat="1" applyFont="1" applyFill="1" applyBorder="1" applyAlignment="1" applyProtection="1">
      <alignment horizontal="center" vertical="center"/>
      <protection hidden="1"/>
    </xf>
    <xf numFmtId="0" fontId="11" fillId="0" borderId="12" xfId="3" applyFont="1" applyFill="1" applyBorder="1" applyAlignment="1" applyProtection="1">
      <alignment horizontal="center" vertical="center"/>
      <protection hidden="1"/>
    </xf>
    <xf numFmtId="0" fontId="11" fillId="0" borderId="13" xfId="3" applyFont="1" applyFill="1" applyBorder="1" applyAlignment="1" applyProtection="1">
      <alignment horizontal="center" vertical="center"/>
      <protection hidden="1"/>
    </xf>
    <xf numFmtId="0" fontId="11" fillId="0" borderId="14" xfId="3" applyFont="1" applyFill="1" applyBorder="1" applyAlignment="1" applyProtection="1">
      <alignment horizontal="center" vertical="center"/>
      <protection hidden="1"/>
    </xf>
    <xf numFmtId="0" fontId="11" fillId="0" borderId="20" xfId="3" applyFont="1" applyFill="1" applyBorder="1" applyAlignment="1" applyProtection="1">
      <alignment horizontal="center" vertical="center"/>
      <protection hidden="1"/>
    </xf>
    <xf numFmtId="0" fontId="11" fillId="0" borderId="0" xfId="3" applyFont="1" applyFill="1" applyBorder="1" applyAlignment="1" applyProtection="1">
      <alignment horizontal="center" vertical="center"/>
      <protection hidden="1"/>
    </xf>
    <xf numFmtId="0" fontId="11" fillId="0" borderId="21" xfId="3" applyFont="1" applyFill="1" applyBorder="1" applyAlignment="1" applyProtection="1">
      <alignment horizontal="center" vertical="center"/>
      <protection hidden="1"/>
    </xf>
    <xf numFmtId="0" fontId="11" fillId="0" borderId="24" xfId="3" applyFont="1" applyFill="1" applyBorder="1" applyAlignment="1" applyProtection="1">
      <alignment horizontal="center" vertical="center"/>
      <protection hidden="1"/>
    </xf>
    <xf numFmtId="0" fontId="11" fillId="0" borderId="25" xfId="3" applyFont="1" applyFill="1" applyBorder="1" applyAlignment="1" applyProtection="1">
      <alignment horizontal="center" vertical="center"/>
      <protection hidden="1"/>
    </xf>
    <xf numFmtId="0" fontId="11" fillId="0" borderId="26" xfId="3" applyFont="1" applyFill="1" applyBorder="1" applyAlignment="1" applyProtection="1">
      <alignment horizontal="center" vertical="center"/>
      <protection hidden="1"/>
    </xf>
    <xf numFmtId="180" fontId="11" fillId="0" borderId="15" xfId="2" applyNumberFormat="1" applyFont="1" applyFill="1" applyBorder="1" applyAlignment="1" applyProtection="1">
      <alignment horizontal="center" vertical="center"/>
      <protection hidden="1"/>
    </xf>
    <xf numFmtId="180" fontId="11" fillId="0" borderId="16" xfId="2" applyNumberFormat="1" applyFont="1" applyFill="1" applyBorder="1" applyAlignment="1" applyProtection="1">
      <alignment horizontal="center" vertical="center"/>
      <protection hidden="1"/>
    </xf>
    <xf numFmtId="180" fontId="11" fillId="0" borderId="13" xfId="2" applyNumberFormat="1" applyFont="1" applyFill="1" applyBorder="1" applyAlignment="1" applyProtection="1">
      <alignment horizontal="center" vertical="center"/>
      <protection hidden="1"/>
    </xf>
    <xf numFmtId="180" fontId="11" fillId="0" borderId="17" xfId="2" applyNumberFormat="1" applyFont="1" applyFill="1" applyBorder="1" applyAlignment="1" applyProtection="1">
      <alignment horizontal="center" vertical="center"/>
      <protection hidden="1"/>
    </xf>
    <xf numFmtId="180" fontId="11" fillId="0" borderId="8" xfId="2" applyNumberFormat="1" applyFont="1" applyFill="1" applyBorder="1" applyAlignment="1" applyProtection="1">
      <alignment horizontal="center" vertical="center"/>
      <protection hidden="1"/>
    </xf>
    <xf numFmtId="180" fontId="11" fillId="0" borderId="9" xfId="2" applyNumberFormat="1" applyFont="1" applyFill="1" applyBorder="1" applyAlignment="1" applyProtection="1">
      <alignment horizontal="center" vertical="center"/>
      <protection hidden="1"/>
    </xf>
    <xf numFmtId="180" fontId="11" fillId="0" borderId="10" xfId="2" applyNumberFormat="1" applyFont="1" applyFill="1" applyBorder="1" applyAlignment="1" applyProtection="1">
      <alignment horizontal="center" vertical="center"/>
      <protection hidden="1"/>
    </xf>
    <xf numFmtId="180" fontId="11" fillId="0" borderId="7" xfId="2" applyNumberFormat="1" applyFont="1" applyFill="1" applyBorder="1" applyAlignment="1" applyProtection="1">
      <alignment horizontal="center" vertical="center"/>
      <protection hidden="1"/>
    </xf>
    <xf numFmtId="0" fontId="13" fillId="0" borderId="31" xfId="2" applyFont="1" applyFill="1" applyBorder="1" applyAlignment="1" applyProtection="1">
      <alignment horizontal="left" vertical="center" shrinkToFit="1"/>
      <protection hidden="1"/>
    </xf>
    <xf numFmtId="0" fontId="13" fillId="0" borderId="18" xfId="2" applyFont="1" applyFill="1" applyBorder="1" applyAlignment="1" applyProtection="1">
      <alignment horizontal="left" vertical="center" shrinkToFit="1"/>
      <protection hidden="1"/>
    </xf>
    <xf numFmtId="0" fontId="4" fillId="0" borderId="1" xfId="0" applyFont="1" applyFill="1" applyBorder="1" applyAlignment="1" applyProtection="1">
      <alignment horizontal="center" vertical="center"/>
      <protection hidden="1"/>
    </xf>
    <xf numFmtId="0" fontId="4" fillId="0" borderId="2" xfId="0" applyFont="1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4" xfId="0" applyFill="1" applyBorder="1" applyAlignment="1" applyProtection="1">
      <alignment horizontal="center" vertical="center" shrinkToFit="1"/>
      <protection hidden="1"/>
    </xf>
    <xf numFmtId="0" fontId="0" fillId="0" borderId="5" xfId="0" applyFill="1" applyBorder="1" applyAlignment="1" applyProtection="1">
      <alignment horizontal="center" vertical="center" shrinkToFit="1"/>
      <protection hidden="1"/>
    </xf>
    <xf numFmtId="0" fontId="0" fillId="0" borderId="6" xfId="0" applyFill="1" applyBorder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horizontal="center" vertical="center" shrinkToFit="1"/>
      <protection hidden="1"/>
    </xf>
    <xf numFmtId="0" fontId="0" fillId="0" borderId="8" xfId="0" applyFill="1" applyBorder="1" applyAlignment="1" applyProtection="1">
      <alignment horizontal="center" vertical="center" shrinkToFit="1"/>
      <protection hidden="1"/>
    </xf>
    <xf numFmtId="0" fontId="0" fillId="0" borderId="9" xfId="0" applyFill="1" applyBorder="1" applyAlignment="1" applyProtection="1">
      <alignment horizontal="center" vertical="center" shrinkToFit="1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 shrinkToFit="1"/>
      <protection hidden="1"/>
    </xf>
    <xf numFmtId="0" fontId="0" fillId="0" borderId="1" xfId="0" applyBorder="1" applyAlignment="1" applyProtection="1">
      <alignment horizontal="center" vertical="center" shrinkToFit="1"/>
      <protection hidden="1"/>
    </xf>
    <xf numFmtId="0" fontId="0" fillId="0" borderId="2" xfId="0" applyBorder="1" applyAlignment="1" applyProtection="1">
      <alignment horizontal="center" vertical="center" shrinkToFit="1"/>
      <protection hidden="1"/>
    </xf>
    <xf numFmtId="0" fontId="0" fillId="0" borderId="9" xfId="0" applyFill="1" applyBorder="1" applyAlignment="1" applyProtection="1">
      <alignment horizontal="left" vertical="center" shrinkToFit="1"/>
      <protection hidden="1"/>
    </xf>
    <xf numFmtId="0" fontId="0" fillId="0" borderId="10" xfId="0" applyFill="1" applyBorder="1" applyAlignment="1" applyProtection="1">
      <alignment horizontal="left" vertical="center" shrinkToFit="1"/>
      <protection hidden="1"/>
    </xf>
    <xf numFmtId="0" fontId="0" fillId="0" borderId="0" xfId="0" applyFill="1" applyBorder="1" applyAlignment="1" applyProtection="1">
      <alignment horizontal="left" vertical="center" shrinkToFit="1"/>
      <protection hidden="1"/>
    </xf>
    <xf numFmtId="0" fontId="0" fillId="0" borderId="7" xfId="0" applyFill="1" applyBorder="1" applyAlignment="1" applyProtection="1">
      <alignment horizontal="left" vertical="center" shrinkToFit="1"/>
      <protection hidden="1"/>
    </xf>
    <xf numFmtId="0" fontId="0" fillId="2" borderId="0" xfId="0" applyFill="1" applyBorder="1" applyAlignment="1" applyProtection="1">
      <alignment horizontal="left" vertical="center" shrinkToFit="1"/>
      <protection hidden="1"/>
    </xf>
    <xf numFmtId="0" fontId="0" fillId="2" borderId="7" xfId="0" applyFill="1" applyBorder="1" applyAlignment="1" applyProtection="1">
      <alignment horizontal="left" vertical="center" shrinkToFit="1"/>
      <protection hidden="1"/>
    </xf>
    <xf numFmtId="0" fontId="0" fillId="0" borderId="0" xfId="0" applyFill="1" applyBorder="1" applyAlignment="1" applyProtection="1">
      <alignment horizontal="left" vertical="center" wrapText="1"/>
      <protection hidden="1"/>
    </xf>
    <xf numFmtId="0" fontId="0" fillId="0" borderId="7" xfId="0" applyFill="1" applyBorder="1" applyAlignment="1" applyProtection="1">
      <alignment horizontal="left" vertical="center" wrapText="1"/>
      <protection hidden="1"/>
    </xf>
    <xf numFmtId="0" fontId="18" fillId="0" borderId="0" xfId="0" applyFont="1" applyFill="1" applyBorder="1" applyAlignment="1" applyProtection="1">
      <alignment horizontal="left" vertical="center" wrapText="1"/>
      <protection hidden="1"/>
    </xf>
    <xf numFmtId="0" fontId="19" fillId="0" borderId="7" xfId="0" applyFont="1" applyFill="1" applyBorder="1" applyAlignment="1" applyProtection="1">
      <alignment horizontal="left" vertical="center" wrapText="1"/>
      <protection hidden="1"/>
    </xf>
    <xf numFmtId="0" fontId="19" fillId="0" borderId="4" xfId="0" applyFont="1" applyBorder="1" applyAlignment="1" applyProtection="1">
      <alignment horizontal="center" vertical="center" wrapText="1"/>
      <protection hidden="1"/>
    </xf>
    <xf numFmtId="0" fontId="19" fillId="0" borderId="8" xfId="0" applyFont="1" applyBorder="1" applyAlignment="1" applyProtection="1">
      <alignment horizontal="center" vertical="center" wrapText="1"/>
      <protection hidden="1"/>
    </xf>
    <xf numFmtId="0" fontId="19" fillId="0" borderId="34" xfId="0" applyFont="1" applyBorder="1" applyAlignment="1" applyProtection="1">
      <alignment horizontal="center" vertical="center" wrapText="1"/>
      <protection hidden="1"/>
    </xf>
    <xf numFmtId="0" fontId="19" fillId="0" borderId="35" xfId="0" applyFont="1" applyBorder="1" applyAlignment="1" applyProtection="1">
      <alignment horizontal="center" vertical="center" wrapText="1"/>
      <protection hidden="1"/>
    </xf>
    <xf numFmtId="0" fontId="0" fillId="0" borderId="34" xfId="0" applyBorder="1" applyAlignment="1" applyProtection="1">
      <alignment horizontal="center" vertical="center" wrapText="1"/>
      <protection hidden="1"/>
    </xf>
    <xf numFmtId="0" fontId="0" fillId="0" borderId="35" xfId="0" applyBorder="1" applyAlignment="1" applyProtection="1">
      <alignment horizontal="center" vertical="center" wrapText="1"/>
      <protection hidden="1"/>
    </xf>
    <xf numFmtId="0" fontId="0" fillId="0" borderId="1" xfId="0" applyFont="1" applyBorder="1" applyAlignment="1" applyProtection="1">
      <alignment horizontal="center" vertical="center" shrinkToFit="1"/>
      <protection hidden="1"/>
    </xf>
    <xf numFmtId="0" fontId="0" fillId="0" borderId="36" xfId="0" applyFont="1" applyBorder="1" applyAlignment="1" applyProtection="1">
      <alignment horizontal="center" vertical="center" shrinkToFit="1"/>
      <protection hidden="1"/>
    </xf>
    <xf numFmtId="0" fontId="18" fillId="0" borderId="34" xfId="0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0" fillId="0" borderId="5" xfId="0" applyBorder="1" applyAlignment="1" applyProtection="1">
      <alignment horizontal="center" vertical="center" wrapText="1"/>
      <protection hidden="1"/>
    </xf>
    <xf numFmtId="0" fontId="0" fillId="0" borderId="11" xfId="0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 vertical="center" wrapText="1"/>
      <protection hidden="1"/>
    </xf>
    <xf numFmtId="0" fontId="0" fillId="0" borderId="7" xfId="0" applyBorder="1" applyAlignment="1" applyProtection="1">
      <alignment horizontal="center" vertical="center" wrapText="1"/>
      <protection hidden="1"/>
    </xf>
    <xf numFmtId="0" fontId="0" fillId="0" borderId="8" xfId="0" applyBorder="1" applyAlignment="1" applyProtection="1">
      <alignment horizontal="center" vertical="center" wrapText="1"/>
      <protection hidden="1"/>
    </xf>
    <xf numFmtId="0" fontId="0" fillId="0" borderId="9" xfId="0" applyBorder="1" applyAlignment="1" applyProtection="1">
      <alignment horizontal="center" vertical="center" wrapText="1"/>
      <protection hidden="1"/>
    </xf>
    <xf numFmtId="0" fontId="0" fillId="0" borderId="10" xfId="0" applyBorder="1" applyAlignment="1" applyProtection="1">
      <alignment horizontal="center" vertical="center" wrapText="1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2" borderId="6" xfId="0" applyFill="1" applyBorder="1" applyAlignment="1" applyProtection="1">
      <alignment horizontal="left" vertical="center" shrinkToFit="1"/>
      <protection hidden="1"/>
    </xf>
    <xf numFmtId="0" fontId="0" fillId="0" borderId="34" xfId="0" applyFill="1" applyBorder="1" applyAlignment="1" applyProtection="1">
      <alignment horizontal="center" vertical="center" wrapText="1"/>
      <protection hidden="1"/>
    </xf>
    <xf numFmtId="0" fontId="0" fillId="0" borderId="35" xfId="0" applyFill="1" applyBorder="1" applyAlignment="1" applyProtection="1">
      <alignment horizontal="center" vertical="center" wrapText="1"/>
      <protection hidden="1"/>
    </xf>
    <xf numFmtId="0" fontId="0" fillId="2" borderId="4" xfId="0" applyFill="1" applyBorder="1" applyAlignment="1" applyProtection="1">
      <alignment horizontal="left"/>
      <protection hidden="1"/>
    </xf>
    <xf numFmtId="0" fontId="0" fillId="2" borderId="11" xfId="0" applyFill="1" applyBorder="1" applyAlignment="1" applyProtection="1">
      <alignment horizontal="left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22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36" xfId="0" applyBorder="1" applyAlignment="1" applyProtection="1">
      <alignment horizontal="center" vertical="center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8" xfId="0" applyFill="1" applyBorder="1" applyAlignment="1" applyProtection="1">
      <alignment horizontal="center" vertical="center" wrapText="1"/>
      <protection hidden="1"/>
    </xf>
    <xf numFmtId="0" fontId="0" fillId="0" borderId="11" xfId="0" applyFill="1" applyBorder="1" applyAlignment="1" applyProtection="1">
      <alignment horizontal="center" vertical="center" wrapText="1"/>
      <protection hidden="1"/>
    </xf>
    <xf numFmtId="0" fontId="0" fillId="0" borderId="10" xfId="0" applyFill="1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left" vertical="center" shrinkToFit="1"/>
      <protection hidden="1"/>
    </xf>
    <xf numFmtId="0" fontId="0" fillId="0" borderId="34" xfId="0" applyBorder="1" applyAlignment="1" applyProtection="1">
      <alignment horizontal="center" vertical="center" shrinkToFit="1"/>
      <protection hidden="1"/>
    </xf>
    <xf numFmtId="0" fontId="0" fillId="0" borderId="35" xfId="0" applyBorder="1" applyAlignment="1" applyProtection="1">
      <alignment horizontal="center" vertical="center" shrinkToFit="1"/>
      <protection hidden="1"/>
    </xf>
    <xf numFmtId="0" fontId="0" fillId="0" borderId="36" xfId="0" applyBorder="1" applyAlignment="1" applyProtection="1">
      <alignment horizontal="center" vertical="center" shrinkToFit="1"/>
      <protection hidden="1"/>
    </xf>
  </cellXfs>
  <cellStyles count="4">
    <cellStyle name="桁区切り" xfId="1" builtinId="6"/>
    <cellStyle name="標準" xfId="0" builtinId="0"/>
    <cellStyle name="標準 2" xfId="2"/>
    <cellStyle name="標準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36"/>
  <sheetViews>
    <sheetView showGridLines="0" tabSelected="1" workbookViewId="0"/>
  </sheetViews>
  <sheetFormatPr defaultRowHeight="18.75"/>
  <cols>
    <col min="1" max="1" width="4.875" style="7" customWidth="1"/>
    <col min="2" max="2" width="5.625" style="45" customWidth="1"/>
    <col min="3" max="3" width="41" style="7" customWidth="1"/>
    <col min="4" max="14" width="10.625" style="46" customWidth="1"/>
    <col min="15" max="19" width="13.625" style="46" customWidth="1"/>
    <col min="20" max="20" width="9" style="7"/>
    <col min="21" max="21" width="11.5" style="7" bestFit="1" customWidth="1"/>
    <col min="22" max="16384" width="9" style="7"/>
  </cols>
  <sheetData>
    <row r="1" spans="1:21" s="3" customFormat="1" ht="14.25">
      <c r="A1" s="1" t="s">
        <v>132</v>
      </c>
      <c r="B1" s="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21" s="3" customFormat="1" ht="15" thickBot="1">
      <c r="A2" s="1"/>
      <c r="B2" s="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S2" s="5" t="s">
        <v>133</v>
      </c>
    </row>
    <row r="3" spans="1:21" ht="18" customHeight="1">
      <c r="A3" s="242" t="s">
        <v>134</v>
      </c>
      <c r="B3" s="243"/>
      <c r="C3" s="244"/>
      <c r="D3" s="220"/>
      <c r="E3" s="220"/>
      <c r="F3" s="251" t="s">
        <v>135</v>
      </c>
      <c r="G3" s="251"/>
      <c r="H3" s="251"/>
      <c r="I3" s="251"/>
      <c r="J3" s="251"/>
      <c r="K3" s="220"/>
      <c r="L3" s="220"/>
      <c r="M3" s="252" t="s">
        <v>136</v>
      </c>
      <c r="N3" s="253"/>
      <c r="O3" s="254"/>
      <c r="P3" s="234" t="s">
        <v>137</v>
      </c>
      <c r="Q3" s="6" t="s">
        <v>138</v>
      </c>
      <c r="R3" s="234" t="s">
        <v>139</v>
      </c>
      <c r="S3" s="236" t="s">
        <v>140</v>
      </c>
    </row>
    <row r="4" spans="1:21" ht="18" customHeight="1">
      <c r="A4" s="245"/>
      <c r="B4" s="246"/>
      <c r="C4" s="247"/>
      <c r="D4" s="238" t="s">
        <v>141</v>
      </c>
      <c r="E4" s="240" t="s">
        <v>142</v>
      </c>
      <c r="F4" s="241"/>
      <c r="G4" s="241"/>
      <c r="H4" s="241"/>
      <c r="I4" s="241"/>
      <c r="J4" s="241"/>
      <c r="K4" s="241"/>
      <c r="L4" s="241"/>
      <c r="M4" s="255"/>
      <c r="N4" s="256"/>
      <c r="O4" s="257"/>
      <c r="P4" s="258"/>
      <c r="Q4" s="8" t="s">
        <v>143</v>
      </c>
      <c r="R4" s="235"/>
      <c r="S4" s="237"/>
    </row>
    <row r="5" spans="1:21" ht="27" customHeight="1" thickBot="1">
      <c r="A5" s="248"/>
      <c r="B5" s="249"/>
      <c r="C5" s="250"/>
      <c r="D5" s="239"/>
      <c r="E5" s="9" t="s">
        <v>144</v>
      </c>
      <c r="F5" s="9" t="s">
        <v>145</v>
      </c>
      <c r="G5" s="9" t="s">
        <v>146</v>
      </c>
      <c r="H5" s="9" t="s">
        <v>147</v>
      </c>
      <c r="I5" s="9" t="s">
        <v>148</v>
      </c>
      <c r="J5" s="9" t="s">
        <v>149</v>
      </c>
      <c r="K5" s="9" t="s">
        <v>150</v>
      </c>
      <c r="L5" s="9" t="s">
        <v>151</v>
      </c>
      <c r="M5" s="10" t="s">
        <v>152</v>
      </c>
      <c r="N5" s="10" t="s">
        <v>153</v>
      </c>
      <c r="O5" s="11" t="s">
        <v>154</v>
      </c>
      <c r="P5" s="12" t="s">
        <v>155</v>
      </c>
      <c r="Q5" s="12" t="s">
        <v>156</v>
      </c>
      <c r="R5" s="13" t="s">
        <v>156</v>
      </c>
      <c r="S5" s="14" t="s">
        <v>157</v>
      </c>
    </row>
    <row r="6" spans="1:21" ht="16.5" customHeight="1">
      <c r="A6" s="259" t="s">
        <v>158</v>
      </c>
      <c r="B6" s="260"/>
      <c r="C6" s="260"/>
      <c r="D6" s="15">
        <v>8081</v>
      </c>
      <c r="E6" s="15">
        <v>3751</v>
      </c>
      <c r="F6" s="15">
        <v>1754</v>
      </c>
      <c r="G6" s="15">
        <v>1363</v>
      </c>
      <c r="H6" s="15">
        <v>763</v>
      </c>
      <c r="I6" s="15">
        <v>197</v>
      </c>
      <c r="J6" s="15">
        <v>139</v>
      </c>
      <c r="K6" s="15">
        <v>91</v>
      </c>
      <c r="L6" s="15">
        <v>23</v>
      </c>
      <c r="M6" s="15">
        <v>24306</v>
      </c>
      <c r="N6" s="15">
        <v>25825</v>
      </c>
      <c r="O6" s="15">
        <v>50131</v>
      </c>
      <c r="P6" s="15">
        <v>1434686</v>
      </c>
      <c r="Q6" s="15">
        <v>43512.93</v>
      </c>
      <c r="R6" s="16">
        <v>19901.46</v>
      </c>
      <c r="S6" s="17">
        <v>880645</v>
      </c>
      <c r="T6" s="18"/>
      <c r="U6" s="19"/>
    </row>
    <row r="7" spans="1:21" ht="16.5" customHeight="1">
      <c r="A7" s="232" t="s">
        <v>159</v>
      </c>
      <c r="B7" s="233"/>
      <c r="C7" s="233"/>
      <c r="D7" s="20">
        <v>1572</v>
      </c>
      <c r="E7" s="20">
        <v>501</v>
      </c>
      <c r="F7" s="20">
        <v>393</v>
      </c>
      <c r="G7" s="20">
        <v>348</v>
      </c>
      <c r="H7" s="20">
        <v>216</v>
      </c>
      <c r="I7" s="20">
        <v>58</v>
      </c>
      <c r="J7" s="20">
        <v>38</v>
      </c>
      <c r="K7" s="20">
        <v>14</v>
      </c>
      <c r="L7" s="20">
        <v>4</v>
      </c>
      <c r="M7" s="20">
        <v>7704</v>
      </c>
      <c r="N7" s="20">
        <v>4000</v>
      </c>
      <c r="O7" s="20">
        <v>11704</v>
      </c>
      <c r="P7" s="20">
        <v>760848</v>
      </c>
      <c r="Q7" s="20">
        <v>19776.59</v>
      </c>
      <c r="R7" s="21">
        <v>8744.5</v>
      </c>
      <c r="S7" s="22" t="s">
        <v>160</v>
      </c>
      <c r="T7" s="18"/>
      <c r="U7" s="19"/>
    </row>
    <row r="8" spans="1:21" ht="16.5" customHeight="1">
      <c r="A8" s="23">
        <v>50</v>
      </c>
      <c r="B8" s="24"/>
      <c r="C8" s="25" t="s">
        <v>161</v>
      </c>
      <c r="D8" s="26">
        <v>6</v>
      </c>
      <c r="E8" s="26">
        <v>1</v>
      </c>
      <c r="F8" s="26">
        <v>1</v>
      </c>
      <c r="G8" s="26" t="s">
        <v>160</v>
      </c>
      <c r="H8" s="26">
        <v>1</v>
      </c>
      <c r="I8" s="26">
        <v>1</v>
      </c>
      <c r="J8" s="26">
        <v>1</v>
      </c>
      <c r="K8" s="26">
        <v>1</v>
      </c>
      <c r="L8" s="26" t="s">
        <v>160</v>
      </c>
      <c r="M8" s="26">
        <v>98</v>
      </c>
      <c r="N8" s="26">
        <v>47</v>
      </c>
      <c r="O8" s="26">
        <v>145</v>
      </c>
      <c r="P8" s="26">
        <v>4956</v>
      </c>
      <c r="Q8" s="26" t="s">
        <v>160</v>
      </c>
      <c r="R8" s="27">
        <v>70.959999999999994</v>
      </c>
      <c r="S8" s="28" t="s">
        <v>160</v>
      </c>
      <c r="T8" s="18"/>
      <c r="U8" s="19"/>
    </row>
    <row r="9" spans="1:21" ht="16.5" customHeight="1">
      <c r="A9" s="230" t="s">
        <v>162</v>
      </c>
      <c r="B9" s="231"/>
      <c r="C9" s="29" t="s">
        <v>163</v>
      </c>
      <c r="D9" s="20">
        <v>6</v>
      </c>
      <c r="E9" s="20">
        <v>1</v>
      </c>
      <c r="F9" s="20">
        <v>1</v>
      </c>
      <c r="G9" s="20" t="s">
        <v>164</v>
      </c>
      <c r="H9" s="20">
        <v>1</v>
      </c>
      <c r="I9" s="20">
        <v>1</v>
      </c>
      <c r="J9" s="20">
        <v>1</v>
      </c>
      <c r="K9" s="20">
        <v>1</v>
      </c>
      <c r="L9" s="20" t="s">
        <v>164</v>
      </c>
      <c r="M9" s="20">
        <v>98</v>
      </c>
      <c r="N9" s="20">
        <v>47</v>
      </c>
      <c r="O9" s="20">
        <v>145</v>
      </c>
      <c r="P9" s="20">
        <v>4956</v>
      </c>
      <c r="Q9" s="20" t="s">
        <v>164</v>
      </c>
      <c r="R9" s="21">
        <v>71</v>
      </c>
      <c r="S9" s="22" t="s">
        <v>160</v>
      </c>
      <c r="T9" s="18"/>
      <c r="U9" s="19"/>
    </row>
    <row r="10" spans="1:21" ht="16.5" customHeight="1">
      <c r="A10" s="30"/>
      <c r="B10" s="31" t="s">
        <v>165</v>
      </c>
      <c r="C10" s="32" t="s">
        <v>166</v>
      </c>
      <c r="D10" s="20" t="s">
        <v>160</v>
      </c>
      <c r="E10" s="20" t="s">
        <v>160</v>
      </c>
      <c r="F10" s="20" t="s">
        <v>160</v>
      </c>
      <c r="G10" s="20" t="s">
        <v>160</v>
      </c>
      <c r="H10" s="20" t="s">
        <v>160</v>
      </c>
      <c r="I10" s="20" t="s">
        <v>160</v>
      </c>
      <c r="J10" s="20" t="s">
        <v>160</v>
      </c>
      <c r="K10" s="20" t="s">
        <v>160</v>
      </c>
      <c r="L10" s="20" t="s">
        <v>160</v>
      </c>
      <c r="M10" s="20" t="s">
        <v>160</v>
      </c>
      <c r="N10" s="20" t="s">
        <v>160</v>
      </c>
      <c r="O10" s="20" t="s">
        <v>160</v>
      </c>
      <c r="P10" s="20" t="s">
        <v>160</v>
      </c>
      <c r="Q10" s="20" t="s">
        <v>160</v>
      </c>
      <c r="R10" s="21" t="s">
        <v>160</v>
      </c>
      <c r="S10" s="22" t="s">
        <v>160</v>
      </c>
      <c r="T10" s="18"/>
      <c r="U10" s="19"/>
    </row>
    <row r="11" spans="1:21" ht="16.5" customHeight="1">
      <c r="A11" s="30"/>
      <c r="B11" s="31" t="s">
        <v>167</v>
      </c>
      <c r="C11" s="32" t="s">
        <v>168</v>
      </c>
      <c r="D11" s="20">
        <v>6</v>
      </c>
      <c r="E11" s="20">
        <v>1</v>
      </c>
      <c r="F11" s="20">
        <v>1</v>
      </c>
      <c r="G11" s="20" t="s">
        <v>160</v>
      </c>
      <c r="H11" s="20">
        <v>1</v>
      </c>
      <c r="I11" s="20">
        <v>1</v>
      </c>
      <c r="J11" s="20">
        <v>1</v>
      </c>
      <c r="K11" s="20">
        <v>1</v>
      </c>
      <c r="L11" s="20" t="s">
        <v>160</v>
      </c>
      <c r="M11" s="20">
        <v>98</v>
      </c>
      <c r="N11" s="20">
        <v>47</v>
      </c>
      <c r="O11" s="20">
        <v>145</v>
      </c>
      <c r="P11" s="20">
        <v>4956</v>
      </c>
      <c r="Q11" s="20" t="s">
        <v>160</v>
      </c>
      <c r="R11" s="21">
        <v>70.959999999999994</v>
      </c>
      <c r="S11" s="22" t="s">
        <v>160</v>
      </c>
      <c r="T11" s="18"/>
      <c r="U11" s="19"/>
    </row>
    <row r="12" spans="1:21" ht="16.5" customHeight="1">
      <c r="A12" s="23">
        <v>51</v>
      </c>
      <c r="B12" s="24"/>
      <c r="C12" s="25" t="s">
        <v>169</v>
      </c>
      <c r="D12" s="26">
        <v>40</v>
      </c>
      <c r="E12" s="26">
        <v>17</v>
      </c>
      <c r="F12" s="26">
        <v>6</v>
      </c>
      <c r="G12" s="26">
        <v>10</v>
      </c>
      <c r="H12" s="26">
        <v>4</v>
      </c>
      <c r="I12" s="26">
        <v>2</v>
      </c>
      <c r="J12" s="26">
        <v>1</v>
      </c>
      <c r="K12" s="26" t="s">
        <v>160</v>
      </c>
      <c r="L12" s="26" t="s">
        <v>160</v>
      </c>
      <c r="M12" s="26">
        <v>112</v>
      </c>
      <c r="N12" s="26">
        <v>138</v>
      </c>
      <c r="O12" s="26">
        <v>250</v>
      </c>
      <c r="P12" s="26">
        <v>9686</v>
      </c>
      <c r="Q12" s="26">
        <v>46.94</v>
      </c>
      <c r="R12" s="27">
        <v>684.24</v>
      </c>
      <c r="S12" s="28" t="s">
        <v>160</v>
      </c>
      <c r="T12" s="18"/>
      <c r="U12" s="19"/>
    </row>
    <row r="13" spans="1:21" ht="16.5" customHeight="1">
      <c r="A13" s="230" t="s">
        <v>170</v>
      </c>
      <c r="B13" s="231"/>
      <c r="C13" s="29" t="s">
        <v>171</v>
      </c>
      <c r="D13" s="20">
        <v>4</v>
      </c>
      <c r="E13" s="20">
        <v>1</v>
      </c>
      <c r="F13" s="20" t="s">
        <v>160</v>
      </c>
      <c r="G13" s="20">
        <v>1</v>
      </c>
      <c r="H13" s="20">
        <v>1</v>
      </c>
      <c r="I13" s="20" t="s">
        <v>160</v>
      </c>
      <c r="J13" s="20">
        <v>1</v>
      </c>
      <c r="K13" s="20" t="s">
        <v>160</v>
      </c>
      <c r="L13" s="20" t="s">
        <v>160</v>
      </c>
      <c r="M13" s="20">
        <v>25</v>
      </c>
      <c r="N13" s="20">
        <v>35</v>
      </c>
      <c r="O13" s="20">
        <v>60</v>
      </c>
      <c r="P13" s="20">
        <v>4715</v>
      </c>
      <c r="Q13" s="20">
        <v>30.12</v>
      </c>
      <c r="R13" s="21">
        <v>10.95</v>
      </c>
      <c r="S13" s="22" t="s">
        <v>160</v>
      </c>
      <c r="T13" s="18"/>
      <c r="U13" s="19"/>
    </row>
    <row r="14" spans="1:21" ht="16.5" customHeight="1">
      <c r="A14" s="30"/>
      <c r="B14" s="31" t="s">
        <v>172</v>
      </c>
      <c r="C14" s="32" t="s">
        <v>173</v>
      </c>
      <c r="D14" s="20">
        <v>2</v>
      </c>
      <c r="E14" s="20" t="s">
        <v>160</v>
      </c>
      <c r="F14" s="20" t="s">
        <v>160</v>
      </c>
      <c r="G14" s="20">
        <v>1</v>
      </c>
      <c r="H14" s="20">
        <v>1</v>
      </c>
      <c r="I14" s="20" t="s">
        <v>160</v>
      </c>
      <c r="J14" s="20" t="s">
        <v>160</v>
      </c>
      <c r="K14" s="20" t="s">
        <v>160</v>
      </c>
      <c r="L14" s="20" t="s">
        <v>160</v>
      </c>
      <c r="M14" s="20">
        <v>15</v>
      </c>
      <c r="N14" s="20">
        <v>9</v>
      </c>
      <c r="O14" s="20">
        <v>24</v>
      </c>
      <c r="P14" s="20" t="s">
        <v>174</v>
      </c>
      <c r="Q14" s="20" t="s">
        <v>174</v>
      </c>
      <c r="R14" s="20" t="s">
        <v>174</v>
      </c>
      <c r="S14" s="22" t="s">
        <v>160</v>
      </c>
      <c r="T14" s="18"/>
      <c r="U14" s="19"/>
    </row>
    <row r="15" spans="1:21" ht="16.5" customHeight="1">
      <c r="A15" s="30"/>
      <c r="B15" s="31" t="s">
        <v>175</v>
      </c>
      <c r="C15" s="32" t="s">
        <v>176</v>
      </c>
      <c r="D15" s="20" t="s">
        <v>160</v>
      </c>
      <c r="E15" s="20" t="s">
        <v>160</v>
      </c>
      <c r="F15" s="20" t="s">
        <v>160</v>
      </c>
      <c r="G15" s="20" t="s">
        <v>160</v>
      </c>
      <c r="H15" s="20" t="s">
        <v>160</v>
      </c>
      <c r="I15" s="20" t="s">
        <v>160</v>
      </c>
      <c r="J15" s="20" t="s">
        <v>160</v>
      </c>
      <c r="K15" s="20" t="s">
        <v>160</v>
      </c>
      <c r="L15" s="20" t="s">
        <v>160</v>
      </c>
      <c r="M15" s="20" t="s">
        <v>160</v>
      </c>
      <c r="N15" s="20" t="s">
        <v>160</v>
      </c>
      <c r="O15" s="20" t="s">
        <v>160</v>
      </c>
      <c r="P15" s="20" t="s">
        <v>160</v>
      </c>
      <c r="Q15" s="20" t="s">
        <v>160</v>
      </c>
      <c r="R15" s="21" t="s">
        <v>160</v>
      </c>
      <c r="S15" s="22" t="s">
        <v>160</v>
      </c>
      <c r="T15" s="18"/>
      <c r="U15" s="19"/>
    </row>
    <row r="16" spans="1:21" ht="16.5" customHeight="1">
      <c r="A16" s="30"/>
      <c r="B16" s="31" t="s">
        <v>177</v>
      </c>
      <c r="C16" s="32" t="s">
        <v>178</v>
      </c>
      <c r="D16" s="20">
        <v>2</v>
      </c>
      <c r="E16" s="20">
        <v>1</v>
      </c>
      <c r="F16" s="20" t="s">
        <v>160</v>
      </c>
      <c r="G16" s="20" t="s">
        <v>160</v>
      </c>
      <c r="H16" s="20" t="s">
        <v>160</v>
      </c>
      <c r="I16" s="20" t="s">
        <v>160</v>
      </c>
      <c r="J16" s="20">
        <v>1</v>
      </c>
      <c r="K16" s="20" t="s">
        <v>160</v>
      </c>
      <c r="L16" s="20" t="s">
        <v>160</v>
      </c>
      <c r="M16" s="20">
        <v>10</v>
      </c>
      <c r="N16" s="20">
        <v>26</v>
      </c>
      <c r="O16" s="20">
        <v>36</v>
      </c>
      <c r="P16" s="20" t="s">
        <v>174</v>
      </c>
      <c r="Q16" s="20" t="s">
        <v>174</v>
      </c>
      <c r="R16" s="20" t="s">
        <v>174</v>
      </c>
      <c r="S16" s="22" t="s">
        <v>160</v>
      </c>
      <c r="T16" s="18"/>
      <c r="U16" s="19"/>
    </row>
    <row r="17" spans="1:21" ht="16.5" customHeight="1">
      <c r="A17" s="230">
        <v>512</v>
      </c>
      <c r="B17" s="231"/>
      <c r="C17" s="29" t="s">
        <v>179</v>
      </c>
      <c r="D17" s="20">
        <v>24</v>
      </c>
      <c r="E17" s="20">
        <v>12</v>
      </c>
      <c r="F17" s="20">
        <v>4</v>
      </c>
      <c r="G17" s="20">
        <v>6</v>
      </c>
      <c r="H17" s="20">
        <v>1</v>
      </c>
      <c r="I17" s="20">
        <v>1</v>
      </c>
      <c r="J17" s="20" t="s">
        <v>160</v>
      </c>
      <c r="K17" s="20" t="s">
        <v>160</v>
      </c>
      <c r="L17" s="20" t="s">
        <v>160</v>
      </c>
      <c r="M17" s="20">
        <v>54</v>
      </c>
      <c r="N17" s="20">
        <v>51</v>
      </c>
      <c r="O17" s="20">
        <v>105</v>
      </c>
      <c r="P17" s="20">
        <v>3369</v>
      </c>
      <c r="Q17" s="20" t="s">
        <v>174</v>
      </c>
      <c r="R17" s="21">
        <v>284.74</v>
      </c>
      <c r="S17" s="22" t="s">
        <v>160</v>
      </c>
      <c r="T17" s="18"/>
      <c r="U17" s="19"/>
    </row>
    <row r="18" spans="1:21" ht="16.5" customHeight="1">
      <c r="A18" s="30"/>
      <c r="B18" s="31" t="s">
        <v>180</v>
      </c>
      <c r="C18" s="32" t="s">
        <v>181</v>
      </c>
      <c r="D18" s="20">
        <v>5</v>
      </c>
      <c r="E18" s="20">
        <v>1</v>
      </c>
      <c r="F18" s="20">
        <v>2</v>
      </c>
      <c r="G18" s="20">
        <v>1</v>
      </c>
      <c r="H18" s="20">
        <v>1</v>
      </c>
      <c r="I18" s="20" t="s">
        <v>160</v>
      </c>
      <c r="J18" s="20" t="s">
        <v>160</v>
      </c>
      <c r="K18" s="20" t="s">
        <v>160</v>
      </c>
      <c r="L18" s="20" t="s">
        <v>160</v>
      </c>
      <c r="M18" s="20">
        <v>15</v>
      </c>
      <c r="N18" s="20">
        <v>14</v>
      </c>
      <c r="O18" s="20">
        <v>29</v>
      </c>
      <c r="P18" s="20">
        <v>1590</v>
      </c>
      <c r="Q18" s="20">
        <v>0</v>
      </c>
      <c r="R18" s="21">
        <v>42.54</v>
      </c>
      <c r="S18" s="22" t="s">
        <v>160</v>
      </c>
      <c r="T18" s="18"/>
      <c r="U18" s="19"/>
    </row>
    <row r="19" spans="1:21" ht="16.5" customHeight="1">
      <c r="A19" s="30"/>
      <c r="B19" s="31" t="s">
        <v>182</v>
      </c>
      <c r="C19" s="32" t="s">
        <v>183</v>
      </c>
      <c r="D19" s="20">
        <v>13</v>
      </c>
      <c r="E19" s="20">
        <v>7</v>
      </c>
      <c r="F19" s="20">
        <v>1</v>
      </c>
      <c r="G19" s="20">
        <v>4</v>
      </c>
      <c r="H19" s="20" t="s">
        <v>160</v>
      </c>
      <c r="I19" s="20">
        <v>1</v>
      </c>
      <c r="J19" s="20" t="s">
        <v>160</v>
      </c>
      <c r="K19" s="20" t="s">
        <v>160</v>
      </c>
      <c r="L19" s="20" t="s">
        <v>160</v>
      </c>
      <c r="M19" s="20">
        <v>34</v>
      </c>
      <c r="N19" s="20">
        <v>24</v>
      </c>
      <c r="O19" s="20">
        <v>58</v>
      </c>
      <c r="P19" s="20">
        <v>1510</v>
      </c>
      <c r="Q19" s="20">
        <v>5.41</v>
      </c>
      <c r="R19" s="21">
        <v>235.7</v>
      </c>
      <c r="S19" s="22" t="s">
        <v>160</v>
      </c>
      <c r="T19" s="18"/>
      <c r="U19" s="19"/>
    </row>
    <row r="20" spans="1:21" ht="16.5" customHeight="1">
      <c r="A20" s="30"/>
      <c r="B20" s="31" t="s">
        <v>184</v>
      </c>
      <c r="C20" s="32" t="s">
        <v>185</v>
      </c>
      <c r="D20" s="20">
        <v>4</v>
      </c>
      <c r="E20" s="20">
        <v>3</v>
      </c>
      <c r="F20" s="20">
        <v>1</v>
      </c>
      <c r="G20" s="20" t="s">
        <v>160</v>
      </c>
      <c r="H20" s="20" t="s">
        <v>160</v>
      </c>
      <c r="I20" s="20" t="s">
        <v>160</v>
      </c>
      <c r="J20" s="20" t="s">
        <v>160</v>
      </c>
      <c r="K20" s="20" t="s">
        <v>160</v>
      </c>
      <c r="L20" s="20" t="s">
        <v>160</v>
      </c>
      <c r="M20" s="20">
        <v>1</v>
      </c>
      <c r="N20" s="20">
        <v>7</v>
      </c>
      <c r="O20" s="20">
        <v>8</v>
      </c>
      <c r="P20" s="20" t="s">
        <v>174</v>
      </c>
      <c r="Q20" s="20" t="s">
        <v>174</v>
      </c>
      <c r="R20" s="20" t="s">
        <v>174</v>
      </c>
      <c r="S20" s="22" t="s">
        <v>160</v>
      </c>
      <c r="T20" s="18"/>
      <c r="U20" s="19"/>
    </row>
    <row r="21" spans="1:21" ht="16.5" customHeight="1">
      <c r="A21" s="30"/>
      <c r="B21" s="31" t="s">
        <v>186</v>
      </c>
      <c r="C21" s="32" t="s">
        <v>187</v>
      </c>
      <c r="D21" s="20">
        <v>2</v>
      </c>
      <c r="E21" s="20">
        <v>1</v>
      </c>
      <c r="F21" s="20" t="s">
        <v>160</v>
      </c>
      <c r="G21" s="20">
        <v>1</v>
      </c>
      <c r="H21" s="20" t="s">
        <v>160</v>
      </c>
      <c r="I21" s="20" t="s">
        <v>160</v>
      </c>
      <c r="J21" s="20" t="s">
        <v>160</v>
      </c>
      <c r="K21" s="20" t="s">
        <v>160</v>
      </c>
      <c r="L21" s="20" t="s">
        <v>160</v>
      </c>
      <c r="M21" s="20">
        <v>4</v>
      </c>
      <c r="N21" s="20">
        <v>6</v>
      </c>
      <c r="O21" s="20">
        <v>10</v>
      </c>
      <c r="P21" s="20" t="s">
        <v>174</v>
      </c>
      <c r="Q21" s="20" t="s">
        <v>174</v>
      </c>
      <c r="R21" s="20" t="s">
        <v>174</v>
      </c>
      <c r="S21" s="22" t="s">
        <v>160</v>
      </c>
      <c r="T21" s="18"/>
      <c r="U21" s="19"/>
    </row>
    <row r="22" spans="1:21" ht="16.5" customHeight="1">
      <c r="A22" s="230">
        <v>513</v>
      </c>
      <c r="B22" s="231"/>
      <c r="C22" s="29" t="s">
        <v>188</v>
      </c>
      <c r="D22" s="20">
        <v>12</v>
      </c>
      <c r="E22" s="20">
        <v>4</v>
      </c>
      <c r="F22" s="20">
        <v>2</v>
      </c>
      <c r="G22" s="20">
        <v>3</v>
      </c>
      <c r="H22" s="20">
        <v>2</v>
      </c>
      <c r="I22" s="20">
        <v>1</v>
      </c>
      <c r="J22" s="20" t="s">
        <v>160</v>
      </c>
      <c r="K22" s="20" t="s">
        <v>160</v>
      </c>
      <c r="L22" s="20" t="s">
        <v>160</v>
      </c>
      <c r="M22" s="20">
        <v>33</v>
      </c>
      <c r="N22" s="20">
        <v>52</v>
      </c>
      <c r="O22" s="20">
        <v>85</v>
      </c>
      <c r="P22" s="20">
        <v>1602</v>
      </c>
      <c r="Q22" s="20">
        <v>11.41</v>
      </c>
      <c r="R22" s="21">
        <v>388.55</v>
      </c>
      <c r="S22" s="22" t="s">
        <v>160</v>
      </c>
      <c r="T22" s="18"/>
      <c r="U22" s="19"/>
    </row>
    <row r="23" spans="1:21" ht="16.5" customHeight="1">
      <c r="A23" s="30"/>
      <c r="B23" s="31" t="s">
        <v>189</v>
      </c>
      <c r="C23" s="32" t="s">
        <v>190</v>
      </c>
      <c r="D23" s="20">
        <v>2</v>
      </c>
      <c r="E23" s="20" t="s">
        <v>160</v>
      </c>
      <c r="F23" s="20">
        <v>1</v>
      </c>
      <c r="G23" s="20" t="s">
        <v>160</v>
      </c>
      <c r="H23" s="20">
        <v>1</v>
      </c>
      <c r="I23" s="20" t="s">
        <v>160</v>
      </c>
      <c r="J23" s="20" t="s">
        <v>160</v>
      </c>
      <c r="K23" s="20" t="s">
        <v>160</v>
      </c>
      <c r="L23" s="20" t="s">
        <v>160</v>
      </c>
      <c r="M23" s="20">
        <v>4</v>
      </c>
      <c r="N23" s="20">
        <v>17</v>
      </c>
      <c r="O23" s="20">
        <v>21</v>
      </c>
      <c r="P23" s="20" t="s">
        <v>174</v>
      </c>
      <c r="Q23" s="20" t="s">
        <v>174</v>
      </c>
      <c r="R23" s="20" t="s">
        <v>174</v>
      </c>
      <c r="S23" s="22" t="s">
        <v>160</v>
      </c>
      <c r="T23" s="18"/>
      <c r="U23" s="19"/>
    </row>
    <row r="24" spans="1:21" ht="16.5" customHeight="1">
      <c r="A24" s="30"/>
      <c r="B24" s="31" t="s">
        <v>191</v>
      </c>
      <c r="C24" s="32" t="s">
        <v>192</v>
      </c>
      <c r="D24" s="20">
        <v>2</v>
      </c>
      <c r="E24" s="20" t="s">
        <v>160</v>
      </c>
      <c r="F24" s="20" t="s">
        <v>160</v>
      </c>
      <c r="G24" s="20">
        <v>1</v>
      </c>
      <c r="H24" s="20" t="s">
        <v>160</v>
      </c>
      <c r="I24" s="20">
        <v>1</v>
      </c>
      <c r="J24" s="20" t="s">
        <v>160</v>
      </c>
      <c r="K24" s="20" t="s">
        <v>160</v>
      </c>
      <c r="L24" s="20" t="s">
        <v>160</v>
      </c>
      <c r="M24" s="20">
        <v>14</v>
      </c>
      <c r="N24" s="20">
        <v>13</v>
      </c>
      <c r="O24" s="20">
        <v>27</v>
      </c>
      <c r="P24" s="20" t="s">
        <v>174</v>
      </c>
      <c r="Q24" s="20" t="s">
        <v>174</v>
      </c>
      <c r="R24" s="20" t="s">
        <v>174</v>
      </c>
      <c r="S24" s="22" t="s">
        <v>160</v>
      </c>
      <c r="T24" s="18"/>
      <c r="U24" s="19"/>
    </row>
    <row r="25" spans="1:21" ht="16.5" customHeight="1">
      <c r="A25" s="30"/>
      <c r="B25" s="31" t="s">
        <v>193</v>
      </c>
      <c r="C25" s="32" t="s">
        <v>194</v>
      </c>
      <c r="D25" s="20" t="s">
        <v>160</v>
      </c>
      <c r="E25" s="20" t="s">
        <v>160</v>
      </c>
      <c r="F25" s="20" t="s">
        <v>160</v>
      </c>
      <c r="G25" s="20" t="s">
        <v>160</v>
      </c>
      <c r="H25" s="20" t="s">
        <v>160</v>
      </c>
      <c r="I25" s="20" t="s">
        <v>160</v>
      </c>
      <c r="J25" s="20" t="s">
        <v>160</v>
      </c>
      <c r="K25" s="20" t="s">
        <v>160</v>
      </c>
      <c r="L25" s="20" t="s">
        <v>160</v>
      </c>
      <c r="M25" s="20" t="s">
        <v>160</v>
      </c>
      <c r="N25" s="20" t="s">
        <v>160</v>
      </c>
      <c r="O25" s="20" t="s">
        <v>160</v>
      </c>
      <c r="P25" s="20" t="s">
        <v>160</v>
      </c>
      <c r="Q25" s="20" t="s">
        <v>160</v>
      </c>
      <c r="R25" s="21" t="s">
        <v>160</v>
      </c>
      <c r="S25" s="22" t="s">
        <v>160</v>
      </c>
      <c r="T25" s="18"/>
      <c r="U25" s="19"/>
    </row>
    <row r="26" spans="1:21" ht="16.5" customHeight="1">
      <c r="A26" s="30"/>
      <c r="B26" s="31" t="s">
        <v>195</v>
      </c>
      <c r="C26" s="32" t="s">
        <v>196</v>
      </c>
      <c r="D26" s="20">
        <v>8</v>
      </c>
      <c r="E26" s="20">
        <v>4</v>
      </c>
      <c r="F26" s="20">
        <v>1</v>
      </c>
      <c r="G26" s="20">
        <v>2</v>
      </c>
      <c r="H26" s="20">
        <v>1</v>
      </c>
      <c r="I26" s="20" t="s">
        <v>160</v>
      </c>
      <c r="J26" s="20" t="s">
        <v>160</v>
      </c>
      <c r="K26" s="20" t="s">
        <v>160</v>
      </c>
      <c r="L26" s="20" t="s">
        <v>160</v>
      </c>
      <c r="M26" s="20">
        <v>15</v>
      </c>
      <c r="N26" s="20">
        <v>22</v>
      </c>
      <c r="O26" s="20">
        <v>37</v>
      </c>
      <c r="P26" s="20">
        <v>660</v>
      </c>
      <c r="Q26" s="20">
        <v>8.92</v>
      </c>
      <c r="R26" s="21">
        <v>266.97000000000003</v>
      </c>
      <c r="S26" s="22" t="s">
        <v>160</v>
      </c>
      <c r="T26" s="18"/>
      <c r="U26" s="19"/>
    </row>
    <row r="27" spans="1:21" ht="16.5" customHeight="1">
      <c r="A27" s="23">
        <v>52</v>
      </c>
      <c r="B27" s="24"/>
      <c r="C27" s="25" t="s">
        <v>197</v>
      </c>
      <c r="D27" s="26">
        <v>542</v>
      </c>
      <c r="E27" s="26">
        <v>187</v>
      </c>
      <c r="F27" s="26">
        <v>130</v>
      </c>
      <c r="G27" s="26">
        <v>105</v>
      </c>
      <c r="H27" s="26">
        <v>78</v>
      </c>
      <c r="I27" s="26">
        <v>17</v>
      </c>
      <c r="J27" s="26">
        <v>16</v>
      </c>
      <c r="K27" s="26">
        <v>7</v>
      </c>
      <c r="L27" s="26">
        <v>2</v>
      </c>
      <c r="M27" s="26">
        <v>2554</v>
      </c>
      <c r="N27" s="26">
        <v>1714</v>
      </c>
      <c r="O27" s="26">
        <v>4268</v>
      </c>
      <c r="P27" s="26">
        <v>286828</v>
      </c>
      <c r="Q27" s="26">
        <v>1515.18</v>
      </c>
      <c r="R27" s="27">
        <v>3207.59</v>
      </c>
      <c r="S27" s="28" t="s">
        <v>160</v>
      </c>
      <c r="T27" s="18"/>
      <c r="U27" s="19"/>
    </row>
    <row r="28" spans="1:21" ht="16.5" customHeight="1">
      <c r="A28" s="230">
        <v>521</v>
      </c>
      <c r="B28" s="231"/>
      <c r="C28" s="29" t="s">
        <v>198</v>
      </c>
      <c r="D28" s="20">
        <v>313</v>
      </c>
      <c r="E28" s="20">
        <v>92</v>
      </c>
      <c r="F28" s="20">
        <v>85</v>
      </c>
      <c r="G28" s="20">
        <v>66</v>
      </c>
      <c r="H28" s="20">
        <v>40</v>
      </c>
      <c r="I28" s="20">
        <v>14</v>
      </c>
      <c r="J28" s="20">
        <v>9</v>
      </c>
      <c r="K28" s="20">
        <v>5</v>
      </c>
      <c r="L28" s="20">
        <v>2</v>
      </c>
      <c r="M28" s="20">
        <v>1634</v>
      </c>
      <c r="N28" s="20">
        <v>1154</v>
      </c>
      <c r="O28" s="20">
        <v>2788</v>
      </c>
      <c r="P28" s="20">
        <v>186319</v>
      </c>
      <c r="Q28" s="20">
        <v>1346.43</v>
      </c>
      <c r="R28" s="21">
        <v>2465.58</v>
      </c>
      <c r="S28" s="22" t="s">
        <v>160</v>
      </c>
      <c r="T28" s="18"/>
      <c r="U28" s="19"/>
    </row>
    <row r="29" spans="1:21" ht="16.5" customHeight="1">
      <c r="A29" s="30"/>
      <c r="B29" s="31" t="s">
        <v>199</v>
      </c>
      <c r="C29" s="32" t="s">
        <v>200</v>
      </c>
      <c r="D29" s="20">
        <v>19</v>
      </c>
      <c r="E29" s="20">
        <v>6</v>
      </c>
      <c r="F29" s="20">
        <v>5</v>
      </c>
      <c r="G29" s="20">
        <v>5</v>
      </c>
      <c r="H29" s="20">
        <v>2</v>
      </c>
      <c r="I29" s="20" t="s">
        <v>160</v>
      </c>
      <c r="J29" s="20" t="s">
        <v>160</v>
      </c>
      <c r="K29" s="20" t="s">
        <v>160</v>
      </c>
      <c r="L29" s="20">
        <v>1</v>
      </c>
      <c r="M29" s="20">
        <v>162</v>
      </c>
      <c r="N29" s="20">
        <v>174</v>
      </c>
      <c r="O29" s="20">
        <v>336</v>
      </c>
      <c r="P29" s="20">
        <v>7149</v>
      </c>
      <c r="Q29" s="20">
        <v>125.79</v>
      </c>
      <c r="R29" s="21">
        <v>44.38</v>
      </c>
      <c r="S29" s="22" t="s">
        <v>160</v>
      </c>
      <c r="T29" s="18"/>
      <c r="U29" s="19"/>
    </row>
    <row r="30" spans="1:21" ht="16.5" customHeight="1">
      <c r="A30" s="30"/>
      <c r="B30" s="31" t="s">
        <v>201</v>
      </c>
      <c r="C30" s="32" t="s">
        <v>202</v>
      </c>
      <c r="D30" s="20">
        <v>3</v>
      </c>
      <c r="E30" s="20">
        <v>1</v>
      </c>
      <c r="F30" s="20" t="s">
        <v>160</v>
      </c>
      <c r="G30" s="20">
        <v>1</v>
      </c>
      <c r="H30" s="20" t="s">
        <v>160</v>
      </c>
      <c r="I30" s="20">
        <v>1</v>
      </c>
      <c r="J30" s="20" t="s">
        <v>160</v>
      </c>
      <c r="K30" s="20" t="s">
        <v>160</v>
      </c>
      <c r="L30" s="20" t="s">
        <v>160</v>
      </c>
      <c r="M30" s="20">
        <v>26</v>
      </c>
      <c r="N30" s="20">
        <v>10</v>
      </c>
      <c r="O30" s="20">
        <v>36</v>
      </c>
      <c r="P30" s="20">
        <v>1920</v>
      </c>
      <c r="Q30" s="20" t="s">
        <v>160</v>
      </c>
      <c r="R30" s="21">
        <v>4.03</v>
      </c>
      <c r="S30" s="22" t="s">
        <v>160</v>
      </c>
      <c r="T30" s="18"/>
      <c r="U30" s="19"/>
    </row>
    <row r="31" spans="1:21" ht="16.5" customHeight="1">
      <c r="A31" s="30"/>
      <c r="B31" s="31" t="s">
        <v>203</v>
      </c>
      <c r="C31" s="32" t="s">
        <v>204</v>
      </c>
      <c r="D31" s="20">
        <v>107</v>
      </c>
      <c r="E31" s="20">
        <v>27</v>
      </c>
      <c r="F31" s="20">
        <v>27</v>
      </c>
      <c r="G31" s="20">
        <v>22</v>
      </c>
      <c r="H31" s="20">
        <v>16</v>
      </c>
      <c r="I31" s="20">
        <v>2</v>
      </c>
      <c r="J31" s="20">
        <v>8</v>
      </c>
      <c r="K31" s="20">
        <v>4</v>
      </c>
      <c r="L31" s="20">
        <v>1</v>
      </c>
      <c r="M31" s="20">
        <v>675</v>
      </c>
      <c r="N31" s="20">
        <v>588</v>
      </c>
      <c r="O31" s="20">
        <v>1263</v>
      </c>
      <c r="P31" s="20">
        <v>120290</v>
      </c>
      <c r="Q31" s="20">
        <v>913.9</v>
      </c>
      <c r="R31" s="21">
        <v>1362.31</v>
      </c>
      <c r="S31" s="22" t="s">
        <v>160</v>
      </c>
      <c r="T31" s="18"/>
      <c r="U31" s="19"/>
    </row>
    <row r="32" spans="1:21" ht="16.5" customHeight="1">
      <c r="A32" s="30"/>
      <c r="B32" s="31" t="s">
        <v>205</v>
      </c>
      <c r="C32" s="32" t="s">
        <v>206</v>
      </c>
      <c r="D32" s="20">
        <v>17</v>
      </c>
      <c r="E32" s="20">
        <v>6</v>
      </c>
      <c r="F32" s="20">
        <v>6</v>
      </c>
      <c r="G32" s="20">
        <v>3</v>
      </c>
      <c r="H32" s="20">
        <v>1</v>
      </c>
      <c r="I32" s="20">
        <v>1</v>
      </c>
      <c r="J32" s="20" t="s">
        <v>160</v>
      </c>
      <c r="K32" s="20" t="s">
        <v>160</v>
      </c>
      <c r="L32" s="20" t="s">
        <v>160</v>
      </c>
      <c r="M32" s="20">
        <v>41</v>
      </c>
      <c r="N32" s="20">
        <v>41</v>
      </c>
      <c r="O32" s="20">
        <v>82</v>
      </c>
      <c r="P32" s="20">
        <v>1457</v>
      </c>
      <c r="Q32" s="20">
        <v>1.17</v>
      </c>
      <c r="R32" s="21">
        <v>51.36</v>
      </c>
      <c r="S32" s="22" t="s">
        <v>160</v>
      </c>
      <c r="T32" s="18"/>
      <c r="U32" s="19"/>
    </row>
    <row r="33" spans="1:21" ht="16.5" customHeight="1">
      <c r="A33" s="30"/>
      <c r="B33" s="31" t="s">
        <v>207</v>
      </c>
      <c r="C33" s="32" t="s">
        <v>208</v>
      </c>
      <c r="D33" s="20">
        <v>33</v>
      </c>
      <c r="E33" s="20">
        <v>8</v>
      </c>
      <c r="F33" s="20">
        <v>10</v>
      </c>
      <c r="G33" s="20">
        <v>9</v>
      </c>
      <c r="H33" s="20">
        <v>4</v>
      </c>
      <c r="I33" s="20">
        <v>2</v>
      </c>
      <c r="J33" s="20" t="s">
        <v>160</v>
      </c>
      <c r="K33" s="20" t="s">
        <v>160</v>
      </c>
      <c r="L33" s="20" t="s">
        <v>160</v>
      </c>
      <c r="M33" s="20">
        <v>139</v>
      </c>
      <c r="N33" s="20">
        <v>73</v>
      </c>
      <c r="O33" s="20">
        <v>212</v>
      </c>
      <c r="P33" s="20">
        <v>10288</v>
      </c>
      <c r="Q33" s="20">
        <v>26.22</v>
      </c>
      <c r="R33" s="21">
        <v>121.76</v>
      </c>
      <c r="S33" s="22" t="s">
        <v>160</v>
      </c>
      <c r="T33" s="18"/>
      <c r="U33" s="19"/>
    </row>
    <row r="34" spans="1:21" ht="16.5" customHeight="1">
      <c r="A34" s="30"/>
      <c r="B34" s="31" t="s">
        <v>209</v>
      </c>
      <c r="C34" s="32" t="s">
        <v>210</v>
      </c>
      <c r="D34" s="20">
        <v>120</v>
      </c>
      <c r="E34" s="20">
        <v>39</v>
      </c>
      <c r="F34" s="20">
        <v>34</v>
      </c>
      <c r="G34" s="20">
        <v>23</v>
      </c>
      <c r="H34" s="20">
        <v>16</v>
      </c>
      <c r="I34" s="20">
        <v>7</v>
      </c>
      <c r="J34" s="20" t="s">
        <v>160</v>
      </c>
      <c r="K34" s="20">
        <v>1</v>
      </c>
      <c r="L34" s="20" t="s">
        <v>160</v>
      </c>
      <c r="M34" s="20">
        <v>524</v>
      </c>
      <c r="N34" s="20">
        <v>225</v>
      </c>
      <c r="O34" s="20">
        <v>749</v>
      </c>
      <c r="P34" s="20">
        <v>41476</v>
      </c>
      <c r="Q34" s="20">
        <v>243.94</v>
      </c>
      <c r="R34" s="21">
        <v>622.11</v>
      </c>
      <c r="S34" s="22" t="s">
        <v>160</v>
      </c>
      <c r="T34" s="18"/>
      <c r="U34" s="19"/>
    </row>
    <row r="35" spans="1:21" ht="16.5" customHeight="1">
      <c r="A35" s="30"/>
      <c r="B35" s="31" t="s">
        <v>211</v>
      </c>
      <c r="C35" s="32" t="s">
        <v>212</v>
      </c>
      <c r="D35" s="20">
        <v>14</v>
      </c>
      <c r="E35" s="20">
        <v>5</v>
      </c>
      <c r="F35" s="20">
        <v>3</v>
      </c>
      <c r="G35" s="20">
        <v>3</v>
      </c>
      <c r="H35" s="20">
        <v>1</v>
      </c>
      <c r="I35" s="20">
        <v>1</v>
      </c>
      <c r="J35" s="20">
        <v>1</v>
      </c>
      <c r="K35" s="20" t="s">
        <v>160</v>
      </c>
      <c r="L35" s="20" t="s">
        <v>160</v>
      </c>
      <c r="M35" s="20">
        <v>67</v>
      </c>
      <c r="N35" s="20">
        <v>43</v>
      </c>
      <c r="O35" s="20">
        <v>110</v>
      </c>
      <c r="P35" s="20">
        <v>3739</v>
      </c>
      <c r="Q35" s="20">
        <v>35.409999999999997</v>
      </c>
      <c r="R35" s="21">
        <v>259.63</v>
      </c>
      <c r="S35" s="22" t="s">
        <v>160</v>
      </c>
      <c r="T35" s="18"/>
      <c r="U35" s="19"/>
    </row>
    <row r="36" spans="1:21" ht="16.5" customHeight="1">
      <c r="A36" s="230">
        <v>522</v>
      </c>
      <c r="B36" s="231"/>
      <c r="C36" s="29" t="s">
        <v>213</v>
      </c>
      <c r="D36" s="20">
        <v>229</v>
      </c>
      <c r="E36" s="20">
        <v>95</v>
      </c>
      <c r="F36" s="20">
        <v>45</v>
      </c>
      <c r="G36" s="20">
        <v>39</v>
      </c>
      <c r="H36" s="20">
        <v>38</v>
      </c>
      <c r="I36" s="20">
        <v>3</v>
      </c>
      <c r="J36" s="20">
        <v>7</v>
      </c>
      <c r="K36" s="20">
        <v>2</v>
      </c>
      <c r="L36" s="20" t="s">
        <v>160</v>
      </c>
      <c r="M36" s="20">
        <v>920</v>
      </c>
      <c r="N36" s="20">
        <v>560</v>
      </c>
      <c r="O36" s="20">
        <v>1480</v>
      </c>
      <c r="P36" s="20">
        <v>100508</v>
      </c>
      <c r="Q36" s="20">
        <v>168.75</v>
      </c>
      <c r="R36" s="21">
        <v>742.01</v>
      </c>
      <c r="S36" s="22" t="s">
        <v>160</v>
      </c>
      <c r="T36" s="18"/>
      <c r="U36" s="19"/>
    </row>
    <row r="37" spans="1:21" ht="16.5" customHeight="1">
      <c r="A37" s="30"/>
      <c r="B37" s="31" t="s">
        <v>214</v>
      </c>
      <c r="C37" s="32" t="s">
        <v>215</v>
      </c>
      <c r="D37" s="20">
        <v>12</v>
      </c>
      <c r="E37" s="20">
        <v>6</v>
      </c>
      <c r="F37" s="20">
        <v>1</v>
      </c>
      <c r="G37" s="20">
        <v>2</v>
      </c>
      <c r="H37" s="20">
        <v>2</v>
      </c>
      <c r="I37" s="20" t="s">
        <v>160</v>
      </c>
      <c r="J37" s="20">
        <v>1</v>
      </c>
      <c r="K37" s="20" t="s">
        <v>160</v>
      </c>
      <c r="L37" s="20" t="s">
        <v>160</v>
      </c>
      <c r="M37" s="20">
        <v>57</v>
      </c>
      <c r="N37" s="20">
        <v>24</v>
      </c>
      <c r="O37" s="20">
        <v>81</v>
      </c>
      <c r="P37" s="20">
        <v>3657</v>
      </c>
      <c r="Q37" s="20">
        <v>23.7</v>
      </c>
      <c r="R37" s="21">
        <v>32.729999999999997</v>
      </c>
      <c r="S37" s="22" t="s">
        <v>160</v>
      </c>
      <c r="T37" s="18"/>
      <c r="U37" s="19"/>
    </row>
    <row r="38" spans="1:21" ht="16.5" customHeight="1">
      <c r="A38" s="30"/>
      <c r="B38" s="31" t="s">
        <v>216</v>
      </c>
      <c r="C38" s="32" t="s">
        <v>217</v>
      </c>
      <c r="D38" s="20">
        <v>22</v>
      </c>
      <c r="E38" s="20">
        <v>6</v>
      </c>
      <c r="F38" s="20">
        <v>5</v>
      </c>
      <c r="G38" s="20">
        <v>4</v>
      </c>
      <c r="H38" s="20">
        <v>6</v>
      </c>
      <c r="I38" s="20" t="s">
        <v>160</v>
      </c>
      <c r="J38" s="20">
        <v>1</v>
      </c>
      <c r="K38" s="20" t="s">
        <v>160</v>
      </c>
      <c r="L38" s="20" t="s">
        <v>160</v>
      </c>
      <c r="M38" s="20">
        <v>137</v>
      </c>
      <c r="N38" s="20">
        <v>43</v>
      </c>
      <c r="O38" s="20">
        <v>180</v>
      </c>
      <c r="P38" s="20">
        <v>21873</v>
      </c>
      <c r="Q38" s="20">
        <v>42.67</v>
      </c>
      <c r="R38" s="21">
        <v>277.52</v>
      </c>
      <c r="S38" s="22" t="s">
        <v>160</v>
      </c>
      <c r="T38" s="18"/>
      <c r="U38" s="19"/>
    </row>
    <row r="39" spans="1:21" ht="16.5" customHeight="1">
      <c r="A39" s="30"/>
      <c r="B39" s="31" t="s">
        <v>218</v>
      </c>
      <c r="C39" s="32" t="s">
        <v>219</v>
      </c>
      <c r="D39" s="20">
        <v>20</v>
      </c>
      <c r="E39" s="20">
        <v>6</v>
      </c>
      <c r="F39" s="20">
        <v>11</v>
      </c>
      <c r="G39" s="20">
        <v>2</v>
      </c>
      <c r="H39" s="20">
        <v>1</v>
      </c>
      <c r="I39" s="20" t="s">
        <v>160</v>
      </c>
      <c r="J39" s="20" t="s">
        <v>160</v>
      </c>
      <c r="K39" s="20" t="s">
        <v>160</v>
      </c>
      <c r="L39" s="20" t="s">
        <v>160</v>
      </c>
      <c r="M39" s="20">
        <v>37</v>
      </c>
      <c r="N39" s="20">
        <v>33</v>
      </c>
      <c r="O39" s="20">
        <v>70</v>
      </c>
      <c r="P39" s="20">
        <v>1580</v>
      </c>
      <c r="Q39" s="20">
        <v>3.71</v>
      </c>
      <c r="R39" s="21">
        <v>49.49</v>
      </c>
      <c r="S39" s="22" t="s">
        <v>160</v>
      </c>
      <c r="T39" s="18"/>
      <c r="U39" s="19"/>
    </row>
    <row r="40" spans="1:21" ht="16.5" customHeight="1">
      <c r="A40" s="30"/>
      <c r="B40" s="31" t="s">
        <v>220</v>
      </c>
      <c r="C40" s="32" t="s">
        <v>221</v>
      </c>
      <c r="D40" s="20">
        <v>43</v>
      </c>
      <c r="E40" s="20">
        <v>20</v>
      </c>
      <c r="F40" s="20">
        <v>11</v>
      </c>
      <c r="G40" s="20">
        <v>6</v>
      </c>
      <c r="H40" s="20">
        <v>5</v>
      </c>
      <c r="I40" s="20" t="s">
        <v>160</v>
      </c>
      <c r="J40" s="20" t="s">
        <v>160</v>
      </c>
      <c r="K40" s="20">
        <v>1</v>
      </c>
      <c r="L40" s="20" t="s">
        <v>160</v>
      </c>
      <c r="M40" s="20">
        <v>73</v>
      </c>
      <c r="N40" s="20">
        <v>144</v>
      </c>
      <c r="O40" s="20">
        <v>217</v>
      </c>
      <c r="P40" s="20">
        <v>2619</v>
      </c>
      <c r="Q40" s="20">
        <v>3.78</v>
      </c>
      <c r="R40" s="21">
        <v>42.73</v>
      </c>
      <c r="S40" s="22" t="s">
        <v>160</v>
      </c>
      <c r="T40" s="18"/>
      <c r="U40" s="19"/>
    </row>
    <row r="41" spans="1:21" ht="16.5" customHeight="1">
      <c r="A41" s="30"/>
      <c r="B41" s="31" t="s">
        <v>222</v>
      </c>
      <c r="C41" s="32" t="s">
        <v>223</v>
      </c>
      <c r="D41" s="20">
        <v>31</v>
      </c>
      <c r="E41" s="20">
        <v>23</v>
      </c>
      <c r="F41" s="20" t="s">
        <v>160</v>
      </c>
      <c r="G41" s="20">
        <v>3</v>
      </c>
      <c r="H41" s="20">
        <v>1</v>
      </c>
      <c r="I41" s="20">
        <v>2</v>
      </c>
      <c r="J41" s="20">
        <v>2</v>
      </c>
      <c r="K41" s="20" t="s">
        <v>160</v>
      </c>
      <c r="L41" s="20" t="s">
        <v>160</v>
      </c>
      <c r="M41" s="20">
        <v>125</v>
      </c>
      <c r="N41" s="20">
        <v>52</v>
      </c>
      <c r="O41" s="20">
        <v>177</v>
      </c>
      <c r="P41" s="20">
        <v>11554</v>
      </c>
      <c r="Q41" s="20">
        <v>0</v>
      </c>
      <c r="R41" s="21">
        <v>45.09</v>
      </c>
      <c r="S41" s="22" t="s">
        <v>160</v>
      </c>
      <c r="T41" s="18"/>
      <c r="U41" s="19"/>
    </row>
    <row r="42" spans="1:21" ht="16.5" customHeight="1">
      <c r="A42" s="30"/>
      <c r="B42" s="31" t="s">
        <v>224</v>
      </c>
      <c r="C42" s="32" t="s">
        <v>225</v>
      </c>
      <c r="D42" s="20">
        <v>6</v>
      </c>
      <c r="E42" s="20">
        <v>3</v>
      </c>
      <c r="F42" s="20">
        <v>1</v>
      </c>
      <c r="G42" s="20">
        <v>1</v>
      </c>
      <c r="H42" s="20">
        <v>1</v>
      </c>
      <c r="I42" s="20" t="s">
        <v>160</v>
      </c>
      <c r="J42" s="20" t="s">
        <v>160</v>
      </c>
      <c r="K42" s="20" t="s">
        <v>160</v>
      </c>
      <c r="L42" s="20" t="s">
        <v>160</v>
      </c>
      <c r="M42" s="20">
        <v>19</v>
      </c>
      <c r="N42" s="20">
        <v>12</v>
      </c>
      <c r="O42" s="20">
        <v>31</v>
      </c>
      <c r="P42" s="20">
        <v>465</v>
      </c>
      <c r="Q42" s="20" t="s">
        <v>160</v>
      </c>
      <c r="R42" s="21">
        <v>2.37</v>
      </c>
      <c r="S42" s="22" t="s">
        <v>160</v>
      </c>
      <c r="T42" s="18"/>
      <c r="U42" s="19"/>
    </row>
    <row r="43" spans="1:21" ht="16.5" customHeight="1">
      <c r="A43" s="30"/>
      <c r="B43" s="31" t="s">
        <v>226</v>
      </c>
      <c r="C43" s="32" t="s">
        <v>227</v>
      </c>
      <c r="D43" s="20">
        <v>16</v>
      </c>
      <c r="E43" s="20">
        <v>6</v>
      </c>
      <c r="F43" s="20">
        <v>5</v>
      </c>
      <c r="G43" s="20">
        <v>3</v>
      </c>
      <c r="H43" s="20">
        <v>2</v>
      </c>
      <c r="I43" s="20" t="s">
        <v>160</v>
      </c>
      <c r="J43" s="20" t="s">
        <v>160</v>
      </c>
      <c r="K43" s="20" t="s">
        <v>160</v>
      </c>
      <c r="L43" s="20" t="s">
        <v>160</v>
      </c>
      <c r="M43" s="20">
        <v>53</v>
      </c>
      <c r="N43" s="20">
        <v>17</v>
      </c>
      <c r="O43" s="20">
        <v>70</v>
      </c>
      <c r="P43" s="20">
        <v>4823</v>
      </c>
      <c r="Q43" s="20">
        <v>10.55</v>
      </c>
      <c r="R43" s="21">
        <v>25.39</v>
      </c>
      <c r="S43" s="22" t="s">
        <v>160</v>
      </c>
      <c r="T43" s="18"/>
      <c r="U43" s="19"/>
    </row>
    <row r="44" spans="1:21" ht="16.5" customHeight="1">
      <c r="A44" s="30"/>
      <c r="B44" s="31" t="s">
        <v>228</v>
      </c>
      <c r="C44" s="32" t="s">
        <v>229</v>
      </c>
      <c r="D44" s="20">
        <v>79</v>
      </c>
      <c r="E44" s="20">
        <v>25</v>
      </c>
      <c r="F44" s="20">
        <v>11</v>
      </c>
      <c r="G44" s="20">
        <v>18</v>
      </c>
      <c r="H44" s="20">
        <v>20</v>
      </c>
      <c r="I44" s="20">
        <v>1</v>
      </c>
      <c r="J44" s="20">
        <v>3</v>
      </c>
      <c r="K44" s="20">
        <v>1</v>
      </c>
      <c r="L44" s="20" t="s">
        <v>160</v>
      </c>
      <c r="M44" s="20">
        <v>419</v>
      </c>
      <c r="N44" s="20">
        <v>235</v>
      </c>
      <c r="O44" s="20">
        <v>654</v>
      </c>
      <c r="P44" s="20">
        <v>53937</v>
      </c>
      <c r="Q44" s="20">
        <v>84.34</v>
      </c>
      <c r="R44" s="21">
        <v>266.69</v>
      </c>
      <c r="S44" s="22" t="s">
        <v>160</v>
      </c>
      <c r="T44" s="18"/>
      <c r="U44" s="19"/>
    </row>
    <row r="45" spans="1:21" ht="16.5" customHeight="1">
      <c r="A45" s="23">
        <v>53</v>
      </c>
      <c r="B45" s="24"/>
      <c r="C45" s="25" t="s">
        <v>230</v>
      </c>
      <c r="D45" s="26">
        <v>320</v>
      </c>
      <c r="E45" s="26">
        <v>97</v>
      </c>
      <c r="F45" s="26">
        <v>79</v>
      </c>
      <c r="G45" s="26">
        <v>77</v>
      </c>
      <c r="H45" s="26">
        <v>44</v>
      </c>
      <c r="I45" s="26">
        <v>15</v>
      </c>
      <c r="J45" s="26">
        <v>7</v>
      </c>
      <c r="K45" s="26">
        <v>1</v>
      </c>
      <c r="L45" s="26" t="s">
        <v>160</v>
      </c>
      <c r="M45" s="26">
        <v>1615</v>
      </c>
      <c r="N45" s="26">
        <v>603</v>
      </c>
      <c r="O45" s="26">
        <v>2218</v>
      </c>
      <c r="P45" s="26">
        <v>197733</v>
      </c>
      <c r="Q45" s="26">
        <v>11088.43</v>
      </c>
      <c r="R45" s="27">
        <v>1982.03</v>
      </c>
      <c r="S45" s="28" t="s">
        <v>160</v>
      </c>
      <c r="T45" s="18"/>
      <c r="U45" s="19"/>
    </row>
    <row r="46" spans="1:21" ht="16.5" customHeight="1">
      <c r="A46" s="230">
        <v>531</v>
      </c>
      <c r="B46" s="231"/>
      <c r="C46" s="29" t="s">
        <v>231</v>
      </c>
      <c r="D46" s="20">
        <v>170</v>
      </c>
      <c r="E46" s="20">
        <v>57</v>
      </c>
      <c r="F46" s="20">
        <v>43</v>
      </c>
      <c r="G46" s="20">
        <v>37</v>
      </c>
      <c r="H46" s="20">
        <v>25</v>
      </c>
      <c r="I46" s="20">
        <v>6</v>
      </c>
      <c r="J46" s="20">
        <v>2</v>
      </c>
      <c r="K46" s="20" t="s">
        <v>160</v>
      </c>
      <c r="L46" s="20" t="s">
        <v>160</v>
      </c>
      <c r="M46" s="20">
        <v>735</v>
      </c>
      <c r="N46" s="20">
        <v>284</v>
      </c>
      <c r="O46" s="20">
        <v>1019</v>
      </c>
      <c r="P46" s="20">
        <v>83479</v>
      </c>
      <c r="Q46" s="20">
        <v>1026.42</v>
      </c>
      <c r="R46" s="21">
        <v>1150.8399999999999</v>
      </c>
      <c r="S46" s="22" t="s">
        <v>160</v>
      </c>
      <c r="T46" s="18"/>
      <c r="U46" s="19"/>
    </row>
    <row r="47" spans="1:21" ht="16.5" customHeight="1">
      <c r="A47" s="30"/>
      <c r="B47" s="31" t="s">
        <v>232</v>
      </c>
      <c r="C47" s="32" t="s">
        <v>233</v>
      </c>
      <c r="D47" s="20">
        <v>40</v>
      </c>
      <c r="E47" s="20">
        <v>12</v>
      </c>
      <c r="F47" s="20">
        <v>13</v>
      </c>
      <c r="G47" s="20">
        <v>7</v>
      </c>
      <c r="H47" s="20">
        <v>7</v>
      </c>
      <c r="I47" s="20">
        <v>1</v>
      </c>
      <c r="J47" s="20" t="s">
        <v>160</v>
      </c>
      <c r="K47" s="20" t="s">
        <v>160</v>
      </c>
      <c r="L47" s="20" t="s">
        <v>160</v>
      </c>
      <c r="M47" s="20">
        <v>164</v>
      </c>
      <c r="N47" s="20">
        <v>61</v>
      </c>
      <c r="O47" s="20">
        <v>225</v>
      </c>
      <c r="P47" s="20">
        <v>11646</v>
      </c>
      <c r="Q47" s="20">
        <v>113.94</v>
      </c>
      <c r="R47" s="21">
        <v>366.79</v>
      </c>
      <c r="S47" s="22" t="s">
        <v>160</v>
      </c>
      <c r="T47" s="18"/>
      <c r="U47" s="19"/>
    </row>
    <row r="48" spans="1:21" ht="16.5" customHeight="1">
      <c r="A48" s="30"/>
      <c r="B48" s="31" t="s">
        <v>234</v>
      </c>
      <c r="C48" s="32" t="s">
        <v>235</v>
      </c>
      <c r="D48" s="20">
        <v>10</v>
      </c>
      <c r="E48" s="20">
        <v>2</v>
      </c>
      <c r="F48" s="20">
        <v>1</v>
      </c>
      <c r="G48" s="20">
        <v>2</v>
      </c>
      <c r="H48" s="20">
        <v>3</v>
      </c>
      <c r="I48" s="20">
        <v>1</v>
      </c>
      <c r="J48" s="20">
        <v>1</v>
      </c>
      <c r="K48" s="20" t="s">
        <v>160</v>
      </c>
      <c r="L48" s="20" t="s">
        <v>160</v>
      </c>
      <c r="M48" s="20">
        <v>85</v>
      </c>
      <c r="N48" s="20">
        <v>29</v>
      </c>
      <c r="O48" s="20">
        <v>114</v>
      </c>
      <c r="P48" s="20">
        <v>7012</v>
      </c>
      <c r="Q48" s="20">
        <v>357.55</v>
      </c>
      <c r="R48" s="21">
        <v>36.369999999999997</v>
      </c>
      <c r="S48" s="22" t="s">
        <v>160</v>
      </c>
      <c r="T48" s="18"/>
      <c r="U48" s="19"/>
    </row>
    <row r="49" spans="1:21" ht="16.5" customHeight="1">
      <c r="A49" s="30"/>
      <c r="B49" s="31" t="s">
        <v>236</v>
      </c>
      <c r="C49" s="32" t="s">
        <v>237</v>
      </c>
      <c r="D49" s="20">
        <v>1</v>
      </c>
      <c r="E49" s="20">
        <v>1</v>
      </c>
      <c r="F49" s="20" t="s">
        <v>160</v>
      </c>
      <c r="G49" s="20" t="s">
        <v>160</v>
      </c>
      <c r="H49" s="20" t="s">
        <v>160</v>
      </c>
      <c r="I49" s="20" t="s">
        <v>160</v>
      </c>
      <c r="J49" s="20" t="s">
        <v>160</v>
      </c>
      <c r="K49" s="20" t="s">
        <v>160</v>
      </c>
      <c r="L49" s="20" t="s">
        <v>160</v>
      </c>
      <c r="M49" s="20">
        <v>1</v>
      </c>
      <c r="N49" s="20">
        <v>0</v>
      </c>
      <c r="O49" s="20">
        <v>1</v>
      </c>
      <c r="P49" s="20" t="s">
        <v>174</v>
      </c>
      <c r="Q49" s="20" t="s">
        <v>174</v>
      </c>
      <c r="R49" s="20" t="s">
        <v>174</v>
      </c>
      <c r="S49" s="22" t="s">
        <v>160</v>
      </c>
      <c r="T49" s="18"/>
      <c r="U49" s="19"/>
    </row>
    <row r="50" spans="1:21" ht="16.5" customHeight="1">
      <c r="A50" s="30"/>
      <c r="B50" s="31" t="s">
        <v>238</v>
      </c>
      <c r="C50" s="32" t="s">
        <v>239</v>
      </c>
      <c r="D50" s="20">
        <v>25</v>
      </c>
      <c r="E50" s="20">
        <v>14</v>
      </c>
      <c r="F50" s="20">
        <v>6</v>
      </c>
      <c r="G50" s="20">
        <v>5</v>
      </c>
      <c r="H50" s="20" t="s">
        <v>160</v>
      </c>
      <c r="I50" s="20" t="s">
        <v>160</v>
      </c>
      <c r="J50" s="20" t="s">
        <v>160</v>
      </c>
      <c r="K50" s="20" t="s">
        <v>160</v>
      </c>
      <c r="L50" s="20" t="s">
        <v>160</v>
      </c>
      <c r="M50" s="20">
        <v>53</v>
      </c>
      <c r="N50" s="20">
        <v>18</v>
      </c>
      <c r="O50" s="20">
        <v>71</v>
      </c>
      <c r="P50" s="20">
        <v>2701</v>
      </c>
      <c r="Q50" s="20">
        <v>96.22</v>
      </c>
      <c r="R50" s="21">
        <v>16.73</v>
      </c>
      <c r="S50" s="22" t="s">
        <v>160</v>
      </c>
      <c r="T50" s="18"/>
      <c r="U50" s="19"/>
    </row>
    <row r="51" spans="1:21" ht="16.5" customHeight="1">
      <c r="A51" s="30"/>
      <c r="B51" s="31" t="s">
        <v>240</v>
      </c>
      <c r="C51" s="32" t="s">
        <v>241</v>
      </c>
      <c r="D51" s="20">
        <v>94</v>
      </c>
      <c r="E51" s="20">
        <v>28</v>
      </c>
      <c r="F51" s="20">
        <v>23</v>
      </c>
      <c r="G51" s="20">
        <v>23</v>
      </c>
      <c r="H51" s="20">
        <v>15</v>
      </c>
      <c r="I51" s="20">
        <v>4</v>
      </c>
      <c r="J51" s="20">
        <v>1</v>
      </c>
      <c r="K51" s="20" t="s">
        <v>160</v>
      </c>
      <c r="L51" s="20" t="s">
        <v>160</v>
      </c>
      <c r="M51" s="20">
        <v>432</v>
      </c>
      <c r="N51" s="20">
        <v>176</v>
      </c>
      <c r="O51" s="20">
        <v>608</v>
      </c>
      <c r="P51" s="20" t="s">
        <v>174</v>
      </c>
      <c r="Q51" s="20" t="s">
        <v>174</v>
      </c>
      <c r="R51" s="20" t="s">
        <v>174</v>
      </c>
      <c r="S51" s="22" t="s">
        <v>160</v>
      </c>
      <c r="T51" s="18"/>
      <c r="U51" s="19"/>
    </row>
    <row r="52" spans="1:21" ht="16.5" customHeight="1">
      <c r="A52" s="230">
        <v>532</v>
      </c>
      <c r="B52" s="231"/>
      <c r="C52" s="29" t="s">
        <v>242</v>
      </c>
      <c r="D52" s="20">
        <v>57</v>
      </c>
      <c r="E52" s="20">
        <v>14</v>
      </c>
      <c r="F52" s="20">
        <v>15</v>
      </c>
      <c r="G52" s="20">
        <v>17</v>
      </c>
      <c r="H52" s="20">
        <v>6</v>
      </c>
      <c r="I52" s="20">
        <v>3</v>
      </c>
      <c r="J52" s="20">
        <v>2</v>
      </c>
      <c r="K52" s="20" t="s">
        <v>160</v>
      </c>
      <c r="L52" s="20" t="s">
        <v>160</v>
      </c>
      <c r="M52" s="20">
        <v>264</v>
      </c>
      <c r="N52" s="20">
        <v>114</v>
      </c>
      <c r="O52" s="20">
        <v>378</v>
      </c>
      <c r="P52" s="20">
        <v>18231</v>
      </c>
      <c r="Q52" s="20">
        <v>372.43</v>
      </c>
      <c r="R52" s="21">
        <v>247.31</v>
      </c>
      <c r="S52" s="22" t="s">
        <v>160</v>
      </c>
      <c r="T52" s="18"/>
      <c r="U52" s="19"/>
    </row>
    <row r="53" spans="1:21" ht="16.5" customHeight="1">
      <c r="A53" s="30"/>
      <c r="B53" s="31" t="s">
        <v>243</v>
      </c>
      <c r="C53" s="32" t="s">
        <v>244</v>
      </c>
      <c r="D53" s="20">
        <v>13</v>
      </c>
      <c r="E53" s="20">
        <v>2</v>
      </c>
      <c r="F53" s="20">
        <v>4</v>
      </c>
      <c r="G53" s="20">
        <v>3</v>
      </c>
      <c r="H53" s="20">
        <v>1</v>
      </c>
      <c r="I53" s="20">
        <v>1</v>
      </c>
      <c r="J53" s="20">
        <v>2</v>
      </c>
      <c r="K53" s="20" t="s">
        <v>160</v>
      </c>
      <c r="L53" s="20" t="s">
        <v>160</v>
      </c>
      <c r="M53" s="20">
        <v>95</v>
      </c>
      <c r="N53" s="20">
        <v>37</v>
      </c>
      <c r="O53" s="20">
        <v>132</v>
      </c>
      <c r="P53" s="20">
        <v>3652</v>
      </c>
      <c r="Q53" s="20">
        <v>266.06</v>
      </c>
      <c r="R53" s="21">
        <v>65.28</v>
      </c>
      <c r="S53" s="22" t="s">
        <v>160</v>
      </c>
      <c r="T53" s="18"/>
      <c r="U53" s="19"/>
    </row>
    <row r="54" spans="1:21" ht="16.5" customHeight="1">
      <c r="A54" s="30"/>
      <c r="B54" s="31" t="s">
        <v>245</v>
      </c>
      <c r="C54" s="32" t="s">
        <v>246</v>
      </c>
      <c r="D54" s="20">
        <v>18</v>
      </c>
      <c r="E54" s="20">
        <v>4</v>
      </c>
      <c r="F54" s="20">
        <v>4</v>
      </c>
      <c r="G54" s="20">
        <v>6</v>
      </c>
      <c r="H54" s="20">
        <v>4</v>
      </c>
      <c r="I54" s="20" t="s">
        <v>160</v>
      </c>
      <c r="J54" s="20" t="s">
        <v>160</v>
      </c>
      <c r="K54" s="20" t="s">
        <v>160</v>
      </c>
      <c r="L54" s="20" t="s">
        <v>160</v>
      </c>
      <c r="M54" s="20">
        <v>58</v>
      </c>
      <c r="N54" s="20">
        <v>40</v>
      </c>
      <c r="O54" s="20">
        <v>98</v>
      </c>
      <c r="P54" s="20">
        <v>5563</v>
      </c>
      <c r="Q54" s="20">
        <v>54.72</v>
      </c>
      <c r="R54" s="21">
        <v>80.13</v>
      </c>
      <c r="S54" s="22" t="s">
        <v>160</v>
      </c>
      <c r="T54" s="18"/>
      <c r="U54" s="19"/>
    </row>
    <row r="55" spans="1:21" ht="16.5" customHeight="1">
      <c r="A55" s="30"/>
      <c r="B55" s="31" t="s">
        <v>247</v>
      </c>
      <c r="C55" s="32" t="s">
        <v>248</v>
      </c>
      <c r="D55" s="20">
        <v>26</v>
      </c>
      <c r="E55" s="20">
        <v>8</v>
      </c>
      <c r="F55" s="20">
        <v>7</v>
      </c>
      <c r="G55" s="20">
        <v>8</v>
      </c>
      <c r="H55" s="20">
        <v>1</v>
      </c>
      <c r="I55" s="20">
        <v>2</v>
      </c>
      <c r="J55" s="20" t="s">
        <v>160</v>
      </c>
      <c r="K55" s="20" t="s">
        <v>160</v>
      </c>
      <c r="L55" s="20" t="s">
        <v>160</v>
      </c>
      <c r="M55" s="20">
        <v>111</v>
      </c>
      <c r="N55" s="20">
        <v>37</v>
      </c>
      <c r="O55" s="20">
        <v>148</v>
      </c>
      <c r="P55" s="20">
        <v>9016</v>
      </c>
      <c r="Q55" s="20">
        <v>51.65</v>
      </c>
      <c r="R55" s="21">
        <v>101.9</v>
      </c>
      <c r="S55" s="22" t="s">
        <v>160</v>
      </c>
      <c r="T55" s="18"/>
      <c r="U55" s="19"/>
    </row>
    <row r="56" spans="1:21" ht="16.5" customHeight="1">
      <c r="A56" s="230">
        <v>533</v>
      </c>
      <c r="B56" s="231"/>
      <c r="C56" s="29" t="s">
        <v>249</v>
      </c>
      <c r="D56" s="20">
        <v>27</v>
      </c>
      <c r="E56" s="20">
        <v>3</v>
      </c>
      <c r="F56" s="20">
        <v>6</v>
      </c>
      <c r="G56" s="20">
        <v>5</v>
      </c>
      <c r="H56" s="20">
        <v>8</v>
      </c>
      <c r="I56" s="20">
        <v>3</v>
      </c>
      <c r="J56" s="20">
        <v>1</v>
      </c>
      <c r="K56" s="20">
        <v>1</v>
      </c>
      <c r="L56" s="20" t="s">
        <v>160</v>
      </c>
      <c r="M56" s="20">
        <v>271</v>
      </c>
      <c r="N56" s="20">
        <v>99</v>
      </c>
      <c r="O56" s="20">
        <v>370</v>
      </c>
      <c r="P56" s="20">
        <v>63165</v>
      </c>
      <c r="Q56" s="20">
        <v>8710.9</v>
      </c>
      <c r="R56" s="21">
        <v>55.88</v>
      </c>
      <c r="S56" s="22" t="s">
        <v>160</v>
      </c>
      <c r="T56" s="18"/>
      <c r="U56" s="19"/>
    </row>
    <row r="57" spans="1:21" ht="16.5" customHeight="1">
      <c r="A57" s="30"/>
      <c r="B57" s="31" t="s">
        <v>250</v>
      </c>
      <c r="C57" s="32" t="s">
        <v>251</v>
      </c>
      <c r="D57" s="20">
        <v>25</v>
      </c>
      <c r="E57" s="20">
        <v>3</v>
      </c>
      <c r="F57" s="20">
        <v>5</v>
      </c>
      <c r="G57" s="20">
        <v>5</v>
      </c>
      <c r="H57" s="20">
        <v>8</v>
      </c>
      <c r="I57" s="20">
        <v>2</v>
      </c>
      <c r="J57" s="20">
        <v>1</v>
      </c>
      <c r="K57" s="20">
        <v>1</v>
      </c>
      <c r="L57" s="20" t="s">
        <v>160</v>
      </c>
      <c r="M57" s="20">
        <v>254</v>
      </c>
      <c r="N57" s="20">
        <v>89</v>
      </c>
      <c r="O57" s="20">
        <v>343</v>
      </c>
      <c r="P57" s="20" t="s">
        <v>174</v>
      </c>
      <c r="Q57" s="20" t="s">
        <v>174</v>
      </c>
      <c r="R57" s="20" t="s">
        <v>174</v>
      </c>
      <c r="S57" s="22" t="s">
        <v>160</v>
      </c>
      <c r="T57" s="18"/>
      <c r="U57" s="19"/>
    </row>
    <row r="58" spans="1:21" ht="16.5" customHeight="1">
      <c r="A58" s="30"/>
      <c r="B58" s="31" t="s">
        <v>252</v>
      </c>
      <c r="C58" s="32" t="s">
        <v>253</v>
      </c>
      <c r="D58" s="20">
        <v>2</v>
      </c>
      <c r="E58" s="20" t="s">
        <v>160</v>
      </c>
      <c r="F58" s="20">
        <v>1</v>
      </c>
      <c r="G58" s="20" t="s">
        <v>160</v>
      </c>
      <c r="H58" s="20" t="s">
        <v>160</v>
      </c>
      <c r="I58" s="20">
        <v>1</v>
      </c>
      <c r="J58" s="20" t="s">
        <v>160</v>
      </c>
      <c r="K58" s="20" t="s">
        <v>160</v>
      </c>
      <c r="L58" s="20" t="s">
        <v>160</v>
      </c>
      <c r="M58" s="20">
        <v>17</v>
      </c>
      <c r="N58" s="20">
        <v>10</v>
      </c>
      <c r="O58" s="20">
        <v>27</v>
      </c>
      <c r="P58" s="20" t="s">
        <v>174</v>
      </c>
      <c r="Q58" s="20" t="s">
        <v>174</v>
      </c>
      <c r="R58" s="20" t="s">
        <v>174</v>
      </c>
      <c r="S58" s="22" t="s">
        <v>160</v>
      </c>
      <c r="T58" s="18"/>
      <c r="U58" s="19"/>
    </row>
    <row r="59" spans="1:21" ht="16.5" customHeight="1">
      <c r="A59" s="230">
        <v>534</v>
      </c>
      <c r="B59" s="231"/>
      <c r="C59" s="29" t="s">
        <v>254</v>
      </c>
      <c r="D59" s="20">
        <v>38</v>
      </c>
      <c r="E59" s="20">
        <v>11</v>
      </c>
      <c r="F59" s="20">
        <v>9</v>
      </c>
      <c r="G59" s="20">
        <v>12</v>
      </c>
      <c r="H59" s="20">
        <v>3</v>
      </c>
      <c r="I59" s="20">
        <v>1</v>
      </c>
      <c r="J59" s="20">
        <v>2</v>
      </c>
      <c r="K59" s="20" t="s">
        <v>160</v>
      </c>
      <c r="L59" s="20" t="s">
        <v>160</v>
      </c>
      <c r="M59" s="20">
        <v>224</v>
      </c>
      <c r="N59" s="20">
        <v>64</v>
      </c>
      <c r="O59" s="20">
        <v>288</v>
      </c>
      <c r="P59" s="20">
        <v>28373</v>
      </c>
      <c r="Q59" s="20">
        <v>898.01</v>
      </c>
      <c r="R59" s="21">
        <v>392.56</v>
      </c>
      <c r="S59" s="22" t="s">
        <v>160</v>
      </c>
      <c r="T59" s="18"/>
      <c r="U59" s="19"/>
    </row>
    <row r="60" spans="1:21" ht="16.5" customHeight="1">
      <c r="A60" s="30"/>
      <c r="B60" s="31" t="s">
        <v>255</v>
      </c>
      <c r="C60" s="32" t="s">
        <v>256</v>
      </c>
      <c r="D60" s="20">
        <v>3</v>
      </c>
      <c r="E60" s="20">
        <v>1</v>
      </c>
      <c r="F60" s="20" t="s">
        <v>160</v>
      </c>
      <c r="G60" s="20">
        <v>2</v>
      </c>
      <c r="H60" s="20" t="s">
        <v>160</v>
      </c>
      <c r="I60" s="20" t="s">
        <v>160</v>
      </c>
      <c r="J60" s="20" t="s">
        <v>160</v>
      </c>
      <c r="K60" s="20" t="s">
        <v>160</v>
      </c>
      <c r="L60" s="20" t="s">
        <v>160</v>
      </c>
      <c r="M60" s="20">
        <v>16</v>
      </c>
      <c r="N60" s="20">
        <v>3</v>
      </c>
      <c r="O60" s="20">
        <v>19</v>
      </c>
      <c r="P60" s="20">
        <v>2335</v>
      </c>
      <c r="Q60" s="20">
        <v>0</v>
      </c>
      <c r="R60" s="21">
        <v>33.99</v>
      </c>
      <c r="S60" s="22" t="s">
        <v>160</v>
      </c>
      <c r="T60" s="18"/>
      <c r="U60" s="19"/>
    </row>
    <row r="61" spans="1:21" ht="16.5" customHeight="1">
      <c r="A61" s="30"/>
      <c r="B61" s="31" t="s">
        <v>257</v>
      </c>
      <c r="C61" s="32" t="s">
        <v>258</v>
      </c>
      <c r="D61" s="20">
        <v>17</v>
      </c>
      <c r="E61" s="20">
        <v>8</v>
      </c>
      <c r="F61" s="20">
        <v>4</v>
      </c>
      <c r="G61" s="20">
        <v>1</v>
      </c>
      <c r="H61" s="20">
        <v>2</v>
      </c>
      <c r="I61" s="20" t="s">
        <v>160</v>
      </c>
      <c r="J61" s="20">
        <v>2</v>
      </c>
      <c r="K61" s="20" t="s">
        <v>160</v>
      </c>
      <c r="L61" s="20" t="s">
        <v>160</v>
      </c>
      <c r="M61" s="20">
        <v>114</v>
      </c>
      <c r="N61" s="20">
        <v>33</v>
      </c>
      <c r="O61" s="20">
        <v>147</v>
      </c>
      <c r="P61" s="20">
        <v>20107</v>
      </c>
      <c r="Q61" s="20">
        <v>803.36</v>
      </c>
      <c r="R61" s="21">
        <v>115.04</v>
      </c>
      <c r="S61" s="22" t="s">
        <v>160</v>
      </c>
      <c r="T61" s="18"/>
      <c r="U61" s="19"/>
    </row>
    <row r="62" spans="1:21" ht="16.5" customHeight="1" thickBot="1">
      <c r="A62" s="33"/>
      <c r="B62" s="34" t="s">
        <v>259</v>
      </c>
      <c r="C62" s="35" t="s">
        <v>260</v>
      </c>
      <c r="D62" s="12">
        <v>18</v>
      </c>
      <c r="E62" s="12">
        <v>2</v>
      </c>
      <c r="F62" s="12">
        <v>5</v>
      </c>
      <c r="G62" s="12">
        <v>9</v>
      </c>
      <c r="H62" s="12">
        <v>1</v>
      </c>
      <c r="I62" s="12">
        <v>1</v>
      </c>
      <c r="J62" s="12" t="s">
        <v>160</v>
      </c>
      <c r="K62" s="12" t="s">
        <v>160</v>
      </c>
      <c r="L62" s="12" t="s">
        <v>160</v>
      </c>
      <c r="M62" s="12">
        <v>94</v>
      </c>
      <c r="N62" s="12">
        <v>28</v>
      </c>
      <c r="O62" s="12">
        <v>122</v>
      </c>
      <c r="P62" s="12">
        <v>5932</v>
      </c>
      <c r="Q62" s="12">
        <v>94.65</v>
      </c>
      <c r="R62" s="36">
        <v>243.53</v>
      </c>
      <c r="S62" s="14" t="s">
        <v>160</v>
      </c>
      <c r="T62" s="18"/>
      <c r="U62" s="19"/>
    </row>
    <row r="63" spans="1:21" ht="16.5" customHeight="1">
      <c r="A63" s="230">
        <v>535</v>
      </c>
      <c r="B63" s="231"/>
      <c r="C63" s="29" t="s">
        <v>261</v>
      </c>
      <c r="D63" s="20">
        <v>3</v>
      </c>
      <c r="E63" s="20">
        <v>1</v>
      </c>
      <c r="F63" s="20" t="s">
        <v>160</v>
      </c>
      <c r="G63" s="20">
        <v>2</v>
      </c>
      <c r="H63" s="20" t="s">
        <v>160</v>
      </c>
      <c r="I63" s="20" t="s">
        <v>160</v>
      </c>
      <c r="J63" s="20" t="s">
        <v>160</v>
      </c>
      <c r="K63" s="20" t="s">
        <v>160</v>
      </c>
      <c r="L63" s="20" t="s">
        <v>160</v>
      </c>
      <c r="M63" s="20">
        <v>9</v>
      </c>
      <c r="N63" s="20">
        <v>6</v>
      </c>
      <c r="O63" s="20">
        <v>15</v>
      </c>
      <c r="P63" s="20" t="s">
        <v>174</v>
      </c>
      <c r="Q63" s="20" t="s">
        <v>174</v>
      </c>
      <c r="R63" s="20" t="s">
        <v>174</v>
      </c>
      <c r="S63" s="22" t="s">
        <v>160</v>
      </c>
      <c r="T63" s="18"/>
      <c r="U63" s="19"/>
    </row>
    <row r="64" spans="1:21" ht="16.5" customHeight="1">
      <c r="A64" s="30"/>
      <c r="B64" s="31" t="s">
        <v>262</v>
      </c>
      <c r="C64" s="32" t="s">
        <v>263</v>
      </c>
      <c r="D64" s="20" t="s">
        <v>160</v>
      </c>
      <c r="E64" s="20" t="s">
        <v>160</v>
      </c>
      <c r="F64" s="20" t="s">
        <v>160</v>
      </c>
      <c r="G64" s="20" t="s">
        <v>160</v>
      </c>
      <c r="H64" s="20" t="s">
        <v>160</v>
      </c>
      <c r="I64" s="20" t="s">
        <v>160</v>
      </c>
      <c r="J64" s="20" t="s">
        <v>160</v>
      </c>
      <c r="K64" s="20" t="s">
        <v>160</v>
      </c>
      <c r="L64" s="20" t="s">
        <v>160</v>
      </c>
      <c r="M64" s="20" t="s">
        <v>160</v>
      </c>
      <c r="N64" s="20" t="s">
        <v>160</v>
      </c>
      <c r="O64" s="20" t="s">
        <v>160</v>
      </c>
      <c r="P64" s="20" t="s">
        <v>160</v>
      </c>
      <c r="Q64" s="20" t="s">
        <v>160</v>
      </c>
      <c r="R64" s="21" t="s">
        <v>160</v>
      </c>
      <c r="S64" s="22" t="s">
        <v>160</v>
      </c>
      <c r="T64" s="18"/>
      <c r="U64" s="19"/>
    </row>
    <row r="65" spans="1:21" ht="16.5" customHeight="1">
      <c r="A65" s="30"/>
      <c r="B65" s="31" t="s">
        <v>264</v>
      </c>
      <c r="C65" s="32" t="s">
        <v>265</v>
      </c>
      <c r="D65" s="20">
        <v>3</v>
      </c>
      <c r="E65" s="20">
        <v>1</v>
      </c>
      <c r="F65" s="20" t="s">
        <v>160</v>
      </c>
      <c r="G65" s="20">
        <v>2</v>
      </c>
      <c r="H65" s="20" t="s">
        <v>160</v>
      </c>
      <c r="I65" s="20" t="s">
        <v>160</v>
      </c>
      <c r="J65" s="20" t="s">
        <v>160</v>
      </c>
      <c r="K65" s="20" t="s">
        <v>160</v>
      </c>
      <c r="L65" s="20" t="s">
        <v>160</v>
      </c>
      <c r="M65" s="20">
        <v>9</v>
      </c>
      <c r="N65" s="20">
        <v>6</v>
      </c>
      <c r="O65" s="20">
        <v>15</v>
      </c>
      <c r="P65" s="20" t="s">
        <v>174</v>
      </c>
      <c r="Q65" s="20" t="s">
        <v>174</v>
      </c>
      <c r="R65" s="20" t="s">
        <v>174</v>
      </c>
      <c r="S65" s="22" t="s">
        <v>160</v>
      </c>
      <c r="T65" s="18"/>
      <c r="U65" s="19"/>
    </row>
    <row r="66" spans="1:21" ht="16.5" customHeight="1">
      <c r="A66" s="230">
        <v>536</v>
      </c>
      <c r="B66" s="231"/>
      <c r="C66" s="29" t="s">
        <v>266</v>
      </c>
      <c r="D66" s="20">
        <v>25</v>
      </c>
      <c r="E66" s="20">
        <v>11</v>
      </c>
      <c r="F66" s="20">
        <v>6</v>
      </c>
      <c r="G66" s="20">
        <v>4</v>
      </c>
      <c r="H66" s="20">
        <v>2</v>
      </c>
      <c r="I66" s="20">
        <v>2</v>
      </c>
      <c r="J66" s="20" t="s">
        <v>160</v>
      </c>
      <c r="K66" s="20" t="s">
        <v>160</v>
      </c>
      <c r="L66" s="20" t="s">
        <v>160</v>
      </c>
      <c r="M66" s="20">
        <v>112</v>
      </c>
      <c r="N66" s="20">
        <v>36</v>
      </c>
      <c r="O66" s="20">
        <v>148</v>
      </c>
      <c r="P66" s="20" t="s">
        <v>174</v>
      </c>
      <c r="Q66" s="20" t="s">
        <v>174</v>
      </c>
      <c r="R66" s="20" t="s">
        <v>174</v>
      </c>
      <c r="S66" s="22" t="s">
        <v>160</v>
      </c>
      <c r="T66" s="18"/>
      <c r="U66" s="19"/>
    </row>
    <row r="67" spans="1:21" ht="16.5" customHeight="1">
      <c r="A67" s="30"/>
      <c r="B67" s="31" t="s">
        <v>267</v>
      </c>
      <c r="C67" s="32" t="s">
        <v>268</v>
      </c>
      <c r="D67" s="20">
        <v>3</v>
      </c>
      <c r="E67" s="20">
        <v>2</v>
      </c>
      <c r="F67" s="20" t="s">
        <v>160</v>
      </c>
      <c r="G67" s="20">
        <v>1</v>
      </c>
      <c r="H67" s="20" t="s">
        <v>160</v>
      </c>
      <c r="I67" s="20" t="s">
        <v>160</v>
      </c>
      <c r="J67" s="20" t="s">
        <v>160</v>
      </c>
      <c r="K67" s="20" t="s">
        <v>160</v>
      </c>
      <c r="L67" s="20" t="s">
        <v>160</v>
      </c>
      <c r="M67" s="20">
        <v>5</v>
      </c>
      <c r="N67" s="20">
        <v>4</v>
      </c>
      <c r="O67" s="20">
        <v>9</v>
      </c>
      <c r="P67" s="20">
        <v>673</v>
      </c>
      <c r="Q67" s="20" t="s">
        <v>160</v>
      </c>
      <c r="R67" s="21">
        <v>6.02</v>
      </c>
      <c r="S67" s="22" t="s">
        <v>160</v>
      </c>
      <c r="T67" s="18"/>
      <c r="U67" s="19"/>
    </row>
    <row r="68" spans="1:21" ht="16.5" customHeight="1">
      <c r="A68" s="30"/>
      <c r="B68" s="31" t="s">
        <v>269</v>
      </c>
      <c r="C68" s="32" t="s">
        <v>270</v>
      </c>
      <c r="D68" s="20">
        <v>14</v>
      </c>
      <c r="E68" s="20">
        <v>7</v>
      </c>
      <c r="F68" s="20">
        <v>4</v>
      </c>
      <c r="G68" s="20">
        <v>1</v>
      </c>
      <c r="H68" s="20">
        <v>1</v>
      </c>
      <c r="I68" s="20">
        <v>1</v>
      </c>
      <c r="J68" s="20" t="s">
        <v>160</v>
      </c>
      <c r="K68" s="20" t="s">
        <v>160</v>
      </c>
      <c r="L68" s="20" t="s">
        <v>160</v>
      </c>
      <c r="M68" s="20">
        <v>60</v>
      </c>
      <c r="N68" s="20">
        <v>15</v>
      </c>
      <c r="O68" s="20">
        <v>75</v>
      </c>
      <c r="P68" s="20">
        <v>1922</v>
      </c>
      <c r="Q68" s="20">
        <v>51.18</v>
      </c>
      <c r="R68" s="21">
        <v>97.47</v>
      </c>
      <c r="S68" s="22" t="s">
        <v>160</v>
      </c>
      <c r="T68" s="18"/>
      <c r="U68" s="19"/>
    </row>
    <row r="69" spans="1:21" ht="16.5" customHeight="1">
      <c r="A69" s="30"/>
      <c r="B69" s="31" t="s">
        <v>271</v>
      </c>
      <c r="C69" s="32" t="s">
        <v>272</v>
      </c>
      <c r="D69" s="20">
        <v>2</v>
      </c>
      <c r="E69" s="20">
        <v>1</v>
      </c>
      <c r="F69" s="20" t="s">
        <v>160</v>
      </c>
      <c r="G69" s="20" t="s">
        <v>160</v>
      </c>
      <c r="H69" s="20">
        <v>1</v>
      </c>
      <c r="I69" s="20" t="s">
        <v>160</v>
      </c>
      <c r="J69" s="20" t="s">
        <v>160</v>
      </c>
      <c r="K69" s="20" t="s">
        <v>160</v>
      </c>
      <c r="L69" s="20" t="s">
        <v>160</v>
      </c>
      <c r="M69" s="20">
        <v>16</v>
      </c>
      <c r="N69" s="20">
        <v>5</v>
      </c>
      <c r="O69" s="20">
        <v>21</v>
      </c>
      <c r="P69" s="20" t="s">
        <v>174</v>
      </c>
      <c r="Q69" s="20" t="s">
        <v>174</v>
      </c>
      <c r="R69" s="20" t="s">
        <v>174</v>
      </c>
      <c r="S69" s="22" t="s">
        <v>160</v>
      </c>
      <c r="T69" s="18"/>
      <c r="U69" s="19"/>
    </row>
    <row r="70" spans="1:21" ht="16.5" customHeight="1">
      <c r="A70" s="30"/>
      <c r="B70" s="31" t="s">
        <v>273</v>
      </c>
      <c r="C70" s="32" t="s">
        <v>274</v>
      </c>
      <c r="D70" s="20">
        <v>5</v>
      </c>
      <c r="E70" s="20">
        <v>1</v>
      </c>
      <c r="F70" s="20">
        <v>1</v>
      </c>
      <c r="G70" s="20">
        <v>2</v>
      </c>
      <c r="H70" s="20" t="s">
        <v>160</v>
      </c>
      <c r="I70" s="20">
        <v>1</v>
      </c>
      <c r="J70" s="20" t="s">
        <v>160</v>
      </c>
      <c r="K70" s="20" t="s">
        <v>160</v>
      </c>
      <c r="L70" s="20" t="s">
        <v>160</v>
      </c>
      <c r="M70" s="20">
        <v>28</v>
      </c>
      <c r="N70" s="20">
        <v>12</v>
      </c>
      <c r="O70" s="20">
        <v>40</v>
      </c>
      <c r="P70" s="20">
        <v>631</v>
      </c>
      <c r="Q70" s="20" t="s">
        <v>160</v>
      </c>
      <c r="R70" s="21">
        <v>2.23</v>
      </c>
      <c r="S70" s="22" t="s">
        <v>160</v>
      </c>
      <c r="T70" s="18"/>
      <c r="U70" s="19"/>
    </row>
    <row r="71" spans="1:21" ht="16.5" customHeight="1">
      <c r="A71" s="30"/>
      <c r="B71" s="31" t="s">
        <v>275</v>
      </c>
      <c r="C71" s="32" t="s">
        <v>276</v>
      </c>
      <c r="D71" s="20">
        <v>1</v>
      </c>
      <c r="E71" s="20" t="s">
        <v>160</v>
      </c>
      <c r="F71" s="20">
        <v>1</v>
      </c>
      <c r="G71" s="20" t="s">
        <v>160</v>
      </c>
      <c r="H71" s="20" t="s">
        <v>160</v>
      </c>
      <c r="I71" s="20" t="s">
        <v>160</v>
      </c>
      <c r="J71" s="20" t="s">
        <v>160</v>
      </c>
      <c r="K71" s="20" t="s">
        <v>160</v>
      </c>
      <c r="L71" s="20" t="s">
        <v>160</v>
      </c>
      <c r="M71" s="20">
        <v>3</v>
      </c>
      <c r="N71" s="20">
        <v>0</v>
      </c>
      <c r="O71" s="20">
        <v>3</v>
      </c>
      <c r="P71" s="20" t="s">
        <v>174</v>
      </c>
      <c r="Q71" s="20" t="s">
        <v>174</v>
      </c>
      <c r="R71" s="20" t="s">
        <v>174</v>
      </c>
      <c r="S71" s="22" t="s">
        <v>160</v>
      </c>
      <c r="T71" s="18"/>
      <c r="U71" s="19"/>
    </row>
    <row r="72" spans="1:21" ht="16.5" customHeight="1">
      <c r="A72" s="23">
        <v>54</v>
      </c>
      <c r="B72" s="24"/>
      <c r="C72" s="25" t="s">
        <v>277</v>
      </c>
      <c r="D72" s="26">
        <v>313</v>
      </c>
      <c r="E72" s="26">
        <v>76</v>
      </c>
      <c r="F72" s="26">
        <v>91</v>
      </c>
      <c r="G72" s="26">
        <v>80</v>
      </c>
      <c r="H72" s="26">
        <v>46</v>
      </c>
      <c r="I72" s="26">
        <v>8</v>
      </c>
      <c r="J72" s="26">
        <v>9</v>
      </c>
      <c r="K72" s="26">
        <v>2</v>
      </c>
      <c r="L72" s="26">
        <v>1</v>
      </c>
      <c r="M72" s="26">
        <v>1753</v>
      </c>
      <c r="N72" s="26">
        <v>519</v>
      </c>
      <c r="O72" s="26">
        <v>2272</v>
      </c>
      <c r="P72" s="26">
        <v>112747</v>
      </c>
      <c r="Q72" s="26">
        <v>5697.57</v>
      </c>
      <c r="R72" s="27">
        <v>884.32</v>
      </c>
      <c r="S72" s="28" t="s">
        <v>160</v>
      </c>
      <c r="T72" s="18"/>
      <c r="U72" s="19"/>
    </row>
    <row r="73" spans="1:21" ht="16.5" customHeight="1">
      <c r="A73" s="230">
        <v>541</v>
      </c>
      <c r="B73" s="231"/>
      <c r="C73" s="29" t="s">
        <v>278</v>
      </c>
      <c r="D73" s="20">
        <v>115</v>
      </c>
      <c r="E73" s="20">
        <v>29</v>
      </c>
      <c r="F73" s="20">
        <v>30</v>
      </c>
      <c r="G73" s="20">
        <v>32</v>
      </c>
      <c r="H73" s="20">
        <v>19</v>
      </c>
      <c r="I73" s="20">
        <v>4</v>
      </c>
      <c r="J73" s="20">
        <v>1</v>
      </c>
      <c r="K73" s="20" t="s">
        <v>160</v>
      </c>
      <c r="L73" s="20" t="s">
        <v>160</v>
      </c>
      <c r="M73" s="20">
        <v>554</v>
      </c>
      <c r="N73" s="20">
        <v>165</v>
      </c>
      <c r="O73" s="20">
        <v>719</v>
      </c>
      <c r="P73" s="20">
        <v>26826</v>
      </c>
      <c r="Q73" s="20">
        <v>2795.32</v>
      </c>
      <c r="R73" s="21">
        <v>303.49</v>
      </c>
      <c r="S73" s="22" t="s">
        <v>160</v>
      </c>
      <c r="T73" s="18"/>
      <c r="U73" s="19"/>
    </row>
    <row r="74" spans="1:21" ht="16.5" customHeight="1">
      <c r="A74" s="30"/>
      <c r="B74" s="31" t="s">
        <v>279</v>
      </c>
      <c r="C74" s="32" t="s">
        <v>280</v>
      </c>
      <c r="D74" s="20">
        <v>13</v>
      </c>
      <c r="E74" s="20">
        <v>6</v>
      </c>
      <c r="F74" s="20">
        <v>6</v>
      </c>
      <c r="G74" s="20">
        <v>1</v>
      </c>
      <c r="H74" s="20" t="s">
        <v>160</v>
      </c>
      <c r="I74" s="20" t="s">
        <v>160</v>
      </c>
      <c r="J74" s="20" t="s">
        <v>160</v>
      </c>
      <c r="K74" s="20" t="s">
        <v>160</v>
      </c>
      <c r="L74" s="20" t="s">
        <v>160</v>
      </c>
      <c r="M74" s="20">
        <v>27</v>
      </c>
      <c r="N74" s="20">
        <v>12</v>
      </c>
      <c r="O74" s="20">
        <v>39</v>
      </c>
      <c r="P74" s="20">
        <v>1357</v>
      </c>
      <c r="Q74" s="20">
        <v>0.13</v>
      </c>
      <c r="R74" s="21">
        <v>30.28</v>
      </c>
      <c r="S74" s="22" t="s">
        <v>160</v>
      </c>
      <c r="T74" s="18"/>
      <c r="U74" s="19"/>
    </row>
    <row r="75" spans="1:21" ht="16.5" customHeight="1">
      <c r="A75" s="30"/>
      <c r="B75" s="31" t="s">
        <v>281</v>
      </c>
      <c r="C75" s="32" t="s">
        <v>282</v>
      </c>
      <c r="D75" s="20">
        <v>27</v>
      </c>
      <c r="E75" s="20">
        <v>6</v>
      </c>
      <c r="F75" s="20">
        <v>7</v>
      </c>
      <c r="G75" s="20">
        <v>5</v>
      </c>
      <c r="H75" s="20">
        <v>8</v>
      </c>
      <c r="I75" s="20">
        <v>1</v>
      </c>
      <c r="J75" s="20" t="s">
        <v>160</v>
      </c>
      <c r="K75" s="20" t="s">
        <v>160</v>
      </c>
      <c r="L75" s="20" t="s">
        <v>160</v>
      </c>
      <c r="M75" s="20">
        <v>146</v>
      </c>
      <c r="N75" s="20">
        <v>38</v>
      </c>
      <c r="O75" s="20">
        <v>184</v>
      </c>
      <c r="P75" s="20">
        <v>6596</v>
      </c>
      <c r="Q75" s="20">
        <v>909.06</v>
      </c>
      <c r="R75" s="21">
        <v>54.05</v>
      </c>
      <c r="S75" s="22" t="s">
        <v>160</v>
      </c>
      <c r="T75" s="18"/>
      <c r="U75" s="19"/>
    </row>
    <row r="76" spans="1:21" ht="16.5" customHeight="1">
      <c r="A76" s="30"/>
      <c r="B76" s="31" t="s">
        <v>283</v>
      </c>
      <c r="C76" s="32" t="s">
        <v>284</v>
      </c>
      <c r="D76" s="20">
        <v>2</v>
      </c>
      <c r="E76" s="20">
        <v>1</v>
      </c>
      <c r="F76" s="20" t="s">
        <v>160</v>
      </c>
      <c r="G76" s="20">
        <v>1</v>
      </c>
      <c r="H76" s="20" t="s">
        <v>160</v>
      </c>
      <c r="I76" s="20" t="s">
        <v>160</v>
      </c>
      <c r="J76" s="20" t="s">
        <v>160</v>
      </c>
      <c r="K76" s="20" t="s">
        <v>160</v>
      </c>
      <c r="L76" s="20" t="s">
        <v>160</v>
      </c>
      <c r="M76" s="20">
        <v>5</v>
      </c>
      <c r="N76" s="20">
        <v>3</v>
      </c>
      <c r="O76" s="20">
        <v>8</v>
      </c>
      <c r="P76" s="20" t="s">
        <v>174</v>
      </c>
      <c r="Q76" s="20" t="s">
        <v>174</v>
      </c>
      <c r="R76" s="20" t="s">
        <v>174</v>
      </c>
      <c r="S76" s="22" t="s">
        <v>160</v>
      </c>
      <c r="T76" s="18"/>
      <c r="U76" s="19"/>
    </row>
    <row r="77" spans="1:21" ht="16.5" customHeight="1">
      <c r="A77" s="30"/>
      <c r="B77" s="31" t="s">
        <v>285</v>
      </c>
      <c r="C77" s="32" t="s">
        <v>286</v>
      </c>
      <c r="D77" s="20">
        <v>13</v>
      </c>
      <c r="E77" s="20">
        <v>3</v>
      </c>
      <c r="F77" s="20">
        <v>1</v>
      </c>
      <c r="G77" s="20">
        <v>5</v>
      </c>
      <c r="H77" s="20">
        <v>2</v>
      </c>
      <c r="I77" s="20">
        <v>2</v>
      </c>
      <c r="J77" s="20" t="s">
        <v>160</v>
      </c>
      <c r="K77" s="20" t="s">
        <v>160</v>
      </c>
      <c r="L77" s="20" t="s">
        <v>160</v>
      </c>
      <c r="M77" s="20">
        <v>88</v>
      </c>
      <c r="N77" s="20">
        <v>22</v>
      </c>
      <c r="O77" s="20">
        <v>110</v>
      </c>
      <c r="P77" s="20">
        <v>4469</v>
      </c>
      <c r="Q77" s="20">
        <v>395.28</v>
      </c>
      <c r="R77" s="21">
        <v>0.5</v>
      </c>
      <c r="S77" s="22" t="s">
        <v>160</v>
      </c>
      <c r="T77" s="18"/>
      <c r="U77" s="19"/>
    </row>
    <row r="78" spans="1:21" ht="16.5" customHeight="1">
      <c r="A78" s="30"/>
      <c r="B78" s="31" t="s">
        <v>287</v>
      </c>
      <c r="C78" s="32" t="s">
        <v>288</v>
      </c>
      <c r="D78" s="20">
        <v>60</v>
      </c>
      <c r="E78" s="20">
        <v>13</v>
      </c>
      <c r="F78" s="20">
        <v>16</v>
      </c>
      <c r="G78" s="20">
        <v>20</v>
      </c>
      <c r="H78" s="20">
        <v>9</v>
      </c>
      <c r="I78" s="20">
        <v>1</v>
      </c>
      <c r="J78" s="20">
        <v>1</v>
      </c>
      <c r="K78" s="20" t="s">
        <v>160</v>
      </c>
      <c r="L78" s="20" t="s">
        <v>160</v>
      </c>
      <c r="M78" s="20">
        <v>288</v>
      </c>
      <c r="N78" s="20">
        <v>90</v>
      </c>
      <c r="O78" s="20">
        <v>378</v>
      </c>
      <c r="P78" s="20" t="s">
        <v>174</v>
      </c>
      <c r="Q78" s="20" t="s">
        <v>174</v>
      </c>
      <c r="R78" s="20" t="s">
        <v>174</v>
      </c>
      <c r="S78" s="22" t="s">
        <v>160</v>
      </c>
      <c r="T78" s="18"/>
      <c r="U78" s="19"/>
    </row>
    <row r="79" spans="1:21" ht="16.5" customHeight="1">
      <c r="A79" s="230">
        <v>542</v>
      </c>
      <c r="B79" s="231"/>
      <c r="C79" s="29" t="s">
        <v>289</v>
      </c>
      <c r="D79" s="20">
        <v>84</v>
      </c>
      <c r="E79" s="20">
        <v>19</v>
      </c>
      <c r="F79" s="20">
        <v>28</v>
      </c>
      <c r="G79" s="20">
        <v>22</v>
      </c>
      <c r="H79" s="20">
        <v>10</v>
      </c>
      <c r="I79" s="20">
        <v>1</v>
      </c>
      <c r="J79" s="20">
        <v>4</v>
      </c>
      <c r="K79" s="20" t="s">
        <v>160</v>
      </c>
      <c r="L79" s="20" t="s">
        <v>160</v>
      </c>
      <c r="M79" s="20">
        <v>487</v>
      </c>
      <c r="N79" s="20">
        <v>94</v>
      </c>
      <c r="O79" s="20">
        <v>581</v>
      </c>
      <c r="P79" s="20">
        <v>21387</v>
      </c>
      <c r="Q79" s="20">
        <v>1311.82</v>
      </c>
      <c r="R79" s="21">
        <v>139.57</v>
      </c>
      <c r="S79" s="22" t="s">
        <v>160</v>
      </c>
      <c r="T79" s="18"/>
      <c r="U79" s="19"/>
    </row>
    <row r="80" spans="1:21" ht="16.5" customHeight="1">
      <c r="A80" s="30"/>
      <c r="B80" s="31" t="s">
        <v>290</v>
      </c>
      <c r="C80" s="32" t="s">
        <v>291</v>
      </c>
      <c r="D80" s="20">
        <v>19</v>
      </c>
      <c r="E80" s="20">
        <v>4</v>
      </c>
      <c r="F80" s="20">
        <v>4</v>
      </c>
      <c r="G80" s="20">
        <v>4</v>
      </c>
      <c r="H80" s="20">
        <v>4</v>
      </c>
      <c r="I80" s="20" t="s">
        <v>160</v>
      </c>
      <c r="J80" s="20">
        <v>3</v>
      </c>
      <c r="K80" s="20" t="s">
        <v>160</v>
      </c>
      <c r="L80" s="20" t="s">
        <v>160</v>
      </c>
      <c r="M80" s="20">
        <v>182</v>
      </c>
      <c r="N80" s="20">
        <v>30</v>
      </c>
      <c r="O80" s="20">
        <v>212</v>
      </c>
      <c r="P80" s="20">
        <v>9209</v>
      </c>
      <c r="Q80" s="20">
        <v>1194.05</v>
      </c>
      <c r="R80" s="21">
        <v>0.19</v>
      </c>
      <c r="S80" s="22" t="s">
        <v>160</v>
      </c>
      <c r="T80" s="18"/>
      <c r="U80" s="19"/>
    </row>
    <row r="81" spans="1:21" ht="16.5" customHeight="1">
      <c r="A81" s="30"/>
      <c r="B81" s="31" t="s">
        <v>292</v>
      </c>
      <c r="C81" s="32" t="s">
        <v>293</v>
      </c>
      <c r="D81" s="20">
        <v>62</v>
      </c>
      <c r="E81" s="20">
        <v>15</v>
      </c>
      <c r="F81" s="20">
        <v>23</v>
      </c>
      <c r="G81" s="20">
        <v>18</v>
      </c>
      <c r="H81" s="20">
        <v>4</v>
      </c>
      <c r="I81" s="20">
        <v>1</v>
      </c>
      <c r="J81" s="20">
        <v>1</v>
      </c>
      <c r="K81" s="20" t="s">
        <v>160</v>
      </c>
      <c r="L81" s="20" t="s">
        <v>160</v>
      </c>
      <c r="M81" s="20">
        <v>276</v>
      </c>
      <c r="N81" s="20">
        <v>58</v>
      </c>
      <c r="O81" s="20">
        <v>334</v>
      </c>
      <c r="P81" s="20">
        <v>11742</v>
      </c>
      <c r="Q81" s="20">
        <v>116.37</v>
      </c>
      <c r="R81" s="21">
        <v>102.97</v>
      </c>
      <c r="S81" s="22" t="s">
        <v>160</v>
      </c>
      <c r="T81" s="18"/>
      <c r="U81" s="19"/>
    </row>
    <row r="82" spans="1:21" ht="16.5" customHeight="1">
      <c r="A82" s="30"/>
      <c r="B82" s="31" t="s">
        <v>294</v>
      </c>
      <c r="C82" s="32" t="s">
        <v>295</v>
      </c>
      <c r="D82" s="20">
        <v>3</v>
      </c>
      <c r="E82" s="20" t="s">
        <v>160</v>
      </c>
      <c r="F82" s="20">
        <v>1</v>
      </c>
      <c r="G82" s="20" t="s">
        <v>160</v>
      </c>
      <c r="H82" s="20">
        <v>2</v>
      </c>
      <c r="I82" s="20" t="s">
        <v>160</v>
      </c>
      <c r="J82" s="20" t="s">
        <v>160</v>
      </c>
      <c r="K82" s="20" t="s">
        <v>160</v>
      </c>
      <c r="L82" s="20" t="s">
        <v>160</v>
      </c>
      <c r="M82" s="20">
        <v>29</v>
      </c>
      <c r="N82" s="20">
        <v>6</v>
      </c>
      <c r="O82" s="20">
        <v>35</v>
      </c>
      <c r="P82" s="20">
        <v>436</v>
      </c>
      <c r="Q82" s="20">
        <v>1.4</v>
      </c>
      <c r="R82" s="21">
        <v>36.409999999999997</v>
      </c>
      <c r="S82" s="22" t="s">
        <v>160</v>
      </c>
      <c r="T82" s="18"/>
      <c r="U82" s="19"/>
    </row>
    <row r="83" spans="1:21" ht="16.5" customHeight="1">
      <c r="A83" s="230">
        <v>543</v>
      </c>
      <c r="B83" s="231"/>
      <c r="C83" s="29" t="s">
        <v>296</v>
      </c>
      <c r="D83" s="20">
        <v>73</v>
      </c>
      <c r="E83" s="20">
        <v>18</v>
      </c>
      <c r="F83" s="20">
        <v>21</v>
      </c>
      <c r="G83" s="20">
        <v>16</v>
      </c>
      <c r="H83" s="20">
        <v>10</v>
      </c>
      <c r="I83" s="20">
        <v>3</v>
      </c>
      <c r="J83" s="20">
        <v>3</v>
      </c>
      <c r="K83" s="20">
        <v>2</v>
      </c>
      <c r="L83" s="20" t="s">
        <v>160</v>
      </c>
      <c r="M83" s="20">
        <v>465</v>
      </c>
      <c r="N83" s="20">
        <v>155</v>
      </c>
      <c r="O83" s="20">
        <v>620</v>
      </c>
      <c r="P83" s="20">
        <v>42017</v>
      </c>
      <c r="Q83" s="20">
        <v>1087.22</v>
      </c>
      <c r="R83" s="21">
        <v>361.16</v>
      </c>
      <c r="S83" s="22" t="s">
        <v>160</v>
      </c>
      <c r="T83" s="18"/>
      <c r="U83" s="19"/>
    </row>
    <row r="84" spans="1:21" ht="16.5" customHeight="1">
      <c r="A84" s="30"/>
      <c r="B84" s="31" t="s">
        <v>297</v>
      </c>
      <c r="C84" s="32" t="s">
        <v>298</v>
      </c>
      <c r="D84" s="20">
        <v>12</v>
      </c>
      <c r="E84" s="20" t="s">
        <v>160</v>
      </c>
      <c r="F84" s="20">
        <v>2</v>
      </c>
      <c r="G84" s="20">
        <v>4</v>
      </c>
      <c r="H84" s="20">
        <v>5</v>
      </c>
      <c r="I84" s="20">
        <v>1</v>
      </c>
      <c r="J84" s="20" t="s">
        <v>160</v>
      </c>
      <c r="K84" s="20" t="s">
        <v>160</v>
      </c>
      <c r="L84" s="20" t="s">
        <v>160</v>
      </c>
      <c r="M84" s="20">
        <v>85</v>
      </c>
      <c r="N84" s="20">
        <v>34</v>
      </c>
      <c r="O84" s="20">
        <v>119</v>
      </c>
      <c r="P84" s="20">
        <v>11360</v>
      </c>
      <c r="Q84" s="20">
        <v>168.46</v>
      </c>
      <c r="R84" s="21">
        <v>175.74</v>
      </c>
      <c r="S84" s="22" t="s">
        <v>160</v>
      </c>
      <c r="T84" s="18"/>
      <c r="U84" s="19"/>
    </row>
    <row r="85" spans="1:21" ht="16.5" customHeight="1">
      <c r="A85" s="30"/>
      <c r="B85" s="31" t="s">
        <v>299</v>
      </c>
      <c r="C85" s="32" t="s">
        <v>300</v>
      </c>
      <c r="D85" s="20">
        <v>61</v>
      </c>
      <c r="E85" s="20">
        <v>18</v>
      </c>
      <c r="F85" s="20">
        <v>19</v>
      </c>
      <c r="G85" s="20">
        <v>12</v>
      </c>
      <c r="H85" s="20">
        <v>5</v>
      </c>
      <c r="I85" s="20">
        <v>2</v>
      </c>
      <c r="J85" s="20">
        <v>3</v>
      </c>
      <c r="K85" s="20">
        <v>2</v>
      </c>
      <c r="L85" s="20" t="s">
        <v>160</v>
      </c>
      <c r="M85" s="20">
        <v>380</v>
      </c>
      <c r="N85" s="20">
        <v>121</v>
      </c>
      <c r="O85" s="20">
        <v>501</v>
      </c>
      <c r="P85" s="20">
        <v>30657</v>
      </c>
      <c r="Q85" s="20">
        <v>918.76</v>
      </c>
      <c r="R85" s="21">
        <v>185.42</v>
      </c>
      <c r="S85" s="22" t="s">
        <v>160</v>
      </c>
      <c r="T85" s="18"/>
      <c r="U85" s="19"/>
    </row>
    <row r="86" spans="1:21" ht="16.5" customHeight="1">
      <c r="A86" s="230">
        <v>549</v>
      </c>
      <c r="B86" s="231"/>
      <c r="C86" s="29" t="s">
        <v>301</v>
      </c>
      <c r="D86" s="20">
        <v>41</v>
      </c>
      <c r="E86" s="20">
        <v>10</v>
      </c>
      <c r="F86" s="20">
        <v>12</v>
      </c>
      <c r="G86" s="20">
        <v>10</v>
      </c>
      <c r="H86" s="20">
        <v>7</v>
      </c>
      <c r="I86" s="20" t="s">
        <v>160</v>
      </c>
      <c r="J86" s="20">
        <v>1</v>
      </c>
      <c r="K86" s="20" t="s">
        <v>160</v>
      </c>
      <c r="L86" s="20">
        <v>1</v>
      </c>
      <c r="M86" s="20">
        <v>247</v>
      </c>
      <c r="N86" s="20">
        <v>105</v>
      </c>
      <c r="O86" s="20">
        <v>352</v>
      </c>
      <c r="P86" s="20">
        <v>22518</v>
      </c>
      <c r="Q86" s="20">
        <v>503.21</v>
      </c>
      <c r="R86" s="21">
        <v>80.099999999999994</v>
      </c>
      <c r="S86" s="22" t="s">
        <v>160</v>
      </c>
      <c r="T86" s="18"/>
      <c r="U86" s="19"/>
    </row>
    <row r="87" spans="1:21" ht="16.5" customHeight="1">
      <c r="A87" s="30"/>
      <c r="B87" s="31" t="s">
        <v>302</v>
      </c>
      <c r="C87" s="32" t="s">
        <v>303</v>
      </c>
      <c r="D87" s="20">
        <v>3</v>
      </c>
      <c r="E87" s="20">
        <v>1</v>
      </c>
      <c r="F87" s="20">
        <v>1</v>
      </c>
      <c r="G87" s="20" t="s">
        <v>160</v>
      </c>
      <c r="H87" s="20">
        <v>1</v>
      </c>
      <c r="I87" s="20" t="s">
        <v>160</v>
      </c>
      <c r="J87" s="20" t="s">
        <v>160</v>
      </c>
      <c r="K87" s="20" t="s">
        <v>160</v>
      </c>
      <c r="L87" s="20" t="s">
        <v>160</v>
      </c>
      <c r="M87" s="20">
        <v>12</v>
      </c>
      <c r="N87" s="20">
        <v>4</v>
      </c>
      <c r="O87" s="20">
        <v>16</v>
      </c>
      <c r="P87" s="20">
        <v>300</v>
      </c>
      <c r="Q87" s="20">
        <v>162.69</v>
      </c>
      <c r="R87" s="21" t="s">
        <v>164</v>
      </c>
      <c r="S87" s="22" t="s">
        <v>160</v>
      </c>
      <c r="T87" s="18"/>
      <c r="U87" s="19"/>
    </row>
    <row r="88" spans="1:21" ht="16.5" customHeight="1">
      <c r="A88" s="30"/>
      <c r="B88" s="31" t="s">
        <v>304</v>
      </c>
      <c r="C88" s="32" t="s">
        <v>305</v>
      </c>
      <c r="D88" s="20">
        <v>16</v>
      </c>
      <c r="E88" s="20">
        <v>5</v>
      </c>
      <c r="F88" s="20">
        <v>4</v>
      </c>
      <c r="G88" s="20">
        <v>4</v>
      </c>
      <c r="H88" s="20">
        <v>3</v>
      </c>
      <c r="I88" s="20" t="s">
        <v>160</v>
      </c>
      <c r="J88" s="20" t="s">
        <v>160</v>
      </c>
      <c r="K88" s="20" t="s">
        <v>160</v>
      </c>
      <c r="L88" s="20" t="s">
        <v>160</v>
      </c>
      <c r="M88" s="20">
        <v>62</v>
      </c>
      <c r="N88" s="20">
        <v>27</v>
      </c>
      <c r="O88" s="20">
        <v>89</v>
      </c>
      <c r="P88" s="20">
        <v>3157</v>
      </c>
      <c r="Q88" s="20">
        <v>85.88</v>
      </c>
      <c r="R88" s="21">
        <v>56.9</v>
      </c>
      <c r="S88" s="22" t="s">
        <v>160</v>
      </c>
      <c r="T88" s="18"/>
      <c r="U88" s="19"/>
    </row>
    <row r="89" spans="1:21" ht="16.5" customHeight="1">
      <c r="A89" s="30"/>
      <c r="B89" s="31" t="s">
        <v>306</v>
      </c>
      <c r="C89" s="32" t="s">
        <v>307</v>
      </c>
      <c r="D89" s="20">
        <v>22</v>
      </c>
      <c r="E89" s="20">
        <v>4</v>
      </c>
      <c r="F89" s="20">
        <v>7</v>
      </c>
      <c r="G89" s="20">
        <v>6</v>
      </c>
      <c r="H89" s="20">
        <v>3</v>
      </c>
      <c r="I89" s="20" t="s">
        <v>160</v>
      </c>
      <c r="J89" s="20">
        <v>1</v>
      </c>
      <c r="K89" s="20" t="s">
        <v>160</v>
      </c>
      <c r="L89" s="20">
        <v>1</v>
      </c>
      <c r="M89" s="20">
        <v>173</v>
      </c>
      <c r="N89" s="20">
        <v>74</v>
      </c>
      <c r="O89" s="20">
        <v>247</v>
      </c>
      <c r="P89" s="20">
        <v>19060</v>
      </c>
      <c r="Q89" s="20">
        <v>254.64</v>
      </c>
      <c r="R89" s="21">
        <v>23.2</v>
      </c>
      <c r="S89" s="22" t="s">
        <v>160</v>
      </c>
      <c r="T89" s="18"/>
      <c r="U89" s="19"/>
    </row>
    <row r="90" spans="1:21" ht="16.5" customHeight="1">
      <c r="A90" s="23">
        <v>55</v>
      </c>
      <c r="B90" s="24"/>
      <c r="C90" s="25" t="s">
        <v>308</v>
      </c>
      <c r="D90" s="26">
        <v>351</v>
      </c>
      <c r="E90" s="26">
        <v>123</v>
      </c>
      <c r="F90" s="26">
        <v>86</v>
      </c>
      <c r="G90" s="26">
        <v>76</v>
      </c>
      <c r="H90" s="26">
        <v>43</v>
      </c>
      <c r="I90" s="26">
        <v>15</v>
      </c>
      <c r="J90" s="26">
        <v>4</v>
      </c>
      <c r="K90" s="26">
        <v>3</v>
      </c>
      <c r="L90" s="26">
        <v>1</v>
      </c>
      <c r="M90" s="26">
        <v>1572</v>
      </c>
      <c r="N90" s="26">
        <v>979</v>
      </c>
      <c r="O90" s="26">
        <v>2551</v>
      </c>
      <c r="P90" s="26">
        <v>148898</v>
      </c>
      <c r="Q90" s="26">
        <v>1428.47</v>
      </c>
      <c r="R90" s="27">
        <v>1915.36</v>
      </c>
      <c r="S90" s="28" t="s">
        <v>160</v>
      </c>
      <c r="T90" s="18"/>
      <c r="U90" s="19"/>
    </row>
    <row r="91" spans="1:21" ht="16.5" customHeight="1">
      <c r="A91" s="230">
        <v>551</v>
      </c>
      <c r="B91" s="231"/>
      <c r="C91" s="29" t="s">
        <v>309</v>
      </c>
      <c r="D91" s="20">
        <v>53</v>
      </c>
      <c r="E91" s="20">
        <v>22</v>
      </c>
      <c r="F91" s="20">
        <v>15</v>
      </c>
      <c r="G91" s="20">
        <v>11</v>
      </c>
      <c r="H91" s="20">
        <v>5</v>
      </c>
      <c r="I91" s="20" t="s">
        <v>160</v>
      </c>
      <c r="J91" s="20" t="s">
        <v>160</v>
      </c>
      <c r="K91" s="20" t="s">
        <v>160</v>
      </c>
      <c r="L91" s="20" t="s">
        <v>160</v>
      </c>
      <c r="M91" s="20">
        <v>137</v>
      </c>
      <c r="N91" s="20">
        <v>93</v>
      </c>
      <c r="O91" s="20">
        <v>230</v>
      </c>
      <c r="P91" s="20">
        <v>8482</v>
      </c>
      <c r="Q91" s="20">
        <v>31.28</v>
      </c>
      <c r="R91" s="21">
        <v>90.62</v>
      </c>
      <c r="S91" s="22" t="s">
        <v>160</v>
      </c>
      <c r="T91" s="18"/>
      <c r="U91" s="19"/>
    </row>
    <row r="92" spans="1:21" ht="16.5" customHeight="1">
      <c r="A92" s="30"/>
      <c r="B92" s="31" t="s">
        <v>310</v>
      </c>
      <c r="C92" s="32" t="s">
        <v>311</v>
      </c>
      <c r="D92" s="20">
        <v>21</v>
      </c>
      <c r="E92" s="20">
        <v>7</v>
      </c>
      <c r="F92" s="20">
        <v>4</v>
      </c>
      <c r="G92" s="20">
        <v>8</v>
      </c>
      <c r="H92" s="20">
        <v>2</v>
      </c>
      <c r="I92" s="20" t="s">
        <v>160</v>
      </c>
      <c r="J92" s="20" t="s">
        <v>160</v>
      </c>
      <c r="K92" s="20" t="s">
        <v>160</v>
      </c>
      <c r="L92" s="20" t="s">
        <v>160</v>
      </c>
      <c r="M92" s="20">
        <v>60</v>
      </c>
      <c r="N92" s="20">
        <v>46</v>
      </c>
      <c r="O92" s="20">
        <v>106</v>
      </c>
      <c r="P92" s="20">
        <v>3967</v>
      </c>
      <c r="Q92" s="20">
        <v>27.06</v>
      </c>
      <c r="R92" s="21">
        <v>42.7</v>
      </c>
      <c r="S92" s="22" t="s">
        <v>160</v>
      </c>
      <c r="T92" s="18"/>
      <c r="U92" s="19"/>
    </row>
    <row r="93" spans="1:21" ht="16.5" customHeight="1">
      <c r="A93" s="30"/>
      <c r="B93" s="31" t="s">
        <v>312</v>
      </c>
      <c r="C93" s="32" t="s">
        <v>313</v>
      </c>
      <c r="D93" s="20">
        <v>16</v>
      </c>
      <c r="E93" s="20">
        <v>6</v>
      </c>
      <c r="F93" s="20">
        <v>7</v>
      </c>
      <c r="G93" s="20">
        <v>1</v>
      </c>
      <c r="H93" s="20">
        <v>2</v>
      </c>
      <c r="I93" s="20" t="s">
        <v>160</v>
      </c>
      <c r="J93" s="20" t="s">
        <v>160</v>
      </c>
      <c r="K93" s="20" t="s">
        <v>160</v>
      </c>
      <c r="L93" s="20" t="s">
        <v>160</v>
      </c>
      <c r="M93" s="20">
        <v>41</v>
      </c>
      <c r="N93" s="20">
        <v>29</v>
      </c>
      <c r="O93" s="20">
        <v>70</v>
      </c>
      <c r="P93" s="20">
        <v>2789</v>
      </c>
      <c r="Q93" s="20">
        <v>0.12</v>
      </c>
      <c r="R93" s="21">
        <v>34.79</v>
      </c>
      <c r="S93" s="22" t="s">
        <v>160</v>
      </c>
      <c r="T93" s="18"/>
      <c r="U93" s="19"/>
    </row>
    <row r="94" spans="1:21" ht="16.5" customHeight="1">
      <c r="A94" s="30"/>
      <c r="B94" s="31" t="s">
        <v>314</v>
      </c>
      <c r="C94" s="32" t="s">
        <v>315</v>
      </c>
      <c r="D94" s="20">
        <v>5</v>
      </c>
      <c r="E94" s="20">
        <v>5</v>
      </c>
      <c r="F94" s="20" t="s">
        <v>160</v>
      </c>
      <c r="G94" s="20" t="s">
        <v>160</v>
      </c>
      <c r="H94" s="20" t="s">
        <v>160</v>
      </c>
      <c r="I94" s="20" t="s">
        <v>160</v>
      </c>
      <c r="J94" s="20" t="s">
        <v>160</v>
      </c>
      <c r="K94" s="20" t="s">
        <v>160</v>
      </c>
      <c r="L94" s="20" t="s">
        <v>160</v>
      </c>
      <c r="M94" s="20">
        <v>6</v>
      </c>
      <c r="N94" s="20">
        <v>4</v>
      </c>
      <c r="O94" s="20">
        <v>10</v>
      </c>
      <c r="P94" s="20">
        <v>23</v>
      </c>
      <c r="Q94" s="20">
        <v>1.6</v>
      </c>
      <c r="R94" s="21" t="s">
        <v>164</v>
      </c>
      <c r="S94" s="22" t="s">
        <v>160</v>
      </c>
      <c r="T94" s="18"/>
      <c r="U94" s="19"/>
    </row>
    <row r="95" spans="1:21" ht="16.5" customHeight="1">
      <c r="A95" s="30"/>
      <c r="B95" s="31" t="s">
        <v>316</v>
      </c>
      <c r="C95" s="32" t="s">
        <v>317</v>
      </c>
      <c r="D95" s="20">
        <v>4</v>
      </c>
      <c r="E95" s="20">
        <v>2</v>
      </c>
      <c r="F95" s="20">
        <v>2</v>
      </c>
      <c r="G95" s="20" t="s">
        <v>160</v>
      </c>
      <c r="H95" s="20" t="s">
        <v>160</v>
      </c>
      <c r="I95" s="20" t="s">
        <v>160</v>
      </c>
      <c r="J95" s="20" t="s">
        <v>160</v>
      </c>
      <c r="K95" s="20" t="s">
        <v>160</v>
      </c>
      <c r="L95" s="20" t="s">
        <v>160</v>
      </c>
      <c r="M95" s="20">
        <v>9</v>
      </c>
      <c r="N95" s="20">
        <v>0</v>
      </c>
      <c r="O95" s="20">
        <v>9</v>
      </c>
      <c r="P95" s="20">
        <v>441</v>
      </c>
      <c r="Q95" s="20">
        <v>2.5</v>
      </c>
      <c r="R95" s="21">
        <v>3.13</v>
      </c>
      <c r="S95" s="22" t="s">
        <v>160</v>
      </c>
      <c r="T95" s="18"/>
      <c r="U95" s="19"/>
    </row>
    <row r="96" spans="1:21" ht="16.5" customHeight="1">
      <c r="A96" s="30"/>
      <c r="B96" s="31" t="s">
        <v>318</v>
      </c>
      <c r="C96" s="32" t="s">
        <v>319</v>
      </c>
      <c r="D96" s="20">
        <v>4</v>
      </c>
      <c r="E96" s="20">
        <v>2</v>
      </c>
      <c r="F96" s="20">
        <v>1</v>
      </c>
      <c r="G96" s="20">
        <v>1</v>
      </c>
      <c r="H96" s="20" t="s">
        <v>160</v>
      </c>
      <c r="I96" s="20" t="s">
        <v>160</v>
      </c>
      <c r="J96" s="20" t="s">
        <v>160</v>
      </c>
      <c r="K96" s="20" t="s">
        <v>160</v>
      </c>
      <c r="L96" s="20" t="s">
        <v>160</v>
      </c>
      <c r="M96" s="20">
        <v>4</v>
      </c>
      <c r="N96" s="20">
        <v>8</v>
      </c>
      <c r="O96" s="20">
        <v>12</v>
      </c>
      <c r="P96" s="20">
        <v>95</v>
      </c>
      <c r="Q96" s="20" t="s">
        <v>160</v>
      </c>
      <c r="R96" s="21">
        <v>10</v>
      </c>
      <c r="S96" s="22" t="s">
        <v>160</v>
      </c>
      <c r="T96" s="18"/>
      <c r="U96" s="19"/>
    </row>
    <row r="97" spans="1:21" ht="16.5" customHeight="1">
      <c r="A97" s="30"/>
      <c r="B97" s="31" t="s">
        <v>320</v>
      </c>
      <c r="C97" s="32" t="s">
        <v>321</v>
      </c>
      <c r="D97" s="20">
        <v>3</v>
      </c>
      <c r="E97" s="20" t="s">
        <v>160</v>
      </c>
      <c r="F97" s="20">
        <v>1</v>
      </c>
      <c r="G97" s="20">
        <v>1</v>
      </c>
      <c r="H97" s="20">
        <v>1</v>
      </c>
      <c r="I97" s="20" t="s">
        <v>160</v>
      </c>
      <c r="J97" s="20" t="s">
        <v>160</v>
      </c>
      <c r="K97" s="20" t="s">
        <v>160</v>
      </c>
      <c r="L97" s="20" t="s">
        <v>160</v>
      </c>
      <c r="M97" s="20">
        <v>17</v>
      </c>
      <c r="N97" s="20">
        <v>6</v>
      </c>
      <c r="O97" s="20">
        <v>23</v>
      </c>
      <c r="P97" s="20">
        <v>1166</v>
      </c>
      <c r="Q97" s="20" t="s">
        <v>160</v>
      </c>
      <c r="R97" s="21" t="s">
        <v>164</v>
      </c>
      <c r="S97" s="22" t="s">
        <v>160</v>
      </c>
      <c r="T97" s="18"/>
      <c r="U97" s="19"/>
    </row>
    <row r="98" spans="1:21" ht="16.5" customHeight="1">
      <c r="A98" s="230">
        <v>552</v>
      </c>
      <c r="B98" s="231"/>
      <c r="C98" s="29" t="s">
        <v>322</v>
      </c>
      <c r="D98" s="20">
        <v>79</v>
      </c>
      <c r="E98" s="20">
        <v>32</v>
      </c>
      <c r="F98" s="20">
        <v>12</v>
      </c>
      <c r="G98" s="20">
        <v>16</v>
      </c>
      <c r="H98" s="20">
        <v>11</v>
      </c>
      <c r="I98" s="20">
        <v>4</v>
      </c>
      <c r="J98" s="20">
        <v>2</v>
      </c>
      <c r="K98" s="20">
        <v>1</v>
      </c>
      <c r="L98" s="20">
        <v>1</v>
      </c>
      <c r="M98" s="20">
        <v>604</v>
      </c>
      <c r="N98" s="20">
        <v>278</v>
      </c>
      <c r="O98" s="20">
        <v>882</v>
      </c>
      <c r="P98" s="20">
        <v>82908</v>
      </c>
      <c r="Q98" s="20">
        <v>443.49</v>
      </c>
      <c r="R98" s="21">
        <v>213.51</v>
      </c>
      <c r="S98" s="22" t="s">
        <v>160</v>
      </c>
      <c r="T98" s="18"/>
      <c r="U98" s="19"/>
    </row>
    <row r="99" spans="1:21" ht="16.5" customHeight="1">
      <c r="A99" s="30"/>
      <c r="B99" s="31" t="s">
        <v>323</v>
      </c>
      <c r="C99" s="32" t="s">
        <v>324</v>
      </c>
      <c r="D99" s="20">
        <v>27</v>
      </c>
      <c r="E99" s="20">
        <v>1</v>
      </c>
      <c r="F99" s="20">
        <v>4</v>
      </c>
      <c r="G99" s="20">
        <v>8</v>
      </c>
      <c r="H99" s="20">
        <v>8</v>
      </c>
      <c r="I99" s="20">
        <v>2</v>
      </c>
      <c r="J99" s="20">
        <v>2</v>
      </c>
      <c r="K99" s="20">
        <v>1</v>
      </c>
      <c r="L99" s="20">
        <v>1</v>
      </c>
      <c r="M99" s="20">
        <v>490</v>
      </c>
      <c r="N99" s="20">
        <v>181</v>
      </c>
      <c r="O99" s="20">
        <v>671</v>
      </c>
      <c r="P99" s="20">
        <v>72777</v>
      </c>
      <c r="Q99" s="20">
        <v>367.96</v>
      </c>
      <c r="R99" s="21">
        <v>45.85</v>
      </c>
      <c r="S99" s="22" t="s">
        <v>160</v>
      </c>
      <c r="T99" s="18"/>
      <c r="U99" s="19"/>
    </row>
    <row r="100" spans="1:21" ht="16.5" customHeight="1">
      <c r="A100" s="30"/>
      <c r="B100" s="31" t="s">
        <v>325</v>
      </c>
      <c r="C100" s="32" t="s">
        <v>326</v>
      </c>
      <c r="D100" s="20">
        <v>11</v>
      </c>
      <c r="E100" s="20">
        <v>5</v>
      </c>
      <c r="F100" s="20">
        <v>1</v>
      </c>
      <c r="G100" s="20">
        <v>4</v>
      </c>
      <c r="H100" s="20">
        <v>1</v>
      </c>
      <c r="I100" s="20" t="s">
        <v>160</v>
      </c>
      <c r="J100" s="20" t="s">
        <v>160</v>
      </c>
      <c r="K100" s="20" t="s">
        <v>160</v>
      </c>
      <c r="L100" s="20" t="s">
        <v>160</v>
      </c>
      <c r="M100" s="20">
        <v>39</v>
      </c>
      <c r="N100" s="20">
        <v>14</v>
      </c>
      <c r="O100" s="20">
        <v>53</v>
      </c>
      <c r="P100" s="20">
        <v>1325</v>
      </c>
      <c r="Q100" s="20">
        <v>59.4</v>
      </c>
      <c r="R100" s="21">
        <v>72.88</v>
      </c>
      <c r="S100" s="22" t="s">
        <v>160</v>
      </c>
      <c r="T100" s="18"/>
      <c r="U100" s="19"/>
    </row>
    <row r="101" spans="1:21" ht="16.5" customHeight="1">
      <c r="A101" s="30"/>
      <c r="B101" s="31" t="s">
        <v>327</v>
      </c>
      <c r="C101" s="32" t="s">
        <v>328</v>
      </c>
      <c r="D101" s="20">
        <v>37</v>
      </c>
      <c r="E101" s="20">
        <v>23</v>
      </c>
      <c r="F101" s="20">
        <v>7</v>
      </c>
      <c r="G101" s="20">
        <v>3</v>
      </c>
      <c r="H101" s="20">
        <v>2</v>
      </c>
      <c r="I101" s="20">
        <v>2</v>
      </c>
      <c r="J101" s="20" t="s">
        <v>160</v>
      </c>
      <c r="K101" s="20" t="s">
        <v>160</v>
      </c>
      <c r="L101" s="20" t="s">
        <v>160</v>
      </c>
      <c r="M101" s="20">
        <v>69</v>
      </c>
      <c r="N101" s="20">
        <v>77</v>
      </c>
      <c r="O101" s="20">
        <v>146</v>
      </c>
      <c r="P101" s="20">
        <v>7140</v>
      </c>
      <c r="Q101" s="20">
        <v>6.46</v>
      </c>
      <c r="R101" s="21">
        <v>94.78</v>
      </c>
      <c r="S101" s="22" t="s">
        <v>160</v>
      </c>
      <c r="T101" s="18"/>
      <c r="U101" s="19"/>
    </row>
    <row r="102" spans="1:21" ht="16.5" customHeight="1">
      <c r="A102" s="30"/>
      <c r="B102" s="31" t="s">
        <v>329</v>
      </c>
      <c r="C102" s="32" t="s">
        <v>330</v>
      </c>
      <c r="D102" s="20">
        <v>4</v>
      </c>
      <c r="E102" s="20">
        <v>3</v>
      </c>
      <c r="F102" s="20" t="s">
        <v>160</v>
      </c>
      <c r="G102" s="20">
        <v>1</v>
      </c>
      <c r="H102" s="20" t="s">
        <v>160</v>
      </c>
      <c r="I102" s="20" t="s">
        <v>160</v>
      </c>
      <c r="J102" s="20" t="s">
        <v>160</v>
      </c>
      <c r="K102" s="20" t="s">
        <v>160</v>
      </c>
      <c r="L102" s="20" t="s">
        <v>160</v>
      </c>
      <c r="M102" s="20">
        <v>6</v>
      </c>
      <c r="N102" s="20">
        <v>6</v>
      </c>
      <c r="O102" s="20">
        <v>12</v>
      </c>
      <c r="P102" s="20">
        <v>1666</v>
      </c>
      <c r="Q102" s="20">
        <v>9.67</v>
      </c>
      <c r="R102" s="21" t="s">
        <v>164</v>
      </c>
      <c r="S102" s="22" t="s">
        <v>160</v>
      </c>
      <c r="T102" s="18"/>
      <c r="U102" s="19"/>
    </row>
    <row r="103" spans="1:21" ht="16.5" customHeight="1">
      <c r="A103" s="230">
        <v>553</v>
      </c>
      <c r="B103" s="231"/>
      <c r="C103" s="29" t="s">
        <v>331</v>
      </c>
      <c r="D103" s="20">
        <v>31</v>
      </c>
      <c r="E103" s="20">
        <v>12</v>
      </c>
      <c r="F103" s="20">
        <v>11</v>
      </c>
      <c r="G103" s="20">
        <v>6</v>
      </c>
      <c r="H103" s="20">
        <v>1</v>
      </c>
      <c r="I103" s="20">
        <v>1</v>
      </c>
      <c r="J103" s="20" t="s">
        <v>160</v>
      </c>
      <c r="K103" s="20" t="s">
        <v>160</v>
      </c>
      <c r="L103" s="20" t="s">
        <v>160</v>
      </c>
      <c r="M103" s="20">
        <v>85</v>
      </c>
      <c r="N103" s="20">
        <v>42</v>
      </c>
      <c r="O103" s="20">
        <v>127</v>
      </c>
      <c r="P103" s="20">
        <v>3682</v>
      </c>
      <c r="Q103" s="20">
        <v>63.81</v>
      </c>
      <c r="R103" s="21">
        <v>127.54</v>
      </c>
      <c r="S103" s="22" t="s">
        <v>160</v>
      </c>
      <c r="T103" s="18"/>
      <c r="U103" s="19"/>
    </row>
    <row r="104" spans="1:21" ht="16.5" customHeight="1">
      <c r="A104" s="37"/>
      <c r="B104" s="31" t="s">
        <v>332</v>
      </c>
      <c r="C104" s="32" t="s">
        <v>333</v>
      </c>
      <c r="D104" s="20">
        <v>12</v>
      </c>
      <c r="E104" s="20">
        <v>6</v>
      </c>
      <c r="F104" s="20">
        <v>3</v>
      </c>
      <c r="G104" s="20">
        <v>2</v>
      </c>
      <c r="H104" s="20" t="s">
        <v>160</v>
      </c>
      <c r="I104" s="20">
        <v>1</v>
      </c>
      <c r="J104" s="20" t="s">
        <v>160</v>
      </c>
      <c r="K104" s="20" t="s">
        <v>160</v>
      </c>
      <c r="L104" s="20" t="s">
        <v>160</v>
      </c>
      <c r="M104" s="20">
        <v>33</v>
      </c>
      <c r="N104" s="20">
        <v>18</v>
      </c>
      <c r="O104" s="20">
        <v>51</v>
      </c>
      <c r="P104" s="20">
        <v>1090</v>
      </c>
      <c r="Q104" s="20">
        <v>2.71</v>
      </c>
      <c r="R104" s="21">
        <v>46.48</v>
      </c>
      <c r="S104" s="22" t="s">
        <v>160</v>
      </c>
      <c r="T104" s="18"/>
      <c r="U104" s="19"/>
    </row>
    <row r="105" spans="1:21" ht="16.5" customHeight="1">
      <c r="A105" s="37"/>
      <c r="B105" s="31" t="s">
        <v>334</v>
      </c>
      <c r="C105" s="32" t="s">
        <v>335</v>
      </c>
      <c r="D105" s="20">
        <v>19</v>
      </c>
      <c r="E105" s="20">
        <v>6</v>
      </c>
      <c r="F105" s="20">
        <v>8</v>
      </c>
      <c r="G105" s="20">
        <v>4</v>
      </c>
      <c r="H105" s="20">
        <v>1</v>
      </c>
      <c r="I105" s="20" t="s">
        <v>160</v>
      </c>
      <c r="J105" s="20" t="s">
        <v>160</v>
      </c>
      <c r="K105" s="20" t="s">
        <v>160</v>
      </c>
      <c r="L105" s="20" t="s">
        <v>160</v>
      </c>
      <c r="M105" s="20">
        <v>52</v>
      </c>
      <c r="N105" s="20">
        <v>24</v>
      </c>
      <c r="O105" s="20">
        <v>76</v>
      </c>
      <c r="P105" s="20">
        <v>2592</v>
      </c>
      <c r="Q105" s="20">
        <v>61.1</v>
      </c>
      <c r="R105" s="21">
        <v>81.06</v>
      </c>
      <c r="S105" s="22" t="s">
        <v>160</v>
      </c>
      <c r="T105" s="18"/>
      <c r="U105" s="19"/>
    </row>
    <row r="106" spans="1:21" ht="16.5" customHeight="1">
      <c r="A106" s="230">
        <v>559</v>
      </c>
      <c r="B106" s="231"/>
      <c r="C106" s="29" t="s">
        <v>336</v>
      </c>
      <c r="D106" s="20">
        <v>188</v>
      </c>
      <c r="E106" s="20">
        <v>57</v>
      </c>
      <c r="F106" s="20">
        <v>48</v>
      </c>
      <c r="G106" s="20">
        <v>43</v>
      </c>
      <c r="H106" s="20">
        <v>26</v>
      </c>
      <c r="I106" s="20">
        <v>10</v>
      </c>
      <c r="J106" s="20">
        <v>2</v>
      </c>
      <c r="K106" s="20">
        <v>2</v>
      </c>
      <c r="L106" s="20" t="s">
        <v>160</v>
      </c>
      <c r="M106" s="20">
        <v>746</v>
      </c>
      <c r="N106" s="20">
        <v>566</v>
      </c>
      <c r="O106" s="20">
        <v>1312</v>
      </c>
      <c r="P106" s="20">
        <v>53825</v>
      </c>
      <c r="Q106" s="20">
        <v>889.89</v>
      </c>
      <c r="R106" s="21">
        <v>1483.69</v>
      </c>
      <c r="S106" s="22" t="s">
        <v>160</v>
      </c>
      <c r="T106" s="18"/>
      <c r="U106" s="19"/>
    </row>
    <row r="107" spans="1:21" ht="16.5" customHeight="1">
      <c r="A107" s="37"/>
      <c r="B107" s="31" t="s">
        <v>337</v>
      </c>
      <c r="C107" s="32" t="s">
        <v>338</v>
      </c>
      <c r="D107" s="20">
        <v>21</v>
      </c>
      <c r="E107" s="20">
        <v>8</v>
      </c>
      <c r="F107" s="20">
        <v>2</v>
      </c>
      <c r="G107" s="20">
        <v>7</v>
      </c>
      <c r="H107" s="20">
        <v>3</v>
      </c>
      <c r="I107" s="20" t="s">
        <v>160</v>
      </c>
      <c r="J107" s="20">
        <v>1</v>
      </c>
      <c r="K107" s="20" t="s">
        <v>160</v>
      </c>
      <c r="L107" s="20" t="s">
        <v>160</v>
      </c>
      <c r="M107" s="20">
        <v>68</v>
      </c>
      <c r="N107" s="20">
        <v>60</v>
      </c>
      <c r="O107" s="20">
        <v>128</v>
      </c>
      <c r="P107" s="20">
        <v>2864</v>
      </c>
      <c r="Q107" s="20">
        <v>1.42</v>
      </c>
      <c r="R107" s="21">
        <v>285.22000000000003</v>
      </c>
      <c r="S107" s="22" t="s">
        <v>160</v>
      </c>
      <c r="T107" s="18"/>
      <c r="U107" s="19"/>
    </row>
    <row r="108" spans="1:21" ht="16.5" customHeight="1">
      <c r="A108" s="37"/>
      <c r="B108" s="31" t="s">
        <v>339</v>
      </c>
      <c r="C108" s="32" t="s">
        <v>340</v>
      </c>
      <c r="D108" s="20">
        <v>17</v>
      </c>
      <c r="E108" s="20">
        <v>4</v>
      </c>
      <c r="F108" s="20">
        <v>4</v>
      </c>
      <c r="G108" s="20">
        <v>4</v>
      </c>
      <c r="H108" s="20">
        <v>4</v>
      </c>
      <c r="I108" s="20">
        <v>1</v>
      </c>
      <c r="J108" s="20" t="s">
        <v>160</v>
      </c>
      <c r="K108" s="20" t="s">
        <v>160</v>
      </c>
      <c r="L108" s="20" t="s">
        <v>160</v>
      </c>
      <c r="M108" s="20">
        <v>99</v>
      </c>
      <c r="N108" s="20">
        <v>34</v>
      </c>
      <c r="O108" s="20">
        <v>133</v>
      </c>
      <c r="P108" s="20">
        <v>6983</v>
      </c>
      <c r="Q108" s="20">
        <v>5.01</v>
      </c>
      <c r="R108" s="21">
        <v>194.64</v>
      </c>
      <c r="S108" s="22" t="s">
        <v>160</v>
      </c>
      <c r="T108" s="18"/>
      <c r="U108" s="19"/>
    </row>
    <row r="109" spans="1:21" ht="16.5" customHeight="1">
      <c r="A109" s="37"/>
      <c r="B109" s="31" t="s">
        <v>341</v>
      </c>
      <c r="C109" s="32" t="s">
        <v>342</v>
      </c>
      <c r="D109" s="20">
        <v>6</v>
      </c>
      <c r="E109" s="20">
        <v>2</v>
      </c>
      <c r="F109" s="20">
        <v>1</v>
      </c>
      <c r="G109" s="20">
        <v>1</v>
      </c>
      <c r="H109" s="20" t="s">
        <v>160</v>
      </c>
      <c r="I109" s="20">
        <v>2</v>
      </c>
      <c r="J109" s="20" t="s">
        <v>160</v>
      </c>
      <c r="K109" s="20" t="s">
        <v>160</v>
      </c>
      <c r="L109" s="20" t="s">
        <v>160</v>
      </c>
      <c r="M109" s="20">
        <v>38</v>
      </c>
      <c r="N109" s="20">
        <v>25</v>
      </c>
      <c r="O109" s="20">
        <v>63</v>
      </c>
      <c r="P109" s="20">
        <v>3612</v>
      </c>
      <c r="Q109" s="20">
        <v>4</v>
      </c>
      <c r="R109" s="21">
        <v>41.93</v>
      </c>
      <c r="S109" s="22" t="s">
        <v>160</v>
      </c>
      <c r="T109" s="18"/>
      <c r="U109" s="19"/>
    </row>
    <row r="110" spans="1:21" ht="16.5" customHeight="1">
      <c r="A110" s="37"/>
      <c r="B110" s="31" t="s">
        <v>343</v>
      </c>
      <c r="C110" s="32" t="s">
        <v>344</v>
      </c>
      <c r="D110" s="20">
        <v>10</v>
      </c>
      <c r="E110" s="20" t="s">
        <v>160</v>
      </c>
      <c r="F110" s="20">
        <v>3</v>
      </c>
      <c r="G110" s="20">
        <v>5</v>
      </c>
      <c r="H110" s="20">
        <v>2</v>
      </c>
      <c r="I110" s="20" t="s">
        <v>160</v>
      </c>
      <c r="J110" s="20" t="s">
        <v>160</v>
      </c>
      <c r="K110" s="20" t="s">
        <v>160</v>
      </c>
      <c r="L110" s="20" t="s">
        <v>160</v>
      </c>
      <c r="M110" s="20">
        <v>33</v>
      </c>
      <c r="N110" s="20">
        <v>39</v>
      </c>
      <c r="O110" s="20">
        <v>72</v>
      </c>
      <c r="P110" s="20">
        <v>1500</v>
      </c>
      <c r="Q110" s="20" t="s">
        <v>160</v>
      </c>
      <c r="R110" s="21">
        <v>107.12</v>
      </c>
      <c r="S110" s="22" t="s">
        <v>160</v>
      </c>
      <c r="T110" s="18"/>
      <c r="U110" s="19"/>
    </row>
    <row r="111" spans="1:21" ht="16.5" customHeight="1">
      <c r="A111" s="37"/>
      <c r="B111" s="38" t="s">
        <v>345</v>
      </c>
      <c r="C111" s="32" t="s">
        <v>346</v>
      </c>
      <c r="D111" s="20">
        <v>3</v>
      </c>
      <c r="E111" s="20">
        <v>1</v>
      </c>
      <c r="F111" s="20" t="s">
        <v>160</v>
      </c>
      <c r="G111" s="20">
        <v>1</v>
      </c>
      <c r="H111" s="20" t="s">
        <v>160</v>
      </c>
      <c r="I111" s="20">
        <v>1</v>
      </c>
      <c r="J111" s="20" t="s">
        <v>160</v>
      </c>
      <c r="K111" s="20" t="s">
        <v>160</v>
      </c>
      <c r="L111" s="20" t="s">
        <v>160</v>
      </c>
      <c r="M111" s="20">
        <v>17</v>
      </c>
      <c r="N111" s="20">
        <v>15</v>
      </c>
      <c r="O111" s="20">
        <v>32</v>
      </c>
      <c r="P111" s="20">
        <v>4919</v>
      </c>
      <c r="Q111" s="20" t="s">
        <v>160</v>
      </c>
      <c r="R111" s="21" t="s">
        <v>164</v>
      </c>
      <c r="S111" s="22" t="s">
        <v>160</v>
      </c>
      <c r="T111" s="18"/>
      <c r="U111" s="19"/>
    </row>
    <row r="112" spans="1:21" ht="16.5" customHeight="1">
      <c r="A112" s="37"/>
      <c r="B112" s="31" t="s">
        <v>347</v>
      </c>
      <c r="C112" s="32" t="s">
        <v>348</v>
      </c>
      <c r="D112" s="20">
        <v>11</v>
      </c>
      <c r="E112" s="20">
        <v>5</v>
      </c>
      <c r="F112" s="20">
        <v>4</v>
      </c>
      <c r="G112" s="20" t="s">
        <v>160</v>
      </c>
      <c r="H112" s="20">
        <v>2</v>
      </c>
      <c r="I112" s="20" t="s">
        <v>160</v>
      </c>
      <c r="J112" s="20" t="s">
        <v>160</v>
      </c>
      <c r="K112" s="20" t="s">
        <v>160</v>
      </c>
      <c r="L112" s="20" t="s">
        <v>160</v>
      </c>
      <c r="M112" s="20">
        <v>22</v>
      </c>
      <c r="N112" s="20">
        <v>23</v>
      </c>
      <c r="O112" s="20">
        <v>45</v>
      </c>
      <c r="P112" s="20">
        <v>1156</v>
      </c>
      <c r="Q112" s="20">
        <v>10.39</v>
      </c>
      <c r="R112" s="21">
        <v>334.53</v>
      </c>
      <c r="S112" s="22" t="s">
        <v>160</v>
      </c>
      <c r="T112" s="18"/>
      <c r="U112" s="19"/>
    </row>
    <row r="113" spans="1:21" ht="16.5" customHeight="1">
      <c r="A113" s="37"/>
      <c r="B113" s="31" t="s">
        <v>349</v>
      </c>
      <c r="C113" s="32" t="s">
        <v>350</v>
      </c>
      <c r="D113" s="20">
        <v>5</v>
      </c>
      <c r="E113" s="20">
        <v>1</v>
      </c>
      <c r="F113" s="20">
        <v>1</v>
      </c>
      <c r="G113" s="20">
        <v>1</v>
      </c>
      <c r="H113" s="20">
        <v>1</v>
      </c>
      <c r="I113" s="20">
        <v>1</v>
      </c>
      <c r="J113" s="20" t="s">
        <v>160</v>
      </c>
      <c r="K113" s="20" t="s">
        <v>160</v>
      </c>
      <c r="L113" s="20" t="s">
        <v>160</v>
      </c>
      <c r="M113" s="20">
        <v>25</v>
      </c>
      <c r="N113" s="20">
        <v>24</v>
      </c>
      <c r="O113" s="20">
        <v>49</v>
      </c>
      <c r="P113" s="20">
        <v>1194</v>
      </c>
      <c r="Q113" s="20">
        <v>14.9</v>
      </c>
      <c r="R113" s="21">
        <v>18.25</v>
      </c>
      <c r="S113" s="22" t="s">
        <v>160</v>
      </c>
      <c r="T113" s="18"/>
      <c r="U113" s="19"/>
    </row>
    <row r="114" spans="1:21" ht="16.5" customHeight="1">
      <c r="A114" s="37"/>
      <c r="B114" s="31" t="s">
        <v>351</v>
      </c>
      <c r="C114" s="32" t="s">
        <v>352</v>
      </c>
      <c r="D114" s="20">
        <v>7</v>
      </c>
      <c r="E114" s="20">
        <v>4</v>
      </c>
      <c r="F114" s="20">
        <v>1</v>
      </c>
      <c r="G114" s="20" t="s">
        <v>160</v>
      </c>
      <c r="H114" s="20">
        <v>1</v>
      </c>
      <c r="I114" s="20">
        <v>1</v>
      </c>
      <c r="J114" s="20" t="s">
        <v>160</v>
      </c>
      <c r="K114" s="20" t="s">
        <v>160</v>
      </c>
      <c r="L114" s="20" t="s">
        <v>160</v>
      </c>
      <c r="M114" s="20">
        <v>8</v>
      </c>
      <c r="N114" s="20">
        <v>42</v>
      </c>
      <c r="O114" s="20">
        <v>50</v>
      </c>
      <c r="P114" s="20">
        <v>165</v>
      </c>
      <c r="Q114" s="20">
        <v>320.72000000000003</v>
      </c>
      <c r="R114" s="21">
        <v>3.46</v>
      </c>
      <c r="S114" s="22" t="s">
        <v>160</v>
      </c>
      <c r="T114" s="18"/>
      <c r="U114" s="19"/>
    </row>
    <row r="115" spans="1:21" ht="16.5" customHeight="1" thickBot="1">
      <c r="A115" s="39"/>
      <c r="B115" s="34" t="s">
        <v>353</v>
      </c>
      <c r="C115" s="35" t="s">
        <v>354</v>
      </c>
      <c r="D115" s="12">
        <v>108</v>
      </c>
      <c r="E115" s="12">
        <v>32</v>
      </c>
      <c r="F115" s="12">
        <v>32</v>
      </c>
      <c r="G115" s="12">
        <v>24</v>
      </c>
      <c r="H115" s="12">
        <v>13</v>
      </c>
      <c r="I115" s="12">
        <v>4</v>
      </c>
      <c r="J115" s="12">
        <v>1</v>
      </c>
      <c r="K115" s="12">
        <v>2</v>
      </c>
      <c r="L115" s="12" t="s">
        <v>160</v>
      </c>
      <c r="M115" s="12">
        <v>436</v>
      </c>
      <c r="N115" s="12">
        <v>304</v>
      </c>
      <c r="O115" s="12">
        <v>740</v>
      </c>
      <c r="P115" s="12">
        <v>31433</v>
      </c>
      <c r="Q115" s="12">
        <v>533.45000000000005</v>
      </c>
      <c r="R115" s="36">
        <v>498.54</v>
      </c>
      <c r="S115" s="14" t="s">
        <v>160</v>
      </c>
      <c r="T115" s="18"/>
      <c r="U115" s="19"/>
    </row>
    <row r="116" spans="1:21" ht="16.5" customHeight="1">
      <c r="A116" s="232" t="s">
        <v>355</v>
      </c>
      <c r="B116" s="233"/>
      <c r="C116" s="233"/>
      <c r="D116" s="20">
        <v>6509</v>
      </c>
      <c r="E116" s="20">
        <v>3250</v>
      </c>
      <c r="F116" s="20">
        <v>1361</v>
      </c>
      <c r="G116" s="20">
        <v>1015</v>
      </c>
      <c r="H116" s="20">
        <v>547</v>
      </c>
      <c r="I116" s="20">
        <v>139</v>
      </c>
      <c r="J116" s="20">
        <v>101</v>
      </c>
      <c r="K116" s="20">
        <v>77</v>
      </c>
      <c r="L116" s="20">
        <v>19</v>
      </c>
      <c r="M116" s="20">
        <v>16602</v>
      </c>
      <c r="N116" s="20">
        <v>21825</v>
      </c>
      <c r="O116" s="20">
        <v>38427</v>
      </c>
      <c r="P116" s="20">
        <v>673839</v>
      </c>
      <c r="Q116" s="20">
        <v>23736.34</v>
      </c>
      <c r="R116" s="21">
        <v>11156.96</v>
      </c>
      <c r="S116" s="22">
        <v>880645</v>
      </c>
      <c r="T116" s="18"/>
      <c r="U116" s="19"/>
    </row>
    <row r="117" spans="1:21" ht="16.5" customHeight="1">
      <c r="A117" s="23">
        <v>56</v>
      </c>
      <c r="B117" s="24"/>
      <c r="C117" s="25" t="s">
        <v>356</v>
      </c>
      <c r="D117" s="26">
        <v>17</v>
      </c>
      <c r="E117" s="26">
        <v>6</v>
      </c>
      <c r="F117" s="26">
        <v>2</v>
      </c>
      <c r="G117" s="26">
        <v>1</v>
      </c>
      <c r="H117" s="26">
        <v>1</v>
      </c>
      <c r="I117" s="26">
        <v>1</v>
      </c>
      <c r="J117" s="26" t="s">
        <v>160</v>
      </c>
      <c r="K117" s="26">
        <v>2</v>
      </c>
      <c r="L117" s="26">
        <v>4</v>
      </c>
      <c r="M117" s="26">
        <v>210</v>
      </c>
      <c r="N117" s="26">
        <v>656</v>
      </c>
      <c r="O117" s="26">
        <v>866</v>
      </c>
      <c r="P117" s="26">
        <v>36186</v>
      </c>
      <c r="Q117" s="26">
        <v>0</v>
      </c>
      <c r="R117" s="27">
        <v>13.17</v>
      </c>
      <c r="S117" s="28">
        <v>69144</v>
      </c>
      <c r="T117" s="18"/>
      <c r="U117" s="19"/>
    </row>
    <row r="118" spans="1:21" ht="16.5" customHeight="1">
      <c r="A118" s="230">
        <v>561</v>
      </c>
      <c r="B118" s="231"/>
      <c r="C118" s="29" t="s">
        <v>357</v>
      </c>
      <c r="D118" s="20">
        <v>6</v>
      </c>
      <c r="E118" s="20" t="s">
        <v>160</v>
      </c>
      <c r="F118" s="20" t="s">
        <v>160</v>
      </c>
      <c r="G118" s="20" t="s">
        <v>160</v>
      </c>
      <c r="H118" s="20" t="s">
        <v>160</v>
      </c>
      <c r="I118" s="20" t="s">
        <v>160</v>
      </c>
      <c r="J118" s="20" t="s">
        <v>160</v>
      </c>
      <c r="K118" s="20">
        <v>2</v>
      </c>
      <c r="L118" s="20">
        <v>4</v>
      </c>
      <c r="M118" s="20">
        <v>190</v>
      </c>
      <c r="N118" s="20">
        <v>615</v>
      </c>
      <c r="O118" s="20">
        <v>805</v>
      </c>
      <c r="P118" s="20">
        <v>34588</v>
      </c>
      <c r="Q118" s="20">
        <v>0</v>
      </c>
      <c r="R118" s="21" t="s">
        <v>164</v>
      </c>
      <c r="S118" s="22">
        <v>66284</v>
      </c>
      <c r="T118" s="18"/>
      <c r="U118" s="19"/>
    </row>
    <row r="119" spans="1:21" ht="16.5" customHeight="1">
      <c r="A119" s="30"/>
      <c r="B119" s="31" t="s">
        <v>358</v>
      </c>
      <c r="C119" s="32" t="s">
        <v>359</v>
      </c>
      <c r="D119" s="20">
        <v>6</v>
      </c>
      <c r="E119" s="20" t="s">
        <v>160</v>
      </c>
      <c r="F119" s="20" t="s">
        <v>160</v>
      </c>
      <c r="G119" s="20" t="s">
        <v>160</v>
      </c>
      <c r="H119" s="20" t="s">
        <v>160</v>
      </c>
      <c r="I119" s="20" t="s">
        <v>160</v>
      </c>
      <c r="J119" s="20" t="s">
        <v>160</v>
      </c>
      <c r="K119" s="20">
        <v>2</v>
      </c>
      <c r="L119" s="20">
        <v>4</v>
      </c>
      <c r="M119" s="20">
        <v>190</v>
      </c>
      <c r="N119" s="20">
        <v>615</v>
      </c>
      <c r="O119" s="20">
        <v>805</v>
      </c>
      <c r="P119" s="20">
        <v>34588</v>
      </c>
      <c r="Q119" s="20">
        <v>0</v>
      </c>
      <c r="R119" s="21" t="s">
        <v>164</v>
      </c>
      <c r="S119" s="22">
        <v>66284</v>
      </c>
      <c r="T119" s="18"/>
      <c r="U119" s="19"/>
    </row>
    <row r="120" spans="1:21" ht="16.5" customHeight="1">
      <c r="A120" s="230">
        <v>569</v>
      </c>
      <c r="B120" s="231"/>
      <c r="C120" s="29" t="s">
        <v>360</v>
      </c>
      <c r="D120" s="20">
        <v>11</v>
      </c>
      <c r="E120" s="20">
        <v>6</v>
      </c>
      <c r="F120" s="20">
        <v>2</v>
      </c>
      <c r="G120" s="20">
        <v>1</v>
      </c>
      <c r="H120" s="20">
        <v>1</v>
      </c>
      <c r="I120" s="20">
        <v>1</v>
      </c>
      <c r="J120" s="20" t="s">
        <v>160</v>
      </c>
      <c r="K120" s="20" t="s">
        <v>160</v>
      </c>
      <c r="L120" s="20" t="s">
        <v>160</v>
      </c>
      <c r="M120" s="20">
        <v>20</v>
      </c>
      <c r="N120" s="20">
        <v>41</v>
      </c>
      <c r="O120" s="20">
        <v>61</v>
      </c>
      <c r="P120" s="20">
        <v>1598</v>
      </c>
      <c r="Q120" s="20" t="s">
        <v>160</v>
      </c>
      <c r="R120" s="21">
        <v>13.17</v>
      </c>
      <c r="S120" s="22">
        <v>2860</v>
      </c>
      <c r="T120" s="18"/>
      <c r="U120" s="19"/>
    </row>
    <row r="121" spans="1:21" ht="16.5" customHeight="1">
      <c r="A121" s="30"/>
      <c r="B121" s="31" t="s">
        <v>361</v>
      </c>
      <c r="C121" s="32" t="s">
        <v>645</v>
      </c>
      <c r="D121" s="20">
        <v>11</v>
      </c>
      <c r="E121" s="20">
        <v>6</v>
      </c>
      <c r="F121" s="20">
        <v>2</v>
      </c>
      <c r="G121" s="20">
        <v>1</v>
      </c>
      <c r="H121" s="20">
        <v>1</v>
      </c>
      <c r="I121" s="20">
        <v>1</v>
      </c>
      <c r="J121" s="20" t="s">
        <v>160</v>
      </c>
      <c r="K121" s="20" t="s">
        <v>160</v>
      </c>
      <c r="L121" s="20" t="s">
        <v>160</v>
      </c>
      <c r="M121" s="20">
        <v>20</v>
      </c>
      <c r="N121" s="20">
        <v>41</v>
      </c>
      <c r="O121" s="20">
        <v>61</v>
      </c>
      <c r="P121" s="20">
        <v>1598</v>
      </c>
      <c r="Q121" s="20" t="s">
        <v>160</v>
      </c>
      <c r="R121" s="21">
        <v>13.17</v>
      </c>
      <c r="S121" s="22">
        <v>2860</v>
      </c>
      <c r="T121" s="18"/>
      <c r="U121" s="19"/>
    </row>
    <row r="122" spans="1:21" ht="16.5" customHeight="1">
      <c r="A122" s="23">
        <v>57</v>
      </c>
      <c r="B122" s="24"/>
      <c r="C122" s="25" t="s">
        <v>362</v>
      </c>
      <c r="D122" s="26">
        <v>782</v>
      </c>
      <c r="E122" s="26">
        <v>471</v>
      </c>
      <c r="F122" s="26">
        <v>158</v>
      </c>
      <c r="G122" s="26">
        <v>110</v>
      </c>
      <c r="H122" s="26">
        <v>34</v>
      </c>
      <c r="I122" s="26">
        <v>3</v>
      </c>
      <c r="J122" s="26">
        <v>5</v>
      </c>
      <c r="K122" s="26">
        <v>1</v>
      </c>
      <c r="L122" s="26" t="s">
        <v>160</v>
      </c>
      <c r="M122" s="26">
        <v>699</v>
      </c>
      <c r="N122" s="26">
        <v>2036</v>
      </c>
      <c r="O122" s="26">
        <v>2735</v>
      </c>
      <c r="P122" s="26">
        <v>36566</v>
      </c>
      <c r="Q122" s="26">
        <v>260.55</v>
      </c>
      <c r="R122" s="27">
        <v>1341.55</v>
      </c>
      <c r="S122" s="28">
        <v>108777</v>
      </c>
      <c r="T122" s="18"/>
      <c r="U122" s="19"/>
    </row>
    <row r="123" spans="1:21" ht="16.5" customHeight="1">
      <c r="A123" s="230">
        <v>571</v>
      </c>
      <c r="B123" s="231"/>
      <c r="C123" s="29" t="s">
        <v>363</v>
      </c>
      <c r="D123" s="20">
        <v>97</v>
      </c>
      <c r="E123" s="20">
        <v>57</v>
      </c>
      <c r="F123" s="20">
        <v>25</v>
      </c>
      <c r="G123" s="20">
        <v>13</v>
      </c>
      <c r="H123" s="20">
        <v>1</v>
      </c>
      <c r="I123" s="20" t="s">
        <v>160</v>
      </c>
      <c r="J123" s="20">
        <v>1</v>
      </c>
      <c r="K123" s="20" t="s">
        <v>160</v>
      </c>
      <c r="L123" s="20" t="s">
        <v>160</v>
      </c>
      <c r="M123" s="20">
        <v>104</v>
      </c>
      <c r="N123" s="20">
        <v>200</v>
      </c>
      <c r="O123" s="20">
        <v>304</v>
      </c>
      <c r="P123" s="20">
        <v>3867</v>
      </c>
      <c r="Q123" s="20">
        <v>44.83</v>
      </c>
      <c r="R123" s="21">
        <v>394.79</v>
      </c>
      <c r="S123" s="22">
        <v>8480</v>
      </c>
      <c r="T123" s="18"/>
      <c r="U123" s="19"/>
    </row>
    <row r="124" spans="1:21" ht="16.5" customHeight="1">
      <c r="A124" s="30"/>
      <c r="B124" s="31" t="s">
        <v>364</v>
      </c>
      <c r="C124" s="32" t="s">
        <v>365</v>
      </c>
      <c r="D124" s="20">
        <v>63</v>
      </c>
      <c r="E124" s="20">
        <v>36</v>
      </c>
      <c r="F124" s="20">
        <v>17</v>
      </c>
      <c r="G124" s="20">
        <v>10</v>
      </c>
      <c r="H124" s="20" t="s">
        <v>160</v>
      </c>
      <c r="I124" s="20" t="s">
        <v>160</v>
      </c>
      <c r="J124" s="20" t="s">
        <v>160</v>
      </c>
      <c r="K124" s="20" t="s">
        <v>160</v>
      </c>
      <c r="L124" s="20" t="s">
        <v>160</v>
      </c>
      <c r="M124" s="20">
        <v>60</v>
      </c>
      <c r="N124" s="20">
        <v>118</v>
      </c>
      <c r="O124" s="20">
        <v>178</v>
      </c>
      <c r="P124" s="20">
        <v>1577</v>
      </c>
      <c r="Q124" s="20">
        <v>22.79</v>
      </c>
      <c r="R124" s="21">
        <v>357.91</v>
      </c>
      <c r="S124" s="22">
        <v>5853</v>
      </c>
      <c r="T124" s="18"/>
      <c r="U124" s="19"/>
    </row>
    <row r="125" spans="1:21" ht="16.5" customHeight="1">
      <c r="A125" s="30"/>
      <c r="B125" s="31" t="s">
        <v>366</v>
      </c>
      <c r="C125" s="32" t="s">
        <v>367</v>
      </c>
      <c r="D125" s="20">
        <v>34</v>
      </c>
      <c r="E125" s="20">
        <v>21</v>
      </c>
      <c r="F125" s="20">
        <v>8</v>
      </c>
      <c r="G125" s="20">
        <v>3</v>
      </c>
      <c r="H125" s="20">
        <v>1</v>
      </c>
      <c r="I125" s="20" t="s">
        <v>160</v>
      </c>
      <c r="J125" s="20">
        <v>1</v>
      </c>
      <c r="K125" s="20" t="s">
        <v>160</v>
      </c>
      <c r="L125" s="20" t="s">
        <v>160</v>
      </c>
      <c r="M125" s="20">
        <v>44</v>
      </c>
      <c r="N125" s="20">
        <v>82</v>
      </c>
      <c r="O125" s="20">
        <v>126</v>
      </c>
      <c r="P125" s="20">
        <v>2290</v>
      </c>
      <c r="Q125" s="20">
        <v>22.04</v>
      </c>
      <c r="R125" s="21">
        <v>36.880000000000003</v>
      </c>
      <c r="S125" s="22">
        <v>2627</v>
      </c>
      <c r="T125" s="18"/>
      <c r="U125" s="19"/>
    </row>
    <row r="126" spans="1:21" ht="16.5" customHeight="1">
      <c r="A126" s="230">
        <v>572</v>
      </c>
      <c r="B126" s="231"/>
      <c r="C126" s="29" t="s">
        <v>368</v>
      </c>
      <c r="D126" s="20">
        <v>73</v>
      </c>
      <c r="E126" s="20">
        <v>39</v>
      </c>
      <c r="F126" s="20">
        <v>11</v>
      </c>
      <c r="G126" s="20">
        <v>17</v>
      </c>
      <c r="H126" s="20">
        <v>5</v>
      </c>
      <c r="I126" s="20">
        <v>1</v>
      </c>
      <c r="J126" s="20" t="s">
        <v>160</v>
      </c>
      <c r="K126" s="20" t="s">
        <v>160</v>
      </c>
      <c r="L126" s="20" t="s">
        <v>160</v>
      </c>
      <c r="M126" s="20">
        <v>147</v>
      </c>
      <c r="N126" s="20">
        <v>172</v>
      </c>
      <c r="O126" s="20">
        <v>319</v>
      </c>
      <c r="P126" s="20">
        <v>5345</v>
      </c>
      <c r="Q126" s="20">
        <v>93.87</v>
      </c>
      <c r="R126" s="21">
        <v>112.23</v>
      </c>
      <c r="S126" s="22">
        <v>17165</v>
      </c>
      <c r="T126" s="18"/>
      <c r="U126" s="19"/>
    </row>
    <row r="127" spans="1:21" ht="16.5" customHeight="1">
      <c r="A127" s="30"/>
      <c r="B127" s="31" t="s">
        <v>369</v>
      </c>
      <c r="C127" s="32" t="s">
        <v>370</v>
      </c>
      <c r="D127" s="20">
        <v>73</v>
      </c>
      <c r="E127" s="20">
        <v>39</v>
      </c>
      <c r="F127" s="20">
        <v>11</v>
      </c>
      <c r="G127" s="20">
        <v>17</v>
      </c>
      <c r="H127" s="20">
        <v>5</v>
      </c>
      <c r="I127" s="20">
        <v>1</v>
      </c>
      <c r="J127" s="20" t="s">
        <v>160</v>
      </c>
      <c r="K127" s="20" t="s">
        <v>160</v>
      </c>
      <c r="L127" s="20" t="s">
        <v>160</v>
      </c>
      <c r="M127" s="20">
        <v>147</v>
      </c>
      <c r="N127" s="20">
        <v>172</v>
      </c>
      <c r="O127" s="20">
        <v>319</v>
      </c>
      <c r="P127" s="20">
        <v>5345</v>
      </c>
      <c r="Q127" s="20">
        <v>93.87</v>
      </c>
      <c r="R127" s="21">
        <v>112.23</v>
      </c>
      <c r="S127" s="22">
        <v>17165</v>
      </c>
      <c r="T127" s="18"/>
      <c r="U127" s="19"/>
    </row>
    <row r="128" spans="1:21" ht="16.5" customHeight="1">
      <c r="A128" s="230">
        <v>573</v>
      </c>
      <c r="B128" s="231"/>
      <c r="C128" s="29" t="s">
        <v>371</v>
      </c>
      <c r="D128" s="20">
        <v>395</v>
      </c>
      <c r="E128" s="20">
        <v>252</v>
      </c>
      <c r="F128" s="20">
        <v>77</v>
      </c>
      <c r="G128" s="20">
        <v>50</v>
      </c>
      <c r="H128" s="20">
        <v>12</v>
      </c>
      <c r="I128" s="20">
        <v>1</v>
      </c>
      <c r="J128" s="20">
        <v>3</v>
      </c>
      <c r="K128" s="20" t="s">
        <v>160</v>
      </c>
      <c r="L128" s="20" t="s">
        <v>160</v>
      </c>
      <c r="M128" s="20">
        <v>234</v>
      </c>
      <c r="N128" s="20">
        <v>1013</v>
      </c>
      <c r="O128" s="20">
        <v>1247</v>
      </c>
      <c r="P128" s="20">
        <v>17600</v>
      </c>
      <c r="Q128" s="20">
        <v>55.64</v>
      </c>
      <c r="R128" s="21">
        <v>624.16</v>
      </c>
      <c r="S128" s="22">
        <v>48525</v>
      </c>
      <c r="T128" s="18"/>
      <c r="U128" s="19"/>
    </row>
    <row r="129" spans="1:21" ht="16.5" customHeight="1">
      <c r="A129" s="30"/>
      <c r="B129" s="31" t="s">
        <v>372</v>
      </c>
      <c r="C129" s="32" t="s">
        <v>373</v>
      </c>
      <c r="D129" s="20">
        <v>377</v>
      </c>
      <c r="E129" s="20">
        <v>248</v>
      </c>
      <c r="F129" s="20">
        <v>71</v>
      </c>
      <c r="G129" s="20">
        <v>42</v>
      </c>
      <c r="H129" s="20">
        <v>12</v>
      </c>
      <c r="I129" s="20">
        <v>1</v>
      </c>
      <c r="J129" s="20">
        <v>3</v>
      </c>
      <c r="K129" s="20" t="s">
        <v>160</v>
      </c>
      <c r="L129" s="20" t="s">
        <v>160</v>
      </c>
      <c r="M129" s="20">
        <v>223</v>
      </c>
      <c r="N129" s="20">
        <v>942</v>
      </c>
      <c r="O129" s="20">
        <v>1165</v>
      </c>
      <c r="P129" s="20">
        <v>16226</v>
      </c>
      <c r="Q129" s="20">
        <v>52.51</v>
      </c>
      <c r="R129" s="21">
        <v>608.35</v>
      </c>
      <c r="S129" s="22">
        <v>43946</v>
      </c>
      <c r="T129" s="18"/>
      <c r="U129" s="19"/>
    </row>
    <row r="130" spans="1:21" ht="16.5" customHeight="1">
      <c r="A130" s="30"/>
      <c r="B130" s="31" t="s">
        <v>374</v>
      </c>
      <c r="C130" s="32" t="s">
        <v>375</v>
      </c>
      <c r="D130" s="20">
        <v>18</v>
      </c>
      <c r="E130" s="20">
        <v>4</v>
      </c>
      <c r="F130" s="20">
        <v>6</v>
      </c>
      <c r="G130" s="20">
        <v>8</v>
      </c>
      <c r="H130" s="20" t="s">
        <v>160</v>
      </c>
      <c r="I130" s="20" t="s">
        <v>160</v>
      </c>
      <c r="J130" s="20" t="s">
        <v>160</v>
      </c>
      <c r="K130" s="20" t="s">
        <v>160</v>
      </c>
      <c r="L130" s="20" t="s">
        <v>160</v>
      </c>
      <c r="M130" s="20">
        <v>11</v>
      </c>
      <c r="N130" s="20">
        <v>71</v>
      </c>
      <c r="O130" s="20">
        <v>82</v>
      </c>
      <c r="P130" s="20">
        <v>1373</v>
      </c>
      <c r="Q130" s="20">
        <v>3.13</v>
      </c>
      <c r="R130" s="21">
        <v>15.81</v>
      </c>
      <c r="S130" s="22">
        <v>4579</v>
      </c>
      <c r="T130" s="18"/>
      <c r="U130" s="19"/>
    </row>
    <row r="131" spans="1:21" ht="16.5" customHeight="1">
      <c r="A131" s="230">
        <v>574</v>
      </c>
      <c r="B131" s="231"/>
      <c r="C131" s="29" t="s">
        <v>376</v>
      </c>
      <c r="D131" s="20">
        <v>81</v>
      </c>
      <c r="E131" s="20">
        <v>55</v>
      </c>
      <c r="F131" s="20">
        <v>11</v>
      </c>
      <c r="G131" s="20">
        <v>13</v>
      </c>
      <c r="H131" s="20">
        <v>2</v>
      </c>
      <c r="I131" s="20" t="s">
        <v>160</v>
      </c>
      <c r="J131" s="20" t="s">
        <v>160</v>
      </c>
      <c r="K131" s="20" t="s">
        <v>160</v>
      </c>
      <c r="L131" s="20" t="s">
        <v>160</v>
      </c>
      <c r="M131" s="20">
        <v>87</v>
      </c>
      <c r="N131" s="20">
        <v>127</v>
      </c>
      <c r="O131" s="20">
        <v>214</v>
      </c>
      <c r="P131" s="20">
        <v>3303</v>
      </c>
      <c r="Q131" s="20">
        <v>0.1</v>
      </c>
      <c r="R131" s="21">
        <v>46.61</v>
      </c>
      <c r="S131" s="22">
        <v>7965</v>
      </c>
      <c r="T131" s="18"/>
      <c r="U131" s="19"/>
    </row>
    <row r="132" spans="1:21" ht="16.5" customHeight="1">
      <c r="A132" s="30"/>
      <c r="B132" s="31" t="s">
        <v>377</v>
      </c>
      <c r="C132" s="32" t="s">
        <v>378</v>
      </c>
      <c r="D132" s="20">
        <v>77</v>
      </c>
      <c r="E132" s="20">
        <v>51</v>
      </c>
      <c r="F132" s="20">
        <v>11</v>
      </c>
      <c r="G132" s="20">
        <v>13</v>
      </c>
      <c r="H132" s="20">
        <v>2</v>
      </c>
      <c r="I132" s="20" t="s">
        <v>160</v>
      </c>
      <c r="J132" s="20" t="s">
        <v>160</v>
      </c>
      <c r="K132" s="20" t="s">
        <v>160</v>
      </c>
      <c r="L132" s="20" t="s">
        <v>160</v>
      </c>
      <c r="M132" s="20">
        <v>85</v>
      </c>
      <c r="N132" s="20">
        <v>123</v>
      </c>
      <c r="O132" s="20">
        <v>208</v>
      </c>
      <c r="P132" s="20">
        <v>3288</v>
      </c>
      <c r="Q132" s="20">
        <v>0.1</v>
      </c>
      <c r="R132" s="21">
        <v>46.61</v>
      </c>
      <c r="S132" s="22">
        <v>7788</v>
      </c>
      <c r="T132" s="18"/>
      <c r="U132" s="19"/>
    </row>
    <row r="133" spans="1:21" ht="16.5" customHeight="1">
      <c r="A133" s="30"/>
      <c r="B133" s="31" t="s">
        <v>379</v>
      </c>
      <c r="C133" s="32" t="s">
        <v>380</v>
      </c>
      <c r="D133" s="20">
        <v>4</v>
      </c>
      <c r="E133" s="20">
        <v>4</v>
      </c>
      <c r="F133" s="20" t="s">
        <v>160</v>
      </c>
      <c r="G133" s="20" t="s">
        <v>160</v>
      </c>
      <c r="H133" s="20" t="s">
        <v>160</v>
      </c>
      <c r="I133" s="20" t="s">
        <v>160</v>
      </c>
      <c r="J133" s="20" t="s">
        <v>160</v>
      </c>
      <c r="K133" s="20" t="s">
        <v>160</v>
      </c>
      <c r="L133" s="20" t="s">
        <v>160</v>
      </c>
      <c r="M133" s="20">
        <v>2</v>
      </c>
      <c r="N133" s="20">
        <v>4</v>
      </c>
      <c r="O133" s="20">
        <v>6</v>
      </c>
      <c r="P133" s="20">
        <v>14</v>
      </c>
      <c r="Q133" s="20" t="s">
        <v>160</v>
      </c>
      <c r="R133" s="21" t="s">
        <v>164</v>
      </c>
      <c r="S133" s="22">
        <v>177</v>
      </c>
      <c r="T133" s="18"/>
      <c r="U133" s="19"/>
    </row>
    <row r="134" spans="1:21" ht="16.5" customHeight="1">
      <c r="A134" s="230">
        <v>579</v>
      </c>
      <c r="B134" s="231"/>
      <c r="C134" s="29" t="s">
        <v>381</v>
      </c>
      <c r="D134" s="20">
        <v>136</v>
      </c>
      <c r="E134" s="20">
        <v>68</v>
      </c>
      <c r="F134" s="20">
        <v>34</v>
      </c>
      <c r="G134" s="20">
        <v>17</v>
      </c>
      <c r="H134" s="20">
        <v>14</v>
      </c>
      <c r="I134" s="20">
        <v>1</v>
      </c>
      <c r="J134" s="20">
        <v>1</v>
      </c>
      <c r="K134" s="20">
        <v>1</v>
      </c>
      <c r="L134" s="20" t="s">
        <v>160</v>
      </c>
      <c r="M134" s="20">
        <v>127</v>
      </c>
      <c r="N134" s="20">
        <v>524</v>
      </c>
      <c r="O134" s="20">
        <v>651</v>
      </c>
      <c r="P134" s="20">
        <v>6452</v>
      </c>
      <c r="Q134" s="20">
        <v>66.11</v>
      </c>
      <c r="R134" s="21">
        <v>163.76</v>
      </c>
      <c r="S134" s="22">
        <v>26642</v>
      </c>
      <c r="T134" s="18"/>
      <c r="U134" s="19"/>
    </row>
    <row r="135" spans="1:21" ht="16.5" customHeight="1">
      <c r="A135" s="30"/>
      <c r="B135" s="31" t="s">
        <v>382</v>
      </c>
      <c r="C135" s="32" t="s">
        <v>383</v>
      </c>
      <c r="D135" s="20">
        <v>17</v>
      </c>
      <c r="E135" s="20">
        <v>9</v>
      </c>
      <c r="F135" s="20">
        <v>5</v>
      </c>
      <c r="G135" s="20">
        <v>2</v>
      </c>
      <c r="H135" s="20" t="s">
        <v>160</v>
      </c>
      <c r="I135" s="20" t="s">
        <v>160</v>
      </c>
      <c r="J135" s="20">
        <v>1</v>
      </c>
      <c r="K135" s="20" t="s">
        <v>160</v>
      </c>
      <c r="L135" s="20" t="s">
        <v>160</v>
      </c>
      <c r="M135" s="20">
        <v>17</v>
      </c>
      <c r="N135" s="20">
        <v>76</v>
      </c>
      <c r="O135" s="20">
        <v>93</v>
      </c>
      <c r="P135" s="20">
        <v>1592</v>
      </c>
      <c r="Q135" s="20">
        <v>8.7200000000000006</v>
      </c>
      <c r="R135" s="21">
        <v>5.5</v>
      </c>
      <c r="S135" s="22">
        <v>2081</v>
      </c>
      <c r="T135" s="18"/>
      <c r="U135" s="19"/>
    </row>
    <row r="136" spans="1:21" ht="16.5" customHeight="1">
      <c r="A136" s="30"/>
      <c r="B136" s="31" t="s">
        <v>384</v>
      </c>
      <c r="C136" s="32" t="s">
        <v>385</v>
      </c>
      <c r="D136" s="20">
        <v>20</v>
      </c>
      <c r="E136" s="20">
        <v>11</v>
      </c>
      <c r="F136" s="20">
        <v>6</v>
      </c>
      <c r="G136" s="20">
        <v>2</v>
      </c>
      <c r="H136" s="20">
        <v>1</v>
      </c>
      <c r="I136" s="20" t="s">
        <v>160</v>
      </c>
      <c r="J136" s="20" t="s">
        <v>160</v>
      </c>
      <c r="K136" s="20" t="s">
        <v>160</v>
      </c>
      <c r="L136" s="20" t="s">
        <v>160</v>
      </c>
      <c r="M136" s="20">
        <v>12</v>
      </c>
      <c r="N136" s="20">
        <v>50</v>
      </c>
      <c r="O136" s="20">
        <v>62</v>
      </c>
      <c r="P136" s="20">
        <v>602</v>
      </c>
      <c r="Q136" s="20">
        <v>0.12</v>
      </c>
      <c r="R136" s="21">
        <v>97.61</v>
      </c>
      <c r="S136" s="22">
        <v>1706</v>
      </c>
      <c r="T136" s="18"/>
      <c r="U136" s="19"/>
    </row>
    <row r="137" spans="1:21" ht="16.5" customHeight="1">
      <c r="A137" s="30"/>
      <c r="B137" s="31" t="s">
        <v>386</v>
      </c>
      <c r="C137" s="32" t="s">
        <v>387</v>
      </c>
      <c r="D137" s="20">
        <v>80</v>
      </c>
      <c r="E137" s="20">
        <v>39</v>
      </c>
      <c r="F137" s="20">
        <v>18</v>
      </c>
      <c r="G137" s="20">
        <v>9</v>
      </c>
      <c r="H137" s="20">
        <v>12</v>
      </c>
      <c r="I137" s="20">
        <v>1</v>
      </c>
      <c r="J137" s="20" t="s">
        <v>160</v>
      </c>
      <c r="K137" s="20">
        <v>1</v>
      </c>
      <c r="L137" s="20" t="s">
        <v>160</v>
      </c>
      <c r="M137" s="20">
        <v>84</v>
      </c>
      <c r="N137" s="20">
        <v>348</v>
      </c>
      <c r="O137" s="20">
        <v>432</v>
      </c>
      <c r="P137" s="20">
        <v>3513</v>
      </c>
      <c r="Q137" s="20">
        <v>28.1</v>
      </c>
      <c r="R137" s="21">
        <v>59.35</v>
      </c>
      <c r="S137" s="22">
        <v>20649</v>
      </c>
      <c r="T137" s="18"/>
      <c r="U137" s="19"/>
    </row>
    <row r="138" spans="1:21" ht="16.5" customHeight="1">
      <c r="A138" s="30"/>
      <c r="B138" s="31" t="s">
        <v>388</v>
      </c>
      <c r="C138" s="32" t="s">
        <v>389</v>
      </c>
      <c r="D138" s="20">
        <v>19</v>
      </c>
      <c r="E138" s="20">
        <v>9</v>
      </c>
      <c r="F138" s="20">
        <v>5</v>
      </c>
      <c r="G138" s="20">
        <v>4</v>
      </c>
      <c r="H138" s="20">
        <v>1</v>
      </c>
      <c r="I138" s="20" t="s">
        <v>160</v>
      </c>
      <c r="J138" s="20" t="s">
        <v>160</v>
      </c>
      <c r="K138" s="20" t="s">
        <v>160</v>
      </c>
      <c r="L138" s="20" t="s">
        <v>160</v>
      </c>
      <c r="M138" s="20">
        <v>14</v>
      </c>
      <c r="N138" s="20">
        <v>50</v>
      </c>
      <c r="O138" s="20">
        <v>64</v>
      </c>
      <c r="P138" s="20">
        <v>745</v>
      </c>
      <c r="Q138" s="20">
        <v>29.17</v>
      </c>
      <c r="R138" s="21">
        <v>1.3</v>
      </c>
      <c r="S138" s="22">
        <v>2206</v>
      </c>
      <c r="T138" s="18"/>
      <c r="U138" s="19"/>
    </row>
    <row r="139" spans="1:21" ht="16.5" customHeight="1">
      <c r="A139" s="23">
        <v>58</v>
      </c>
      <c r="B139" s="24"/>
      <c r="C139" s="25" t="s">
        <v>390</v>
      </c>
      <c r="D139" s="26">
        <v>2184</v>
      </c>
      <c r="E139" s="26">
        <v>1196</v>
      </c>
      <c r="F139" s="26">
        <v>381</v>
      </c>
      <c r="G139" s="26">
        <v>224</v>
      </c>
      <c r="H139" s="26">
        <v>196</v>
      </c>
      <c r="I139" s="26">
        <v>69</v>
      </c>
      <c r="J139" s="26">
        <v>48</v>
      </c>
      <c r="K139" s="26">
        <v>56</v>
      </c>
      <c r="L139" s="26">
        <v>14</v>
      </c>
      <c r="M139" s="26">
        <v>5704</v>
      </c>
      <c r="N139" s="26">
        <v>10648</v>
      </c>
      <c r="O139" s="26">
        <v>16352</v>
      </c>
      <c r="P139" s="26">
        <v>219281</v>
      </c>
      <c r="Q139" s="26">
        <v>1582.98</v>
      </c>
      <c r="R139" s="27">
        <v>1151.69</v>
      </c>
      <c r="S139" s="28">
        <v>297557</v>
      </c>
      <c r="T139" s="18"/>
      <c r="U139" s="19"/>
    </row>
    <row r="140" spans="1:21" ht="16.5" customHeight="1">
      <c r="A140" s="230">
        <v>581</v>
      </c>
      <c r="B140" s="231"/>
      <c r="C140" s="29" t="s">
        <v>391</v>
      </c>
      <c r="D140" s="20">
        <v>241</v>
      </c>
      <c r="E140" s="20">
        <v>56</v>
      </c>
      <c r="F140" s="20">
        <v>34</v>
      </c>
      <c r="G140" s="20">
        <v>34</v>
      </c>
      <c r="H140" s="20">
        <v>14</v>
      </c>
      <c r="I140" s="20">
        <v>17</v>
      </c>
      <c r="J140" s="20">
        <v>24</v>
      </c>
      <c r="K140" s="20">
        <v>48</v>
      </c>
      <c r="L140" s="20">
        <v>14</v>
      </c>
      <c r="M140" s="20">
        <v>2210</v>
      </c>
      <c r="N140" s="20">
        <v>4941</v>
      </c>
      <c r="O140" s="20">
        <v>7151</v>
      </c>
      <c r="P140" s="20">
        <v>124978</v>
      </c>
      <c r="Q140" s="20">
        <v>631.92999999999995</v>
      </c>
      <c r="R140" s="21">
        <v>121.3</v>
      </c>
      <c r="S140" s="22">
        <v>171382</v>
      </c>
      <c r="T140" s="18"/>
      <c r="U140" s="19"/>
    </row>
    <row r="141" spans="1:21" ht="16.5" customHeight="1">
      <c r="A141" s="30"/>
      <c r="B141" s="31" t="s">
        <v>392</v>
      </c>
      <c r="C141" s="32" t="s">
        <v>393</v>
      </c>
      <c r="D141" s="20">
        <v>241</v>
      </c>
      <c r="E141" s="20">
        <v>56</v>
      </c>
      <c r="F141" s="20">
        <v>34</v>
      </c>
      <c r="G141" s="20">
        <v>34</v>
      </c>
      <c r="H141" s="20">
        <v>14</v>
      </c>
      <c r="I141" s="20">
        <v>17</v>
      </c>
      <c r="J141" s="20">
        <v>24</v>
      </c>
      <c r="K141" s="20">
        <v>48</v>
      </c>
      <c r="L141" s="20">
        <v>14</v>
      </c>
      <c r="M141" s="20">
        <v>2210</v>
      </c>
      <c r="N141" s="20">
        <v>4941</v>
      </c>
      <c r="O141" s="20">
        <v>7151</v>
      </c>
      <c r="P141" s="20">
        <v>124978</v>
      </c>
      <c r="Q141" s="20">
        <v>631.92999999999995</v>
      </c>
      <c r="R141" s="21">
        <v>121.3</v>
      </c>
      <c r="S141" s="22">
        <v>171382</v>
      </c>
      <c r="T141" s="18"/>
      <c r="U141" s="19"/>
    </row>
    <row r="142" spans="1:21" ht="16.5" customHeight="1">
      <c r="A142" s="230">
        <v>582</v>
      </c>
      <c r="B142" s="231"/>
      <c r="C142" s="29" t="s">
        <v>394</v>
      </c>
      <c r="D142" s="20">
        <v>174</v>
      </c>
      <c r="E142" s="20">
        <v>116</v>
      </c>
      <c r="F142" s="20">
        <v>36</v>
      </c>
      <c r="G142" s="20">
        <v>17</v>
      </c>
      <c r="H142" s="20">
        <v>3</v>
      </c>
      <c r="I142" s="20">
        <v>1</v>
      </c>
      <c r="J142" s="20">
        <v>1</v>
      </c>
      <c r="K142" s="20" t="s">
        <v>160</v>
      </c>
      <c r="L142" s="20" t="s">
        <v>160</v>
      </c>
      <c r="M142" s="20">
        <v>172</v>
      </c>
      <c r="N142" s="20">
        <v>336</v>
      </c>
      <c r="O142" s="20">
        <v>508</v>
      </c>
      <c r="P142" s="20">
        <v>5856</v>
      </c>
      <c r="Q142" s="20">
        <v>58.48</v>
      </c>
      <c r="R142" s="21">
        <v>18.21</v>
      </c>
      <c r="S142" s="22">
        <v>11011</v>
      </c>
      <c r="T142" s="18"/>
      <c r="U142" s="19"/>
    </row>
    <row r="143" spans="1:21" ht="16.5" customHeight="1">
      <c r="A143" s="30"/>
      <c r="B143" s="31" t="s">
        <v>395</v>
      </c>
      <c r="C143" s="32" t="s">
        <v>396</v>
      </c>
      <c r="D143" s="20">
        <v>111</v>
      </c>
      <c r="E143" s="20">
        <v>71</v>
      </c>
      <c r="F143" s="20">
        <v>22</v>
      </c>
      <c r="G143" s="20">
        <v>13</v>
      </c>
      <c r="H143" s="20">
        <v>3</v>
      </c>
      <c r="I143" s="20">
        <v>1</v>
      </c>
      <c r="J143" s="20">
        <v>1</v>
      </c>
      <c r="K143" s="20" t="s">
        <v>160</v>
      </c>
      <c r="L143" s="20" t="s">
        <v>160</v>
      </c>
      <c r="M143" s="20">
        <v>99</v>
      </c>
      <c r="N143" s="20">
        <v>265</v>
      </c>
      <c r="O143" s="20">
        <v>364</v>
      </c>
      <c r="P143" s="20">
        <v>4863</v>
      </c>
      <c r="Q143" s="20">
        <v>52.12</v>
      </c>
      <c r="R143" s="21">
        <v>13.62</v>
      </c>
      <c r="S143" s="22">
        <v>8127</v>
      </c>
      <c r="T143" s="18"/>
      <c r="U143" s="19"/>
    </row>
    <row r="144" spans="1:21" ht="16.5" customHeight="1">
      <c r="A144" s="30"/>
      <c r="B144" s="31" t="s">
        <v>397</v>
      </c>
      <c r="C144" s="32" t="s">
        <v>398</v>
      </c>
      <c r="D144" s="20">
        <v>63</v>
      </c>
      <c r="E144" s="20">
        <v>45</v>
      </c>
      <c r="F144" s="20">
        <v>14</v>
      </c>
      <c r="G144" s="20">
        <v>4</v>
      </c>
      <c r="H144" s="20" t="s">
        <v>160</v>
      </c>
      <c r="I144" s="20" t="s">
        <v>160</v>
      </c>
      <c r="J144" s="20" t="s">
        <v>160</v>
      </c>
      <c r="K144" s="20" t="s">
        <v>160</v>
      </c>
      <c r="L144" s="20" t="s">
        <v>160</v>
      </c>
      <c r="M144" s="20">
        <v>73</v>
      </c>
      <c r="N144" s="20">
        <v>71</v>
      </c>
      <c r="O144" s="20">
        <v>144</v>
      </c>
      <c r="P144" s="20">
        <v>994</v>
      </c>
      <c r="Q144" s="20">
        <v>6.36</v>
      </c>
      <c r="R144" s="21">
        <v>4.59</v>
      </c>
      <c r="S144" s="22">
        <v>2884</v>
      </c>
      <c r="T144" s="18"/>
      <c r="U144" s="19"/>
    </row>
    <row r="145" spans="1:21" ht="16.5" customHeight="1">
      <c r="A145" s="230">
        <v>583</v>
      </c>
      <c r="B145" s="231"/>
      <c r="C145" s="29" t="s">
        <v>399</v>
      </c>
      <c r="D145" s="20">
        <v>51</v>
      </c>
      <c r="E145" s="20">
        <v>28</v>
      </c>
      <c r="F145" s="20">
        <v>14</v>
      </c>
      <c r="G145" s="20">
        <v>7</v>
      </c>
      <c r="H145" s="20">
        <v>2</v>
      </c>
      <c r="I145" s="20" t="s">
        <v>160</v>
      </c>
      <c r="J145" s="20" t="s">
        <v>160</v>
      </c>
      <c r="K145" s="20" t="s">
        <v>160</v>
      </c>
      <c r="L145" s="20" t="s">
        <v>160</v>
      </c>
      <c r="M145" s="20">
        <v>81</v>
      </c>
      <c r="N145" s="20">
        <v>84</v>
      </c>
      <c r="O145" s="20">
        <v>165</v>
      </c>
      <c r="P145" s="20">
        <v>1950</v>
      </c>
      <c r="Q145" s="20">
        <v>211.99</v>
      </c>
      <c r="R145" s="21">
        <v>4.3099999999999996</v>
      </c>
      <c r="S145" s="22">
        <v>1982</v>
      </c>
      <c r="T145" s="18"/>
      <c r="U145" s="19"/>
    </row>
    <row r="146" spans="1:21" ht="16.5" customHeight="1">
      <c r="A146" s="30"/>
      <c r="B146" s="31" t="s">
        <v>400</v>
      </c>
      <c r="C146" s="32" t="s">
        <v>401</v>
      </c>
      <c r="D146" s="20">
        <v>40</v>
      </c>
      <c r="E146" s="20">
        <v>20</v>
      </c>
      <c r="F146" s="20">
        <v>12</v>
      </c>
      <c r="G146" s="20">
        <v>6</v>
      </c>
      <c r="H146" s="20">
        <v>2</v>
      </c>
      <c r="I146" s="20" t="s">
        <v>160</v>
      </c>
      <c r="J146" s="20" t="s">
        <v>160</v>
      </c>
      <c r="K146" s="20" t="s">
        <v>160</v>
      </c>
      <c r="L146" s="20" t="s">
        <v>160</v>
      </c>
      <c r="M146" s="20">
        <v>68</v>
      </c>
      <c r="N146" s="20">
        <v>72</v>
      </c>
      <c r="O146" s="20">
        <v>140</v>
      </c>
      <c r="P146" s="20">
        <v>1776</v>
      </c>
      <c r="Q146" s="20">
        <v>211.99</v>
      </c>
      <c r="R146" s="21">
        <v>4.3099999999999996</v>
      </c>
      <c r="S146" s="22">
        <v>1697</v>
      </c>
      <c r="T146" s="18"/>
      <c r="U146" s="19"/>
    </row>
    <row r="147" spans="1:21" ht="16.5" customHeight="1">
      <c r="A147" s="30"/>
      <c r="B147" s="31" t="s">
        <v>402</v>
      </c>
      <c r="C147" s="32" t="s">
        <v>403</v>
      </c>
      <c r="D147" s="20">
        <v>11</v>
      </c>
      <c r="E147" s="20">
        <v>8</v>
      </c>
      <c r="F147" s="20">
        <v>2</v>
      </c>
      <c r="G147" s="20">
        <v>1</v>
      </c>
      <c r="H147" s="20" t="s">
        <v>160</v>
      </c>
      <c r="I147" s="20" t="s">
        <v>160</v>
      </c>
      <c r="J147" s="20" t="s">
        <v>160</v>
      </c>
      <c r="K147" s="20" t="s">
        <v>160</v>
      </c>
      <c r="L147" s="20" t="s">
        <v>160</v>
      </c>
      <c r="M147" s="20">
        <v>13</v>
      </c>
      <c r="N147" s="20">
        <v>12</v>
      </c>
      <c r="O147" s="20">
        <v>25</v>
      </c>
      <c r="P147" s="20">
        <v>174</v>
      </c>
      <c r="Q147" s="20" t="s">
        <v>160</v>
      </c>
      <c r="R147" s="21" t="s">
        <v>164</v>
      </c>
      <c r="S147" s="22">
        <v>285</v>
      </c>
      <c r="T147" s="18"/>
      <c r="U147" s="19"/>
    </row>
    <row r="148" spans="1:21" ht="16.5" customHeight="1">
      <c r="A148" s="230">
        <v>584</v>
      </c>
      <c r="B148" s="231"/>
      <c r="C148" s="29" t="s">
        <v>404</v>
      </c>
      <c r="D148" s="20">
        <v>182</v>
      </c>
      <c r="E148" s="20">
        <v>117</v>
      </c>
      <c r="F148" s="20">
        <v>48</v>
      </c>
      <c r="G148" s="20">
        <v>10</v>
      </c>
      <c r="H148" s="20">
        <v>4</v>
      </c>
      <c r="I148" s="20">
        <v>2</v>
      </c>
      <c r="J148" s="20">
        <v>1</v>
      </c>
      <c r="K148" s="20" t="s">
        <v>160</v>
      </c>
      <c r="L148" s="20" t="s">
        <v>160</v>
      </c>
      <c r="M148" s="20">
        <v>298</v>
      </c>
      <c r="N148" s="20">
        <v>266</v>
      </c>
      <c r="O148" s="20">
        <v>564</v>
      </c>
      <c r="P148" s="20">
        <v>7376</v>
      </c>
      <c r="Q148" s="20">
        <v>45.34</v>
      </c>
      <c r="R148" s="21">
        <v>108.14</v>
      </c>
      <c r="S148" s="22">
        <v>7408</v>
      </c>
      <c r="T148" s="18"/>
      <c r="U148" s="19"/>
    </row>
    <row r="149" spans="1:21" ht="16.5" customHeight="1">
      <c r="A149" s="30"/>
      <c r="B149" s="31" t="s">
        <v>405</v>
      </c>
      <c r="C149" s="32" t="s">
        <v>406</v>
      </c>
      <c r="D149" s="20">
        <v>182</v>
      </c>
      <c r="E149" s="20">
        <v>117</v>
      </c>
      <c r="F149" s="20">
        <v>48</v>
      </c>
      <c r="G149" s="20">
        <v>10</v>
      </c>
      <c r="H149" s="20">
        <v>4</v>
      </c>
      <c r="I149" s="20">
        <v>2</v>
      </c>
      <c r="J149" s="20">
        <v>1</v>
      </c>
      <c r="K149" s="20" t="s">
        <v>160</v>
      </c>
      <c r="L149" s="20" t="s">
        <v>160</v>
      </c>
      <c r="M149" s="20">
        <v>298</v>
      </c>
      <c r="N149" s="20">
        <v>266</v>
      </c>
      <c r="O149" s="20">
        <v>564</v>
      </c>
      <c r="P149" s="20">
        <v>7376</v>
      </c>
      <c r="Q149" s="20">
        <v>45.34</v>
      </c>
      <c r="R149" s="21">
        <v>108.14</v>
      </c>
      <c r="S149" s="22">
        <v>7408</v>
      </c>
      <c r="T149" s="18"/>
      <c r="U149" s="19"/>
    </row>
    <row r="150" spans="1:21" ht="16.5" customHeight="1">
      <c r="A150" s="230">
        <v>585</v>
      </c>
      <c r="B150" s="231"/>
      <c r="C150" s="29" t="s">
        <v>407</v>
      </c>
      <c r="D150" s="20">
        <v>399</v>
      </c>
      <c r="E150" s="20">
        <v>321</v>
      </c>
      <c r="F150" s="20">
        <v>60</v>
      </c>
      <c r="G150" s="20">
        <v>16</v>
      </c>
      <c r="H150" s="20">
        <v>2</v>
      </c>
      <c r="I150" s="20" t="s">
        <v>160</v>
      </c>
      <c r="J150" s="20" t="s">
        <v>160</v>
      </c>
      <c r="K150" s="20" t="s">
        <v>160</v>
      </c>
      <c r="L150" s="20" t="s">
        <v>160</v>
      </c>
      <c r="M150" s="20">
        <v>408</v>
      </c>
      <c r="N150" s="20">
        <v>422</v>
      </c>
      <c r="O150" s="20">
        <v>830</v>
      </c>
      <c r="P150" s="20">
        <v>9879</v>
      </c>
      <c r="Q150" s="20">
        <v>33.4</v>
      </c>
      <c r="R150" s="21">
        <v>199.85</v>
      </c>
      <c r="S150" s="22">
        <v>19741</v>
      </c>
      <c r="T150" s="18"/>
      <c r="U150" s="19"/>
    </row>
    <row r="151" spans="1:21" ht="16.5" customHeight="1">
      <c r="A151" s="30"/>
      <c r="B151" s="31" t="s">
        <v>408</v>
      </c>
      <c r="C151" s="32" t="s">
        <v>409</v>
      </c>
      <c r="D151" s="20">
        <v>399</v>
      </c>
      <c r="E151" s="20">
        <v>321</v>
      </c>
      <c r="F151" s="20">
        <v>60</v>
      </c>
      <c r="G151" s="20">
        <v>16</v>
      </c>
      <c r="H151" s="20">
        <v>2</v>
      </c>
      <c r="I151" s="20" t="s">
        <v>160</v>
      </c>
      <c r="J151" s="20" t="s">
        <v>160</v>
      </c>
      <c r="K151" s="20" t="s">
        <v>160</v>
      </c>
      <c r="L151" s="20" t="s">
        <v>160</v>
      </c>
      <c r="M151" s="20">
        <v>408</v>
      </c>
      <c r="N151" s="20">
        <v>422</v>
      </c>
      <c r="O151" s="20">
        <v>830</v>
      </c>
      <c r="P151" s="20">
        <v>9879</v>
      </c>
      <c r="Q151" s="20">
        <v>33.4</v>
      </c>
      <c r="R151" s="21">
        <v>199.85</v>
      </c>
      <c r="S151" s="22">
        <v>19741</v>
      </c>
      <c r="T151" s="18"/>
      <c r="U151" s="19"/>
    </row>
    <row r="152" spans="1:21" ht="16.5" customHeight="1">
      <c r="A152" s="230">
        <v>586</v>
      </c>
      <c r="B152" s="231"/>
      <c r="C152" s="29" t="s">
        <v>410</v>
      </c>
      <c r="D152" s="20">
        <v>307</v>
      </c>
      <c r="E152" s="20">
        <v>156</v>
      </c>
      <c r="F152" s="20">
        <v>65</v>
      </c>
      <c r="G152" s="20">
        <v>48</v>
      </c>
      <c r="H152" s="20">
        <v>32</v>
      </c>
      <c r="I152" s="20">
        <v>3</v>
      </c>
      <c r="J152" s="20">
        <v>3</v>
      </c>
      <c r="K152" s="20" t="s">
        <v>160</v>
      </c>
      <c r="L152" s="20" t="s">
        <v>160</v>
      </c>
      <c r="M152" s="20">
        <v>404</v>
      </c>
      <c r="N152" s="20">
        <v>938</v>
      </c>
      <c r="O152" s="20">
        <v>1342</v>
      </c>
      <c r="P152" s="20">
        <v>7713</v>
      </c>
      <c r="Q152" s="20">
        <v>177.6</v>
      </c>
      <c r="R152" s="21">
        <v>202.9</v>
      </c>
      <c r="S152" s="22">
        <v>11665</v>
      </c>
      <c r="T152" s="18"/>
      <c r="U152" s="19"/>
    </row>
    <row r="153" spans="1:21" ht="16.5" customHeight="1">
      <c r="A153" s="30"/>
      <c r="B153" s="31" t="s">
        <v>411</v>
      </c>
      <c r="C153" s="32" t="s">
        <v>412</v>
      </c>
      <c r="D153" s="20">
        <v>117</v>
      </c>
      <c r="E153" s="20">
        <v>49</v>
      </c>
      <c r="F153" s="20">
        <v>30</v>
      </c>
      <c r="G153" s="20">
        <v>23</v>
      </c>
      <c r="H153" s="20">
        <v>14</v>
      </c>
      <c r="I153" s="20">
        <v>1</v>
      </c>
      <c r="J153" s="20" t="s">
        <v>160</v>
      </c>
      <c r="K153" s="20" t="s">
        <v>160</v>
      </c>
      <c r="L153" s="20" t="s">
        <v>160</v>
      </c>
      <c r="M153" s="20">
        <v>159</v>
      </c>
      <c r="N153" s="20">
        <v>359</v>
      </c>
      <c r="O153" s="20">
        <v>518</v>
      </c>
      <c r="P153" s="20">
        <v>2651</v>
      </c>
      <c r="Q153" s="20">
        <v>54.47</v>
      </c>
      <c r="R153" s="21">
        <v>25.69</v>
      </c>
      <c r="S153" s="22">
        <v>3717</v>
      </c>
      <c r="T153" s="18"/>
      <c r="U153" s="19"/>
    </row>
    <row r="154" spans="1:21" ht="16.5" customHeight="1">
      <c r="A154" s="30"/>
      <c r="B154" s="31" t="s">
        <v>413</v>
      </c>
      <c r="C154" s="32" t="s">
        <v>414</v>
      </c>
      <c r="D154" s="20">
        <v>109</v>
      </c>
      <c r="E154" s="20">
        <v>74</v>
      </c>
      <c r="F154" s="20">
        <v>19</v>
      </c>
      <c r="G154" s="20">
        <v>13</v>
      </c>
      <c r="H154" s="20">
        <v>1</v>
      </c>
      <c r="I154" s="20">
        <v>2</v>
      </c>
      <c r="J154" s="20" t="s">
        <v>160</v>
      </c>
      <c r="K154" s="20" t="s">
        <v>160</v>
      </c>
      <c r="L154" s="20" t="s">
        <v>160</v>
      </c>
      <c r="M154" s="20">
        <v>82</v>
      </c>
      <c r="N154" s="20">
        <v>231</v>
      </c>
      <c r="O154" s="20">
        <v>313</v>
      </c>
      <c r="P154" s="20">
        <v>2779</v>
      </c>
      <c r="Q154" s="20">
        <v>111.12</v>
      </c>
      <c r="R154" s="21">
        <v>157.08000000000001</v>
      </c>
      <c r="S154" s="22">
        <v>4927</v>
      </c>
      <c r="T154" s="18"/>
      <c r="U154" s="19"/>
    </row>
    <row r="155" spans="1:21" ht="16.5" customHeight="1">
      <c r="A155" s="30"/>
      <c r="B155" s="31" t="s">
        <v>415</v>
      </c>
      <c r="C155" s="32" t="s">
        <v>416</v>
      </c>
      <c r="D155" s="20">
        <v>69</v>
      </c>
      <c r="E155" s="20">
        <v>22</v>
      </c>
      <c r="F155" s="20">
        <v>16</v>
      </c>
      <c r="G155" s="20">
        <v>12</v>
      </c>
      <c r="H155" s="20">
        <v>16</v>
      </c>
      <c r="I155" s="20" t="s">
        <v>160</v>
      </c>
      <c r="J155" s="20">
        <v>3</v>
      </c>
      <c r="K155" s="20" t="s">
        <v>160</v>
      </c>
      <c r="L155" s="20" t="s">
        <v>160</v>
      </c>
      <c r="M155" s="20">
        <v>162</v>
      </c>
      <c r="N155" s="20">
        <v>323</v>
      </c>
      <c r="O155" s="20">
        <v>485</v>
      </c>
      <c r="P155" s="20">
        <v>2199</v>
      </c>
      <c r="Q155" s="20">
        <v>10.18</v>
      </c>
      <c r="R155" s="21">
        <v>20.13</v>
      </c>
      <c r="S155" s="22">
        <v>2580</v>
      </c>
      <c r="T155" s="18"/>
      <c r="U155" s="19"/>
    </row>
    <row r="156" spans="1:21" ht="16.5" customHeight="1">
      <c r="A156" s="30"/>
      <c r="B156" s="31" t="s">
        <v>417</v>
      </c>
      <c r="C156" s="32" t="s">
        <v>418</v>
      </c>
      <c r="D156" s="20">
        <v>12</v>
      </c>
      <c r="E156" s="20">
        <v>11</v>
      </c>
      <c r="F156" s="20" t="s">
        <v>160</v>
      </c>
      <c r="G156" s="20" t="s">
        <v>160</v>
      </c>
      <c r="H156" s="20">
        <v>1</v>
      </c>
      <c r="I156" s="20" t="s">
        <v>160</v>
      </c>
      <c r="J156" s="20" t="s">
        <v>160</v>
      </c>
      <c r="K156" s="20" t="s">
        <v>160</v>
      </c>
      <c r="L156" s="20" t="s">
        <v>160</v>
      </c>
      <c r="M156" s="20">
        <v>1</v>
      </c>
      <c r="N156" s="20">
        <v>25</v>
      </c>
      <c r="O156" s="20">
        <v>26</v>
      </c>
      <c r="P156" s="20">
        <v>84</v>
      </c>
      <c r="Q156" s="20">
        <v>1.83</v>
      </c>
      <c r="R156" s="21" t="s">
        <v>164</v>
      </c>
      <c r="S156" s="22">
        <v>441</v>
      </c>
      <c r="T156" s="18"/>
      <c r="U156" s="19"/>
    </row>
    <row r="157" spans="1:21" ht="16.5" customHeight="1">
      <c r="A157" s="230">
        <v>589</v>
      </c>
      <c r="B157" s="231"/>
      <c r="C157" s="29" t="s">
        <v>419</v>
      </c>
      <c r="D157" s="20">
        <v>830</v>
      </c>
      <c r="E157" s="20">
        <v>402</v>
      </c>
      <c r="F157" s="20">
        <v>124</v>
      </c>
      <c r="G157" s="20">
        <v>92</v>
      </c>
      <c r="H157" s="20">
        <v>139</v>
      </c>
      <c r="I157" s="20">
        <v>46</v>
      </c>
      <c r="J157" s="20">
        <v>19</v>
      </c>
      <c r="K157" s="20">
        <v>8</v>
      </c>
      <c r="L157" s="20" t="s">
        <v>160</v>
      </c>
      <c r="M157" s="20">
        <v>2131</v>
      </c>
      <c r="N157" s="20">
        <v>3661</v>
      </c>
      <c r="O157" s="20">
        <v>5792</v>
      </c>
      <c r="P157" s="20">
        <v>61529</v>
      </c>
      <c r="Q157" s="20">
        <v>424.24</v>
      </c>
      <c r="R157" s="21">
        <v>496.98</v>
      </c>
      <c r="S157" s="22">
        <v>74368</v>
      </c>
      <c r="T157" s="18"/>
      <c r="U157" s="19"/>
    </row>
    <row r="158" spans="1:21" ht="16.5" customHeight="1">
      <c r="A158" s="30"/>
      <c r="B158" s="31" t="s">
        <v>420</v>
      </c>
      <c r="C158" s="32" t="s">
        <v>421</v>
      </c>
      <c r="D158" s="20">
        <v>181</v>
      </c>
      <c r="E158" s="20">
        <v>8</v>
      </c>
      <c r="F158" s="20">
        <v>7</v>
      </c>
      <c r="G158" s="20">
        <v>28</v>
      </c>
      <c r="H158" s="20">
        <v>95</v>
      </c>
      <c r="I158" s="20">
        <v>33</v>
      </c>
      <c r="J158" s="20">
        <v>8</v>
      </c>
      <c r="K158" s="20">
        <v>2</v>
      </c>
      <c r="L158" s="20" t="s">
        <v>160</v>
      </c>
      <c r="M158" s="20">
        <v>1221</v>
      </c>
      <c r="N158" s="20">
        <v>1491</v>
      </c>
      <c r="O158" s="20">
        <v>2712</v>
      </c>
      <c r="P158" s="20">
        <v>31220</v>
      </c>
      <c r="Q158" s="20">
        <v>259.14</v>
      </c>
      <c r="R158" s="21">
        <v>269.07</v>
      </c>
      <c r="S158" s="22">
        <v>21745</v>
      </c>
      <c r="T158" s="18"/>
      <c r="U158" s="19"/>
    </row>
    <row r="159" spans="1:21" ht="16.5" customHeight="1">
      <c r="A159" s="30"/>
      <c r="B159" s="31" t="s">
        <v>422</v>
      </c>
      <c r="C159" s="32" t="s">
        <v>423</v>
      </c>
      <c r="D159" s="20">
        <v>63</v>
      </c>
      <c r="E159" s="20">
        <v>39</v>
      </c>
      <c r="F159" s="20">
        <v>14</v>
      </c>
      <c r="G159" s="20">
        <v>8</v>
      </c>
      <c r="H159" s="20">
        <v>2</v>
      </c>
      <c r="I159" s="20" t="s">
        <v>160</v>
      </c>
      <c r="J159" s="20" t="s">
        <v>160</v>
      </c>
      <c r="K159" s="20" t="s">
        <v>160</v>
      </c>
      <c r="L159" s="20" t="s">
        <v>160</v>
      </c>
      <c r="M159" s="20">
        <v>101</v>
      </c>
      <c r="N159" s="20">
        <v>77</v>
      </c>
      <c r="O159" s="20">
        <v>178</v>
      </c>
      <c r="P159" s="20">
        <v>1108</v>
      </c>
      <c r="Q159" s="20">
        <v>4.7</v>
      </c>
      <c r="R159" s="21">
        <v>3.55</v>
      </c>
      <c r="S159" s="22">
        <v>265</v>
      </c>
      <c r="T159" s="18"/>
      <c r="U159" s="19"/>
    </row>
    <row r="160" spans="1:21" ht="16.5" customHeight="1">
      <c r="A160" s="30"/>
      <c r="B160" s="31" t="s">
        <v>424</v>
      </c>
      <c r="C160" s="32" t="s">
        <v>425</v>
      </c>
      <c r="D160" s="20">
        <v>72</v>
      </c>
      <c r="E160" s="20">
        <v>56</v>
      </c>
      <c r="F160" s="20">
        <v>9</v>
      </c>
      <c r="G160" s="20">
        <v>4</v>
      </c>
      <c r="H160" s="20">
        <v>1</v>
      </c>
      <c r="I160" s="20">
        <v>1</v>
      </c>
      <c r="J160" s="20">
        <v>1</v>
      </c>
      <c r="K160" s="20" t="s">
        <v>160</v>
      </c>
      <c r="L160" s="20" t="s">
        <v>160</v>
      </c>
      <c r="M160" s="20">
        <v>79</v>
      </c>
      <c r="N160" s="20">
        <v>121</v>
      </c>
      <c r="O160" s="20">
        <v>200</v>
      </c>
      <c r="P160" s="20">
        <v>1937</v>
      </c>
      <c r="Q160" s="20">
        <v>3.64</v>
      </c>
      <c r="R160" s="21">
        <v>37.64</v>
      </c>
      <c r="S160" s="22">
        <v>3794</v>
      </c>
      <c r="T160" s="18"/>
      <c r="U160" s="19"/>
    </row>
    <row r="161" spans="1:21" ht="16.5" customHeight="1">
      <c r="A161" s="30"/>
      <c r="B161" s="31" t="s">
        <v>426</v>
      </c>
      <c r="C161" s="32" t="s">
        <v>427</v>
      </c>
      <c r="D161" s="20">
        <v>13</v>
      </c>
      <c r="E161" s="20">
        <v>10</v>
      </c>
      <c r="F161" s="20">
        <v>1</v>
      </c>
      <c r="G161" s="20">
        <v>2</v>
      </c>
      <c r="H161" s="20" t="s">
        <v>160</v>
      </c>
      <c r="I161" s="20" t="s">
        <v>160</v>
      </c>
      <c r="J161" s="20" t="s">
        <v>160</v>
      </c>
      <c r="K161" s="20" t="s">
        <v>160</v>
      </c>
      <c r="L161" s="20" t="s">
        <v>160</v>
      </c>
      <c r="M161" s="20">
        <v>16</v>
      </c>
      <c r="N161" s="20">
        <v>18</v>
      </c>
      <c r="O161" s="20">
        <v>34</v>
      </c>
      <c r="P161" s="20">
        <v>171</v>
      </c>
      <c r="Q161" s="20">
        <v>2.74</v>
      </c>
      <c r="R161" s="21">
        <v>3.88</v>
      </c>
      <c r="S161" s="22">
        <v>355</v>
      </c>
      <c r="T161" s="18"/>
      <c r="U161" s="19"/>
    </row>
    <row r="162" spans="1:21" ht="16.5" customHeight="1">
      <c r="A162" s="30"/>
      <c r="B162" s="31" t="s">
        <v>428</v>
      </c>
      <c r="C162" s="32" t="s">
        <v>429</v>
      </c>
      <c r="D162" s="20">
        <v>176</v>
      </c>
      <c r="E162" s="20">
        <v>92</v>
      </c>
      <c r="F162" s="20">
        <v>38</v>
      </c>
      <c r="G162" s="20">
        <v>18</v>
      </c>
      <c r="H162" s="20">
        <v>18</v>
      </c>
      <c r="I162" s="20">
        <v>3</v>
      </c>
      <c r="J162" s="20">
        <v>5</v>
      </c>
      <c r="K162" s="20">
        <v>2</v>
      </c>
      <c r="L162" s="20" t="s">
        <v>160</v>
      </c>
      <c r="M162" s="20">
        <v>264</v>
      </c>
      <c r="N162" s="20">
        <v>769</v>
      </c>
      <c r="O162" s="20">
        <v>1033</v>
      </c>
      <c r="P162" s="20">
        <v>10020</v>
      </c>
      <c r="Q162" s="20">
        <v>43.71</v>
      </c>
      <c r="R162" s="21">
        <v>30.21</v>
      </c>
      <c r="S162" s="22">
        <v>14369</v>
      </c>
      <c r="T162" s="18"/>
      <c r="U162" s="19"/>
    </row>
    <row r="163" spans="1:21" ht="16.5" customHeight="1">
      <c r="A163" s="30"/>
      <c r="B163" s="31" t="s">
        <v>430</v>
      </c>
      <c r="C163" s="32" t="s">
        <v>431</v>
      </c>
      <c r="D163" s="20">
        <v>101</v>
      </c>
      <c r="E163" s="20">
        <v>80</v>
      </c>
      <c r="F163" s="20">
        <v>17</v>
      </c>
      <c r="G163" s="20">
        <v>3</v>
      </c>
      <c r="H163" s="20">
        <v>1</v>
      </c>
      <c r="I163" s="20" t="s">
        <v>160</v>
      </c>
      <c r="J163" s="20" t="s">
        <v>160</v>
      </c>
      <c r="K163" s="20" t="s">
        <v>160</v>
      </c>
      <c r="L163" s="20" t="s">
        <v>160</v>
      </c>
      <c r="M163" s="20">
        <v>108</v>
      </c>
      <c r="N163" s="20">
        <v>118</v>
      </c>
      <c r="O163" s="20">
        <v>226</v>
      </c>
      <c r="P163" s="20">
        <v>1092</v>
      </c>
      <c r="Q163" s="20">
        <v>9.7799999999999994</v>
      </c>
      <c r="R163" s="21">
        <v>17.55</v>
      </c>
      <c r="S163" s="22">
        <v>4694</v>
      </c>
      <c r="T163" s="18"/>
      <c r="U163" s="19"/>
    </row>
    <row r="164" spans="1:21" ht="16.5" customHeight="1">
      <c r="A164" s="30"/>
      <c r="B164" s="31" t="s">
        <v>432</v>
      </c>
      <c r="C164" s="32" t="s">
        <v>433</v>
      </c>
      <c r="D164" s="20">
        <v>17</v>
      </c>
      <c r="E164" s="20">
        <v>4</v>
      </c>
      <c r="F164" s="20">
        <v>7</v>
      </c>
      <c r="G164" s="20">
        <v>4</v>
      </c>
      <c r="H164" s="20" t="s">
        <v>160</v>
      </c>
      <c r="I164" s="20">
        <v>1</v>
      </c>
      <c r="J164" s="20" t="s">
        <v>160</v>
      </c>
      <c r="K164" s="20">
        <v>1</v>
      </c>
      <c r="L164" s="20" t="s">
        <v>160</v>
      </c>
      <c r="M164" s="20">
        <v>50</v>
      </c>
      <c r="N164" s="20">
        <v>110</v>
      </c>
      <c r="O164" s="20">
        <v>160</v>
      </c>
      <c r="P164" s="20">
        <v>710</v>
      </c>
      <c r="Q164" s="20">
        <v>9.73</v>
      </c>
      <c r="R164" s="21">
        <v>0.96</v>
      </c>
      <c r="S164" s="22">
        <v>1531</v>
      </c>
      <c r="T164" s="18"/>
      <c r="U164" s="19"/>
    </row>
    <row r="165" spans="1:21" ht="16.5" customHeight="1">
      <c r="A165" s="30"/>
      <c r="B165" s="31" t="s">
        <v>434</v>
      </c>
      <c r="C165" s="32" t="s">
        <v>435</v>
      </c>
      <c r="D165" s="20">
        <v>19</v>
      </c>
      <c r="E165" s="20">
        <v>11</v>
      </c>
      <c r="F165" s="20">
        <v>4</v>
      </c>
      <c r="G165" s="20">
        <v>3</v>
      </c>
      <c r="H165" s="20">
        <v>1</v>
      </c>
      <c r="I165" s="20" t="s">
        <v>160</v>
      </c>
      <c r="J165" s="20" t="s">
        <v>160</v>
      </c>
      <c r="K165" s="20" t="s">
        <v>160</v>
      </c>
      <c r="L165" s="20" t="s">
        <v>160</v>
      </c>
      <c r="M165" s="20">
        <v>21</v>
      </c>
      <c r="N165" s="20">
        <v>41</v>
      </c>
      <c r="O165" s="20">
        <v>62</v>
      </c>
      <c r="P165" s="20">
        <v>646</v>
      </c>
      <c r="Q165" s="20">
        <v>0.06</v>
      </c>
      <c r="R165" s="21">
        <v>1.1200000000000001</v>
      </c>
      <c r="S165" s="22">
        <v>1606</v>
      </c>
      <c r="T165" s="18"/>
      <c r="U165" s="19"/>
    </row>
    <row r="166" spans="1:21" ht="16.5" customHeight="1">
      <c r="A166" s="30"/>
      <c r="B166" s="31" t="s">
        <v>436</v>
      </c>
      <c r="C166" s="32" t="s">
        <v>437</v>
      </c>
      <c r="D166" s="20">
        <v>188</v>
      </c>
      <c r="E166" s="20">
        <v>102</v>
      </c>
      <c r="F166" s="20">
        <v>27</v>
      </c>
      <c r="G166" s="20">
        <v>22</v>
      </c>
      <c r="H166" s="20">
        <v>21</v>
      </c>
      <c r="I166" s="20">
        <v>8</v>
      </c>
      <c r="J166" s="20">
        <v>5</v>
      </c>
      <c r="K166" s="20">
        <v>3</v>
      </c>
      <c r="L166" s="20" t="s">
        <v>160</v>
      </c>
      <c r="M166" s="20">
        <v>271</v>
      </c>
      <c r="N166" s="20">
        <v>916</v>
      </c>
      <c r="O166" s="20">
        <v>1187</v>
      </c>
      <c r="P166" s="20">
        <v>14625</v>
      </c>
      <c r="Q166" s="20">
        <v>90.74</v>
      </c>
      <c r="R166" s="21">
        <v>133</v>
      </c>
      <c r="S166" s="22">
        <v>26009</v>
      </c>
      <c r="T166" s="18"/>
      <c r="U166" s="19"/>
    </row>
    <row r="167" spans="1:21" ht="16.5" customHeight="1">
      <c r="A167" s="23">
        <v>59</v>
      </c>
      <c r="B167" s="24"/>
      <c r="C167" s="25" t="s">
        <v>438</v>
      </c>
      <c r="D167" s="26">
        <v>775</v>
      </c>
      <c r="E167" s="26">
        <v>344</v>
      </c>
      <c r="F167" s="26">
        <v>169</v>
      </c>
      <c r="G167" s="26">
        <v>139</v>
      </c>
      <c r="H167" s="26">
        <v>88</v>
      </c>
      <c r="I167" s="26">
        <v>11</v>
      </c>
      <c r="J167" s="26">
        <v>14</v>
      </c>
      <c r="K167" s="26">
        <v>9</v>
      </c>
      <c r="L167" s="26">
        <v>1</v>
      </c>
      <c r="M167" s="26">
        <v>3474</v>
      </c>
      <c r="N167" s="26">
        <v>1324</v>
      </c>
      <c r="O167" s="26">
        <v>4798</v>
      </c>
      <c r="P167" s="26">
        <v>121078</v>
      </c>
      <c r="Q167" s="26">
        <v>17679.41</v>
      </c>
      <c r="R167" s="27">
        <v>1696.93</v>
      </c>
      <c r="S167" s="28">
        <v>93226</v>
      </c>
      <c r="T167" s="18"/>
      <c r="U167" s="19"/>
    </row>
    <row r="168" spans="1:21" ht="16.5" customHeight="1">
      <c r="A168" s="230">
        <v>591</v>
      </c>
      <c r="B168" s="231"/>
      <c r="C168" s="29" t="s">
        <v>439</v>
      </c>
      <c r="D168" s="20">
        <v>387</v>
      </c>
      <c r="E168" s="20">
        <v>142</v>
      </c>
      <c r="F168" s="20">
        <v>74</v>
      </c>
      <c r="G168" s="20">
        <v>92</v>
      </c>
      <c r="H168" s="20">
        <v>56</v>
      </c>
      <c r="I168" s="20">
        <v>6</v>
      </c>
      <c r="J168" s="20">
        <v>10</v>
      </c>
      <c r="K168" s="20">
        <v>6</v>
      </c>
      <c r="L168" s="20">
        <v>1</v>
      </c>
      <c r="M168" s="20">
        <v>2346</v>
      </c>
      <c r="N168" s="20">
        <v>597</v>
      </c>
      <c r="O168" s="20">
        <v>2943</v>
      </c>
      <c r="P168" s="20">
        <v>85862</v>
      </c>
      <c r="Q168" s="20">
        <v>15748.73</v>
      </c>
      <c r="R168" s="21">
        <v>1238.29</v>
      </c>
      <c r="S168" s="22">
        <v>22822</v>
      </c>
      <c r="T168" s="18"/>
      <c r="U168" s="19"/>
    </row>
    <row r="169" spans="1:21" ht="16.5" customHeight="1">
      <c r="A169" s="30"/>
      <c r="B169" s="38" t="s">
        <v>440</v>
      </c>
      <c r="C169" s="32" t="s">
        <v>441</v>
      </c>
      <c r="D169" s="20">
        <v>154</v>
      </c>
      <c r="E169" s="20">
        <v>13</v>
      </c>
      <c r="F169" s="20">
        <v>27</v>
      </c>
      <c r="G169" s="20">
        <v>53</v>
      </c>
      <c r="H169" s="20">
        <v>42</v>
      </c>
      <c r="I169" s="20">
        <v>5</v>
      </c>
      <c r="J169" s="20">
        <v>7</v>
      </c>
      <c r="K169" s="20">
        <v>6</v>
      </c>
      <c r="L169" s="20">
        <v>1</v>
      </c>
      <c r="M169" s="20">
        <v>1643</v>
      </c>
      <c r="N169" s="20">
        <v>381</v>
      </c>
      <c r="O169" s="20">
        <v>2024</v>
      </c>
      <c r="P169" s="20">
        <v>71059</v>
      </c>
      <c r="Q169" s="20">
        <v>13578.93</v>
      </c>
      <c r="R169" s="21">
        <v>560.91</v>
      </c>
      <c r="S169" s="22" t="s">
        <v>160</v>
      </c>
      <c r="T169" s="18"/>
      <c r="U169" s="19"/>
    </row>
    <row r="170" spans="1:21" ht="16.5" customHeight="1">
      <c r="A170" s="30"/>
      <c r="B170" s="38" t="s">
        <v>442</v>
      </c>
      <c r="C170" s="32" t="s">
        <v>443</v>
      </c>
      <c r="D170" s="20">
        <v>75</v>
      </c>
      <c r="E170" s="20">
        <v>36</v>
      </c>
      <c r="F170" s="20">
        <v>16</v>
      </c>
      <c r="G170" s="20">
        <v>14</v>
      </c>
      <c r="H170" s="20">
        <v>6</v>
      </c>
      <c r="I170" s="20">
        <v>1</v>
      </c>
      <c r="J170" s="20">
        <v>2</v>
      </c>
      <c r="K170" s="20" t="s">
        <v>160</v>
      </c>
      <c r="L170" s="20" t="s">
        <v>160</v>
      </c>
      <c r="M170" s="20">
        <v>283</v>
      </c>
      <c r="N170" s="20">
        <v>85</v>
      </c>
      <c r="O170" s="20">
        <v>368</v>
      </c>
      <c r="P170" s="20">
        <v>8004</v>
      </c>
      <c r="Q170" s="20">
        <v>1250.04</v>
      </c>
      <c r="R170" s="21">
        <v>470.87</v>
      </c>
      <c r="S170" s="22" t="s">
        <v>160</v>
      </c>
      <c r="T170" s="18"/>
      <c r="U170" s="19"/>
    </row>
    <row r="171" spans="1:21" ht="16.5" customHeight="1">
      <c r="A171" s="30"/>
      <c r="B171" s="38" t="s">
        <v>444</v>
      </c>
      <c r="C171" s="32" t="s">
        <v>445</v>
      </c>
      <c r="D171" s="20">
        <v>67</v>
      </c>
      <c r="E171" s="20">
        <v>28</v>
      </c>
      <c r="F171" s="20">
        <v>14</v>
      </c>
      <c r="G171" s="20">
        <v>16</v>
      </c>
      <c r="H171" s="20">
        <v>8</v>
      </c>
      <c r="I171" s="20" t="s">
        <v>160</v>
      </c>
      <c r="J171" s="20">
        <v>1</v>
      </c>
      <c r="K171" s="20" t="s">
        <v>160</v>
      </c>
      <c r="L171" s="20" t="s">
        <v>160</v>
      </c>
      <c r="M171" s="20">
        <v>258</v>
      </c>
      <c r="N171" s="20">
        <v>79</v>
      </c>
      <c r="O171" s="20">
        <v>337</v>
      </c>
      <c r="P171" s="20">
        <v>4680</v>
      </c>
      <c r="Q171" s="20">
        <v>571.95000000000005</v>
      </c>
      <c r="R171" s="21">
        <v>62.37</v>
      </c>
      <c r="S171" s="22">
        <v>13174</v>
      </c>
      <c r="T171" s="18"/>
      <c r="U171" s="19"/>
    </row>
    <row r="172" spans="1:21" ht="16.5" customHeight="1">
      <c r="A172" s="30"/>
      <c r="B172" s="38" t="s">
        <v>446</v>
      </c>
      <c r="C172" s="32" t="s">
        <v>447</v>
      </c>
      <c r="D172" s="20">
        <v>91</v>
      </c>
      <c r="E172" s="20">
        <v>65</v>
      </c>
      <c r="F172" s="20">
        <v>17</v>
      </c>
      <c r="G172" s="20">
        <v>9</v>
      </c>
      <c r="H172" s="20" t="s">
        <v>160</v>
      </c>
      <c r="I172" s="20" t="s">
        <v>160</v>
      </c>
      <c r="J172" s="20" t="s">
        <v>160</v>
      </c>
      <c r="K172" s="20" t="s">
        <v>160</v>
      </c>
      <c r="L172" s="20" t="s">
        <v>160</v>
      </c>
      <c r="M172" s="20">
        <v>162</v>
      </c>
      <c r="N172" s="20">
        <v>52</v>
      </c>
      <c r="O172" s="20">
        <v>214</v>
      </c>
      <c r="P172" s="20">
        <v>2119</v>
      </c>
      <c r="Q172" s="20">
        <v>347.81</v>
      </c>
      <c r="R172" s="21">
        <v>144.13999999999999</v>
      </c>
      <c r="S172" s="22">
        <v>9648</v>
      </c>
      <c r="T172" s="18"/>
      <c r="U172" s="19"/>
    </row>
    <row r="173" spans="1:21" ht="16.5" customHeight="1">
      <c r="A173" s="230">
        <v>592</v>
      </c>
      <c r="B173" s="231"/>
      <c r="C173" s="29" t="s">
        <v>448</v>
      </c>
      <c r="D173" s="20">
        <v>53</v>
      </c>
      <c r="E173" s="20">
        <v>42</v>
      </c>
      <c r="F173" s="20">
        <v>7</v>
      </c>
      <c r="G173" s="20">
        <v>3</v>
      </c>
      <c r="H173" s="20">
        <v>1</v>
      </c>
      <c r="I173" s="20" t="s">
        <v>160</v>
      </c>
      <c r="J173" s="20" t="s">
        <v>160</v>
      </c>
      <c r="K173" s="20" t="s">
        <v>160</v>
      </c>
      <c r="L173" s="20" t="s">
        <v>160</v>
      </c>
      <c r="M173" s="20">
        <v>85</v>
      </c>
      <c r="N173" s="20">
        <v>32</v>
      </c>
      <c r="O173" s="20">
        <v>117</v>
      </c>
      <c r="P173" s="20">
        <v>951</v>
      </c>
      <c r="Q173" s="20">
        <v>88.37</v>
      </c>
      <c r="R173" s="21">
        <v>44.25</v>
      </c>
      <c r="S173" s="22">
        <v>5983</v>
      </c>
      <c r="T173" s="18"/>
      <c r="U173" s="19"/>
    </row>
    <row r="174" spans="1:21" ht="16.5" customHeight="1" thickBot="1">
      <c r="A174" s="33"/>
      <c r="B174" s="40" t="s">
        <v>449</v>
      </c>
      <c r="C174" s="35" t="s">
        <v>450</v>
      </c>
      <c r="D174" s="12">
        <v>53</v>
      </c>
      <c r="E174" s="12">
        <v>42</v>
      </c>
      <c r="F174" s="12">
        <v>7</v>
      </c>
      <c r="G174" s="12">
        <v>3</v>
      </c>
      <c r="H174" s="12">
        <v>1</v>
      </c>
      <c r="I174" s="12" t="s">
        <v>160</v>
      </c>
      <c r="J174" s="12" t="s">
        <v>160</v>
      </c>
      <c r="K174" s="12" t="s">
        <v>160</v>
      </c>
      <c r="L174" s="12" t="s">
        <v>160</v>
      </c>
      <c r="M174" s="12">
        <v>85</v>
      </c>
      <c r="N174" s="12">
        <v>32</v>
      </c>
      <c r="O174" s="12">
        <v>117</v>
      </c>
      <c r="P174" s="12">
        <v>951</v>
      </c>
      <c r="Q174" s="12">
        <v>88.37</v>
      </c>
      <c r="R174" s="36">
        <v>44.25</v>
      </c>
      <c r="S174" s="14">
        <v>5983</v>
      </c>
      <c r="T174" s="18"/>
      <c r="U174" s="19"/>
    </row>
    <row r="175" spans="1:21" ht="16.5" customHeight="1">
      <c r="A175" s="230">
        <v>593</v>
      </c>
      <c r="B175" s="231"/>
      <c r="C175" s="29" t="s">
        <v>451</v>
      </c>
      <c r="D175" s="20">
        <v>335</v>
      </c>
      <c r="E175" s="20">
        <v>160</v>
      </c>
      <c r="F175" s="20">
        <v>88</v>
      </c>
      <c r="G175" s="20">
        <v>44</v>
      </c>
      <c r="H175" s="20">
        <v>31</v>
      </c>
      <c r="I175" s="20">
        <v>5</v>
      </c>
      <c r="J175" s="20">
        <v>4</v>
      </c>
      <c r="K175" s="20">
        <v>3</v>
      </c>
      <c r="L175" s="20" t="s">
        <v>160</v>
      </c>
      <c r="M175" s="20">
        <v>1043</v>
      </c>
      <c r="N175" s="20">
        <v>695</v>
      </c>
      <c r="O175" s="20">
        <v>1738</v>
      </c>
      <c r="P175" s="20">
        <v>34265</v>
      </c>
      <c r="Q175" s="20">
        <v>1842.31</v>
      </c>
      <c r="R175" s="21">
        <v>414.39</v>
      </c>
      <c r="S175" s="22">
        <v>64421</v>
      </c>
      <c r="T175" s="18"/>
      <c r="U175" s="19"/>
    </row>
    <row r="176" spans="1:21" ht="16.5" customHeight="1">
      <c r="A176" s="30"/>
      <c r="B176" s="38" t="s">
        <v>452</v>
      </c>
      <c r="C176" s="32" t="s">
        <v>453</v>
      </c>
      <c r="D176" s="20">
        <v>280</v>
      </c>
      <c r="E176" s="20">
        <v>133</v>
      </c>
      <c r="F176" s="20">
        <v>77</v>
      </c>
      <c r="G176" s="20">
        <v>36</v>
      </c>
      <c r="H176" s="20">
        <v>25</v>
      </c>
      <c r="I176" s="20">
        <v>5</v>
      </c>
      <c r="J176" s="20">
        <v>3</v>
      </c>
      <c r="K176" s="20">
        <v>1</v>
      </c>
      <c r="L176" s="20" t="s">
        <v>160</v>
      </c>
      <c r="M176" s="20">
        <v>832</v>
      </c>
      <c r="N176" s="20">
        <v>511</v>
      </c>
      <c r="O176" s="20">
        <v>1343</v>
      </c>
      <c r="P176" s="20">
        <v>29463</v>
      </c>
      <c r="Q176" s="20">
        <v>1287.01</v>
      </c>
      <c r="R176" s="21">
        <v>370.32</v>
      </c>
      <c r="S176" s="22">
        <v>57767</v>
      </c>
      <c r="T176" s="18"/>
      <c r="U176" s="19"/>
    </row>
    <row r="177" spans="1:21" ht="16.5" customHeight="1">
      <c r="A177" s="30"/>
      <c r="B177" s="38" t="s">
        <v>454</v>
      </c>
      <c r="C177" s="32" t="s">
        <v>455</v>
      </c>
      <c r="D177" s="20">
        <v>15</v>
      </c>
      <c r="E177" s="20">
        <v>4</v>
      </c>
      <c r="F177" s="20">
        <v>1</v>
      </c>
      <c r="G177" s="20">
        <v>5</v>
      </c>
      <c r="H177" s="20">
        <v>3</v>
      </c>
      <c r="I177" s="20" t="s">
        <v>160</v>
      </c>
      <c r="J177" s="20">
        <v>1</v>
      </c>
      <c r="K177" s="20">
        <v>1</v>
      </c>
      <c r="L177" s="20" t="s">
        <v>160</v>
      </c>
      <c r="M177" s="20">
        <v>88</v>
      </c>
      <c r="N177" s="20">
        <v>124</v>
      </c>
      <c r="O177" s="20">
        <v>212</v>
      </c>
      <c r="P177" s="20">
        <v>3001</v>
      </c>
      <c r="Q177" s="20">
        <v>406.79</v>
      </c>
      <c r="R177" s="21">
        <v>2.6</v>
      </c>
      <c r="S177" s="22">
        <v>2479</v>
      </c>
      <c r="T177" s="18"/>
      <c r="U177" s="19"/>
    </row>
    <row r="178" spans="1:21" ht="16.5" customHeight="1">
      <c r="A178" s="30"/>
      <c r="B178" s="38" t="s">
        <v>456</v>
      </c>
      <c r="C178" s="32" t="s">
        <v>457</v>
      </c>
      <c r="D178" s="20">
        <v>9</v>
      </c>
      <c r="E178" s="20">
        <v>6</v>
      </c>
      <c r="F178" s="20">
        <v>2</v>
      </c>
      <c r="G178" s="20" t="s">
        <v>160</v>
      </c>
      <c r="H178" s="20">
        <v>1</v>
      </c>
      <c r="I178" s="20" t="s">
        <v>160</v>
      </c>
      <c r="J178" s="20" t="s">
        <v>160</v>
      </c>
      <c r="K178" s="20" t="s">
        <v>160</v>
      </c>
      <c r="L178" s="20" t="s">
        <v>160</v>
      </c>
      <c r="M178" s="20">
        <v>21</v>
      </c>
      <c r="N178" s="20">
        <v>12</v>
      </c>
      <c r="O178" s="20">
        <v>33</v>
      </c>
      <c r="P178" s="20">
        <v>286</v>
      </c>
      <c r="Q178" s="20">
        <v>16</v>
      </c>
      <c r="R178" s="21" t="s">
        <v>164</v>
      </c>
      <c r="S178" s="22">
        <v>2346</v>
      </c>
      <c r="T178" s="18"/>
      <c r="U178" s="19"/>
    </row>
    <row r="179" spans="1:21" ht="16.5" customHeight="1">
      <c r="A179" s="30"/>
      <c r="B179" s="38" t="s">
        <v>458</v>
      </c>
      <c r="C179" s="32" t="s">
        <v>459</v>
      </c>
      <c r="D179" s="20">
        <v>31</v>
      </c>
      <c r="E179" s="20">
        <v>17</v>
      </c>
      <c r="F179" s="20">
        <v>8</v>
      </c>
      <c r="G179" s="20">
        <v>3</v>
      </c>
      <c r="H179" s="20">
        <v>2</v>
      </c>
      <c r="I179" s="20" t="s">
        <v>160</v>
      </c>
      <c r="J179" s="20" t="s">
        <v>160</v>
      </c>
      <c r="K179" s="20">
        <v>1</v>
      </c>
      <c r="L179" s="20" t="s">
        <v>160</v>
      </c>
      <c r="M179" s="20">
        <v>102</v>
      </c>
      <c r="N179" s="20">
        <v>48</v>
      </c>
      <c r="O179" s="20">
        <v>150</v>
      </c>
      <c r="P179" s="20">
        <v>1515</v>
      </c>
      <c r="Q179" s="20">
        <v>132.51</v>
      </c>
      <c r="R179" s="21">
        <v>41.47</v>
      </c>
      <c r="S179" s="22">
        <v>1829</v>
      </c>
      <c r="T179" s="18"/>
      <c r="U179" s="19"/>
    </row>
    <row r="180" spans="1:21" ht="16.5" customHeight="1">
      <c r="A180" s="23">
        <v>60</v>
      </c>
      <c r="B180" s="41"/>
      <c r="C180" s="25" t="s">
        <v>460</v>
      </c>
      <c r="D180" s="26">
        <v>2539</v>
      </c>
      <c r="E180" s="26">
        <v>1126</v>
      </c>
      <c r="F180" s="26">
        <v>612</v>
      </c>
      <c r="G180" s="26">
        <v>507</v>
      </c>
      <c r="H180" s="26">
        <v>209</v>
      </c>
      <c r="I180" s="26">
        <v>53</v>
      </c>
      <c r="J180" s="26">
        <v>25</v>
      </c>
      <c r="K180" s="26">
        <v>7</v>
      </c>
      <c r="L180" s="26" t="s">
        <v>160</v>
      </c>
      <c r="M180" s="26">
        <v>5838</v>
      </c>
      <c r="N180" s="26">
        <v>6559</v>
      </c>
      <c r="O180" s="26">
        <v>12397</v>
      </c>
      <c r="P180" s="26">
        <v>237267</v>
      </c>
      <c r="Q180" s="26">
        <v>3416.11</v>
      </c>
      <c r="R180" s="27">
        <v>6681.89</v>
      </c>
      <c r="S180" s="28">
        <v>311941</v>
      </c>
      <c r="T180" s="18"/>
      <c r="U180" s="19"/>
    </row>
    <row r="181" spans="1:21" ht="16.5" customHeight="1">
      <c r="A181" s="230">
        <v>601</v>
      </c>
      <c r="B181" s="231"/>
      <c r="C181" s="29" t="s">
        <v>461</v>
      </c>
      <c r="D181" s="20">
        <v>103</v>
      </c>
      <c r="E181" s="20">
        <v>60</v>
      </c>
      <c r="F181" s="20">
        <v>23</v>
      </c>
      <c r="G181" s="20">
        <v>14</v>
      </c>
      <c r="H181" s="20">
        <v>3</v>
      </c>
      <c r="I181" s="20" t="s">
        <v>160</v>
      </c>
      <c r="J181" s="20">
        <v>1</v>
      </c>
      <c r="K181" s="20">
        <v>2</v>
      </c>
      <c r="L181" s="20" t="s">
        <v>160</v>
      </c>
      <c r="M181" s="20">
        <v>237</v>
      </c>
      <c r="N181" s="20">
        <v>211</v>
      </c>
      <c r="O181" s="20">
        <v>448</v>
      </c>
      <c r="P181" s="20">
        <v>6970</v>
      </c>
      <c r="Q181" s="20">
        <v>141.21</v>
      </c>
      <c r="R181" s="21">
        <v>238.71</v>
      </c>
      <c r="S181" s="22">
        <v>32006</v>
      </c>
      <c r="T181" s="18"/>
      <c r="U181" s="19"/>
    </row>
    <row r="182" spans="1:21" ht="16.5" customHeight="1">
      <c r="A182" s="30"/>
      <c r="B182" s="38" t="s">
        <v>462</v>
      </c>
      <c r="C182" s="32" t="s">
        <v>463</v>
      </c>
      <c r="D182" s="20">
        <v>43</v>
      </c>
      <c r="E182" s="20">
        <v>16</v>
      </c>
      <c r="F182" s="20">
        <v>13</v>
      </c>
      <c r="G182" s="20">
        <v>9</v>
      </c>
      <c r="H182" s="20">
        <v>2</v>
      </c>
      <c r="I182" s="20" t="s">
        <v>160</v>
      </c>
      <c r="J182" s="20">
        <v>1</v>
      </c>
      <c r="K182" s="20">
        <v>2</v>
      </c>
      <c r="L182" s="20" t="s">
        <v>160</v>
      </c>
      <c r="M182" s="20">
        <v>151</v>
      </c>
      <c r="N182" s="20">
        <v>151</v>
      </c>
      <c r="O182" s="20">
        <v>302</v>
      </c>
      <c r="P182" s="20">
        <v>5475</v>
      </c>
      <c r="Q182" s="20">
        <v>19.7</v>
      </c>
      <c r="R182" s="21">
        <v>204.65</v>
      </c>
      <c r="S182" s="22">
        <v>28628</v>
      </c>
      <c r="T182" s="18"/>
      <c r="U182" s="19"/>
    </row>
    <row r="183" spans="1:21" ht="16.5" customHeight="1">
      <c r="A183" s="30"/>
      <c r="B183" s="38" t="s">
        <v>464</v>
      </c>
      <c r="C183" s="32" t="s">
        <v>465</v>
      </c>
      <c r="D183" s="20">
        <v>21</v>
      </c>
      <c r="E183" s="20">
        <v>18</v>
      </c>
      <c r="F183" s="20">
        <v>2</v>
      </c>
      <c r="G183" s="20">
        <v>1</v>
      </c>
      <c r="H183" s="20" t="s">
        <v>160</v>
      </c>
      <c r="I183" s="20" t="s">
        <v>160</v>
      </c>
      <c r="J183" s="20" t="s">
        <v>160</v>
      </c>
      <c r="K183" s="20" t="s">
        <v>160</v>
      </c>
      <c r="L183" s="20" t="s">
        <v>160</v>
      </c>
      <c r="M183" s="20">
        <v>27</v>
      </c>
      <c r="N183" s="20">
        <v>10</v>
      </c>
      <c r="O183" s="20">
        <v>37</v>
      </c>
      <c r="P183" s="20">
        <v>119</v>
      </c>
      <c r="Q183" s="20">
        <v>0.62</v>
      </c>
      <c r="R183" s="21">
        <v>7.81</v>
      </c>
      <c r="S183" s="22" t="s">
        <v>160</v>
      </c>
      <c r="T183" s="18"/>
      <c r="U183" s="19"/>
    </row>
    <row r="184" spans="1:21" ht="16.5" customHeight="1">
      <c r="A184" s="30"/>
      <c r="B184" s="38" t="s">
        <v>466</v>
      </c>
      <c r="C184" s="32" t="s">
        <v>467</v>
      </c>
      <c r="D184" s="20">
        <v>22</v>
      </c>
      <c r="E184" s="20">
        <v>17</v>
      </c>
      <c r="F184" s="20">
        <v>4</v>
      </c>
      <c r="G184" s="20">
        <v>1</v>
      </c>
      <c r="H184" s="20" t="s">
        <v>160</v>
      </c>
      <c r="I184" s="20" t="s">
        <v>160</v>
      </c>
      <c r="J184" s="20" t="s">
        <v>160</v>
      </c>
      <c r="K184" s="20" t="s">
        <v>160</v>
      </c>
      <c r="L184" s="20" t="s">
        <v>160</v>
      </c>
      <c r="M184" s="20">
        <v>31</v>
      </c>
      <c r="N184" s="20">
        <v>13</v>
      </c>
      <c r="O184" s="20">
        <v>44</v>
      </c>
      <c r="P184" s="20">
        <v>342</v>
      </c>
      <c r="Q184" s="20">
        <v>2</v>
      </c>
      <c r="R184" s="21">
        <v>19.28</v>
      </c>
      <c r="S184" s="22" t="s">
        <v>160</v>
      </c>
      <c r="T184" s="18"/>
      <c r="U184" s="19"/>
    </row>
    <row r="185" spans="1:21" ht="16.5" customHeight="1">
      <c r="A185" s="30"/>
      <c r="B185" s="38" t="s">
        <v>468</v>
      </c>
      <c r="C185" s="32" t="s">
        <v>469</v>
      </c>
      <c r="D185" s="20">
        <v>17</v>
      </c>
      <c r="E185" s="20">
        <v>9</v>
      </c>
      <c r="F185" s="20">
        <v>4</v>
      </c>
      <c r="G185" s="20">
        <v>3</v>
      </c>
      <c r="H185" s="20">
        <v>1</v>
      </c>
      <c r="I185" s="20" t="s">
        <v>160</v>
      </c>
      <c r="J185" s="20" t="s">
        <v>160</v>
      </c>
      <c r="K185" s="20" t="s">
        <v>160</v>
      </c>
      <c r="L185" s="20" t="s">
        <v>160</v>
      </c>
      <c r="M185" s="20">
        <v>28</v>
      </c>
      <c r="N185" s="20">
        <v>37</v>
      </c>
      <c r="O185" s="20">
        <v>65</v>
      </c>
      <c r="P185" s="20">
        <v>1035</v>
      </c>
      <c r="Q185" s="20">
        <v>118.89</v>
      </c>
      <c r="R185" s="21">
        <v>6.97</v>
      </c>
      <c r="S185" s="22">
        <v>3378</v>
      </c>
      <c r="T185" s="18"/>
      <c r="U185" s="19"/>
    </row>
    <row r="186" spans="1:21" ht="16.5" customHeight="1">
      <c r="A186" s="230">
        <v>602</v>
      </c>
      <c r="B186" s="231"/>
      <c r="C186" s="29" t="s">
        <v>470</v>
      </c>
      <c r="D186" s="20">
        <v>80</v>
      </c>
      <c r="E186" s="20">
        <v>51</v>
      </c>
      <c r="F186" s="20">
        <v>15</v>
      </c>
      <c r="G186" s="20">
        <v>13</v>
      </c>
      <c r="H186" s="20">
        <v>1</v>
      </c>
      <c r="I186" s="20" t="s">
        <v>160</v>
      </c>
      <c r="J186" s="20" t="s">
        <v>160</v>
      </c>
      <c r="K186" s="20" t="s">
        <v>160</v>
      </c>
      <c r="L186" s="20" t="s">
        <v>160</v>
      </c>
      <c r="M186" s="20">
        <v>86</v>
      </c>
      <c r="N186" s="20">
        <v>134</v>
      </c>
      <c r="O186" s="20">
        <v>220</v>
      </c>
      <c r="P186" s="20">
        <v>1782</v>
      </c>
      <c r="Q186" s="20">
        <v>13.12</v>
      </c>
      <c r="R186" s="21">
        <v>168.11</v>
      </c>
      <c r="S186" s="22">
        <v>8637</v>
      </c>
      <c r="T186" s="18"/>
      <c r="U186" s="19"/>
    </row>
    <row r="187" spans="1:21" ht="16.5" customHeight="1">
      <c r="A187" s="30"/>
      <c r="B187" s="38" t="s">
        <v>471</v>
      </c>
      <c r="C187" s="32" t="s">
        <v>472</v>
      </c>
      <c r="D187" s="20">
        <v>32</v>
      </c>
      <c r="E187" s="20">
        <v>18</v>
      </c>
      <c r="F187" s="20">
        <v>8</v>
      </c>
      <c r="G187" s="20">
        <v>5</v>
      </c>
      <c r="H187" s="20">
        <v>1</v>
      </c>
      <c r="I187" s="20" t="s">
        <v>160</v>
      </c>
      <c r="J187" s="20" t="s">
        <v>160</v>
      </c>
      <c r="K187" s="20" t="s">
        <v>160</v>
      </c>
      <c r="L187" s="20" t="s">
        <v>160</v>
      </c>
      <c r="M187" s="20">
        <v>44</v>
      </c>
      <c r="N187" s="20">
        <v>53</v>
      </c>
      <c r="O187" s="20">
        <v>97</v>
      </c>
      <c r="P187" s="20">
        <v>836</v>
      </c>
      <c r="Q187" s="20">
        <v>10.119999999999999</v>
      </c>
      <c r="R187" s="21">
        <v>131.74</v>
      </c>
      <c r="S187" s="22">
        <v>4971</v>
      </c>
      <c r="T187" s="18"/>
      <c r="U187" s="19"/>
    </row>
    <row r="188" spans="1:21" ht="16.5" customHeight="1">
      <c r="A188" s="30"/>
      <c r="B188" s="38" t="s">
        <v>473</v>
      </c>
      <c r="C188" s="32" t="s">
        <v>474</v>
      </c>
      <c r="D188" s="20">
        <v>18</v>
      </c>
      <c r="E188" s="20">
        <v>13</v>
      </c>
      <c r="F188" s="20">
        <v>2</v>
      </c>
      <c r="G188" s="20">
        <v>3</v>
      </c>
      <c r="H188" s="20" t="s">
        <v>160</v>
      </c>
      <c r="I188" s="20" t="s">
        <v>160</v>
      </c>
      <c r="J188" s="20" t="s">
        <v>160</v>
      </c>
      <c r="K188" s="20" t="s">
        <v>160</v>
      </c>
      <c r="L188" s="20" t="s">
        <v>160</v>
      </c>
      <c r="M188" s="20">
        <v>14</v>
      </c>
      <c r="N188" s="20">
        <v>29</v>
      </c>
      <c r="O188" s="20">
        <v>43</v>
      </c>
      <c r="P188" s="20" t="s">
        <v>174</v>
      </c>
      <c r="Q188" s="20" t="s">
        <v>174</v>
      </c>
      <c r="R188" s="20" t="s">
        <v>174</v>
      </c>
      <c r="S188" s="22" t="s">
        <v>174</v>
      </c>
      <c r="T188" s="18"/>
      <c r="U188" s="19"/>
    </row>
    <row r="189" spans="1:21" ht="16.5" customHeight="1">
      <c r="A189" s="30"/>
      <c r="B189" s="38" t="s">
        <v>475</v>
      </c>
      <c r="C189" s="32" t="s">
        <v>476</v>
      </c>
      <c r="D189" s="20">
        <v>29</v>
      </c>
      <c r="E189" s="20">
        <v>20</v>
      </c>
      <c r="F189" s="20">
        <v>4</v>
      </c>
      <c r="G189" s="20">
        <v>5</v>
      </c>
      <c r="H189" s="20" t="s">
        <v>160</v>
      </c>
      <c r="I189" s="20" t="s">
        <v>160</v>
      </c>
      <c r="J189" s="20" t="s">
        <v>160</v>
      </c>
      <c r="K189" s="20" t="s">
        <v>160</v>
      </c>
      <c r="L189" s="20" t="s">
        <v>160</v>
      </c>
      <c r="M189" s="20">
        <v>28</v>
      </c>
      <c r="N189" s="20">
        <v>49</v>
      </c>
      <c r="O189" s="20">
        <v>77</v>
      </c>
      <c r="P189" s="20">
        <v>489</v>
      </c>
      <c r="Q189" s="20">
        <v>0.9</v>
      </c>
      <c r="R189" s="21">
        <v>13.26</v>
      </c>
      <c r="S189" s="22">
        <v>2045</v>
      </c>
      <c r="T189" s="18"/>
      <c r="U189" s="19"/>
    </row>
    <row r="190" spans="1:21" ht="16.5" customHeight="1">
      <c r="A190" s="30"/>
      <c r="B190" s="38" t="s">
        <v>477</v>
      </c>
      <c r="C190" s="32" t="s">
        <v>478</v>
      </c>
      <c r="D190" s="20">
        <v>1</v>
      </c>
      <c r="E190" s="20" t="s">
        <v>160</v>
      </c>
      <c r="F190" s="20">
        <v>1</v>
      </c>
      <c r="G190" s="20" t="s">
        <v>160</v>
      </c>
      <c r="H190" s="20" t="s">
        <v>160</v>
      </c>
      <c r="I190" s="20" t="s">
        <v>160</v>
      </c>
      <c r="J190" s="20" t="s">
        <v>160</v>
      </c>
      <c r="K190" s="20" t="s">
        <v>160</v>
      </c>
      <c r="L190" s="20" t="s">
        <v>160</v>
      </c>
      <c r="M190" s="20">
        <v>0</v>
      </c>
      <c r="N190" s="20">
        <v>3</v>
      </c>
      <c r="O190" s="20">
        <v>3</v>
      </c>
      <c r="P190" s="20" t="s">
        <v>174</v>
      </c>
      <c r="Q190" s="20" t="s">
        <v>174</v>
      </c>
      <c r="R190" s="20" t="s">
        <v>174</v>
      </c>
      <c r="S190" s="22" t="s">
        <v>174</v>
      </c>
      <c r="T190" s="18"/>
      <c r="U190" s="19"/>
    </row>
    <row r="191" spans="1:21" ht="16.5" customHeight="1">
      <c r="A191" s="230">
        <v>603</v>
      </c>
      <c r="B191" s="231"/>
      <c r="C191" s="29" t="s">
        <v>479</v>
      </c>
      <c r="D191" s="20">
        <v>527</v>
      </c>
      <c r="E191" s="20">
        <v>201</v>
      </c>
      <c r="F191" s="20">
        <v>123</v>
      </c>
      <c r="G191" s="20">
        <v>117</v>
      </c>
      <c r="H191" s="20">
        <v>77</v>
      </c>
      <c r="I191" s="20">
        <v>7</v>
      </c>
      <c r="J191" s="20">
        <v>1</v>
      </c>
      <c r="K191" s="20">
        <v>1</v>
      </c>
      <c r="L191" s="20" t="s">
        <v>160</v>
      </c>
      <c r="M191" s="20">
        <v>599</v>
      </c>
      <c r="N191" s="20">
        <v>2095</v>
      </c>
      <c r="O191" s="20">
        <v>2694</v>
      </c>
      <c r="P191" s="20">
        <v>59906</v>
      </c>
      <c r="Q191" s="20">
        <v>312.05</v>
      </c>
      <c r="R191" s="21">
        <v>892.9</v>
      </c>
      <c r="S191" s="22">
        <v>70201</v>
      </c>
      <c r="T191" s="18"/>
      <c r="U191" s="19"/>
    </row>
    <row r="192" spans="1:21" ht="16.5" customHeight="1">
      <c r="A192" s="30"/>
      <c r="B192" s="38" t="s">
        <v>480</v>
      </c>
      <c r="C192" s="32" t="s">
        <v>481</v>
      </c>
      <c r="D192" s="20">
        <v>77</v>
      </c>
      <c r="E192" s="20">
        <v>7</v>
      </c>
      <c r="F192" s="20">
        <v>1</v>
      </c>
      <c r="G192" s="20">
        <v>6</v>
      </c>
      <c r="H192" s="20">
        <v>57</v>
      </c>
      <c r="I192" s="20">
        <v>6</v>
      </c>
      <c r="J192" s="20" t="s">
        <v>160</v>
      </c>
      <c r="K192" s="20" t="s">
        <v>160</v>
      </c>
      <c r="L192" s="20" t="s">
        <v>160</v>
      </c>
      <c r="M192" s="20">
        <v>237</v>
      </c>
      <c r="N192" s="20">
        <v>671</v>
      </c>
      <c r="O192" s="20">
        <v>908</v>
      </c>
      <c r="P192" s="20">
        <v>20356</v>
      </c>
      <c r="Q192" s="20">
        <v>39.46</v>
      </c>
      <c r="R192" s="21">
        <v>181.24</v>
      </c>
      <c r="S192" s="22">
        <v>48789</v>
      </c>
      <c r="T192" s="18"/>
      <c r="U192" s="19"/>
    </row>
    <row r="193" spans="1:21" ht="16.5" customHeight="1">
      <c r="A193" s="30"/>
      <c r="B193" s="38" t="s">
        <v>482</v>
      </c>
      <c r="C193" s="32" t="s">
        <v>483</v>
      </c>
      <c r="D193" s="20">
        <v>74</v>
      </c>
      <c r="E193" s="20">
        <v>58</v>
      </c>
      <c r="F193" s="20">
        <v>9</v>
      </c>
      <c r="G193" s="20">
        <v>5</v>
      </c>
      <c r="H193" s="20" t="s">
        <v>160</v>
      </c>
      <c r="I193" s="20">
        <v>1</v>
      </c>
      <c r="J193" s="20">
        <v>1</v>
      </c>
      <c r="K193" s="20" t="s">
        <v>160</v>
      </c>
      <c r="L193" s="20" t="s">
        <v>160</v>
      </c>
      <c r="M193" s="20">
        <v>59</v>
      </c>
      <c r="N193" s="20">
        <v>140</v>
      </c>
      <c r="O193" s="20">
        <v>199</v>
      </c>
      <c r="P193" s="20">
        <v>1726</v>
      </c>
      <c r="Q193" s="20">
        <v>104.24</v>
      </c>
      <c r="R193" s="21">
        <v>361.12</v>
      </c>
      <c r="S193" s="22">
        <v>3178</v>
      </c>
      <c r="T193" s="18"/>
      <c r="U193" s="19"/>
    </row>
    <row r="194" spans="1:21" ht="16.5" customHeight="1">
      <c r="A194" s="30"/>
      <c r="B194" s="38" t="s">
        <v>484</v>
      </c>
      <c r="C194" s="32" t="s">
        <v>485</v>
      </c>
      <c r="D194" s="20">
        <v>249</v>
      </c>
      <c r="E194" s="20">
        <v>43</v>
      </c>
      <c r="F194" s="20">
        <v>87</v>
      </c>
      <c r="G194" s="20">
        <v>99</v>
      </c>
      <c r="H194" s="20">
        <v>19</v>
      </c>
      <c r="I194" s="20" t="s">
        <v>160</v>
      </c>
      <c r="J194" s="20" t="s">
        <v>160</v>
      </c>
      <c r="K194" s="20">
        <v>1</v>
      </c>
      <c r="L194" s="20" t="s">
        <v>160</v>
      </c>
      <c r="M194" s="20">
        <v>271</v>
      </c>
      <c r="N194" s="20">
        <v>1041</v>
      </c>
      <c r="O194" s="20">
        <v>1312</v>
      </c>
      <c r="P194" s="20">
        <v>35474</v>
      </c>
      <c r="Q194" s="20">
        <v>146.66999999999999</v>
      </c>
      <c r="R194" s="21">
        <v>298.98</v>
      </c>
      <c r="S194" s="22">
        <v>12846</v>
      </c>
      <c r="T194" s="18"/>
      <c r="U194" s="19"/>
    </row>
    <row r="195" spans="1:21" ht="16.5" customHeight="1">
      <c r="A195" s="30"/>
      <c r="B195" s="38" t="s">
        <v>486</v>
      </c>
      <c r="C195" s="32" t="s">
        <v>487</v>
      </c>
      <c r="D195" s="20">
        <v>127</v>
      </c>
      <c r="E195" s="20">
        <v>93</v>
      </c>
      <c r="F195" s="20">
        <v>26</v>
      </c>
      <c r="G195" s="20">
        <v>7</v>
      </c>
      <c r="H195" s="20">
        <v>1</v>
      </c>
      <c r="I195" s="20" t="s">
        <v>160</v>
      </c>
      <c r="J195" s="20" t="s">
        <v>160</v>
      </c>
      <c r="K195" s="20" t="s">
        <v>160</v>
      </c>
      <c r="L195" s="20" t="s">
        <v>160</v>
      </c>
      <c r="M195" s="20">
        <v>32</v>
      </c>
      <c r="N195" s="20">
        <v>243</v>
      </c>
      <c r="O195" s="20">
        <v>275</v>
      </c>
      <c r="P195" s="20">
        <v>2350</v>
      </c>
      <c r="Q195" s="20">
        <v>21.68</v>
      </c>
      <c r="R195" s="21">
        <v>51.56</v>
      </c>
      <c r="S195" s="22">
        <v>5388</v>
      </c>
      <c r="T195" s="18"/>
      <c r="U195" s="19"/>
    </row>
    <row r="196" spans="1:21" ht="16.5" customHeight="1">
      <c r="A196" s="230">
        <v>604</v>
      </c>
      <c r="B196" s="231"/>
      <c r="C196" s="29" t="s">
        <v>488</v>
      </c>
      <c r="D196" s="20">
        <v>142</v>
      </c>
      <c r="E196" s="20">
        <v>50</v>
      </c>
      <c r="F196" s="20">
        <v>33</v>
      </c>
      <c r="G196" s="20">
        <v>50</v>
      </c>
      <c r="H196" s="20">
        <v>7</v>
      </c>
      <c r="I196" s="20">
        <v>1</v>
      </c>
      <c r="J196" s="20">
        <v>1</v>
      </c>
      <c r="K196" s="20" t="s">
        <v>160</v>
      </c>
      <c r="L196" s="20" t="s">
        <v>160</v>
      </c>
      <c r="M196" s="20">
        <v>471</v>
      </c>
      <c r="N196" s="20">
        <v>195</v>
      </c>
      <c r="O196" s="20">
        <v>666</v>
      </c>
      <c r="P196" s="20">
        <v>17092</v>
      </c>
      <c r="Q196" s="20">
        <v>229.38</v>
      </c>
      <c r="R196" s="21">
        <v>611.64</v>
      </c>
      <c r="S196" s="22">
        <v>20508</v>
      </c>
      <c r="T196" s="18"/>
      <c r="U196" s="19"/>
    </row>
    <row r="197" spans="1:21" ht="16.5" customHeight="1">
      <c r="A197" s="30"/>
      <c r="B197" s="38" t="s">
        <v>489</v>
      </c>
      <c r="C197" s="32" t="s">
        <v>490</v>
      </c>
      <c r="D197" s="20">
        <v>72</v>
      </c>
      <c r="E197" s="20">
        <v>19</v>
      </c>
      <c r="F197" s="20">
        <v>16</v>
      </c>
      <c r="G197" s="20">
        <v>33</v>
      </c>
      <c r="H197" s="20">
        <v>4</v>
      </c>
      <c r="I197" s="20" t="s">
        <v>160</v>
      </c>
      <c r="J197" s="20" t="s">
        <v>160</v>
      </c>
      <c r="K197" s="20" t="s">
        <v>160</v>
      </c>
      <c r="L197" s="20" t="s">
        <v>160</v>
      </c>
      <c r="M197" s="20">
        <v>271</v>
      </c>
      <c r="N197" s="20">
        <v>76</v>
      </c>
      <c r="O197" s="20">
        <v>347</v>
      </c>
      <c r="P197" s="20">
        <v>7413</v>
      </c>
      <c r="Q197" s="20">
        <v>168.42</v>
      </c>
      <c r="R197" s="21">
        <v>215.12</v>
      </c>
      <c r="S197" s="22">
        <v>8361</v>
      </c>
      <c r="T197" s="18"/>
      <c r="U197" s="19"/>
    </row>
    <row r="198" spans="1:21" ht="16.5" customHeight="1">
      <c r="A198" s="30"/>
      <c r="B198" s="38" t="s">
        <v>491</v>
      </c>
      <c r="C198" s="32" t="s">
        <v>492</v>
      </c>
      <c r="D198" s="20">
        <v>11</v>
      </c>
      <c r="E198" s="20">
        <v>8</v>
      </c>
      <c r="F198" s="20">
        <v>1</v>
      </c>
      <c r="G198" s="20">
        <v>2</v>
      </c>
      <c r="H198" s="20" t="s">
        <v>160</v>
      </c>
      <c r="I198" s="20" t="s">
        <v>160</v>
      </c>
      <c r="J198" s="20" t="s">
        <v>160</v>
      </c>
      <c r="K198" s="20" t="s">
        <v>160</v>
      </c>
      <c r="L198" s="20" t="s">
        <v>160</v>
      </c>
      <c r="M198" s="20">
        <v>13</v>
      </c>
      <c r="N198" s="20">
        <v>15</v>
      </c>
      <c r="O198" s="20">
        <v>28</v>
      </c>
      <c r="P198" s="20">
        <v>163</v>
      </c>
      <c r="Q198" s="20">
        <v>47.2</v>
      </c>
      <c r="R198" s="21">
        <v>44.96</v>
      </c>
      <c r="S198" s="22">
        <v>509</v>
      </c>
      <c r="T198" s="18"/>
      <c r="U198" s="19"/>
    </row>
    <row r="199" spans="1:21" ht="16.5" customHeight="1">
      <c r="A199" s="30"/>
      <c r="B199" s="38" t="s">
        <v>493</v>
      </c>
      <c r="C199" s="32" t="s">
        <v>494</v>
      </c>
      <c r="D199" s="20">
        <v>59</v>
      </c>
      <c r="E199" s="20">
        <v>23</v>
      </c>
      <c r="F199" s="20">
        <v>16</v>
      </c>
      <c r="G199" s="20">
        <v>15</v>
      </c>
      <c r="H199" s="20">
        <v>3</v>
      </c>
      <c r="I199" s="20">
        <v>1</v>
      </c>
      <c r="J199" s="20">
        <v>1</v>
      </c>
      <c r="K199" s="20" t="s">
        <v>160</v>
      </c>
      <c r="L199" s="20" t="s">
        <v>160</v>
      </c>
      <c r="M199" s="20">
        <v>187</v>
      </c>
      <c r="N199" s="20">
        <v>104</v>
      </c>
      <c r="O199" s="20">
        <v>291</v>
      </c>
      <c r="P199" s="20">
        <v>9516</v>
      </c>
      <c r="Q199" s="20">
        <v>13.76</v>
      </c>
      <c r="R199" s="21">
        <v>351.56</v>
      </c>
      <c r="S199" s="22">
        <v>11638</v>
      </c>
      <c r="T199" s="18"/>
      <c r="U199" s="19"/>
    </row>
    <row r="200" spans="1:21" ht="16.5" customHeight="1">
      <c r="A200" s="230">
        <v>605</v>
      </c>
      <c r="B200" s="231"/>
      <c r="C200" s="29" t="s">
        <v>495</v>
      </c>
      <c r="D200" s="20">
        <v>450</v>
      </c>
      <c r="E200" s="20">
        <v>143</v>
      </c>
      <c r="F200" s="20">
        <v>161</v>
      </c>
      <c r="G200" s="20">
        <v>120</v>
      </c>
      <c r="H200" s="20">
        <v>18</v>
      </c>
      <c r="I200" s="20">
        <v>3</v>
      </c>
      <c r="J200" s="20">
        <v>4</v>
      </c>
      <c r="K200" s="20">
        <v>1</v>
      </c>
      <c r="L200" s="20" t="s">
        <v>160</v>
      </c>
      <c r="M200" s="20">
        <v>1490</v>
      </c>
      <c r="N200" s="20">
        <v>552</v>
      </c>
      <c r="O200" s="20">
        <v>2042</v>
      </c>
      <c r="P200" s="20">
        <v>87372</v>
      </c>
      <c r="Q200" s="20">
        <v>1237.92</v>
      </c>
      <c r="R200" s="21">
        <v>589.23</v>
      </c>
      <c r="S200" s="22">
        <v>7115</v>
      </c>
      <c r="T200" s="18"/>
      <c r="U200" s="19"/>
    </row>
    <row r="201" spans="1:21" ht="16.5" customHeight="1">
      <c r="A201" s="30"/>
      <c r="B201" s="38" t="s">
        <v>496</v>
      </c>
      <c r="C201" s="32" t="s">
        <v>497</v>
      </c>
      <c r="D201" s="20">
        <v>307</v>
      </c>
      <c r="E201" s="20">
        <v>93</v>
      </c>
      <c r="F201" s="20">
        <v>113</v>
      </c>
      <c r="G201" s="20">
        <v>92</v>
      </c>
      <c r="H201" s="20">
        <v>7</v>
      </c>
      <c r="I201" s="20">
        <v>1</v>
      </c>
      <c r="J201" s="20">
        <v>1</v>
      </c>
      <c r="K201" s="20" t="s">
        <v>160</v>
      </c>
      <c r="L201" s="20" t="s">
        <v>160</v>
      </c>
      <c r="M201" s="20">
        <v>956</v>
      </c>
      <c r="N201" s="20">
        <v>317</v>
      </c>
      <c r="O201" s="20">
        <v>1273</v>
      </c>
      <c r="P201" s="20">
        <v>69304</v>
      </c>
      <c r="Q201" s="20">
        <v>960.59</v>
      </c>
      <c r="R201" s="21">
        <v>345.56</v>
      </c>
      <c r="S201" s="22" t="s">
        <v>160</v>
      </c>
      <c r="T201" s="18"/>
      <c r="U201" s="19"/>
    </row>
    <row r="202" spans="1:21" ht="16.5" customHeight="1">
      <c r="A202" s="30"/>
      <c r="B202" s="38" t="s">
        <v>498</v>
      </c>
      <c r="C202" s="32" t="s">
        <v>499</v>
      </c>
      <c r="D202" s="20">
        <v>143</v>
      </c>
      <c r="E202" s="20">
        <v>50</v>
      </c>
      <c r="F202" s="20">
        <v>48</v>
      </c>
      <c r="G202" s="20">
        <v>28</v>
      </c>
      <c r="H202" s="20">
        <v>11</v>
      </c>
      <c r="I202" s="20">
        <v>2</v>
      </c>
      <c r="J202" s="20">
        <v>3</v>
      </c>
      <c r="K202" s="20">
        <v>1</v>
      </c>
      <c r="L202" s="20" t="s">
        <v>160</v>
      </c>
      <c r="M202" s="20">
        <v>534</v>
      </c>
      <c r="N202" s="20">
        <v>235</v>
      </c>
      <c r="O202" s="20">
        <v>769</v>
      </c>
      <c r="P202" s="20">
        <v>18068</v>
      </c>
      <c r="Q202" s="20">
        <v>277.33</v>
      </c>
      <c r="R202" s="21">
        <v>243.67</v>
      </c>
      <c r="S202" s="22">
        <v>7115</v>
      </c>
      <c r="T202" s="18"/>
      <c r="U202" s="19"/>
    </row>
    <row r="203" spans="1:21" ht="16.5" customHeight="1">
      <c r="A203" s="230">
        <v>606</v>
      </c>
      <c r="B203" s="231"/>
      <c r="C203" s="29" t="s">
        <v>500</v>
      </c>
      <c r="D203" s="20">
        <v>264</v>
      </c>
      <c r="E203" s="20">
        <v>72</v>
      </c>
      <c r="F203" s="20">
        <v>51</v>
      </c>
      <c r="G203" s="20">
        <v>43</v>
      </c>
      <c r="H203" s="20">
        <v>49</v>
      </c>
      <c r="I203" s="20">
        <v>34</v>
      </c>
      <c r="J203" s="20">
        <v>14</v>
      </c>
      <c r="K203" s="20">
        <v>1</v>
      </c>
      <c r="L203" s="20" t="s">
        <v>160</v>
      </c>
      <c r="M203" s="20">
        <v>1295</v>
      </c>
      <c r="N203" s="20">
        <v>1365</v>
      </c>
      <c r="O203" s="20">
        <v>2660</v>
      </c>
      <c r="P203" s="20">
        <v>13845</v>
      </c>
      <c r="Q203" s="20">
        <v>592.35</v>
      </c>
      <c r="R203" s="21">
        <v>831.95</v>
      </c>
      <c r="S203" s="22">
        <v>17379</v>
      </c>
      <c r="T203" s="18"/>
      <c r="U203" s="19"/>
    </row>
    <row r="204" spans="1:21" ht="16.5" customHeight="1">
      <c r="A204" s="30"/>
      <c r="B204" s="31" t="s">
        <v>501</v>
      </c>
      <c r="C204" s="32" t="s">
        <v>502</v>
      </c>
      <c r="D204" s="20">
        <v>49</v>
      </c>
      <c r="E204" s="20">
        <v>16</v>
      </c>
      <c r="F204" s="20">
        <v>21</v>
      </c>
      <c r="G204" s="20">
        <v>6</v>
      </c>
      <c r="H204" s="20">
        <v>5</v>
      </c>
      <c r="I204" s="20">
        <v>1</v>
      </c>
      <c r="J204" s="20" t="s">
        <v>160</v>
      </c>
      <c r="K204" s="20" t="s">
        <v>160</v>
      </c>
      <c r="L204" s="20" t="s">
        <v>160</v>
      </c>
      <c r="M204" s="20">
        <v>67</v>
      </c>
      <c r="N204" s="20">
        <v>162</v>
      </c>
      <c r="O204" s="20">
        <v>229</v>
      </c>
      <c r="P204" s="20">
        <v>2639</v>
      </c>
      <c r="Q204" s="20">
        <v>46.26</v>
      </c>
      <c r="R204" s="21">
        <v>103.04</v>
      </c>
      <c r="S204" s="22">
        <v>7539</v>
      </c>
      <c r="T204" s="18"/>
      <c r="U204" s="19"/>
    </row>
    <row r="205" spans="1:21" ht="16.5" customHeight="1">
      <c r="A205" s="30"/>
      <c r="B205" s="31" t="s">
        <v>503</v>
      </c>
      <c r="C205" s="32" t="s">
        <v>504</v>
      </c>
      <c r="D205" s="20">
        <v>8</v>
      </c>
      <c r="E205" s="20">
        <v>1</v>
      </c>
      <c r="F205" s="20" t="s">
        <v>160</v>
      </c>
      <c r="G205" s="20">
        <v>2</v>
      </c>
      <c r="H205" s="20">
        <v>4</v>
      </c>
      <c r="I205" s="20">
        <v>1</v>
      </c>
      <c r="J205" s="20" t="s">
        <v>160</v>
      </c>
      <c r="K205" s="20" t="s">
        <v>160</v>
      </c>
      <c r="L205" s="20" t="s">
        <v>160</v>
      </c>
      <c r="M205" s="20">
        <v>38</v>
      </c>
      <c r="N205" s="20">
        <v>51</v>
      </c>
      <c r="O205" s="20">
        <v>89</v>
      </c>
      <c r="P205" s="20">
        <v>768</v>
      </c>
      <c r="Q205" s="20">
        <v>0</v>
      </c>
      <c r="R205" s="21">
        <v>10</v>
      </c>
      <c r="S205" s="22">
        <v>2120</v>
      </c>
      <c r="T205" s="18"/>
      <c r="U205" s="19"/>
    </row>
    <row r="206" spans="1:21" ht="16.5" customHeight="1">
      <c r="A206" s="30"/>
      <c r="B206" s="31" t="s">
        <v>505</v>
      </c>
      <c r="C206" s="32" t="s">
        <v>506</v>
      </c>
      <c r="D206" s="20">
        <v>135</v>
      </c>
      <c r="E206" s="20">
        <v>16</v>
      </c>
      <c r="F206" s="20">
        <v>10</v>
      </c>
      <c r="G206" s="20">
        <v>26</v>
      </c>
      <c r="H206" s="20">
        <v>38</v>
      </c>
      <c r="I206" s="20">
        <v>31</v>
      </c>
      <c r="J206" s="20">
        <v>13</v>
      </c>
      <c r="K206" s="20">
        <v>1</v>
      </c>
      <c r="L206" s="20" t="s">
        <v>160</v>
      </c>
      <c r="M206" s="20">
        <v>1098</v>
      </c>
      <c r="N206" s="20">
        <v>975</v>
      </c>
      <c r="O206" s="20">
        <v>2073</v>
      </c>
      <c r="P206" s="20">
        <v>7214</v>
      </c>
      <c r="Q206" s="20">
        <v>498.07</v>
      </c>
      <c r="R206" s="21">
        <v>313.99</v>
      </c>
      <c r="S206" s="22">
        <v>235</v>
      </c>
      <c r="T206" s="18"/>
      <c r="U206" s="19"/>
    </row>
    <row r="207" spans="1:21" ht="16.5" customHeight="1">
      <c r="A207" s="30"/>
      <c r="B207" s="31" t="s">
        <v>507</v>
      </c>
      <c r="C207" s="32" t="s">
        <v>508</v>
      </c>
      <c r="D207" s="20">
        <v>72</v>
      </c>
      <c r="E207" s="20">
        <v>39</v>
      </c>
      <c r="F207" s="20">
        <v>20</v>
      </c>
      <c r="G207" s="20">
        <v>9</v>
      </c>
      <c r="H207" s="20">
        <v>2</v>
      </c>
      <c r="I207" s="20">
        <v>1</v>
      </c>
      <c r="J207" s="20">
        <v>1</v>
      </c>
      <c r="K207" s="20" t="s">
        <v>160</v>
      </c>
      <c r="L207" s="20" t="s">
        <v>160</v>
      </c>
      <c r="M207" s="20">
        <v>92</v>
      </c>
      <c r="N207" s="20">
        <v>177</v>
      </c>
      <c r="O207" s="20">
        <v>269</v>
      </c>
      <c r="P207" s="20">
        <v>3224</v>
      </c>
      <c r="Q207" s="20">
        <v>48.02</v>
      </c>
      <c r="R207" s="21">
        <v>404.92</v>
      </c>
      <c r="S207" s="22">
        <v>7485</v>
      </c>
      <c r="T207" s="18"/>
      <c r="U207" s="19"/>
    </row>
    <row r="208" spans="1:21" ht="16.5" customHeight="1">
      <c r="A208" s="230">
        <v>607</v>
      </c>
      <c r="B208" s="231"/>
      <c r="C208" s="29" t="s">
        <v>509</v>
      </c>
      <c r="D208" s="20">
        <v>139</v>
      </c>
      <c r="E208" s="20">
        <v>75</v>
      </c>
      <c r="F208" s="20">
        <v>31</v>
      </c>
      <c r="G208" s="20">
        <v>20</v>
      </c>
      <c r="H208" s="20">
        <v>6</v>
      </c>
      <c r="I208" s="20">
        <v>3</v>
      </c>
      <c r="J208" s="20">
        <v>2</v>
      </c>
      <c r="K208" s="20">
        <v>2</v>
      </c>
      <c r="L208" s="20" t="s">
        <v>160</v>
      </c>
      <c r="M208" s="20">
        <v>393</v>
      </c>
      <c r="N208" s="20">
        <v>311</v>
      </c>
      <c r="O208" s="20">
        <v>704</v>
      </c>
      <c r="P208" s="20">
        <v>10931</v>
      </c>
      <c r="Q208" s="20">
        <v>75.72</v>
      </c>
      <c r="R208" s="21">
        <v>714.31</v>
      </c>
      <c r="S208" s="22">
        <v>25697</v>
      </c>
      <c r="T208" s="18"/>
      <c r="U208" s="19"/>
    </row>
    <row r="209" spans="1:21" ht="16.5" customHeight="1">
      <c r="A209" s="30"/>
      <c r="B209" s="31" t="s">
        <v>510</v>
      </c>
      <c r="C209" s="32" t="s">
        <v>511</v>
      </c>
      <c r="D209" s="20">
        <v>95</v>
      </c>
      <c r="E209" s="20">
        <v>52</v>
      </c>
      <c r="F209" s="20">
        <v>25</v>
      </c>
      <c r="G209" s="20">
        <v>8</v>
      </c>
      <c r="H209" s="20">
        <v>5</v>
      </c>
      <c r="I209" s="20">
        <v>2</v>
      </c>
      <c r="J209" s="20">
        <v>1</v>
      </c>
      <c r="K209" s="20">
        <v>2</v>
      </c>
      <c r="L209" s="20" t="s">
        <v>160</v>
      </c>
      <c r="M209" s="20">
        <v>290</v>
      </c>
      <c r="N209" s="20">
        <v>199</v>
      </c>
      <c r="O209" s="20">
        <v>489</v>
      </c>
      <c r="P209" s="20">
        <v>7213</v>
      </c>
      <c r="Q209" s="20">
        <v>36.67</v>
      </c>
      <c r="R209" s="21">
        <v>429.53</v>
      </c>
      <c r="S209" s="22">
        <v>17222</v>
      </c>
      <c r="T209" s="18"/>
      <c r="U209" s="19"/>
    </row>
    <row r="210" spans="1:21" ht="16.5" customHeight="1">
      <c r="A210" s="30"/>
      <c r="B210" s="31" t="s">
        <v>512</v>
      </c>
      <c r="C210" s="32" t="s">
        <v>513</v>
      </c>
      <c r="D210" s="20">
        <v>35</v>
      </c>
      <c r="E210" s="20">
        <v>19</v>
      </c>
      <c r="F210" s="20">
        <v>6</v>
      </c>
      <c r="G210" s="20">
        <v>8</v>
      </c>
      <c r="H210" s="20">
        <v>1</v>
      </c>
      <c r="I210" s="20" t="s">
        <v>160</v>
      </c>
      <c r="J210" s="20">
        <v>1</v>
      </c>
      <c r="K210" s="20" t="s">
        <v>160</v>
      </c>
      <c r="L210" s="20" t="s">
        <v>160</v>
      </c>
      <c r="M210" s="20">
        <v>73</v>
      </c>
      <c r="N210" s="20">
        <v>87</v>
      </c>
      <c r="O210" s="20">
        <v>160</v>
      </c>
      <c r="P210" s="20">
        <v>2983</v>
      </c>
      <c r="Q210" s="20">
        <v>27</v>
      </c>
      <c r="R210" s="21">
        <v>276.98</v>
      </c>
      <c r="S210" s="22">
        <v>7338</v>
      </c>
      <c r="T210" s="18"/>
      <c r="U210" s="19"/>
    </row>
    <row r="211" spans="1:21" ht="16.5" customHeight="1">
      <c r="A211" s="30"/>
      <c r="B211" s="31" t="s">
        <v>514</v>
      </c>
      <c r="C211" s="32" t="s">
        <v>515</v>
      </c>
      <c r="D211" s="20">
        <v>9</v>
      </c>
      <c r="E211" s="20">
        <v>4</v>
      </c>
      <c r="F211" s="20" t="s">
        <v>160</v>
      </c>
      <c r="G211" s="20">
        <v>4</v>
      </c>
      <c r="H211" s="20" t="s">
        <v>160</v>
      </c>
      <c r="I211" s="20">
        <v>1</v>
      </c>
      <c r="J211" s="20" t="s">
        <v>160</v>
      </c>
      <c r="K211" s="20" t="s">
        <v>160</v>
      </c>
      <c r="L211" s="20" t="s">
        <v>160</v>
      </c>
      <c r="M211" s="20">
        <v>30</v>
      </c>
      <c r="N211" s="20">
        <v>25</v>
      </c>
      <c r="O211" s="20">
        <v>55</v>
      </c>
      <c r="P211" s="20">
        <v>734</v>
      </c>
      <c r="Q211" s="20">
        <v>12.05</v>
      </c>
      <c r="R211" s="21">
        <v>7.8</v>
      </c>
      <c r="S211" s="22">
        <v>1137</v>
      </c>
      <c r="T211" s="18"/>
      <c r="U211" s="19"/>
    </row>
    <row r="212" spans="1:21" ht="16.5" customHeight="1">
      <c r="A212" s="230">
        <v>608</v>
      </c>
      <c r="B212" s="231"/>
      <c r="C212" s="29" t="s">
        <v>516</v>
      </c>
      <c r="D212" s="20">
        <v>131</v>
      </c>
      <c r="E212" s="20">
        <v>73</v>
      </c>
      <c r="F212" s="20">
        <v>35</v>
      </c>
      <c r="G212" s="20">
        <v>19</v>
      </c>
      <c r="H212" s="20">
        <v>4</v>
      </c>
      <c r="I212" s="20" t="s">
        <v>160</v>
      </c>
      <c r="J212" s="20" t="s">
        <v>160</v>
      </c>
      <c r="K212" s="20" t="s">
        <v>160</v>
      </c>
      <c r="L212" s="20" t="s">
        <v>160</v>
      </c>
      <c r="M212" s="20">
        <v>182</v>
      </c>
      <c r="N212" s="20">
        <v>205</v>
      </c>
      <c r="O212" s="20">
        <v>387</v>
      </c>
      <c r="P212" s="20">
        <v>4386</v>
      </c>
      <c r="Q212" s="20">
        <v>231.04</v>
      </c>
      <c r="R212" s="21">
        <v>337.03</v>
      </c>
      <c r="S212" s="22">
        <v>8087</v>
      </c>
      <c r="T212" s="18"/>
      <c r="U212" s="19"/>
    </row>
    <row r="213" spans="1:21" ht="16.5" customHeight="1">
      <c r="A213" s="30"/>
      <c r="B213" s="31" t="s">
        <v>517</v>
      </c>
      <c r="C213" s="32" t="s">
        <v>518</v>
      </c>
      <c r="D213" s="20">
        <v>11</v>
      </c>
      <c r="E213" s="20">
        <v>8</v>
      </c>
      <c r="F213" s="20">
        <v>1</v>
      </c>
      <c r="G213" s="20">
        <v>2</v>
      </c>
      <c r="H213" s="20" t="s">
        <v>160</v>
      </c>
      <c r="I213" s="20" t="s">
        <v>160</v>
      </c>
      <c r="J213" s="20" t="s">
        <v>160</v>
      </c>
      <c r="K213" s="20" t="s">
        <v>160</v>
      </c>
      <c r="L213" s="20" t="s">
        <v>160</v>
      </c>
      <c r="M213" s="20">
        <v>8</v>
      </c>
      <c r="N213" s="20">
        <v>11</v>
      </c>
      <c r="O213" s="20">
        <v>19</v>
      </c>
      <c r="P213" s="20">
        <v>212</v>
      </c>
      <c r="Q213" s="20">
        <v>68.010000000000005</v>
      </c>
      <c r="R213" s="21" t="s">
        <v>164</v>
      </c>
      <c r="S213" s="22">
        <v>585</v>
      </c>
      <c r="T213" s="18"/>
      <c r="U213" s="19"/>
    </row>
    <row r="214" spans="1:21" ht="16.5" customHeight="1">
      <c r="A214" s="30"/>
      <c r="B214" s="31" t="s">
        <v>519</v>
      </c>
      <c r="C214" s="32" t="s">
        <v>520</v>
      </c>
      <c r="D214" s="20">
        <v>120</v>
      </c>
      <c r="E214" s="20">
        <v>65</v>
      </c>
      <c r="F214" s="20">
        <v>34</v>
      </c>
      <c r="G214" s="20">
        <v>17</v>
      </c>
      <c r="H214" s="20">
        <v>4</v>
      </c>
      <c r="I214" s="20" t="s">
        <v>160</v>
      </c>
      <c r="J214" s="20" t="s">
        <v>160</v>
      </c>
      <c r="K214" s="20" t="s">
        <v>160</v>
      </c>
      <c r="L214" s="20" t="s">
        <v>160</v>
      </c>
      <c r="M214" s="20">
        <v>174</v>
      </c>
      <c r="N214" s="20">
        <v>194</v>
      </c>
      <c r="O214" s="20">
        <v>368</v>
      </c>
      <c r="P214" s="20">
        <v>4174</v>
      </c>
      <c r="Q214" s="20">
        <v>163.03</v>
      </c>
      <c r="R214" s="21">
        <v>337.03</v>
      </c>
      <c r="S214" s="22">
        <v>7502</v>
      </c>
      <c r="T214" s="18"/>
      <c r="U214" s="19"/>
    </row>
    <row r="215" spans="1:21" ht="16.5" customHeight="1">
      <c r="A215" s="230">
        <v>609</v>
      </c>
      <c r="B215" s="231"/>
      <c r="C215" s="29" t="s">
        <v>521</v>
      </c>
      <c r="D215" s="20">
        <v>703</v>
      </c>
      <c r="E215" s="20">
        <v>401</v>
      </c>
      <c r="F215" s="20">
        <v>140</v>
      </c>
      <c r="G215" s="20">
        <v>111</v>
      </c>
      <c r="H215" s="20">
        <v>44</v>
      </c>
      <c r="I215" s="20">
        <v>5</v>
      </c>
      <c r="J215" s="20">
        <v>2</v>
      </c>
      <c r="K215" s="20" t="s">
        <v>160</v>
      </c>
      <c r="L215" s="20" t="s">
        <v>160</v>
      </c>
      <c r="M215" s="20">
        <v>1085</v>
      </c>
      <c r="N215" s="20">
        <v>1491</v>
      </c>
      <c r="O215" s="20">
        <v>2576</v>
      </c>
      <c r="P215" s="20">
        <v>34983</v>
      </c>
      <c r="Q215" s="20">
        <v>583.32000000000005</v>
      </c>
      <c r="R215" s="21">
        <v>2298.0100000000002</v>
      </c>
      <c r="S215" s="22">
        <v>122311</v>
      </c>
      <c r="T215" s="18"/>
      <c r="U215" s="19"/>
    </row>
    <row r="216" spans="1:21" ht="16.5" customHeight="1">
      <c r="A216" s="30"/>
      <c r="B216" s="31" t="s">
        <v>522</v>
      </c>
      <c r="C216" s="32" t="s">
        <v>523</v>
      </c>
      <c r="D216" s="20">
        <v>51</v>
      </c>
      <c r="E216" s="20" t="s">
        <v>160</v>
      </c>
      <c r="F216" s="20">
        <v>1</v>
      </c>
      <c r="G216" s="20">
        <v>27</v>
      </c>
      <c r="H216" s="20">
        <v>19</v>
      </c>
      <c r="I216" s="20">
        <v>3</v>
      </c>
      <c r="J216" s="20">
        <v>1</v>
      </c>
      <c r="K216" s="20" t="s">
        <v>160</v>
      </c>
      <c r="L216" s="20" t="s">
        <v>160</v>
      </c>
      <c r="M216" s="20">
        <v>191</v>
      </c>
      <c r="N216" s="20">
        <v>373</v>
      </c>
      <c r="O216" s="20">
        <v>564</v>
      </c>
      <c r="P216" s="20">
        <v>12701</v>
      </c>
      <c r="Q216" s="20">
        <v>96.8</v>
      </c>
      <c r="R216" s="21">
        <v>1257.3599999999999</v>
      </c>
      <c r="S216" s="22">
        <v>58954</v>
      </c>
      <c r="T216" s="18"/>
      <c r="U216" s="19"/>
    </row>
    <row r="217" spans="1:21" ht="16.5" customHeight="1">
      <c r="A217" s="30"/>
      <c r="B217" s="31" t="s">
        <v>524</v>
      </c>
      <c r="C217" s="32" t="s">
        <v>525</v>
      </c>
      <c r="D217" s="20">
        <v>122</v>
      </c>
      <c r="E217" s="20">
        <v>115</v>
      </c>
      <c r="F217" s="20">
        <v>6</v>
      </c>
      <c r="G217" s="20">
        <v>1</v>
      </c>
      <c r="H217" s="20" t="s">
        <v>160</v>
      </c>
      <c r="I217" s="20" t="s">
        <v>160</v>
      </c>
      <c r="J217" s="20" t="s">
        <v>160</v>
      </c>
      <c r="K217" s="20" t="s">
        <v>160</v>
      </c>
      <c r="L217" s="20" t="s">
        <v>160</v>
      </c>
      <c r="M217" s="20">
        <v>58</v>
      </c>
      <c r="N217" s="20">
        <v>121</v>
      </c>
      <c r="O217" s="20">
        <v>179</v>
      </c>
      <c r="P217" s="20">
        <v>977</v>
      </c>
      <c r="Q217" s="20">
        <v>9.2100000000000009</v>
      </c>
      <c r="R217" s="21">
        <v>9.14</v>
      </c>
      <c r="S217" s="22">
        <v>2775</v>
      </c>
      <c r="T217" s="18"/>
      <c r="U217" s="19"/>
    </row>
    <row r="218" spans="1:21" ht="16.5" customHeight="1">
      <c r="A218" s="30"/>
      <c r="B218" s="31" t="s">
        <v>526</v>
      </c>
      <c r="C218" s="32" t="s">
        <v>527</v>
      </c>
      <c r="D218" s="20">
        <v>106</v>
      </c>
      <c r="E218" s="20">
        <v>60</v>
      </c>
      <c r="F218" s="20">
        <v>24</v>
      </c>
      <c r="G218" s="20">
        <v>21</v>
      </c>
      <c r="H218" s="20">
        <v>1</v>
      </c>
      <c r="I218" s="20" t="s">
        <v>160</v>
      </c>
      <c r="J218" s="20" t="s">
        <v>160</v>
      </c>
      <c r="K218" s="20" t="s">
        <v>160</v>
      </c>
      <c r="L218" s="20" t="s">
        <v>160</v>
      </c>
      <c r="M218" s="20">
        <v>107</v>
      </c>
      <c r="N218" s="20">
        <v>207</v>
      </c>
      <c r="O218" s="20">
        <v>314</v>
      </c>
      <c r="P218" s="20">
        <v>1986</v>
      </c>
      <c r="Q218" s="20">
        <v>25.78</v>
      </c>
      <c r="R218" s="21">
        <v>19.32</v>
      </c>
      <c r="S218" s="22">
        <v>6424</v>
      </c>
      <c r="T218" s="18"/>
      <c r="U218" s="19"/>
    </row>
    <row r="219" spans="1:21" ht="16.5" customHeight="1">
      <c r="A219" s="30"/>
      <c r="B219" s="31" t="s">
        <v>528</v>
      </c>
      <c r="C219" s="32" t="s">
        <v>529</v>
      </c>
      <c r="D219" s="20">
        <v>53</v>
      </c>
      <c r="E219" s="20">
        <v>27</v>
      </c>
      <c r="F219" s="20">
        <v>19</v>
      </c>
      <c r="G219" s="20">
        <v>6</v>
      </c>
      <c r="H219" s="20">
        <v>1</v>
      </c>
      <c r="I219" s="20" t="s">
        <v>160</v>
      </c>
      <c r="J219" s="20" t="s">
        <v>160</v>
      </c>
      <c r="K219" s="20" t="s">
        <v>160</v>
      </c>
      <c r="L219" s="20" t="s">
        <v>160</v>
      </c>
      <c r="M219" s="20">
        <v>108</v>
      </c>
      <c r="N219" s="20">
        <v>48</v>
      </c>
      <c r="O219" s="20">
        <v>156</v>
      </c>
      <c r="P219" s="20">
        <v>2249</v>
      </c>
      <c r="Q219" s="20">
        <v>29.56</v>
      </c>
      <c r="R219" s="21">
        <v>228.23</v>
      </c>
      <c r="S219" s="22">
        <v>9473</v>
      </c>
      <c r="T219" s="18"/>
      <c r="U219" s="19"/>
    </row>
    <row r="220" spans="1:21" ht="16.5" customHeight="1">
      <c r="A220" s="30"/>
      <c r="B220" s="31" t="s">
        <v>530</v>
      </c>
      <c r="C220" s="32" t="s">
        <v>531</v>
      </c>
      <c r="D220" s="20">
        <v>33</v>
      </c>
      <c r="E220" s="20">
        <v>20</v>
      </c>
      <c r="F220" s="20">
        <v>8</v>
      </c>
      <c r="G220" s="20">
        <v>4</v>
      </c>
      <c r="H220" s="20">
        <v>1</v>
      </c>
      <c r="I220" s="20" t="s">
        <v>160</v>
      </c>
      <c r="J220" s="20" t="s">
        <v>160</v>
      </c>
      <c r="K220" s="20" t="s">
        <v>160</v>
      </c>
      <c r="L220" s="20" t="s">
        <v>160</v>
      </c>
      <c r="M220" s="20">
        <v>26</v>
      </c>
      <c r="N220" s="20">
        <v>70</v>
      </c>
      <c r="O220" s="20">
        <v>96</v>
      </c>
      <c r="P220" s="20">
        <v>1098</v>
      </c>
      <c r="Q220" s="20">
        <v>15.01</v>
      </c>
      <c r="R220" s="21">
        <v>141.29</v>
      </c>
      <c r="S220" s="22">
        <v>1565</v>
      </c>
      <c r="T220" s="18"/>
      <c r="U220" s="19"/>
    </row>
    <row r="221" spans="1:21" ht="16.5" customHeight="1">
      <c r="A221" s="30"/>
      <c r="B221" s="31" t="s">
        <v>532</v>
      </c>
      <c r="C221" s="32" t="s">
        <v>533</v>
      </c>
      <c r="D221" s="20">
        <v>24</v>
      </c>
      <c r="E221" s="20">
        <v>11</v>
      </c>
      <c r="F221" s="20">
        <v>5</v>
      </c>
      <c r="G221" s="20">
        <v>4</v>
      </c>
      <c r="H221" s="20">
        <v>2</v>
      </c>
      <c r="I221" s="20">
        <v>2</v>
      </c>
      <c r="J221" s="20" t="s">
        <v>160</v>
      </c>
      <c r="K221" s="20" t="s">
        <v>160</v>
      </c>
      <c r="L221" s="20" t="s">
        <v>160</v>
      </c>
      <c r="M221" s="20">
        <v>36</v>
      </c>
      <c r="N221" s="20">
        <v>99</v>
      </c>
      <c r="O221" s="20">
        <v>135</v>
      </c>
      <c r="P221" s="20">
        <v>1134</v>
      </c>
      <c r="Q221" s="20">
        <v>49.15</v>
      </c>
      <c r="R221" s="21" t="s">
        <v>164</v>
      </c>
      <c r="S221" s="22">
        <v>4241</v>
      </c>
      <c r="T221" s="18"/>
      <c r="U221" s="19"/>
    </row>
    <row r="222" spans="1:21" ht="16.5" customHeight="1">
      <c r="A222" s="30"/>
      <c r="B222" s="31" t="s">
        <v>534</v>
      </c>
      <c r="C222" s="32" t="s">
        <v>535</v>
      </c>
      <c r="D222" s="20">
        <v>10</v>
      </c>
      <c r="E222" s="20">
        <v>9</v>
      </c>
      <c r="F222" s="20" t="s">
        <v>160</v>
      </c>
      <c r="G222" s="20" t="s">
        <v>160</v>
      </c>
      <c r="H222" s="20">
        <v>1</v>
      </c>
      <c r="I222" s="20" t="s">
        <v>160</v>
      </c>
      <c r="J222" s="20" t="s">
        <v>160</v>
      </c>
      <c r="K222" s="20" t="s">
        <v>160</v>
      </c>
      <c r="L222" s="20" t="s">
        <v>160</v>
      </c>
      <c r="M222" s="20">
        <v>13</v>
      </c>
      <c r="N222" s="20">
        <v>14</v>
      </c>
      <c r="O222" s="20">
        <v>27</v>
      </c>
      <c r="P222" s="20">
        <v>186</v>
      </c>
      <c r="Q222" s="20" t="s">
        <v>160</v>
      </c>
      <c r="R222" s="21">
        <v>9.6999999999999993</v>
      </c>
      <c r="S222" s="22">
        <v>759</v>
      </c>
      <c r="T222" s="18"/>
      <c r="U222" s="19"/>
    </row>
    <row r="223" spans="1:21" ht="16.5" customHeight="1">
      <c r="A223" s="30"/>
      <c r="B223" s="31" t="s">
        <v>536</v>
      </c>
      <c r="C223" s="32" t="s">
        <v>537</v>
      </c>
      <c r="D223" s="20">
        <v>18</v>
      </c>
      <c r="E223" s="20">
        <v>6</v>
      </c>
      <c r="F223" s="20">
        <v>5</v>
      </c>
      <c r="G223" s="20">
        <v>6</v>
      </c>
      <c r="H223" s="20">
        <v>1</v>
      </c>
      <c r="I223" s="20" t="s">
        <v>160</v>
      </c>
      <c r="J223" s="20" t="s">
        <v>160</v>
      </c>
      <c r="K223" s="20" t="s">
        <v>160</v>
      </c>
      <c r="L223" s="20" t="s">
        <v>160</v>
      </c>
      <c r="M223" s="20">
        <v>42</v>
      </c>
      <c r="N223" s="20">
        <v>32</v>
      </c>
      <c r="O223" s="20">
        <v>74</v>
      </c>
      <c r="P223" s="20">
        <v>639</v>
      </c>
      <c r="Q223" s="20">
        <v>19.399999999999999</v>
      </c>
      <c r="R223" s="21">
        <v>54.12</v>
      </c>
      <c r="S223" s="22">
        <v>4065</v>
      </c>
      <c r="T223" s="18"/>
      <c r="U223" s="19"/>
    </row>
    <row r="224" spans="1:21" ht="16.5" customHeight="1">
      <c r="A224" s="30"/>
      <c r="B224" s="31" t="s">
        <v>538</v>
      </c>
      <c r="C224" s="32" t="s">
        <v>539</v>
      </c>
      <c r="D224" s="20">
        <v>286</v>
      </c>
      <c r="E224" s="20">
        <v>153</v>
      </c>
      <c r="F224" s="20">
        <v>72</v>
      </c>
      <c r="G224" s="20">
        <v>42</v>
      </c>
      <c r="H224" s="20">
        <v>18</v>
      </c>
      <c r="I224" s="20" t="s">
        <v>160</v>
      </c>
      <c r="J224" s="20">
        <v>1</v>
      </c>
      <c r="K224" s="20" t="s">
        <v>160</v>
      </c>
      <c r="L224" s="20" t="s">
        <v>160</v>
      </c>
      <c r="M224" s="20">
        <v>504</v>
      </c>
      <c r="N224" s="20">
        <v>527</v>
      </c>
      <c r="O224" s="20">
        <v>1031</v>
      </c>
      <c r="P224" s="20">
        <v>14013</v>
      </c>
      <c r="Q224" s="20">
        <v>338.41</v>
      </c>
      <c r="R224" s="21">
        <v>578.85</v>
      </c>
      <c r="S224" s="22">
        <v>34055</v>
      </c>
      <c r="T224" s="18"/>
      <c r="U224" s="19"/>
    </row>
    <row r="225" spans="1:21" ht="16.5" customHeight="1">
      <c r="A225" s="23">
        <v>61</v>
      </c>
      <c r="B225" s="24"/>
      <c r="C225" s="25" t="s">
        <v>540</v>
      </c>
      <c r="D225" s="26">
        <v>212</v>
      </c>
      <c r="E225" s="26">
        <v>107</v>
      </c>
      <c r="F225" s="26">
        <v>39</v>
      </c>
      <c r="G225" s="26">
        <v>34</v>
      </c>
      <c r="H225" s="26">
        <v>19</v>
      </c>
      <c r="I225" s="26">
        <v>2</v>
      </c>
      <c r="J225" s="26">
        <v>9</v>
      </c>
      <c r="K225" s="26">
        <v>2</v>
      </c>
      <c r="L225" s="26" t="s">
        <v>160</v>
      </c>
      <c r="M225" s="26">
        <v>677</v>
      </c>
      <c r="N225" s="26">
        <v>602</v>
      </c>
      <c r="O225" s="26">
        <v>1279</v>
      </c>
      <c r="P225" s="26">
        <v>23461</v>
      </c>
      <c r="Q225" s="26">
        <v>797.29</v>
      </c>
      <c r="R225" s="27">
        <v>271.73</v>
      </c>
      <c r="S225" s="28" t="s">
        <v>160</v>
      </c>
      <c r="T225" s="18"/>
      <c r="U225" s="19"/>
    </row>
    <row r="226" spans="1:21" ht="16.5" customHeight="1">
      <c r="A226" s="230" t="s">
        <v>541</v>
      </c>
      <c r="B226" s="231"/>
      <c r="C226" s="29" t="s">
        <v>542</v>
      </c>
      <c r="D226" s="20">
        <v>147</v>
      </c>
      <c r="E226" s="20">
        <v>72</v>
      </c>
      <c r="F226" s="20">
        <v>25</v>
      </c>
      <c r="G226" s="20">
        <v>24</v>
      </c>
      <c r="H226" s="20">
        <v>15</v>
      </c>
      <c r="I226" s="20">
        <v>1</v>
      </c>
      <c r="J226" s="20">
        <v>8</v>
      </c>
      <c r="K226" s="20">
        <v>2</v>
      </c>
      <c r="L226" s="20" t="s">
        <v>160</v>
      </c>
      <c r="M226" s="20">
        <v>511</v>
      </c>
      <c r="N226" s="20">
        <v>514</v>
      </c>
      <c r="O226" s="20">
        <v>1025</v>
      </c>
      <c r="P226" s="20">
        <v>18210</v>
      </c>
      <c r="Q226" s="20">
        <v>470.71</v>
      </c>
      <c r="R226" s="21">
        <v>200.9</v>
      </c>
      <c r="S226" s="22" t="s">
        <v>160</v>
      </c>
      <c r="T226" s="18"/>
      <c r="U226" s="19"/>
    </row>
    <row r="227" spans="1:21" ht="16.5" customHeight="1">
      <c r="A227" s="30"/>
      <c r="B227" s="31" t="s">
        <v>543</v>
      </c>
      <c r="C227" s="32" t="s">
        <v>544</v>
      </c>
      <c r="D227" s="20" t="s">
        <v>160</v>
      </c>
      <c r="E227" s="20" t="s">
        <v>160</v>
      </c>
      <c r="F227" s="20" t="s">
        <v>160</v>
      </c>
      <c r="G227" s="20" t="s">
        <v>160</v>
      </c>
      <c r="H227" s="20" t="s">
        <v>160</v>
      </c>
      <c r="I227" s="20" t="s">
        <v>160</v>
      </c>
      <c r="J227" s="20" t="s">
        <v>160</v>
      </c>
      <c r="K227" s="20" t="s">
        <v>160</v>
      </c>
      <c r="L227" s="20" t="s">
        <v>160</v>
      </c>
      <c r="M227" s="20" t="s">
        <v>160</v>
      </c>
      <c r="N227" s="20" t="s">
        <v>160</v>
      </c>
      <c r="O227" s="20" t="s">
        <v>160</v>
      </c>
      <c r="P227" s="20" t="s">
        <v>160</v>
      </c>
      <c r="Q227" s="20" t="s">
        <v>160</v>
      </c>
      <c r="R227" s="21" t="s">
        <v>160</v>
      </c>
      <c r="S227" s="22" t="s">
        <v>160</v>
      </c>
      <c r="T227" s="18"/>
      <c r="U227" s="19"/>
    </row>
    <row r="228" spans="1:21" ht="16.5" customHeight="1">
      <c r="A228" s="30"/>
      <c r="B228" s="31" t="s">
        <v>545</v>
      </c>
      <c r="C228" s="32" t="s">
        <v>546</v>
      </c>
      <c r="D228" s="20">
        <v>9</v>
      </c>
      <c r="E228" s="20">
        <v>5</v>
      </c>
      <c r="F228" s="20">
        <v>2</v>
      </c>
      <c r="G228" s="20">
        <v>1</v>
      </c>
      <c r="H228" s="20" t="s">
        <v>160</v>
      </c>
      <c r="I228" s="20" t="s">
        <v>160</v>
      </c>
      <c r="J228" s="20">
        <v>1</v>
      </c>
      <c r="K228" s="20" t="s">
        <v>160</v>
      </c>
      <c r="L228" s="20" t="s">
        <v>160</v>
      </c>
      <c r="M228" s="20">
        <v>25</v>
      </c>
      <c r="N228" s="20">
        <v>39</v>
      </c>
      <c r="O228" s="20">
        <v>64</v>
      </c>
      <c r="P228" s="20">
        <v>132</v>
      </c>
      <c r="Q228" s="20" t="s">
        <v>160</v>
      </c>
      <c r="R228" s="21">
        <v>3.89</v>
      </c>
      <c r="S228" s="22" t="s">
        <v>160</v>
      </c>
      <c r="T228" s="18"/>
      <c r="U228" s="19"/>
    </row>
    <row r="229" spans="1:21" ht="16.5" customHeight="1">
      <c r="A229" s="30"/>
      <c r="B229" s="31" t="s">
        <v>547</v>
      </c>
      <c r="C229" s="32" t="s">
        <v>548</v>
      </c>
      <c r="D229" s="20">
        <v>40</v>
      </c>
      <c r="E229" s="20">
        <v>21</v>
      </c>
      <c r="F229" s="20">
        <v>3</v>
      </c>
      <c r="G229" s="20">
        <v>5</v>
      </c>
      <c r="H229" s="20">
        <v>3</v>
      </c>
      <c r="I229" s="20">
        <v>1</v>
      </c>
      <c r="J229" s="20">
        <v>6</v>
      </c>
      <c r="K229" s="20">
        <v>1</v>
      </c>
      <c r="L229" s="20" t="s">
        <v>160</v>
      </c>
      <c r="M229" s="20">
        <v>164</v>
      </c>
      <c r="N229" s="20">
        <v>277</v>
      </c>
      <c r="O229" s="20">
        <v>441</v>
      </c>
      <c r="P229" s="20">
        <v>10759</v>
      </c>
      <c r="Q229" s="20">
        <v>47.05</v>
      </c>
      <c r="R229" s="21">
        <v>8.5399999999999991</v>
      </c>
      <c r="S229" s="22" t="s">
        <v>160</v>
      </c>
      <c r="T229" s="18"/>
      <c r="U229" s="19"/>
    </row>
    <row r="230" spans="1:21" ht="16.5" customHeight="1">
      <c r="A230" s="30"/>
      <c r="B230" s="31" t="s">
        <v>549</v>
      </c>
      <c r="C230" s="32" t="s">
        <v>550</v>
      </c>
      <c r="D230" s="20">
        <v>31</v>
      </c>
      <c r="E230" s="20">
        <v>14</v>
      </c>
      <c r="F230" s="20">
        <v>7</v>
      </c>
      <c r="G230" s="20">
        <v>6</v>
      </c>
      <c r="H230" s="20">
        <v>3</v>
      </c>
      <c r="I230" s="20" t="s">
        <v>160</v>
      </c>
      <c r="J230" s="20">
        <v>1</v>
      </c>
      <c r="K230" s="20" t="s">
        <v>160</v>
      </c>
      <c r="L230" s="20" t="s">
        <v>160</v>
      </c>
      <c r="M230" s="20">
        <v>133</v>
      </c>
      <c r="N230" s="20">
        <v>40</v>
      </c>
      <c r="O230" s="20">
        <v>173</v>
      </c>
      <c r="P230" s="20">
        <v>3286</v>
      </c>
      <c r="Q230" s="20">
        <v>232.95</v>
      </c>
      <c r="R230" s="21">
        <v>40.81</v>
      </c>
      <c r="S230" s="22" t="s">
        <v>160</v>
      </c>
      <c r="T230" s="18"/>
      <c r="U230" s="19"/>
    </row>
    <row r="231" spans="1:21" ht="16.5" customHeight="1">
      <c r="A231" s="30"/>
      <c r="B231" s="31" t="s">
        <v>551</v>
      </c>
      <c r="C231" s="32" t="s">
        <v>552</v>
      </c>
      <c r="D231" s="20">
        <v>67</v>
      </c>
      <c r="E231" s="20">
        <v>32</v>
      </c>
      <c r="F231" s="20">
        <v>13</v>
      </c>
      <c r="G231" s="20">
        <v>12</v>
      </c>
      <c r="H231" s="20">
        <v>9</v>
      </c>
      <c r="I231" s="20" t="s">
        <v>160</v>
      </c>
      <c r="J231" s="20" t="s">
        <v>160</v>
      </c>
      <c r="K231" s="20">
        <v>1</v>
      </c>
      <c r="L231" s="20" t="s">
        <v>160</v>
      </c>
      <c r="M231" s="20">
        <v>189</v>
      </c>
      <c r="N231" s="20">
        <v>158</v>
      </c>
      <c r="O231" s="20">
        <v>347</v>
      </c>
      <c r="P231" s="20">
        <v>4032</v>
      </c>
      <c r="Q231" s="20">
        <v>190.71</v>
      </c>
      <c r="R231" s="21">
        <v>147.66</v>
      </c>
      <c r="S231" s="22" t="s">
        <v>160</v>
      </c>
      <c r="T231" s="18"/>
      <c r="U231" s="19"/>
    </row>
    <row r="232" spans="1:21" ht="16.5" customHeight="1">
      <c r="A232" s="230" t="s">
        <v>553</v>
      </c>
      <c r="B232" s="231"/>
      <c r="C232" s="29" t="s">
        <v>554</v>
      </c>
      <c r="D232" s="20">
        <v>39</v>
      </c>
      <c r="E232" s="20">
        <v>25</v>
      </c>
      <c r="F232" s="20">
        <v>5</v>
      </c>
      <c r="G232" s="20">
        <v>5</v>
      </c>
      <c r="H232" s="20">
        <v>2</v>
      </c>
      <c r="I232" s="20">
        <v>1</v>
      </c>
      <c r="J232" s="20">
        <v>1</v>
      </c>
      <c r="K232" s="20" t="s">
        <v>160</v>
      </c>
      <c r="L232" s="20" t="s">
        <v>160</v>
      </c>
      <c r="M232" s="20">
        <v>95</v>
      </c>
      <c r="N232" s="20">
        <v>59</v>
      </c>
      <c r="O232" s="20">
        <v>154</v>
      </c>
      <c r="P232" s="20">
        <v>3517</v>
      </c>
      <c r="Q232" s="20">
        <v>41.88</v>
      </c>
      <c r="R232" s="21">
        <v>49.12</v>
      </c>
      <c r="S232" s="22" t="s">
        <v>160</v>
      </c>
      <c r="T232" s="18"/>
      <c r="U232" s="19"/>
    </row>
    <row r="233" spans="1:21" ht="16.5" customHeight="1">
      <c r="A233" s="30"/>
      <c r="B233" s="31" t="s">
        <v>555</v>
      </c>
      <c r="C233" s="32" t="s">
        <v>556</v>
      </c>
      <c r="D233" s="20">
        <v>39</v>
      </c>
      <c r="E233" s="20">
        <v>25</v>
      </c>
      <c r="F233" s="20">
        <v>5</v>
      </c>
      <c r="G233" s="20">
        <v>5</v>
      </c>
      <c r="H233" s="20">
        <v>2</v>
      </c>
      <c r="I233" s="20">
        <v>1</v>
      </c>
      <c r="J233" s="20">
        <v>1</v>
      </c>
      <c r="K233" s="20" t="s">
        <v>160</v>
      </c>
      <c r="L233" s="20" t="s">
        <v>160</v>
      </c>
      <c r="M233" s="20">
        <v>95</v>
      </c>
      <c r="N233" s="20">
        <v>59</v>
      </c>
      <c r="O233" s="20">
        <v>154</v>
      </c>
      <c r="P233" s="20">
        <v>3517</v>
      </c>
      <c r="Q233" s="20">
        <v>41.88</v>
      </c>
      <c r="R233" s="21">
        <v>49.12</v>
      </c>
      <c r="S233" s="22" t="s">
        <v>160</v>
      </c>
      <c r="T233" s="18"/>
      <c r="U233" s="19"/>
    </row>
    <row r="234" spans="1:21" ht="16.5" customHeight="1">
      <c r="A234" s="230" t="s">
        <v>557</v>
      </c>
      <c r="B234" s="231"/>
      <c r="C234" s="29" t="s">
        <v>558</v>
      </c>
      <c r="D234" s="20">
        <v>26</v>
      </c>
      <c r="E234" s="20">
        <v>10</v>
      </c>
      <c r="F234" s="20">
        <v>9</v>
      </c>
      <c r="G234" s="20">
        <v>5</v>
      </c>
      <c r="H234" s="20">
        <v>2</v>
      </c>
      <c r="I234" s="20" t="s">
        <v>160</v>
      </c>
      <c r="J234" s="20" t="s">
        <v>160</v>
      </c>
      <c r="K234" s="20" t="s">
        <v>160</v>
      </c>
      <c r="L234" s="20" t="s">
        <v>160</v>
      </c>
      <c r="M234" s="20">
        <v>71</v>
      </c>
      <c r="N234" s="20">
        <v>29</v>
      </c>
      <c r="O234" s="20">
        <v>100</v>
      </c>
      <c r="P234" s="20">
        <v>1734</v>
      </c>
      <c r="Q234" s="20">
        <v>284.7</v>
      </c>
      <c r="R234" s="21">
        <v>21.71</v>
      </c>
      <c r="S234" s="22" t="s">
        <v>160</v>
      </c>
      <c r="T234" s="18"/>
      <c r="U234" s="19"/>
    </row>
    <row r="235" spans="1:21" ht="16.5" customHeight="1" thickBot="1">
      <c r="A235" s="33"/>
      <c r="B235" s="34" t="s">
        <v>559</v>
      </c>
      <c r="C235" s="35" t="s">
        <v>560</v>
      </c>
      <c r="D235" s="12">
        <v>26</v>
      </c>
      <c r="E235" s="12">
        <v>10</v>
      </c>
      <c r="F235" s="12">
        <v>9</v>
      </c>
      <c r="G235" s="12">
        <v>5</v>
      </c>
      <c r="H235" s="12">
        <v>2</v>
      </c>
      <c r="I235" s="12" t="s">
        <v>160</v>
      </c>
      <c r="J235" s="12" t="s">
        <v>160</v>
      </c>
      <c r="K235" s="12" t="s">
        <v>160</v>
      </c>
      <c r="L235" s="12" t="s">
        <v>160</v>
      </c>
      <c r="M235" s="12">
        <v>71</v>
      </c>
      <c r="N235" s="12">
        <v>29</v>
      </c>
      <c r="O235" s="12">
        <v>100</v>
      </c>
      <c r="P235" s="12">
        <v>1734</v>
      </c>
      <c r="Q235" s="12">
        <v>284.7</v>
      </c>
      <c r="R235" s="36">
        <v>21.71</v>
      </c>
      <c r="S235" s="14" t="s">
        <v>160</v>
      </c>
      <c r="T235" s="18"/>
      <c r="U235" s="19"/>
    </row>
    <row r="236" spans="1:21">
      <c r="B236" s="42"/>
      <c r="C236" s="43"/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</row>
  </sheetData>
  <sheetProtection password="CC71" sheet="1" objects="1" scenarios="1"/>
  <mergeCells count="60">
    <mergeCell ref="A234:B234"/>
    <mergeCell ref="R3:R4"/>
    <mergeCell ref="S3:S4"/>
    <mergeCell ref="D4:D5"/>
    <mergeCell ref="E4:L4"/>
    <mergeCell ref="A22:B22"/>
    <mergeCell ref="A3:C5"/>
    <mergeCell ref="F3:J3"/>
    <mergeCell ref="M3:O4"/>
    <mergeCell ref="P3:P4"/>
    <mergeCell ref="A6:C6"/>
    <mergeCell ref="A7:C7"/>
    <mergeCell ref="A9:B9"/>
    <mergeCell ref="A13:B13"/>
    <mergeCell ref="A17:B17"/>
    <mergeCell ref="A86:B86"/>
    <mergeCell ref="A28:B28"/>
    <mergeCell ref="A36:B36"/>
    <mergeCell ref="A46:B46"/>
    <mergeCell ref="A52:B52"/>
    <mergeCell ref="A56:B56"/>
    <mergeCell ref="A59:B59"/>
    <mergeCell ref="A63:B63"/>
    <mergeCell ref="A66:B66"/>
    <mergeCell ref="A73:B73"/>
    <mergeCell ref="A79:B79"/>
    <mergeCell ref="A83:B83"/>
    <mergeCell ref="A134:B134"/>
    <mergeCell ref="A91:B91"/>
    <mergeCell ref="A98:B98"/>
    <mergeCell ref="A103:B103"/>
    <mergeCell ref="A106:B106"/>
    <mergeCell ref="A116:C116"/>
    <mergeCell ref="A118:B118"/>
    <mergeCell ref="A120:B120"/>
    <mergeCell ref="A123:B123"/>
    <mergeCell ref="A126:B126"/>
    <mergeCell ref="A128:B128"/>
    <mergeCell ref="A131:B131"/>
    <mergeCell ref="A186:B186"/>
    <mergeCell ref="A140:B140"/>
    <mergeCell ref="A142:B142"/>
    <mergeCell ref="A145:B145"/>
    <mergeCell ref="A148:B148"/>
    <mergeCell ref="A150:B150"/>
    <mergeCell ref="A152:B152"/>
    <mergeCell ref="A157:B157"/>
    <mergeCell ref="A168:B168"/>
    <mergeCell ref="A173:B173"/>
    <mergeCell ref="A175:B175"/>
    <mergeCell ref="A181:B181"/>
    <mergeCell ref="A215:B215"/>
    <mergeCell ref="A226:B226"/>
    <mergeCell ref="A232:B232"/>
    <mergeCell ref="A191:B191"/>
    <mergeCell ref="A196:B196"/>
    <mergeCell ref="A200:B200"/>
    <mergeCell ref="A203:B203"/>
    <mergeCell ref="A208:B208"/>
    <mergeCell ref="A212:B212"/>
  </mergeCells>
  <phoneticPr fontId="1"/>
  <pageMargins left="0.7" right="0.7" top="0.75" bottom="0.75" header="0.3" footer="0.3"/>
  <pageSetup paperSize="9" orientation="portrait" r:id="rId1"/>
  <ignoredErrors>
    <ignoredError sqref="A9:S120 A235:S236 C234:S234 A234 A122:S233 A121:B121 D121:S121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7"/>
  <sheetViews>
    <sheetView showGridLines="0" workbookViewId="0">
      <selection activeCell="A2" sqref="A2"/>
    </sheetView>
  </sheetViews>
  <sheetFormatPr defaultRowHeight="13.5"/>
  <cols>
    <col min="1" max="1" width="3.625" style="97" customWidth="1"/>
    <col min="2" max="2" width="4.625" style="97" customWidth="1"/>
    <col min="3" max="3" width="5.625" style="97" customWidth="1"/>
    <col min="4" max="4" width="55.625" style="97" customWidth="1"/>
    <col min="5" max="6" width="15.625" style="97" customWidth="1"/>
    <col min="7" max="7" width="15.625" style="98" customWidth="1"/>
    <col min="8" max="8" width="15.625" style="97" customWidth="1"/>
    <col min="9" max="9" width="10.25" style="97" bestFit="1" customWidth="1"/>
    <col min="10" max="10" width="12.75" style="98" bestFit="1" customWidth="1"/>
    <col min="11" max="16384" width="9" style="97"/>
  </cols>
  <sheetData>
    <row r="1" spans="1:10" s="48" customFormat="1" ht="18" customHeight="1">
      <c r="A1" s="47" t="s">
        <v>106</v>
      </c>
      <c r="G1" s="49"/>
      <c r="J1" s="49"/>
    </row>
    <row r="2" spans="1:10" s="48" customFormat="1" ht="18" customHeight="1">
      <c r="A2" s="47" t="s">
        <v>75</v>
      </c>
      <c r="G2" s="49"/>
      <c r="H2" s="50" t="s">
        <v>103</v>
      </c>
      <c r="J2" s="49"/>
    </row>
    <row r="3" spans="1:10" s="53" customFormat="1" ht="18" customHeight="1">
      <c r="A3" s="261" t="s">
        <v>0</v>
      </c>
      <c r="B3" s="262"/>
      <c r="C3" s="262"/>
      <c r="D3" s="262"/>
      <c r="E3" s="51" t="s">
        <v>1</v>
      </c>
      <c r="F3" s="51" t="s">
        <v>2</v>
      </c>
      <c r="G3" s="52" t="s">
        <v>3</v>
      </c>
      <c r="H3" s="51" t="s">
        <v>4</v>
      </c>
      <c r="J3" s="115"/>
    </row>
    <row r="4" spans="1:10" s="48" customFormat="1" ht="18" customHeight="1">
      <c r="A4" s="107" t="s">
        <v>105</v>
      </c>
      <c r="B4" s="55"/>
      <c r="C4" s="55"/>
      <c r="D4" s="56"/>
      <c r="E4" s="57">
        <f>E5+E32</f>
        <v>203</v>
      </c>
      <c r="F4" s="57">
        <f t="shared" ref="F4" si="0">F5+F32</f>
        <v>676</v>
      </c>
      <c r="G4" s="58">
        <v>9152000000</v>
      </c>
      <c r="H4" s="59">
        <f>H32</f>
        <v>14390</v>
      </c>
      <c r="I4" s="60"/>
      <c r="J4" s="49"/>
    </row>
    <row r="5" spans="1:10" s="48" customFormat="1" ht="18" customHeight="1">
      <c r="A5" s="61"/>
      <c r="B5" s="62" t="s">
        <v>108</v>
      </c>
      <c r="C5" s="63"/>
      <c r="D5" s="64"/>
      <c r="E5" s="65">
        <f>E12+E15+E22+E27</f>
        <v>21</v>
      </c>
      <c r="F5" s="65">
        <f t="shared" ref="F5" si="1">F12+F15+F22+F27</f>
        <v>61</v>
      </c>
      <c r="G5" s="66">
        <v>1388000000</v>
      </c>
      <c r="H5" s="67" t="s">
        <v>109</v>
      </c>
      <c r="I5" s="60"/>
      <c r="J5" s="49"/>
    </row>
    <row r="6" spans="1:10" s="48" customFormat="1" ht="18" customHeight="1">
      <c r="A6" s="68"/>
      <c r="B6" s="69">
        <v>50</v>
      </c>
      <c r="C6" s="69"/>
      <c r="D6" s="70" t="s">
        <v>7</v>
      </c>
      <c r="E6" s="116" t="s">
        <v>109</v>
      </c>
      <c r="F6" s="116" t="s">
        <v>109</v>
      </c>
      <c r="G6" s="117" t="s">
        <v>102</v>
      </c>
      <c r="H6" s="73" t="s">
        <v>109</v>
      </c>
      <c r="I6" s="60"/>
      <c r="J6" s="49"/>
    </row>
    <row r="7" spans="1:10" s="48" customFormat="1" ht="18" customHeight="1">
      <c r="A7" s="74"/>
      <c r="B7" s="75"/>
      <c r="C7" s="75">
        <v>501</v>
      </c>
      <c r="D7" s="76" t="s">
        <v>7</v>
      </c>
      <c r="E7" s="118" t="s">
        <v>109</v>
      </c>
      <c r="F7" s="118" t="s">
        <v>109</v>
      </c>
      <c r="G7" s="80" t="s">
        <v>102</v>
      </c>
      <c r="H7" s="67" t="s">
        <v>109</v>
      </c>
      <c r="I7" s="60"/>
      <c r="J7" s="49"/>
    </row>
    <row r="8" spans="1:10" s="48" customFormat="1" ht="18" customHeight="1">
      <c r="A8" s="77"/>
      <c r="B8" s="78">
        <v>51</v>
      </c>
      <c r="C8" s="78"/>
      <c r="D8" s="70" t="s">
        <v>8</v>
      </c>
      <c r="E8" s="116" t="s">
        <v>109</v>
      </c>
      <c r="F8" s="116" t="s">
        <v>109</v>
      </c>
      <c r="G8" s="117" t="s">
        <v>102</v>
      </c>
      <c r="H8" s="73" t="s">
        <v>109</v>
      </c>
      <c r="I8" s="60"/>
      <c r="J8" s="49"/>
    </row>
    <row r="9" spans="1:10" s="48" customFormat="1" ht="18" customHeight="1">
      <c r="A9" s="79"/>
      <c r="B9" s="63"/>
      <c r="C9" s="63">
        <v>511</v>
      </c>
      <c r="D9" s="76" t="s">
        <v>9</v>
      </c>
      <c r="E9" s="118" t="s">
        <v>109</v>
      </c>
      <c r="F9" s="118" t="s">
        <v>109</v>
      </c>
      <c r="G9" s="80" t="s">
        <v>102</v>
      </c>
      <c r="H9" s="67" t="s">
        <v>109</v>
      </c>
      <c r="I9" s="60"/>
      <c r="J9" s="49"/>
    </row>
    <row r="10" spans="1:10" s="48" customFormat="1" ht="18" customHeight="1">
      <c r="A10" s="79"/>
      <c r="B10" s="63"/>
      <c r="C10" s="63">
        <v>512</v>
      </c>
      <c r="D10" s="76" t="s">
        <v>10</v>
      </c>
      <c r="E10" s="118" t="s">
        <v>109</v>
      </c>
      <c r="F10" s="118" t="s">
        <v>109</v>
      </c>
      <c r="G10" s="80" t="s">
        <v>102</v>
      </c>
      <c r="H10" s="67" t="s">
        <v>109</v>
      </c>
      <c r="I10" s="60"/>
      <c r="J10" s="49"/>
    </row>
    <row r="11" spans="1:10" s="48" customFormat="1" ht="18" customHeight="1">
      <c r="A11" s="79"/>
      <c r="B11" s="63"/>
      <c r="C11" s="63">
        <v>513</v>
      </c>
      <c r="D11" s="76" t="s">
        <v>11</v>
      </c>
      <c r="E11" s="118" t="s">
        <v>109</v>
      </c>
      <c r="F11" s="118" t="s">
        <v>109</v>
      </c>
      <c r="G11" s="80" t="s">
        <v>102</v>
      </c>
      <c r="H11" s="67" t="s">
        <v>109</v>
      </c>
      <c r="I11" s="60"/>
      <c r="J11" s="49"/>
    </row>
    <row r="12" spans="1:10" s="48" customFormat="1" ht="18" customHeight="1">
      <c r="A12" s="77"/>
      <c r="B12" s="78">
        <v>52</v>
      </c>
      <c r="C12" s="78"/>
      <c r="D12" s="70" t="s">
        <v>12</v>
      </c>
      <c r="E12" s="71">
        <f>SUM(E13:E14)</f>
        <v>11</v>
      </c>
      <c r="F12" s="71">
        <f t="shared" ref="F12" si="2">SUM(F13:F14)</f>
        <v>44</v>
      </c>
      <c r="G12" s="72">
        <v>930000000</v>
      </c>
      <c r="H12" s="73" t="s">
        <v>109</v>
      </c>
      <c r="I12" s="60"/>
      <c r="J12" s="49"/>
    </row>
    <row r="13" spans="1:10" s="48" customFormat="1" ht="18" customHeight="1">
      <c r="A13" s="79"/>
      <c r="B13" s="63"/>
      <c r="C13" s="63">
        <v>521</v>
      </c>
      <c r="D13" s="76" t="s">
        <v>13</v>
      </c>
      <c r="E13" s="65">
        <v>7</v>
      </c>
      <c r="F13" s="65">
        <v>31</v>
      </c>
      <c r="G13" s="80">
        <v>768000000</v>
      </c>
      <c r="H13" s="67" t="s">
        <v>109</v>
      </c>
      <c r="I13" s="60"/>
      <c r="J13" s="49"/>
    </row>
    <row r="14" spans="1:10" s="48" customFormat="1" ht="18" customHeight="1">
      <c r="A14" s="79"/>
      <c r="B14" s="63"/>
      <c r="C14" s="63">
        <v>522</v>
      </c>
      <c r="D14" s="76" t="s">
        <v>14</v>
      </c>
      <c r="E14" s="65">
        <v>4</v>
      </c>
      <c r="F14" s="65">
        <v>13</v>
      </c>
      <c r="G14" s="80">
        <v>162000000</v>
      </c>
      <c r="H14" s="67" t="s">
        <v>109</v>
      </c>
      <c r="I14" s="60"/>
      <c r="J14" s="49"/>
    </row>
    <row r="15" spans="1:10" s="48" customFormat="1" ht="18" customHeight="1">
      <c r="A15" s="77"/>
      <c r="B15" s="78">
        <v>53</v>
      </c>
      <c r="C15" s="78"/>
      <c r="D15" s="70" t="s">
        <v>15</v>
      </c>
      <c r="E15" s="71">
        <f>SUM(E16:E21)</f>
        <v>6</v>
      </c>
      <c r="F15" s="71">
        <f t="shared" ref="F15" si="3">SUM(F16:F21)</f>
        <v>9</v>
      </c>
      <c r="G15" s="72">
        <v>241000000</v>
      </c>
      <c r="H15" s="73" t="s">
        <v>109</v>
      </c>
      <c r="I15" s="60"/>
      <c r="J15" s="49"/>
    </row>
    <row r="16" spans="1:10" s="48" customFormat="1" ht="18" customHeight="1">
      <c r="A16" s="79"/>
      <c r="B16" s="63"/>
      <c r="C16" s="63">
        <v>531</v>
      </c>
      <c r="D16" s="76" t="s">
        <v>16</v>
      </c>
      <c r="E16" s="65">
        <v>5</v>
      </c>
      <c r="F16" s="65">
        <v>7</v>
      </c>
      <c r="G16" s="80" t="s">
        <v>107</v>
      </c>
      <c r="H16" s="67" t="s">
        <v>109</v>
      </c>
      <c r="I16" s="60"/>
      <c r="J16" s="49"/>
    </row>
    <row r="17" spans="1:10" s="48" customFormat="1" ht="18" customHeight="1">
      <c r="A17" s="79"/>
      <c r="B17" s="63"/>
      <c r="C17" s="63">
        <v>532</v>
      </c>
      <c r="D17" s="76" t="s">
        <v>17</v>
      </c>
      <c r="E17" s="65">
        <v>1</v>
      </c>
      <c r="F17" s="65">
        <v>2</v>
      </c>
      <c r="G17" s="80" t="s">
        <v>107</v>
      </c>
      <c r="H17" s="67" t="s">
        <v>109</v>
      </c>
      <c r="I17" s="60"/>
      <c r="J17" s="49"/>
    </row>
    <row r="18" spans="1:10" s="48" customFormat="1" ht="18" customHeight="1">
      <c r="A18" s="79"/>
      <c r="B18" s="63"/>
      <c r="C18" s="63">
        <v>533</v>
      </c>
      <c r="D18" s="76" t="s">
        <v>18</v>
      </c>
      <c r="E18" s="118" t="s">
        <v>109</v>
      </c>
      <c r="F18" s="118" t="s">
        <v>109</v>
      </c>
      <c r="G18" s="80" t="s">
        <v>102</v>
      </c>
      <c r="H18" s="67" t="s">
        <v>109</v>
      </c>
      <c r="I18" s="60"/>
      <c r="J18" s="49"/>
    </row>
    <row r="19" spans="1:10" s="48" customFormat="1" ht="18" customHeight="1">
      <c r="A19" s="79"/>
      <c r="B19" s="63"/>
      <c r="C19" s="63">
        <v>534</v>
      </c>
      <c r="D19" s="76" t="s">
        <v>19</v>
      </c>
      <c r="E19" s="118" t="s">
        <v>109</v>
      </c>
      <c r="F19" s="118" t="s">
        <v>109</v>
      </c>
      <c r="G19" s="80" t="s">
        <v>102</v>
      </c>
      <c r="H19" s="67" t="s">
        <v>109</v>
      </c>
      <c r="I19" s="60"/>
      <c r="J19" s="49"/>
    </row>
    <row r="20" spans="1:10" s="48" customFormat="1" ht="18" customHeight="1">
      <c r="A20" s="79"/>
      <c r="B20" s="63"/>
      <c r="C20" s="63">
        <v>535</v>
      </c>
      <c r="D20" s="76" t="s">
        <v>20</v>
      </c>
      <c r="E20" s="118" t="s">
        <v>109</v>
      </c>
      <c r="F20" s="118" t="s">
        <v>109</v>
      </c>
      <c r="G20" s="80" t="s">
        <v>102</v>
      </c>
      <c r="H20" s="67" t="s">
        <v>109</v>
      </c>
      <c r="I20" s="60"/>
      <c r="J20" s="49"/>
    </row>
    <row r="21" spans="1:10" s="48" customFormat="1" ht="18" customHeight="1">
      <c r="A21" s="79"/>
      <c r="B21" s="63"/>
      <c r="C21" s="63">
        <v>536</v>
      </c>
      <c r="D21" s="76" t="s">
        <v>21</v>
      </c>
      <c r="E21" s="118" t="s">
        <v>109</v>
      </c>
      <c r="F21" s="118" t="s">
        <v>109</v>
      </c>
      <c r="G21" s="80" t="s">
        <v>102</v>
      </c>
      <c r="H21" s="67" t="s">
        <v>109</v>
      </c>
      <c r="I21" s="60"/>
      <c r="J21" s="49"/>
    </row>
    <row r="22" spans="1:10" s="48" customFormat="1" ht="18" customHeight="1">
      <c r="A22" s="77"/>
      <c r="B22" s="78">
        <v>54</v>
      </c>
      <c r="C22" s="78"/>
      <c r="D22" s="70" t="s">
        <v>22</v>
      </c>
      <c r="E22" s="71">
        <f>SUM(E23:E26)</f>
        <v>1</v>
      </c>
      <c r="F22" s="71">
        <f t="shared" ref="F22" si="4">SUM(F23:F26)</f>
        <v>1</v>
      </c>
      <c r="G22" s="109" t="s">
        <v>107</v>
      </c>
      <c r="H22" s="73" t="s">
        <v>109</v>
      </c>
      <c r="I22" s="60"/>
      <c r="J22" s="49"/>
    </row>
    <row r="23" spans="1:10" s="48" customFormat="1" ht="18" customHeight="1">
      <c r="A23" s="79"/>
      <c r="B23" s="63"/>
      <c r="C23" s="63">
        <v>541</v>
      </c>
      <c r="D23" s="76" t="s">
        <v>23</v>
      </c>
      <c r="E23" s="118" t="s">
        <v>109</v>
      </c>
      <c r="F23" s="118" t="s">
        <v>109</v>
      </c>
      <c r="G23" s="80" t="s">
        <v>102</v>
      </c>
      <c r="H23" s="67" t="s">
        <v>109</v>
      </c>
      <c r="I23" s="60"/>
      <c r="J23" s="49"/>
    </row>
    <row r="24" spans="1:10" s="48" customFormat="1" ht="18" customHeight="1">
      <c r="A24" s="79"/>
      <c r="B24" s="63"/>
      <c r="C24" s="63">
        <v>542</v>
      </c>
      <c r="D24" s="76" t="s">
        <v>24</v>
      </c>
      <c r="E24" s="118" t="s">
        <v>109</v>
      </c>
      <c r="F24" s="118" t="s">
        <v>109</v>
      </c>
      <c r="G24" s="80" t="s">
        <v>102</v>
      </c>
      <c r="H24" s="67" t="s">
        <v>109</v>
      </c>
      <c r="I24" s="60"/>
      <c r="J24" s="49"/>
    </row>
    <row r="25" spans="1:10" s="48" customFormat="1" ht="18" customHeight="1">
      <c r="A25" s="79"/>
      <c r="B25" s="63"/>
      <c r="C25" s="63">
        <v>543</v>
      </c>
      <c r="D25" s="76" t="s">
        <v>25</v>
      </c>
      <c r="E25" s="65">
        <v>1</v>
      </c>
      <c r="F25" s="65">
        <v>1</v>
      </c>
      <c r="G25" s="80" t="s">
        <v>107</v>
      </c>
      <c r="H25" s="67" t="s">
        <v>109</v>
      </c>
      <c r="I25" s="60"/>
      <c r="J25" s="49"/>
    </row>
    <row r="26" spans="1:10" s="48" customFormat="1" ht="18" customHeight="1">
      <c r="A26" s="79"/>
      <c r="B26" s="63"/>
      <c r="C26" s="63">
        <v>549</v>
      </c>
      <c r="D26" s="76" t="s">
        <v>26</v>
      </c>
      <c r="E26" s="118" t="s">
        <v>109</v>
      </c>
      <c r="F26" s="118" t="s">
        <v>109</v>
      </c>
      <c r="G26" s="80" t="s">
        <v>102</v>
      </c>
      <c r="H26" s="67" t="s">
        <v>109</v>
      </c>
      <c r="I26" s="60"/>
      <c r="J26" s="49"/>
    </row>
    <row r="27" spans="1:10" s="48" customFormat="1" ht="18" customHeight="1">
      <c r="A27" s="77"/>
      <c r="B27" s="78">
        <v>55</v>
      </c>
      <c r="C27" s="78"/>
      <c r="D27" s="70" t="s">
        <v>27</v>
      </c>
      <c r="E27" s="71">
        <f>SUM(E28:E31)</f>
        <v>3</v>
      </c>
      <c r="F27" s="71">
        <f t="shared" ref="F27" si="5">SUM(F28:F31)</f>
        <v>7</v>
      </c>
      <c r="G27" s="109" t="s">
        <v>107</v>
      </c>
      <c r="H27" s="73" t="s">
        <v>109</v>
      </c>
      <c r="I27" s="60"/>
      <c r="J27" s="49"/>
    </row>
    <row r="28" spans="1:10" s="48" customFormat="1" ht="18" customHeight="1">
      <c r="A28" s="79"/>
      <c r="B28" s="63"/>
      <c r="C28" s="63">
        <v>551</v>
      </c>
      <c r="D28" s="76" t="s">
        <v>28</v>
      </c>
      <c r="E28" s="65">
        <v>1</v>
      </c>
      <c r="F28" s="65">
        <v>2</v>
      </c>
      <c r="G28" s="80" t="s">
        <v>107</v>
      </c>
      <c r="H28" s="67" t="s">
        <v>109</v>
      </c>
      <c r="I28" s="60"/>
      <c r="J28" s="49"/>
    </row>
    <row r="29" spans="1:10" s="48" customFormat="1" ht="18" customHeight="1">
      <c r="A29" s="79"/>
      <c r="B29" s="63"/>
      <c r="C29" s="63">
        <v>552</v>
      </c>
      <c r="D29" s="76" t="s">
        <v>29</v>
      </c>
      <c r="E29" s="118" t="s">
        <v>109</v>
      </c>
      <c r="F29" s="118" t="s">
        <v>109</v>
      </c>
      <c r="G29" s="80" t="s">
        <v>102</v>
      </c>
      <c r="H29" s="67" t="s">
        <v>109</v>
      </c>
      <c r="I29" s="60"/>
      <c r="J29" s="49"/>
    </row>
    <row r="30" spans="1:10" s="48" customFormat="1" ht="18" customHeight="1">
      <c r="A30" s="79"/>
      <c r="B30" s="63"/>
      <c r="C30" s="63">
        <v>553</v>
      </c>
      <c r="D30" s="76" t="s">
        <v>30</v>
      </c>
      <c r="E30" s="65">
        <v>1</v>
      </c>
      <c r="F30" s="65">
        <v>2</v>
      </c>
      <c r="G30" s="80" t="s">
        <v>107</v>
      </c>
      <c r="H30" s="67" t="s">
        <v>109</v>
      </c>
      <c r="I30" s="60"/>
      <c r="J30" s="49"/>
    </row>
    <row r="31" spans="1:10" s="48" customFormat="1" ht="18" customHeight="1">
      <c r="A31" s="79"/>
      <c r="B31" s="63"/>
      <c r="C31" s="63">
        <v>559</v>
      </c>
      <c r="D31" s="76" t="s">
        <v>31</v>
      </c>
      <c r="E31" s="65">
        <v>1</v>
      </c>
      <c r="F31" s="65">
        <v>3</v>
      </c>
      <c r="G31" s="80" t="s">
        <v>107</v>
      </c>
      <c r="H31" s="67" t="s">
        <v>109</v>
      </c>
      <c r="I31" s="60"/>
      <c r="J31" s="49"/>
    </row>
    <row r="32" spans="1:10" s="48" customFormat="1" ht="18" customHeight="1">
      <c r="A32" s="74"/>
      <c r="B32" s="81" t="s">
        <v>110</v>
      </c>
      <c r="C32" s="75"/>
      <c r="D32" s="64"/>
      <c r="E32" s="65">
        <f>E36+E42+E50+E54+E64</f>
        <v>182</v>
      </c>
      <c r="F32" s="65">
        <f t="shared" ref="F32" si="6">F36+F42+F50+F54+F64</f>
        <v>615</v>
      </c>
      <c r="G32" s="66">
        <v>7764000000</v>
      </c>
      <c r="H32" s="82">
        <v>14390</v>
      </c>
      <c r="I32" s="60"/>
      <c r="J32" s="49"/>
    </row>
    <row r="33" spans="1:10" s="48" customFormat="1" ht="18" customHeight="1">
      <c r="A33" s="83"/>
      <c r="B33" s="84">
        <v>56</v>
      </c>
      <c r="C33" s="84"/>
      <c r="D33" s="70" t="s">
        <v>33</v>
      </c>
      <c r="E33" s="116" t="s">
        <v>109</v>
      </c>
      <c r="F33" s="116" t="s">
        <v>109</v>
      </c>
      <c r="G33" s="117" t="s">
        <v>102</v>
      </c>
      <c r="H33" s="73" t="s">
        <v>109</v>
      </c>
      <c r="I33" s="60"/>
      <c r="J33" s="49"/>
    </row>
    <row r="34" spans="1:10" s="48" customFormat="1" ht="18" customHeight="1">
      <c r="A34" s="86"/>
      <c r="B34" s="87"/>
      <c r="C34" s="87">
        <v>561</v>
      </c>
      <c r="D34" s="76" t="s">
        <v>34</v>
      </c>
      <c r="E34" s="118" t="s">
        <v>109</v>
      </c>
      <c r="F34" s="118" t="s">
        <v>109</v>
      </c>
      <c r="G34" s="80" t="s">
        <v>102</v>
      </c>
      <c r="H34" s="67" t="s">
        <v>109</v>
      </c>
      <c r="I34" s="60"/>
      <c r="J34" s="49"/>
    </row>
    <row r="35" spans="1:10" s="48" customFormat="1" ht="18" customHeight="1">
      <c r="A35" s="79"/>
      <c r="B35" s="63"/>
      <c r="C35" s="63">
        <v>569</v>
      </c>
      <c r="D35" s="76" t="s">
        <v>35</v>
      </c>
      <c r="E35" s="118" t="s">
        <v>109</v>
      </c>
      <c r="F35" s="118" t="s">
        <v>109</v>
      </c>
      <c r="G35" s="80" t="s">
        <v>102</v>
      </c>
      <c r="H35" s="67" t="s">
        <v>109</v>
      </c>
      <c r="I35" s="60"/>
      <c r="J35" s="49"/>
    </row>
    <row r="36" spans="1:10" s="48" customFormat="1" ht="18" customHeight="1">
      <c r="A36" s="77"/>
      <c r="B36" s="78">
        <v>57</v>
      </c>
      <c r="C36" s="78"/>
      <c r="D36" s="70" t="s">
        <v>36</v>
      </c>
      <c r="E36" s="71">
        <f>SUM(E37:E41)</f>
        <v>11</v>
      </c>
      <c r="F36" s="71">
        <f t="shared" ref="F36" si="7">SUM(F37:F41)</f>
        <v>25</v>
      </c>
      <c r="G36" s="72">
        <v>171000000</v>
      </c>
      <c r="H36" s="119" t="s">
        <v>129</v>
      </c>
      <c r="I36" s="60"/>
      <c r="J36" s="49"/>
    </row>
    <row r="37" spans="1:10" s="48" customFormat="1" ht="18" customHeight="1">
      <c r="A37" s="79"/>
      <c r="B37" s="63"/>
      <c r="C37" s="63">
        <v>571</v>
      </c>
      <c r="D37" s="76" t="s">
        <v>37</v>
      </c>
      <c r="E37" s="65">
        <v>2</v>
      </c>
      <c r="F37" s="65">
        <v>6</v>
      </c>
      <c r="G37" s="80" t="s">
        <v>107</v>
      </c>
      <c r="H37" s="90" t="s">
        <v>107</v>
      </c>
      <c r="I37" s="60"/>
      <c r="J37" s="49"/>
    </row>
    <row r="38" spans="1:10" s="48" customFormat="1" ht="18" customHeight="1">
      <c r="A38" s="79"/>
      <c r="B38" s="63"/>
      <c r="C38" s="63">
        <v>572</v>
      </c>
      <c r="D38" s="76" t="s">
        <v>38</v>
      </c>
      <c r="E38" s="118" t="s">
        <v>109</v>
      </c>
      <c r="F38" s="118" t="s">
        <v>109</v>
      </c>
      <c r="G38" s="80" t="s">
        <v>102</v>
      </c>
      <c r="H38" s="67" t="s">
        <v>109</v>
      </c>
      <c r="I38" s="60"/>
      <c r="J38" s="49"/>
    </row>
    <row r="39" spans="1:10" s="48" customFormat="1" ht="18" customHeight="1">
      <c r="A39" s="79"/>
      <c r="B39" s="63"/>
      <c r="C39" s="63">
        <v>573</v>
      </c>
      <c r="D39" s="76" t="s">
        <v>39</v>
      </c>
      <c r="E39" s="65">
        <v>6</v>
      </c>
      <c r="F39" s="65">
        <v>14</v>
      </c>
      <c r="G39" s="80">
        <v>85000000</v>
      </c>
      <c r="H39" s="90">
        <v>331</v>
      </c>
      <c r="I39" s="60"/>
      <c r="J39" s="49"/>
    </row>
    <row r="40" spans="1:10" s="48" customFormat="1" ht="18" customHeight="1">
      <c r="A40" s="79"/>
      <c r="B40" s="63"/>
      <c r="C40" s="63">
        <v>574</v>
      </c>
      <c r="D40" s="76" t="s">
        <v>40</v>
      </c>
      <c r="E40" s="65">
        <v>1</v>
      </c>
      <c r="F40" s="65">
        <v>1</v>
      </c>
      <c r="G40" s="80" t="s">
        <v>107</v>
      </c>
      <c r="H40" s="90" t="s">
        <v>107</v>
      </c>
      <c r="I40" s="60"/>
      <c r="J40" s="49"/>
    </row>
    <row r="41" spans="1:10" s="48" customFormat="1" ht="18" customHeight="1">
      <c r="A41" s="79"/>
      <c r="B41" s="63"/>
      <c r="C41" s="63">
        <v>579</v>
      </c>
      <c r="D41" s="76" t="s">
        <v>41</v>
      </c>
      <c r="E41" s="65">
        <v>2</v>
      </c>
      <c r="F41" s="65">
        <v>4</v>
      </c>
      <c r="G41" s="80" t="s">
        <v>107</v>
      </c>
      <c r="H41" s="90" t="s">
        <v>107</v>
      </c>
      <c r="I41" s="60"/>
      <c r="J41" s="49"/>
    </row>
    <row r="42" spans="1:10" s="48" customFormat="1" ht="18" customHeight="1">
      <c r="A42" s="77"/>
      <c r="B42" s="78">
        <v>58</v>
      </c>
      <c r="C42" s="78"/>
      <c r="D42" s="70" t="s">
        <v>42</v>
      </c>
      <c r="E42" s="71">
        <f>SUM(E43:E49)</f>
        <v>70</v>
      </c>
      <c r="F42" s="71">
        <f t="shared" ref="F42" si="8">SUM(F43:F49)</f>
        <v>297</v>
      </c>
      <c r="G42" s="72">
        <v>3350000000</v>
      </c>
      <c r="H42" s="85">
        <v>6068</v>
      </c>
      <c r="I42" s="60"/>
      <c r="J42" s="49"/>
    </row>
    <row r="43" spans="1:10" s="48" customFormat="1" ht="18" customHeight="1">
      <c r="A43" s="79"/>
      <c r="B43" s="63"/>
      <c r="C43" s="63">
        <v>581</v>
      </c>
      <c r="D43" s="76" t="s">
        <v>43</v>
      </c>
      <c r="E43" s="65">
        <v>4</v>
      </c>
      <c r="F43" s="65">
        <v>88</v>
      </c>
      <c r="G43" s="80">
        <v>1601000000</v>
      </c>
      <c r="H43" s="90">
        <v>1670</v>
      </c>
      <c r="I43" s="60"/>
      <c r="J43" s="49"/>
    </row>
    <row r="44" spans="1:10" s="48" customFormat="1" ht="18" customHeight="1">
      <c r="A44" s="79"/>
      <c r="B44" s="63"/>
      <c r="C44" s="63">
        <v>582</v>
      </c>
      <c r="D44" s="76" t="s">
        <v>44</v>
      </c>
      <c r="E44" s="65">
        <v>6</v>
      </c>
      <c r="F44" s="65">
        <v>15</v>
      </c>
      <c r="G44" s="80">
        <v>93000000</v>
      </c>
      <c r="H44" s="90">
        <v>412</v>
      </c>
      <c r="I44" s="60"/>
      <c r="J44" s="49"/>
    </row>
    <row r="45" spans="1:10" s="48" customFormat="1" ht="18" customHeight="1">
      <c r="A45" s="79"/>
      <c r="B45" s="63"/>
      <c r="C45" s="63">
        <v>583</v>
      </c>
      <c r="D45" s="76" t="s">
        <v>45</v>
      </c>
      <c r="E45" s="65">
        <v>1</v>
      </c>
      <c r="F45" s="65">
        <v>2</v>
      </c>
      <c r="G45" s="80" t="s">
        <v>107</v>
      </c>
      <c r="H45" s="90" t="s">
        <v>107</v>
      </c>
      <c r="I45" s="60"/>
      <c r="J45" s="49"/>
    </row>
    <row r="46" spans="1:10" s="48" customFormat="1" ht="18" customHeight="1">
      <c r="A46" s="79"/>
      <c r="B46" s="63"/>
      <c r="C46" s="63">
        <v>584</v>
      </c>
      <c r="D46" s="76" t="s">
        <v>46</v>
      </c>
      <c r="E46" s="65">
        <v>11</v>
      </c>
      <c r="F46" s="65">
        <v>28</v>
      </c>
      <c r="G46" s="80">
        <v>154000000</v>
      </c>
      <c r="H46" s="90">
        <v>446</v>
      </c>
      <c r="I46" s="60"/>
      <c r="J46" s="49"/>
    </row>
    <row r="47" spans="1:10" s="48" customFormat="1" ht="18" customHeight="1">
      <c r="A47" s="79"/>
      <c r="B47" s="63"/>
      <c r="C47" s="63">
        <v>585</v>
      </c>
      <c r="D47" s="76" t="s">
        <v>47</v>
      </c>
      <c r="E47" s="65">
        <v>19</v>
      </c>
      <c r="F47" s="65">
        <v>34</v>
      </c>
      <c r="G47" s="80">
        <v>350000000</v>
      </c>
      <c r="H47" s="90">
        <v>1316</v>
      </c>
      <c r="I47" s="60"/>
      <c r="J47" s="49"/>
    </row>
    <row r="48" spans="1:10" s="48" customFormat="1" ht="18" customHeight="1">
      <c r="A48" s="79"/>
      <c r="B48" s="63"/>
      <c r="C48" s="63">
        <v>586</v>
      </c>
      <c r="D48" s="76" t="s">
        <v>48</v>
      </c>
      <c r="E48" s="65">
        <v>5</v>
      </c>
      <c r="F48" s="65">
        <v>10</v>
      </c>
      <c r="G48" s="80">
        <v>12000000</v>
      </c>
      <c r="H48" s="90">
        <v>250</v>
      </c>
      <c r="I48" s="60"/>
      <c r="J48" s="49"/>
    </row>
    <row r="49" spans="1:10" s="48" customFormat="1" ht="18" customHeight="1">
      <c r="A49" s="79"/>
      <c r="B49" s="63"/>
      <c r="C49" s="63">
        <v>589</v>
      </c>
      <c r="D49" s="76" t="s">
        <v>49</v>
      </c>
      <c r="E49" s="65">
        <v>24</v>
      </c>
      <c r="F49" s="65">
        <v>120</v>
      </c>
      <c r="G49" s="80" t="s">
        <v>107</v>
      </c>
      <c r="H49" s="90" t="s">
        <v>107</v>
      </c>
      <c r="I49" s="60"/>
      <c r="J49" s="49"/>
    </row>
    <row r="50" spans="1:10" s="48" customFormat="1" ht="18" customHeight="1">
      <c r="A50" s="77"/>
      <c r="B50" s="78">
        <v>59</v>
      </c>
      <c r="C50" s="78"/>
      <c r="D50" s="70" t="s">
        <v>50</v>
      </c>
      <c r="E50" s="71">
        <f>SUM(E51:E53)</f>
        <v>17</v>
      </c>
      <c r="F50" s="71">
        <f t="shared" ref="F50" si="9">SUM(F51:F53)</f>
        <v>41</v>
      </c>
      <c r="G50" s="72">
        <v>289000000</v>
      </c>
      <c r="H50" s="85">
        <v>1360</v>
      </c>
      <c r="I50" s="60"/>
      <c r="J50" s="49"/>
    </row>
    <row r="51" spans="1:10" s="48" customFormat="1" ht="18" customHeight="1">
      <c r="A51" s="79"/>
      <c r="B51" s="63"/>
      <c r="C51" s="63">
        <v>591</v>
      </c>
      <c r="D51" s="76" t="s">
        <v>51</v>
      </c>
      <c r="E51" s="65">
        <v>5</v>
      </c>
      <c r="F51" s="65">
        <v>10</v>
      </c>
      <c r="G51" s="80" t="s">
        <v>107</v>
      </c>
      <c r="H51" s="90" t="s">
        <v>107</v>
      </c>
      <c r="I51" s="60"/>
      <c r="J51" s="49"/>
    </row>
    <row r="52" spans="1:10" s="48" customFormat="1" ht="18" customHeight="1">
      <c r="A52" s="79"/>
      <c r="B52" s="63"/>
      <c r="C52" s="63">
        <v>592</v>
      </c>
      <c r="D52" s="76" t="s">
        <v>52</v>
      </c>
      <c r="E52" s="65">
        <v>1</v>
      </c>
      <c r="F52" s="65">
        <v>3</v>
      </c>
      <c r="G52" s="80" t="s">
        <v>107</v>
      </c>
      <c r="H52" s="90" t="s">
        <v>107</v>
      </c>
      <c r="I52" s="60"/>
      <c r="J52" s="49"/>
    </row>
    <row r="53" spans="1:10" s="48" customFormat="1" ht="18" customHeight="1">
      <c r="A53" s="79"/>
      <c r="B53" s="63"/>
      <c r="C53" s="63">
        <v>593</v>
      </c>
      <c r="D53" s="76" t="s">
        <v>53</v>
      </c>
      <c r="E53" s="65">
        <v>11</v>
      </c>
      <c r="F53" s="65">
        <v>28</v>
      </c>
      <c r="G53" s="80">
        <v>203000000</v>
      </c>
      <c r="H53" s="90">
        <v>618</v>
      </c>
      <c r="I53" s="60"/>
      <c r="J53" s="49"/>
    </row>
    <row r="54" spans="1:10" s="48" customFormat="1" ht="18" customHeight="1">
      <c r="A54" s="77"/>
      <c r="B54" s="78">
        <v>60</v>
      </c>
      <c r="C54" s="78"/>
      <c r="D54" s="70" t="s">
        <v>54</v>
      </c>
      <c r="E54" s="71">
        <f>SUM(E55:E63)</f>
        <v>82</v>
      </c>
      <c r="F54" s="71">
        <f t="shared" ref="F54" si="10">SUM(F55:F63)</f>
        <v>250</v>
      </c>
      <c r="G54" s="109" t="s">
        <v>107</v>
      </c>
      <c r="H54" s="119" t="s">
        <v>107</v>
      </c>
      <c r="I54" s="60"/>
      <c r="J54" s="49"/>
    </row>
    <row r="55" spans="1:10" s="48" customFormat="1" ht="18" customHeight="1">
      <c r="A55" s="79"/>
      <c r="B55" s="63"/>
      <c r="C55" s="63">
        <v>601</v>
      </c>
      <c r="D55" s="76" t="s">
        <v>55</v>
      </c>
      <c r="E55" s="65">
        <v>3</v>
      </c>
      <c r="F55" s="65">
        <v>8</v>
      </c>
      <c r="G55" s="80">
        <v>99000000</v>
      </c>
      <c r="H55" s="90">
        <v>250</v>
      </c>
      <c r="I55" s="60"/>
      <c r="J55" s="49"/>
    </row>
    <row r="56" spans="1:10" s="48" customFormat="1" ht="18" customHeight="1">
      <c r="A56" s="79"/>
      <c r="B56" s="63"/>
      <c r="C56" s="63">
        <v>602</v>
      </c>
      <c r="D56" s="76" t="s">
        <v>56</v>
      </c>
      <c r="E56" s="65">
        <v>2</v>
      </c>
      <c r="F56" s="65">
        <v>3</v>
      </c>
      <c r="G56" s="80" t="s">
        <v>107</v>
      </c>
      <c r="H56" s="90" t="s">
        <v>107</v>
      </c>
      <c r="I56" s="60"/>
      <c r="J56" s="49"/>
    </row>
    <row r="57" spans="1:10" s="48" customFormat="1" ht="18" customHeight="1">
      <c r="A57" s="79"/>
      <c r="B57" s="63"/>
      <c r="C57" s="63">
        <v>603</v>
      </c>
      <c r="D57" s="76" t="s">
        <v>57</v>
      </c>
      <c r="E57" s="65">
        <v>9</v>
      </c>
      <c r="F57" s="65">
        <v>42</v>
      </c>
      <c r="G57" s="80">
        <v>1128000000</v>
      </c>
      <c r="H57" s="90">
        <v>1123</v>
      </c>
      <c r="I57" s="60"/>
      <c r="J57" s="49"/>
    </row>
    <row r="58" spans="1:10" s="48" customFormat="1" ht="18" customHeight="1">
      <c r="A58" s="79"/>
      <c r="B58" s="63"/>
      <c r="C58" s="63">
        <v>604</v>
      </c>
      <c r="D58" s="76" t="s">
        <v>58</v>
      </c>
      <c r="E58" s="65">
        <v>1</v>
      </c>
      <c r="F58" s="65">
        <v>2</v>
      </c>
      <c r="G58" s="80" t="s">
        <v>107</v>
      </c>
      <c r="H58" s="90" t="s">
        <v>107</v>
      </c>
      <c r="I58" s="60"/>
      <c r="J58" s="49"/>
    </row>
    <row r="59" spans="1:10" s="48" customFormat="1" ht="18" customHeight="1">
      <c r="A59" s="79"/>
      <c r="B59" s="63"/>
      <c r="C59" s="63">
        <v>605</v>
      </c>
      <c r="D59" s="76" t="s">
        <v>59</v>
      </c>
      <c r="E59" s="65">
        <v>21</v>
      </c>
      <c r="F59" s="65">
        <v>53</v>
      </c>
      <c r="G59" s="80">
        <v>1742000000</v>
      </c>
      <c r="H59" s="90">
        <v>192</v>
      </c>
      <c r="I59" s="60"/>
      <c r="J59" s="49"/>
    </row>
    <row r="60" spans="1:10" s="48" customFormat="1" ht="18" customHeight="1">
      <c r="A60" s="79"/>
      <c r="B60" s="63"/>
      <c r="C60" s="63">
        <v>606</v>
      </c>
      <c r="D60" s="76" t="s">
        <v>60</v>
      </c>
      <c r="E60" s="65">
        <v>6</v>
      </c>
      <c r="F60" s="65">
        <v>44</v>
      </c>
      <c r="G60" s="80">
        <v>166000000</v>
      </c>
      <c r="H60" s="90">
        <v>691</v>
      </c>
      <c r="I60" s="60"/>
      <c r="J60" s="49"/>
    </row>
    <row r="61" spans="1:10" s="48" customFormat="1" ht="18" customHeight="1">
      <c r="A61" s="79"/>
      <c r="B61" s="63"/>
      <c r="C61" s="63">
        <v>607</v>
      </c>
      <c r="D61" s="76" t="s">
        <v>61</v>
      </c>
      <c r="E61" s="65">
        <v>5</v>
      </c>
      <c r="F61" s="65">
        <v>8</v>
      </c>
      <c r="G61" s="80">
        <v>49000000</v>
      </c>
      <c r="H61" s="90">
        <v>115</v>
      </c>
      <c r="I61" s="60"/>
      <c r="J61" s="49"/>
    </row>
    <row r="62" spans="1:10" s="48" customFormat="1" ht="18" customHeight="1">
      <c r="A62" s="79"/>
      <c r="B62" s="63"/>
      <c r="C62" s="63">
        <v>608</v>
      </c>
      <c r="D62" s="76" t="s">
        <v>62</v>
      </c>
      <c r="E62" s="65">
        <v>1</v>
      </c>
      <c r="F62" s="65">
        <v>1</v>
      </c>
      <c r="G62" s="80" t="s">
        <v>107</v>
      </c>
      <c r="H62" s="90" t="s">
        <v>107</v>
      </c>
      <c r="I62" s="60"/>
      <c r="J62" s="49"/>
    </row>
    <row r="63" spans="1:10" s="48" customFormat="1" ht="18" customHeight="1">
      <c r="A63" s="79"/>
      <c r="B63" s="63"/>
      <c r="C63" s="63">
        <v>609</v>
      </c>
      <c r="D63" s="76" t="s">
        <v>63</v>
      </c>
      <c r="E63" s="65">
        <v>34</v>
      </c>
      <c r="F63" s="65">
        <v>89</v>
      </c>
      <c r="G63" s="80">
        <v>751000000</v>
      </c>
      <c r="H63" s="90">
        <v>3090</v>
      </c>
      <c r="I63" s="60"/>
      <c r="J63" s="49"/>
    </row>
    <row r="64" spans="1:10" s="48" customFormat="1" ht="18" customHeight="1">
      <c r="A64" s="77"/>
      <c r="B64" s="78">
        <v>61</v>
      </c>
      <c r="C64" s="78"/>
      <c r="D64" s="70" t="s">
        <v>64</v>
      </c>
      <c r="E64" s="71">
        <f>SUM(E65:E67)</f>
        <v>2</v>
      </c>
      <c r="F64" s="71">
        <f t="shared" ref="F64" si="11">SUM(F65:F67)</f>
        <v>2</v>
      </c>
      <c r="G64" s="109" t="s">
        <v>107</v>
      </c>
      <c r="H64" s="73" t="s">
        <v>109</v>
      </c>
      <c r="I64" s="60"/>
      <c r="J64" s="49"/>
    </row>
    <row r="65" spans="1:10" s="48" customFormat="1" ht="18" customHeight="1">
      <c r="A65" s="79"/>
      <c r="B65" s="63"/>
      <c r="C65" s="63">
        <v>611</v>
      </c>
      <c r="D65" s="76" t="s">
        <v>65</v>
      </c>
      <c r="E65" s="65">
        <v>2</v>
      </c>
      <c r="F65" s="65">
        <v>2</v>
      </c>
      <c r="G65" s="80" t="s">
        <v>107</v>
      </c>
      <c r="H65" s="67" t="s">
        <v>109</v>
      </c>
      <c r="I65" s="60"/>
      <c r="J65" s="49"/>
    </row>
    <row r="66" spans="1:10" s="48" customFormat="1" ht="18" customHeight="1">
      <c r="A66" s="79"/>
      <c r="B66" s="63"/>
      <c r="C66" s="63">
        <v>612</v>
      </c>
      <c r="D66" s="76" t="s">
        <v>66</v>
      </c>
      <c r="E66" s="118" t="s">
        <v>109</v>
      </c>
      <c r="F66" s="118" t="s">
        <v>109</v>
      </c>
      <c r="G66" s="80" t="s">
        <v>102</v>
      </c>
      <c r="H66" s="67" t="s">
        <v>109</v>
      </c>
      <c r="I66" s="60"/>
      <c r="J66" s="49"/>
    </row>
    <row r="67" spans="1:10" s="48" customFormat="1" ht="18" customHeight="1">
      <c r="A67" s="91"/>
      <c r="B67" s="92"/>
      <c r="C67" s="92">
        <v>619</v>
      </c>
      <c r="D67" s="93" t="s">
        <v>67</v>
      </c>
      <c r="E67" s="120" t="s">
        <v>109</v>
      </c>
      <c r="F67" s="120" t="s">
        <v>109</v>
      </c>
      <c r="G67" s="95" t="s">
        <v>102</v>
      </c>
      <c r="H67" s="96" t="s">
        <v>109</v>
      </c>
      <c r="I67" s="60"/>
      <c r="J67" s="49"/>
    </row>
  </sheetData>
  <sheetProtection password="CF24" sheet="1" objects="1" scenarios="1"/>
  <mergeCells count="1">
    <mergeCell ref="A3:D3"/>
  </mergeCells>
  <phoneticPr fontId="1"/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7"/>
  <sheetViews>
    <sheetView showGridLines="0" workbookViewId="0">
      <selection activeCell="A2" sqref="A2"/>
    </sheetView>
  </sheetViews>
  <sheetFormatPr defaultRowHeight="13.5"/>
  <cols>
    <col min="1" max="1" width="3.625" style="97" customWidth="1"/>
    <col min="2" max="2" width="4.625" style="97" customWidth="1"/>
    <col min="3" max="3" width="5.625" style="97" customWidth="1"/>
    <col min="4" max="4" width="55.625" style="97" customWidth="1"/>
    <col min="5" max="6" width="15.625" style="97" customWidth="1"/>
    <col min="7" max="7" width="15.625" style="98" customWidth="1"/>
    <col min="8" max="8" width="15.625" style="97" customWidth="1"/>
    <col min="9" max="9" width="10.25" style="97" bestFit="1" customWidth="1"/>
    <col min="10" max="10" width="12.75" style="98" bestFit="1" customWidth="1"/>
    <col min="11" max="16384" width="9" style="97"/>
  </cols>
  <sheetData>
    <row r="1" spans="1:10" s="48" customFormat="1" ht="18" customHeight="1">
      <c r="A1" s="47" t="s">
        <v>106</v>
      </c>
      <c r="G1" s="49"/>
      <c r="J1" s="49"/>
    </row>
    <row r="2" spans="1:10" s="48" customFormat="1" ht="18" customHeight="1">
      <c r="A2" s="47" t="s">
        <v>76</v>
      </c>
      <c r="G2" s="49"/>
      <c r="H2" s="50" t="s">
        <v>103</v>
      </c>
      <c r="J2" s="49"/>
    </row>
    <row r="3" spans="1:10" s="53" customFormat="1" ht="18" customHeight="1">
      <c r="A3" s="261" t="s">
        <v>0</v>
      </c>
      <c r="B3" s="262"/>
      <c r="C3" s="262"/>
      <c r="D3" s="262"/>
      <c r="E3" s="51" t="s">
        <v>1</v>
      </c>
      <c r="F3" s="51" t="s">
        <v>2</v>
      </c>
      <c r="G3" s="52" t="s">
        <v>3</v>
      </c>
      <c r="H3" s="51" t="s">
        <v>4</v>
      </c>
      <c r="J3" s="115"/>
    </row>
    <row r="4" spans="1:10" s="48" customFormat="1" ht="18" customHeight="1">
      <c r="A4" s="107" t="s">
        <v>105</v>
      </c>
      <c r="B4" s="55"/>
      <c r="C4" s="55"/>
      <c r="D4" s="56"/>
      <c r="E4" s="57">
        <f>E5+E32</f>
        <v>544</v>
      </c>
      <c r="F4" s="57">
        <f t="shared" ref="F4" si="0">F5+F32</f>
        <v>2950</v>
      </c>
      <c r="G4" s="58">
        <v>67645000000</v>
      </c>
      <c r="H4" s="59">
        <f>H32</f>
        <v>79999</v>
      </c>
      <c r="I4" s="60"/>
      <c r="J4" s="49"/>
    </row>
    <row r="5" spans="1:10" s="48" customFormat="1" ht="18" customHeight="1">
      <c r="A5" s="61"/>
      <c r="B5" s="62" t="s">
        <v>5</v>
      </c>
      <c r="C5" s="63"/>
      <c r="D5" s="64"/>
      <c r="E5" s="65">
        <f>E8+E12+E15+E22+E27</f>
        <v>88</v>
      </c>
      <c r="F5" s="65">
        <f t="shared" ref="F5" si="1">F8+F12+F15+F22+F27</f>
        <v>434</v>
      </c>
      <c r="G5" s="66">
        <v>24709000000</v>
      </c>
      <c r="H5" s="67" t="s">
        <v>6</v>
      </c>
      <c r="I5" s="60"/>
      <c r="J5" s="49"/>
    </row>
    <row r="6" spans="1:10" s="48" customFormat="1" ht="18" customHeight="1">
      <c r="A6" s="68"/>
      <c r="B6" s="69">
        <v>50</v>
      </c>
      <c r="C6" s="69"/>
      <c r="D6" s="70" t="s">
        <v>7</v>
      </c>
      <c r="E6" s="116" t="s">
        <v>6</v>
      </c>
      <c r="F6" s="116" t="s">
        <v>6</v>
      </c>
      <c r="G6" s="117" t="s">
        <v>102</v>
      </c>
      <c r="H6" s="73" t="s">
        <v>6</v>
      </c>
      <c r="I6" s="60"/>
      <c r="J6" s="49"/>
    </row>
    <row r="7" spans="1:10" s="48" customFormat="1" ht="18" customHeight="1">
      <c r="A7" s="74"/>
      <c r="B7" s="75"/>
      <c r="C7" s="75">
        <v>501</v>
      </c>
      <c r="D7" s="76" t="s">
        <v>7</v>
      </c>
      <c r="E7" s="118" t="s">
        <v>6</v>
      </c>
      <c r="F7" s="118" t="s">
        <v>6</v>
      </c>
      <c r="G7" s="80" t="s">
        <v>102</v>
      </c>
      <c r="H7" s="67" t="s">
        <v>6</v>
      </c>
      <c r="I7" s="60"/>
      <c r="J7" s="49"/>
    </row>
    <row r="8" spans="1:10" s="48" customFormat="1" ht="18" customHeight="1">
      <c r="A8" s="77"/>
      <c r="B8" s="78">
        <v>51</v>
      </c>
      <c r="C8" s="78"/>
      <c r="D8" s="70" t="s">
        <v>8</v>
      </c>
      <c r="E8" s="71">
        <f>SUM(E9:E11)</f>
        <v>1</v>
      </c>
      <c r="F8" s="71">
        <f t="shared" ref="F8" si="2">SUM(F9:F11)</f>
        <v>2</v>
      </c>
      <c r="G8" s="109" t="s">
        <v>111</v>
      </c>
      <c r="H8" s="73" t="s">
        <v>6</v>
      </c>
      <c r="I8" s="60"/>
      <c r="J8" s="49"/>
    </row>
    <row r="9" spans="1:10" s="48" customFormat="1" ht="18" customHeight="1">
      <c r="A9" s="79"/>
      <c r="B9" s="63"/>
      <c r="C9" s="63">
        <v>511</v>
      </c>
      <c r="D9" s="76" t="s">
        <v>9</v>
      </c>
      <c r="E9" s="118" t="s">
        <v>6</v>
      </c>
      <c r="F9" s="118" t="s">
        <v>6</v>
      </c>
      <c r="G9" s="80" t="s">
        <v>102</v>
      </c>
      <c r="H9" s="67" t="s">
        <v>6</v>
      </c>
      <c r="I9" s="60"/>
      <c r="J9" s="49"/>
    </row>
    <row r="10" spans="1:10" s="48" customFormat="1" ht="18" customHeight="1">
      <c r="A10" s="79"/>
      <c r="B10" s="63"/>
      <c r="C10" s="63">
        <v>512</v>
      </c>
      <c r="D10" s="76" t="s">
        <v>10</v>
      </c>
      <c r="E10" s="65">
        <v>1</v>
      </c>
      <c r="F10" s="65">
        <v>2</v>
      </c>
      <c r="G10" s="80" t="s">
        <v>111</v>
      </c>
      <c r="H10" s="67" t="s">
        <v>6</v>
      </c>
      <c r="I10" s="60"/>
      <c r="J10" s="49"/>
    </row>
    <row r="11" spans="1:10" s="48" customFormat="1" ht="18" customHeight="1">
      <c r="A11" s="79"/>
      <c r="B11" s="63"/>
      <c r="C11" s="63">
        <v>513</v>
      </c>
      <c r="D11" s="76" t="s">
        <v>11</v>
      </c>
      <c r="E11" s="118" t="s">
        <v>6</v>
      </c>
      <c r="F11" s="118" t="s">
        <v>6</v>
      </c>
      <c r="G11" s="80" t="s">
        <v>102</v>
      </c>
      <c r="H11" s="67" t="s">
        <v>6</v>
      </c>
      <c r="I11" s="60"/>
      <c r="J11" s="49"/>
    </row>
    <row r="12" spans="1:10" s="48" customFormat="1" ht="18" customHeight="1">
      <c r="A12" s="77"/>
      <c r="B12" s="78">
        <v>52</v>
      </c>
      <c r="C12" s="78"/>
      <c r="D12" s="70" t="s">
        <v>12</v>
      </c>
      <c r="E12" s="71">
        <f>SUM(E13:E14)</f>
        <v>32</v>
      </c>
      <c r="F12" s="71">
        <f t="shared" ref="F12" si="3">SUM(F13:F14)</f>
        <v>166</v>
      </c>
      <c r="G12" s="72">
        <v>7479000000</v>
      </c>
      <c r="H12" s="73" t="s">
        <v>6</v>
      </c>
      <c r="I12" s="60"/>
      <c r="J12" s="49"/>
    </row>
    <row r="13" spans="1:10" s="48" customFormat="1" ht="18" customHeight="1">
      <c r="A13" s="79"/>
      <c r="B13" s="63"/>
      <c r="C13" s="63">
        <v>521</v>
      </c>
      <c r="D13" s="76" t="s">
        <v>13</v>
      </c>
      <c r="E13" s="65">
        <v>16</v>
      </c>
      <c r="F13" s="65">
        <v>93</v>
      </c>
      <c r="G13" s="80">
        <v>3732000000</v>
      </c>
      <c r="H13" s="67" t="s">
        <v>6</v>
      </c>
      <c r="I13" s="60"/>
      <c r="J13" s="49"/>
    </row>
    <row r="14" spans="1:10" s="48" customFormat="1" ht="18" customHeight="1">
      <c r="A14" s="79"/>
      <c r="B14" s="63"/>
      <c r="C14" s="63">
        <v>522</v>
      </c>
      <c r="D14" s="76" t="s">
        <v>14</v>
      </c>
      <c r="E14" s="65">
        <v>16</v>
      </c>
      <c r="F14" s="65">
        <v>73</v>
      </c>
      <c r="G14" s="80">
        <v>3747000000</v>
      </c>
      <c r="H14" s="67" t="s">
        <v>6</v>
      </c>
      <c r="I14" s="60"/>
      <c r="J14" s="49"/>
    </row>
    <row r="15" spans="1:10" s="48" customFormat="1" ht="18" customHeight="1">
      <c r="A15" s="77"/>
      <c r="B15" s="78">
        <v>53</v>
      </c>
      <c r="C15" s="78"/>
      <c r="D15" s="70" t="s">
        <v>15</v>
      </c>
      <c r="E15" s="71">
        <f>SUM(E16:E21)</f>
        <v>20</v>
      </c>
      <c r="F15" s="71">
        <f t="shared" ref="F15" si="4">SUM(F16:F21)</f>
        <v>86</v>
      </c>
      <c r="G15" s="72">
        <v>5345000000</v>
      </c>
      <c r="H15" s="73" t="s">
        <v>6</v>
      </c>
      <c r="I15" s="60"/>
      <c r="J15" s="49"/>
    </row>
    <row r="16" spans="1:10" s="48" customFormat="1" ht="18" customHeight="1">
      <c r="A16" s="79"/>
      <c r="B16" s="63"/>
      <c r="C16" s="63">
        <v>531</v>
      </c>
      <c r="D16" s="76" t="s">
        <v>16</v>
      </c>
      <c r="E16" s="65">
        <v>11</v>
      </c>
      <c r="F16" s="65">
        <v>43</v>
      </c>
      <c r="G16" s="80">
        <v>4283000000</v>
      </c>
      <c r="H16" s="67" t="s">
        <v>6</v>
      </c>
      <c r="I16" s="60"/>
      <c r="J16" s="49"/>
    </row>
    <row r="17" spans="1:10" s="48" customFormat="1" ht="18" customHeight="1">
      <c r="A17" s="79"/>
      <c r="B17" s="63"/>
      <c r="C17" s="63">
        <v>532</v>
      </c>
      <c r="D17" s="76" t="s">
        <v>17</v>
      </c>
      <c r="E17" s="65">
        <v>3</v>
      </c>
      <c r="F17" s="65">
        <v>3</v>
      </c>
      <c r="G17" s="80">
        <v>156000000</v>
      </c>
      <c r="H17" s="67" t="s">
        <v>6</v>
      </c>
      <c r="I17" s="60"/>
      <c r="J17" s="49"/>
    </row>
    <row r="18" spans="1:10" s="48" customFormat="1" ht="18" customHeight="1">
      <c r="A18" s="79"/>
      <c r="B18" s="63"/>
      <c r="C18" s="63">
        <v>533</v>
      </c>
      <c r="D18" s="76" t="s">
        <v>18</v>
      </c>
      <c r="E18" s="65">
        <v>1</v>
      </c>
      <c r="F18" s="65">
        <v>9</v>
      </c>
      <c r="G18" s="80" t="s">
        <v>111</v>
      </c>
      <c r="H18" s="67" t="s">
        <v>6</v>
      </c>
      <c r="I18" s="60"/>
      <c r="J18" s="49"/>
    </row>
    <row r="19" spans="1:10" s="48" customFormat="1" ht="18" customHeight="1">
      <c r="A19" s="79"/>
      <c r="B19" s="63"/>
      <c r="C19" s="63">
        <v>534</v>
      </c>
      <c r="D19" s="76" t="s">
        <v>19</v>
      </c>
      <c r="E19" s="65">
        <v>3</v>
      </c>
      <c r="F19" s="65">
        <v>12</v>
      </c>
      <c r="G19" s="80">
        <v>231000000</v>
      </c>
      <c r="H19" s="67" t="s">
        <v>6</v>
      </c>
      <c r="I19" s="60"/>
      <c r="J19" s="49"/>
    </row>
    <row r="20" spans="1:10" s="48" customFormat="1" ht="18" customHeight="1">
      <c r="A20" s="79"/>
      <c r="B20" s="63"/>
      <c r="C20" s="63">
        <v>535</v>
      </c>
      <c r="D20" s="76" t="s">
        <v>20</v>
      </c>
      <c r="E20" s="118" t="s">
        <v>6</v>
      </c>
      <c r="F20" s="118" t="s">
        <v>6</v>
      </c>
      <c r="G20" s="80" t="s">
        <v>102</v>
      </c>
      <c r="H20" s="67" t="s">
        <v>6</v>
      </c>
      <c r="I20" s="60"/>
      <c r="J20" s="49"/>
    </row>
    <row r="21" spans="1:10" s="48" customFormat="1" ht="18" customHeight="1">
      <c r="A21" s="79"/>
      <c r="B21" s="63"/>
      <c r="C21" s="63">
        <v>536</v>
      </c>
      <c r="D21" s="76" t="s">
        <v>21</v>
      </c>
      <c r="E21" s="65">
        <v>2</v>
      </c>
      <c r="F21" s="65">
        <v>19</v>
      </c>
      <c r="G21" s="80" t="s">
        <v>111</v>
      </c>
      <c r="H21" s="67" t="s">
        <v>6</v>
      </c>
      <c r="I21" s="60"/>
      <c r="J21" s="49"/>
    </row>
    <row r="22" spans="1:10" s="48" customFormat="1" ht="18" customHeight="1">
      <c r="A22" s="77"/>
      <c r="B22" s="78">
        <v>54</v>
      </c>
      <c r="C22" s="78"/>
      <c r="D22" s="70" t="s">
        <v>22</v>
      </c>
      <c r="E22" s="71">
        <f>SUM(E23:E26)</f>
        <v>22</v>
      </c>
      <c r="F22" s="71">
        <f t="shared" ref="F22" si="5">SUM(F23:F26)</f>
        <v>126</v>
      </c>
      <c r="G22" s="72">
        <v>5390000000</v>
      </c>
      <c r="H22" s="73" t="s">
        <v>6</v>
      </c>
      <c r="I22" s="60"/>
      <c r="J22" s="49"/>
    </row>
    <row r="23" spans="1:10" s="48" customFormat="1" ht="18" customHeight="1">
      <c r="A23" s="79"/>
      <c r="B23" s="63"/>
      <c r="C23" s="63">
        <v>541</v>
      </c>
      <c r="D23" s="76" t="s">
        <v>23</v>
      </c>
      <c r="E23" s="65">
        <v>10</v>
      </c>
      <c r="F23" s="65">
        <v>54</v>
      </c>
      <c r="G23" s="80">
        <v>701000000</v>
      </c>
      <c r="H23" s="67" t="s">
        <v>6</v>
      </c>
      <c r="I23" s="60"/>
      <c r="J23" s="49"/>
    </row>
    <row r="24" spans="1:10" s="48" customFormat="1" ht="18" customHeight="1">
      <c r="A24" s="79"/>
      <c r="B24" s="63"/>
      <c r="C24" s="63">
        <v>542</v>
      </c>
      <c r="D24" s="76" t="s">
        <v>24</v>
      </c>
      <c r="E24" s="65">
        <v>7</v>
      </c>
      <c r="F24" s="65">
        <v>49</v>
      </c>
      <c r="G24" s="80">
        <v>2525000000</v>
      </c>
      <c r="H24" s="67" t="s">
        <v>6</v>
      </c>
      <c r="I24" s="60"/>
      <c r="J24" s="49"/>
    </row>
    <row r="25" spans="1:10" s="48" customFormat="1" ht="18" customHeight="1">
      <c r="A25" s="79"/>
      <c r="B25" s="63"/>
      <c r="C25" s="63">
        <v>543</v>
      </c>
      <c r="D25" s="76" t="s">
        <v>25</v>
      </c>
      <c r="E25" s="65">
        <v>1</v>
      </c>
      <c r="F25" s="65">
        <v>8</v>
      </c>
      <c r="G25" s="80" t="s">
        <v>111</v>
      </c>
      <c r="H25" s="67" t="s">
        <v>6</v>
      </c>
      <c r="I25" s="60"/>
      <c r="J25" s="49"/>
    </row>
    <row r="26" spans="1:10" s="48" customFormat="1" ht="18" customHeight="1">
      <c r="A26" s="79"/>
      <c r="B26" s="63"/>
      <c r="C26" s="63">
        <v>549</v>
      </c>
      <c r="D26" s="76" t="s">
        <v>26</v>
      </c>
      <c r="E26" s="65">
        <v>4</v>
      </c>
      <c r="F26" s="65">
        <v>15</v>
      </c>
      <c r="G26" s="80" t="s">
        <v>111</v>
      </c>
      <c r="H26" s="67" t="s">
        <v>6</v>
      </c>
      <c r="I26" s="60"/>
      <c r="J26" s="49"/>
    </row>
    <row r="27" spans="1:10" s="48" customFormat="1" ht="18" customHeight="1">
      <c r="A27" s="77"/>
      <c r="B27" s="78">
        <v>55</v>
      </c>
      <c r="C27" s="78"/>
      <c r="D27" s="70" t="s">
        <v>27</v>
      </c>
      <c r="E27" s="71">
        <f>SUM(E28:E31)</f>
        <v>13</v>
      </c>
      <c r="F27" s="71">
        <f t="shared" ref="F27" si="6">SUM(F28:F31)</f>
        <v>54</v>
      </c>
      <c r="G27" s="109" t="s">
        <v>111</v>
      </c>
      <c r="H27" s="73" t="s">
        <v>6</v>
      </c>
      <c r="I27" s="60"/>
      <c r="J27" s="49"/>
    </row>
    <row r="28" spans="1:10" s="48" customFormat="1" ht="18" customHeight="1">
      <c r="A28" s="79"/>
      <c r="B28" s="63"/>
      <c r="C28" s="63">
        <v>551</v>
      </c>
      <c r="D28" s="76" t="s">
        <v>28</v>
      </c>
      <c r="E28" s="65">
        <v>2</v>
      </c>
      <c r="F28" s="65">
        <v>9</v>
      </c>
      <c r="G28" s="80" t="s">
        <v>111</v>
      </c>
      <c r="H28" s="67" t="s">
        <v>6</v>
      </c>
      <c r="I28" s="60"/>
      <c r="J28" s="49"/>
    </row>
    <row r="29" spans="1:10" s="48" customFormat="1" ht="18" customHeight="1">
      <c r="A29" s="79"/>
      <c r="B29" s="63"/>
      <c r="C29" s="63">
        <v>552</v>
      </c>
      <c r="D29" s="76" t="s">
        <v>29</v>
      </c>
      <c r="E29" s="65">
        <v>5</v>
      </c>
      <c r="F29" s="65">
        <v>24</v>
      </c>
      <c r="G29" s="80">
        <v>5163000000</v>
      </c>
      <c r="H29" s="67" t="s">
        <v>6</v>
      </c>
      <c r="I29" s="60"/>
      <c r="J29" s="49"/>
    </row>
    <row r="30" spans="1:10" s="48" customFormat="1" ht="18" customHeight="1">
      <c r="A30" s="79"/>
      <c r="B30" s="63"/>
      <c r="C30" s="63">
        <v>553</v>
      </c>
      <c r="D30" s="76" t="s">
        <v>30</v>
      </c>
      <c r="E30" s="118" t="s">
        <v>6</v>
      </c>
      <c r="F30" s="118" t="s">
        <v>6</v>
      </c>
      <c r="G30" s="80" t="s">
        <v>102</v>
      </c>
      <c r="H30" s="67" t="s">
        <v>6</v>
      </c>
      <c r="I30" s="60"/>
      <c r="J30" s="49"/>
    </row>
    <row r="31" spans="1:10" s="48" customFormat="1" ht="18" customHeight="1">
      <c r="A31" s="79"/>
      <c r="B31" s="63"/>
      <c r="C31" s="63">
        <v>559</v>
      </c>
      <c r="D31" s="76" t="s">
        <v>31</v>
      </c>
      <c r="E31" s="65">
        <v>6</v>
      </c>
      <c r="F31" s="65">
        <v>21</v>
      </c>
      <c r="G31" s="80">
        <v>1055000000</v>
      </c>
      <c r="H31" s="67" t="s">
        <v>6</v>
      </c>
      <c r="I31" s="60"/>
      <c r="J31" s="49"/>
    </row>
    <row r="32" spans="1:10" s="48" customFormat="1" ht="18" customHeight="1">
      <c r="A32" s="74"/>
      <c r="B32" s="81" t="s">
        <v>32</v>
      </c>
      <c r="C32" s="75"/>
      <c r="D32" s="64"/>
      <c r="E32" s="65">
        <f>E36+E42+E50+E54+E64</f>
        <v>456</v>
      </c>
      <c r="F32" s="65">
        <f t="shared" ref="F32" si="7">F36+F42+F50+F54+F64</f>
        <v>2516</v>
      </c>
      <c r="G32" s="66">
        <v>42936000000</v>
      </c>
      <c r="H32" s="82">
        <v>79999</v>
      </c>
      <c r="I32" s="60"/>
      <c r="J32" s="49"/>
    </row>
    <row r="33" spans="1:10" s="48" customFormat="1" ht="18" customHeight="1">
      <c r="A33" s="83"/>
      <c r="B33" s="84">
        <v>56</v>
      </c>
      <c r="C33" s="84"/>
      <c r="D33" s="70" t="s">
        <v>33</v>
      </c>
      <c r="E33" s="116" t="s">
        <v>6</v>
      </c>
      <c r="F33" s="116" t="s">
        <v>6</v>
      </c>
      <c r="G33" s="117" t="s">
        <v>102</v>
      </c>
      <c r="H33" s="73" t="s">
        <v>6</v>
      </c>
      <c r="I33" s="60"/>
      <c r="J33" s="49"/>
    </row>
    <row r="34" spans="1:10" s="48" customFormat="1" ht="18" customHeight="1">
      <c r="A34" s="86"/>
      <c r="B34" s="87"/>
      <c r="C34" s="87">
        <v>561</v>
      </c>
      <c r="D34" s="76" t="s">
        <v>34</v>
      </c>
      <c r="E34" s="118" t="s">
        <v>6</v>
      </c>
      <c r="F34" s="118" t="s">
        <v>6</v>
      </c>
      <c r="G34" s="80" t="s">
        <v>102</v>
      </c>
      <c r="H34" s="67" t="s">
        <v>6</v>
      </c>
      <c r="I34" s="60"/>
      <c r="J34" s="49"/>
    </row>
    <row r="35" spans="1:10" s="48" customFormat="1" ht="18" customHeight="1">
      <c r="A35" s="79"/>
      <c r="B35" s="63"/>
      <c r="C35" s="63">
        <v>569</v>
      </c>
      <c r="D35" s="76" t="s">
        <v>35</v>
      </c>
      <c r="E35" s="118" t="s">
        <v>6</v>
      </c>
      <c r="F35" s="118" t="s">
        <v>6</v>
      </c>
      <c r="G35" s="80" t="s">
        <v>102</v>
      </c>
      <c r="H35" s="67" t="s">
        <v>6</v>
      </c>
      <c r="I35" s="60"/>
      <c r="J35" s="49"/>
    </row>
    <row r="36" spans="1:10" s="48" customFormat="1" ht="18" customHeight="1">
      <c r="A36" s="77"/>
      <c r="B36" s="78">
        <v>57</v>
      </c>
      <c r="C36" s="78"/>
      <c r="D36" s="70" t="s">
        <v>36</v>
      </c>
      <c r="E36" s="71">
        <f>SUM(E37:E41)</f>
        <v>72</v>
      </c>
      <c r="F36" s="71">
        <f t="shared" ref="F36" si="8">SUM(F37:F41)</f>
        <v>227</v>
      </c>
      <c r="G36" s="72">
        <v>2972000000</v>
      </c>
      <c r="H36" s="85">
        <v>11096</v>
      </c>
      <c r="I36" s="60"/>
      <c r="J36" s="49"/>
    </row>
    <row r="37" spans="1:10" s="48" customFormat="1" ht="18" customHeight="1">
      <c r="A37" s="79"/>
      <c r="B37" s="63"/>
      <c r="C37" s="63">
        <v>571</v>
      </c>
      <c r="D37" s="76" t="s">
        <v>37</v>
      </c>
      <c r="E37" s="65">
        <v>11</v>
      </c>
      <c r="F37" s="65">
        <v>33</v>
      </c>
      <c r="G37" s="80">
        <v>302000000</v>
      </c>
      <c r="H37" s="90">
        <v>1391</v>
      </c>
      <c r="I37" s="60"/>
      <c r="J37" s="49"/>
    </row>
    <row r="38" spans="1:10" s="48" customFormat="1" ht="18" customHeight="1">
      <c r="A38" s="79"/>
      <c r="B38" s="63"/>
      <c r="C38" s="63">
        <v>572</v>
      </c>
      <c r="D38" s="76" t="s">
        <v>38</v>
      </c>
      <c r="E38" s="65">
        <v>12</v>
      </c>
      <c r="F38" s="65">
        <v>42</v>
      </c>
      <c r="G38" s="80">
        <v>603000000</v>
      </c>
      <c r="H38" s="90">
        <v>3445</v>
      </c>
      <c r="I38" s="60"/>
      <c r="J38" s="49"/>
    </row>
    <row r="39" spans="1:10" s="48" customFormat="1" ht="18" customHeight="1">
      <c r="A39" s="79"/>
      <c r="B39" s="63"/>
      <c r="C39" s="63">
        <v>573</v>
      </c>
      <c r="D39" s="76" t="s">
        <v>39</v>
      </c>
      <c r="E39" s="65">
        <v>34</v>
      </c>
      <c r="F39" s="65">
        <v>112</v>
      </c>
      <c r="G39" s="80">
        <v>1656000000</v>
      </c>
      <c r="H39" s="90">
        <v>4680</v>
      </c>
      <c r="I39" s="60"/>
      <c r="J39" s="49"/>
    </row>
    <row r="40" spans="1:10" s="48" customFormat="1" ht="18" customHeight="1">
      <c r="A40" s="79"/>
      <c r="B40" s="63"/>
      <c r="C40" s="63">
        <v>574</v>
      </c>
      <c r="D40" s="76" t="s">
        <v>40</v>
      </c>
      <c r="E40" s="65">
        <v>8</v>
      </c>
      <c r="F40" s="65">
        <v>15</v>
      </c>
      <c r="G40" s="80">
        <v>187000000</v>
      </c>
      <c r="H40" s="90">
        <v>732</v>
      </c>
      <c r="I40" s="60"/>
      <c r="J40" s="49"/>
    </row>
    <row r="41" spans="1:10" s="48" customFormat="1" ht="18" customHeight="1">
      <c r="A41" s="79"/>
      <c r="B41" s="63"/>
      <c r="C41" s="63">
        <v>579</v>
      </c>
      <c r="D41" s="76" t="s">
        <v>41</v>
      </c>
      <c r="E41" s="65">
        <v>7</v>
      </c>
      <c r="F41" s="65">
        <v>25</v>
      </c>
      <c r="G41" s="80">
        <v>223000000</v>
      </c>
      <c r="H41" s="90">
        <v>848</v>
      </c>
      <c r="I41" s="60"/>
      <c r="J41" s="49"/>
    </row>
    <row r="42" spans="1:10" s="48" customFormat="1" ht="18" customHeight="1">
      <c r="A42" s="77"/>
      <c r="B42" s="78">
        <v>58</v>
      </c>
      <c r="C42" s="78"/>
      <c r="D42" s="70" t="s">
        <v>42</v>
      </c>
      <c r="E42" s="71">
        <f>SUM(E43:E49)</f>
        <v>145</v>
      </c>
      <c r="F42" s="71">
        <f t="shared" ref="F42" si="9">SUM(F43:F49)</f>
        <v>1014</v>
      </c>
      <c r="G42" s="72">
        <v>14442000000</v>
      </c>
      <c r="H42" s="85">
        <v>32810</v>
      </c>
      <c r="I42" s="60"/>
      <c r="J42" s="49"/>
    </row>
    <row r="43" spans="1:10" s="48" customFormat="1" ht="18" customHeight="1">
      <c r="A43" s="79"/>
      <c r="B43" s="63"/>
      <c r="C43" s="63">
        <v>581</v>
      </c>
      <c r="D43" s="76" t="s">
        <v>43</v>
      </c>
      <c r="E43" s="65">
        <v>22</v>
      </c>
      <c r="F43" s="65">
        <v>471</v>
      </c>
      <c r="G43" s="80">
        <v>9204000000</v>
      </c>
      <c r="H43" s="90">
        <v>25249</v>
      </c>
      <c r="I43" s="60"/>
      <c r="J43" s="49"/>
    </row>
    <row r="44" spans="1:10" s="48" customFormat="1" ht="18" customHeight="1">
      <c r="A44" s="79"/>
      <c r="B44" s="63"/>
      <c r="C44" s="63">
        <v>582</v>
      </c>
      <c r="D44" s="76" t="s">
        <v>44</v>
      </c>
      <c r="E44" s="65">
        <v>11</v>
      </c>
      <c r="F44" s="65">
        <v>31</v>
      </c>
      <c r="G44" s="80">
        <v>532000000</v>
      </c>
      <c r="H44" s="90">
        <v>1292</v>
      </c>
      <c r="I44" s="60"/>
      <c r="J44" s="49"/>
    </row>
    <row r="45" spans="1:10" s="48" customFormat="1" ht="18" customHeight="1">
      <c r="A45" s="79"/>
      <c r="B45" s="63"/>
      <c r="C45" s="63">
        <v>583</v>
      </c>
      <c r="D45" s="76" t="s">
        <v>45</v>
      </c>
      <c r="E45" s="65">
        <v>1</v>
      </c>
      <c r="F45" s="65">
        <v>4</v>
      </c>
      <c r="G45" s="80" t="s">
        <v>111</v>
      </c>
      <c r="H45" s="90" t="s">
        <v>111</v>
      </c>
      <c r="I45" s="60"/>
      <c r="J45" s="49"/>
    </row>
    <row r="46" spans="1:10" s="48" customFormat="1" ht="18" customHeight="1">
      <c r="A46" s="79"/>
      <c r="B46" s="63"/>
      <c r="C46" s="63">
        <v>584</v>
      </c>
      <c r="D46" s="76" t="s">
        <v>46</v>
      </c>
      <c r="E46" s="65">
        <v>20</v>
      </c>
      <c r="F46" s="65">
        <v>57</v>
      </c>
      <c r="G46" s="80">
        <v>251000000</v>
      </c>
      <c r="H46" s="90">
        <v>757</v>
      </c>
      <c r="I46" s="60"/>
      <c r="J46" s="49"/>
    </row>
    <row r="47" spans="1:10" s="48" customFormat="1" ht="18" customHeight="1">
      <c r="A47" s="79"/>
      <c r="B47" s="63"/>
      <c r="C47" s="63">
        <v>585</v>
      </c>
      <c r="D47" s="76" t="s">
        <v>47</v>
      </c>
      <c r="E47" s="65">
        <v>23</v>
      </c>
      <c r="F47" s="65">
        <v>47</v>
      </c>
      <c r="G47" s="80">
        <v>607000000</v>
      </c>
      <c r="H47" s="90">
        <v>1114</v>
      </c>
      <c r="I47" s="60"/>
      <c r="J47" s="49"/>
    </row>
    <row r="48" spans="1:10" s="48" customFormat="1" ht="18" customHeight="1">
      <c r="A48" s="79"/>
      <c r="B48" s="63"/>
      <c r="C48" s="63">
        <v>586</v>
      </c>
      <c r="D48" s="76" t="s">
        <v>48</v>
      </c>
      <c r="E48" s="65">
        <v>14</v>
      </c>
      <c r="F48" s="65">
        <v>57</v>
      </c>
      <c r="G48" s="80">
        <v>281000000</v>
      </c>
      <c r="H48" s="90">
        <v>356</v>
      </c>
      <c r="I48" s="60"/>
      <c r="J48" s="49"/>
    </row>
    <row r="49" spans="1:10" s="48" customFormat="1" ht="18" customHeight="1">
      <c r="A49" s="79"/>
      <c r="B49" s="63"/>
      <c r="C49" s="63">
        <v>589</v>
      </c>
      <c r="D49" s="76" t="s">
        <v>49</v>
      </c>
      <c r="E49" s="65">
        <v>54</v>
      </c>
      <c r="F49" s="65">
        <v>347</v>
      </c>
      <c r="G49" s="80" t="s">
        <v>111</v>
      </c>
      <c r="H49" s="90" t="s">
        <v>111</v>
      </c>
      <c r="I49" s="60"/>
      <c r="J49" s="49"/>
    </row>
    <row r="50" spans="1:10" s="48" customFormat="1" ht="18" customHeight="1">
      <c r="A50" s="77"/>
      <c r="B50" s="78">
        <v>59</v>
      </c>
      <c r="C50" s="78"/>
      <c r="D50" s="70" t="s">
        <v>50</v>
      </c>
      <c r="E50" s="71">
        <f>SUM(E51:E53)</f>
        <v>59</v>
      </c>
      <c r="F50" s="71">
        <f t="shared" ref="F50" si="10">SUM(F51:F53)</f>
        <v>347</v>
      </c>
      <c r="G50" s="72">
        <v>10023000000</v>
      </c>
      <c r="H50" s="85">
        <v>9821</v>
      </c>
      <c r="I50" s="60"/>
      <c r="J50" s="49"/>
    </row>
    <row r="51" spans="1:10" s="48" customFormat="1" ht="18" customHeight="1">
      <c r="A51" s="79"/>
      <c r="B51" s="63"/>
      <c r="C51" s="63">
        <v>591</v>
      </c>
      <c r="D51" s="76" t="s">
        <v>51</v>
      </c>
      <c r="E51" s="65">
        <v>33</v>
      </c>
      <c r="F51" s="65">
        <v>208</v>
      </c>
      <c r="G51" s="80">
        <v>7138000000</v>
      </c>
      <c r="H51" s="90">
        <v>1836</v>
      </c>
      <c r="I51" s="60"/>
      <c r="J51" s="49"/>
    </row>
    <row r="52" spans="1:10" s="48" customFormat="1" ht="18" customHeight="1">
      <c r="A52" s="79"/>
      <c r="B52" s="63"/>
      <c r="C52" s="63">
        <v>592</v>
      </c>
      <c r="D52" s="76" t="s">
        <v>52</v>
      </c>
      <c r="E52" s="118" t="s">
        <v>6</v>
      </c>
      <c r="F52" s="118" t="s">
        <v>6</v>
      </c>
      <c r="G52" s="80" t="s">
        <v>102</v>
      </c>
      <c r="H52" s="67" t="s">
        <v>6</v>
      </c>
      <c r="I52" s="60"/>
      <c r="J52" s="49"/>
    </row>
    <row r="53" spans="1:10" s="48" customFormat="1" ht="18" customHeight="1">
      <c r="A53" s="79"/>
      <c r="B53" s="63"/>
      <c r="C53" s="63">
        <v>593</v>
      </c>
      <c r="D53" s="76" t="s">
        <v>53</v>
      </c>
      <c r="E53" s="65">
        <v>26</v>
      </c>
      <c r="F53" s="65">
        <v>139</v>
      </c>
      <c r="G53" s="80">
        <v>2885000000</v>
      </c>
      <c r="H53" s="90">
        <v>7985</v>
      </c>
      <c r="I53" s="60"/>
      <c r="J53" s="49"/>
    </row>
    <row r="54" spans="1:10" s="48" customFormat="1" ht="18" customHeight="1">
      <c r="A54" s="77"/>
      <c r="B54" s="78">
        <v>60</v>
      </c>
      <c r="C54" s="78"/>
      <c r="D54" s="70" t="s">
        <v>54</v>
      </c>
      <c r="E54" s="71">
        <f>SUM(E55:E63)</f>
        <v>167</v>
      </c>
      <c r="F54" s="71">
        <f t="shared" ref="F54" si="11">SUM(F55:F63)</f>
        <v>853</v>
      </c>
      <c r="G54" s="72">
        <v>14043000000</v>
      </c>
      <c r="H54" s="85">
        <v>26272</v>
      </c>
      <c r="I54" s="60"/>
      <c r="J54" s="49"/>
    </row>
    <row r="55" spans="1:10" s="48" customFormat="1" ht="18" customHeight="1">
      <c r="A55" s="79"/>
      <c r="B55" s="63"/>
      <c r="C55" s="63">
        <v>601</v>
      </c>
      <c r="D55" s="76" t="s">
        <v>55</v>
      </c>
      <c r="E55" s="65">
        <v>8</v>
      </c>
      <c r="F55" s="65">
        <v>29</v>
      </c>
      <c r="G55" s="80">
        <v>461000000</v>
      </c>
      <c r="H55" s="90">
        <v>2515</v>
      </c>
      <c r="I55" s="60"/>
      <c r="J55" s="49"/>
    </row>
    <row r="56" spans="1:10" s="48" customFormat="1" ht="18" customHeight="1">
      <c r="A56" s="79"/>
      <c r="B56" s="63"/>
      <c r="C56" s="63">
        <v>602</v>
      </c>
      <c r="D56" s="76" t="s">
        <v>56</v>
      </c>
      <c r="E56" s="65">
        <v>6</v>
      </c>
      <c r="F56" s="65">
        <v>12</v>
      </c>
      <c r="G56" s="80">
        <v>44000000</v>
      </c>
      <c r="H56" s="90">
        <v>239</v>
      </c>
      <c r="I56" s="60"/>
      <c r="J56" s="49"/>
    </row>
    <row r="57" spans="1:10" s="48" customFormat="1" ht="18" customHeight="1">
      <c r="A57" s="79"/>
      <c r="B57" s="63"/>
      <c r="C57" s="63">
        <v>603</v>
      </c>
      <c r="D57" s="76" t="s">
        <v>57</v>
      </c>
      <c r="E57" s="65">
        <v>29</v>
      </c>
      <c r="F57" s="65">
        <v>131</v>
      </c>
      <c r="G57" s="80">
        <v>3433000000</v>
      </c>
      <c r="H57" s="90">
        <v>3811</v>
      </c>
      <c r="I57" s="60"/>
      <c r="J57" s="49"/>
    </row>
    <row r="58" spans="1:10" s="48" customFormat="1" ht="18" customHeight="1">
      <c r="A58" s="79"/>
      <c r="B58" s="63"/>
      <c r="C58" s="63">
        <v>604</v>
      </c>
      <c r="D58" s="76" t="s">
        <v>58</v>
      </c>
      <c r="E58" s="65">
        <v>8</v>
      </c>
      <c r="F58" s="65">
        <v>47</v>
      </c>
      <c r="G58" s="80">
        <v>1067000000</v>
      </c>
      <c r="H58" s="90">
        <v>1208</v>
      </c>
      <c r="I58" s="60"/>
      <c r="J58" s="49"/>
    </row>
    <row r="59" spans="1:10" s="48" customFormat="1" ht="18" customHeight="1">
      <c r="A59" s="79"/>
      <c r="B59" s="63"/>
      <c r="C59" s="63">
        <v>605</v>
      </c>
      <c r="D59" s="76" t="s">
        <v>59</v>
      </c>
      <c r="E59" s="65">
        <v>25</v>
      </c>
      <c r="F59" s="65">
        <v>136</v>
      </c>
      <c r="G59" s="80">
        <v>4844000000</v>
      </c>
      <c r="H59" s="90">
        <v>487</v>
      </c>
      <c r="I59" s="60"/>
      <c r="J59" s="49"/>
    </row>
    <row r="60" spans="1:10" s="48" customFormat="1" ht="18" customHeight="1">
      <c r="A60" s="79"/>
      <c r="B60" s="63"/>
      <c r="C60" s="63">
        <v>606</v>
      </c>
      <c r="D60" s="76" t="s">
        <v>60</v>
      </c>
      <c r="E60" s="65">
        <v>12</v>
      </c>
      <c r="F60" s="65">
        <v>191</v>
      </c>
      <c r="G60" s="80">
        <v>686000000</v>
      </c>
      <c r="H60" s="90">
        <v>556</v>
      </c>
      <c r="I60" s="60"/>
      <c r="J60" s="49"/>
    </row>
    <row r="61" spans="1:10" s="48" customFormat="1" ht="18" customHeight="1">
      <c r="A61" s="79"/>
      <c r="B61" s="63"/>
      <c r="C61" s="63">
        <v>607</v>
      </c>
      <c r="D61" s="76" t="s">
        <v>61</v>
      </c>
      <c r="E61" s="65">
        <v>12</v>
      </c>
      <c r="F61" s="65">
        <v>56</v>
      </c>
      <c r="G61" s="80">
        <v>648000000</v>
      </c>
      <c r="H61" s="90">
        <v>2072</v>
      </c>
      <c r="I61" s="60"/>
      <c r="J61" s="49"/>
    </row>
    <row r="62" spans="1:10" s="48" customFormat="1" ht="18" customHeight="1">
      <c r="A62" s="79"/>
      <c r="B62" s="63"/>
      <c r="C62" s="63">
        <v>608</v>
      </c>
      <c r="D62" s="76" t="s">
        <v>62</v>
      </c>
      <c r="E62" s="65">
        <v>11</v>
      </c>
      <c r="F62" s="65">
        <v>30</v>
      </c>
      <c r="G62" s="80">
        <v>281000000</v>
      </c>
      <c r="H62" s="90">
        <v>684</v>
      </c>
      <c r="I62" s="60"/>
      <c r="J62" s="49"/>
    </row>
    <row r="63" spans="1:10" s="48" customFormat="1" ht="18" customHeight="1">
      <c r="A63" s="79"/>
      <c r="B63" s="63"/>
      <c r="C63" s="63">
        <v>609</v>
      </c>
      <c r="D63" s="76" t="s">
        <v>63</v>
      </c>
      <c r="E63" s="65">
        <v>56</v>
      </c>
      <c r="F63" s="65">
        <v>221</v>
      </c>
      <c r="G63" s="80">
        <v>2579000000</v>
      </c>
      <c r="H63" s="90">
        <v>14700</v>
      </c>
      <c r="I63" s="60"/>
      <c r="J63" s="49"/>
    </row>
    <row r="64" spans="1:10" s="48" customFormat="1" ht="18" customHeight="1">
      <c r="A64" s="77"/>
      <c r="B64" s="78">
        <v>61</v>
      </c>
      <c r="C64" s="78"/>
      <c r="D64" s="70" t="s">
        <v>64</v>
      </c>
      <c r="E64" s="71">
        <f>SUM(E65:E67)</f>
        <v>13</v>
      </c>
      <c r="F64" s="71">
        <f t="shared" ref="F64" si="12">SUM(F65:F67)</f>
        <v>75</v>
      </c>
      <c r="G64" s="72">
        <v>1457000000</v>
      </c>
      <c r="H64" s="73" t="s">
        <v>6</v>
      </c>
      <c r="I64" s="60"/>
      <c r="J64" s="49"/>
    </row>
    <row r="65" spans="1:10" s="48" customFormat="1" ht="18" customHeight="1">
      <c r="A65" s="79"/>
      <c r="B65" s="63"/>
      <c r="C65" s="63">
        <v>611</v>
      </c>
      <c r="D65" s="76" t="s">
        <v>65</v>
      </c>
      <c r="E65" s="65">
        <v>9</v>
      </c>
      <c r="F65" s="65">
        <v>64</v>
      </c>
      <c r="G65" s="80">
        <v>1290000000</v>
      </c>
      <c r="H65" s="67" t="s">
        <v>6</v>
      </c>
      <c r="I65" s="60"/>
      <c r="J65" s="49"/>
    </row>
    <row r="66" spans="1:10" s="48" customFormat="1" ht="18" customHeight="1">
      <c r="A66" s="79"/>
      <c r="B66" s="63"/>
      <c r="C66" s="63">
        <v>612</v>
      </c>
      <c r="D66" s="76" t="s">
        <v>66</v>
      </c>
      <c r="E66" s="65">
        <v>4</v>
      </c>
      <c r="F66" s="65">
        <v>11</v>
      </c>
      <c r="G66" s="80">
        <v>168000000</v>
      </c>
      <c r="H66" s="67" t="s">
        <v>6</v>
      </c>
      <c r="I66" s="60"/>
      <c r="J66" s="49"/>
    </row>
    <row r="67" spans="1:10" s="48" customFormat="1" ht="18" customHeight="1">
      <c r="A67" s="91"/>
      <c r="B67" s="92"/>
      <c r="C67" s="92">
        <v>619</v>
      </c>
      <c r="D67" s="93" t="s">
        <v>67</v>
      </c>
      <c r="E67" s="120" t="s">
        <v>6</v>
      </c>
      <c r="F67" s="120" t="s">
        <v>6</v>
      </c>
      <c r="G67" s="95" t="s">
        <v>102</v>
      </c>
      <c r="H67" s="96" t="s">
        <v>6</v>
      </c>
      <c r="I67" s="60"/>
      <c r="J67" s="49"/>
    </row>
  </sheetData>
  <sheetProtection password="CF68" sheet="1" objects="1" scenarios="1"/>
  <mergeCells count="1">
    <mergeCell ref="A3:D3"/>
  </mergeCells>
  <phoneticPr fontId="1"/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7"/>
  <sheetViews>
    <sheetView showGridLines="0" workbookViewId="0">
      <selection activeCell="A2" sqref="A2"/>
    </sheetView>
  </sheetViews>
  <sheetFormatPr defaultRowHeight="13.5"/>
  <cols>
    <col min="1" max="1" width="3.625" style="97" customWidth="1"/>
    <col min="2" max="2" width="4.625" style="97" customWidth="1"/>
    <col min="3" max="3" width="5.625" style="97" customWidth="1"/>
    <col min="4" max="4" width="55.625" style="97" customWidth="1"/>
    <col min="5" max="6" width="15.625" style="97" customWidth="1"/>
    <col min="7" max="7" width="15.625" style="98" customWidth="1"/>
    <col min="8" max="8" width="15.625" style="97" customWidth="1"/>
    <col min="9" max="9" width="10.25" style="97" bestFit="1" customWidth="1"/>
    <col min="10" max="10" width="12.75" style="98" bestFit="1" customWidth="1"/>
    <col min="11" max="16384" width="9" style="97"/>
  </cols>
  <sheetData>
    <row r="1" spans="1:10" s="48" customFormat="1" ht="18" customHeight="1">
      <c r="A1" s="47" t="s">
        <v>106</v>
      </c>
      <c r="G1" s="49"/>
      <c r="J1" s="49"/>
    </row>
    <row r="2" spans="1:10" s="48" customFormat="1" ht="18" customHeight="1">
      <c r="A2" s="47" t="s">
        <v>77</v>
      </c>
      <c r="G2" s="49"/>
      <c r="H2" s="50" t="s">
        <v>103</v>
      </c>
      <c r="J2" s="49"/>
    </row>
    <row r="3" spans="1:10" s="53" customFormat="1" ht="18" customHeight="1">
      <c r="A3" s="261" t="s">
        <v>0</v>
      </c>
      <c r="B3" s="262"/>
      <c r="C3" s="262"/>
      <c r="D3" s="262"/>
      <c r="E3" s="51" t="s">
        <v>1</v>
      </c>
      <c r="F3" s="51" t="s">
        <v>2</v>
      </c>
      <c r="G3" s="52" t="s">
        <v>3</v>
      </c>
      <c r="H3" s="51" t="s">
        <v>4</v>
      </c>
      <c r="J3" s="115"/>
    </row>
    <row r="4" spans="1:10" s="48" customFormat="1" ht="18" customHeight="1">
      <c r="A4" s="107" t="s">
        <v>105</v>
      </c>
      <c r="B4" s="55"/>
      <c r="C4" s="55"/>
      <c r="D4" s="56"/>
      <c r="E4" s="57">
        <f>E5+E32</f>
        <v>286</v>
      </c>
      <c r="F4" s="57">
        <f t="shared" ref="F4" si="0">F5+F32</f>
        <v>1835</v>
      </c>
      <c r="G4" s="58">
        <v>48483000000</v>
      </c>
      <c r="H4" s="59">
        <f>H32</f>
        <v>46826</v>
      </c>
      <c r="I4" s="60"/>
      <c r="J4" s="49"/>
    </row>
    <row r="5" spans="1:10" s="48" customFormat="1" ht="18" customHeight="1">
      <c r="A5" s="61"/>
      <c r="B5" s="62" t="s">
        <v>112</v>
      </c>
      <c r="C5" s="63"/>
      <c r="D5" s="64"/>
      <c r="E5" s="65">
        <f>E12+E15+E22+E27</f>
        <v>43</v>
      </c>
      <c r="F5" s="65">
        <f t="shared" ref="F5" si="1">F12+F15+F22+F27</f>
        <v>363</v>
      </c>
      <c r="G5" s="66">
        <v>22478000000</v>
      </c>
      <c r="H5" s="67" t="s">
        <v>113</v>
      </c>
      <c r="I5" s="60"/>
      <c r="J5" s="49"/>
    </row>
    <row r="6" spans="1:10" s="48" customFormat="1" ht="18" customHeight="1">
      <c r="A6" s="68"/>
      <c r="B6" s="69">
        <v>50</v>
      </c>
      <c r="C6" s="69"/>
      <c r="D6" s="70" t="s">
        <v>7</v>
      </c>
      <c r="E6" s="116" t="s">
        <v>113</v>
      </c>
      <c r="F6" s="116" t="s">
        <v>113</v>
      </c>
      <c r="G6" s="117" t="s">
        <v>102</v>
      </c>
      <c r="H6" s="73" t="s">
        <v>113</v>
      </c>
      <c r="I6" s="60"/>
      <c r="J6" s="49"/>
    </row>
    <row r="7" spans="1:10" s="48" customFormat="1" ht="18" customHeight="1">
      <c r="A7" s="74"/>
      <c r="B7" s="75"/>
      <c r="C7" s="75">
        <v>501</v>
      </c>
      <c r="D7" s="76" t="s">
        <v>7</v>
      </c>
      <c r="E7" s="118" t="s">
        <v>113</v>
      </c>
      <c r="F7" s="118" t="s">
        <v>113</v>
      </c>
      <c r="G7" s="80" t="s">
        <v>102</v>
      </c>
      <c r="H7" s="67" t="s">
        <v>113</v>
      </c>
      <c r="I7" s="60"/>
      <c r="J7" s="49"/>
    </row>
    <row r="8" spans="1:10" s="48" customFormat="1" ht="18" customHeight="1">
      <c r="A8" s="77"/>
      <c r="B8" s="78">
        <v>51</v>
      </c>
      <c r="C8" s="78"/>
      <c r="D8" s="70" t="s">
        <v>8</v>
      </c>
      <c r="E8" s="116" t="s">
        <v>113</v>
      </c>
      <c r="F8" s="116" t="s">
        <v>113</v>
      </c>
      <c r="G8" s="117" t="s">
        <v>102</v>
      </c>
      <c r="H8" s="73" t="s">
        <v>113</v>
      </c>
      <c r="I8" s="60"/>
      <c r="J8" s="49"/>
    </row>
    <row r="9" spans="1:10" s="48" customFormat="1" ht="18" customHeight="1">
      <c r="A9" s="79"/>
      <c r="B9" s="63"/>
      <c r="C9" s="63">
        <v>511</v>
      </c>
      <c r="D9" s="76" t="s">
        <v>9</v>
      </c>
      <c r="E9" s="118" t="s">
        <v>113</v>
      </c>
      <c r="F9" s="118" t="s">
        <v>113</v>
      </c>
      <c r="G9" s="80" t="s">
        <v>102</v>
      </c>
      <c r="H9" s="67" t="s">
        <v>113</v>
      </c>
      <c r="I9" s="60"/>
      <c r="J9" s="49"/>
    </row>
    <row r="10" spans="1:10" s="48" customFormat="1" ht="18" customHeight="1">
      <c r="A10" s="79"/>
      <c r="B10" s="63"/>
      <c r="C10" s="63">
        <v>512</v>
      </c>
      <c r="D10" s="76" t="s">
        <v>10</v>
      </c>
      <c r="E10" s="118" t="s">
        <v>113</v>
      </c>
      <c r="F10" s="118" t="s">
        <v>113</v>
      </c>
      <c r="G10" s="80" t="s">
        <v>102</v>
      </c>
      <c r="H10" s="67" t="s">
        <v>113</v>
      </c>
      <c r="I10" s="60"/>
      <c r="J10" s="49"/>
    </row>
    <row r="11" spans="1:10" s="48" customFormat="1" ht="18" customHeight="1">
      <c r="A11" s="79"/>
      <c r="B11" s="63"/>
      <c r="C11" s="63">
        <v>513</v>
      </c>
      <c r="D11" s="76" t="s">
        <v>11</v>
      </c>
      <c r="E11" s="118" t="s">
        <v>113</v>
      </c>
      <c r="F11" s="118" t="s">
        <v>113</v>
      </c>
      <c r="G11" s="80" t="s">
        <v>102</v>
      </c>
      <c r="H11" s="67" t="s">
        <v>113</v>
      </c>
      <c r="I11" s="60"/>
      <c r="J11" s="49"/>
    </row>
    <row r="12" spans="1:10" s="48" customFormat="1" ht="18" customHeight="1">
      <c r="A12" s="77"/>
      <c r="B12" s="78">
        <v>52</v>
      </c>
      <c r="C12" s="78"/>
      <c r="D12" s="70" t="s">
        <v>12</v>
      </c>
      <c r="E12" s="71">
        <f>SUM(E13:E14)</f>
        <v>23</v>
      </c>
      <c r="F12" s="71">
        <f t="shared" ref="F12" si="2">SUM(F13:F14)</f>
        <v>258</v>
      </c>
      <c r="G12" s="72">
        <v>15822000000</v>
      </c>
      <c r="H12" s="73" t="s">
        <v>113</v>
      </c>
      <c r="I12" s="60"/>
      <c r="J12" s="49"/>
    </row>
    <row r="13" spans="1:10" s="48" customFormat="1" ht="18" customHeight="1">
      <c r="A13" s="79"/>
      <c r="B13" s="63"/>
      <c r="C13" s="63">
        <v>521</v>
      </c>
      <c r="D13" s="76" t="s">
        <v>13</v>
      </c>
      <c r="E13" s="65">
        <v>19</v>
      </c>
      <c r="F13" s="65">
        <v>244</v>
      </c>
      <c r="G13" s="80">
        <v>15211000000</v>
      </c>
      <c r="H13" s="67" t="s">
        <v>113</v>
      </c>
      <c r="I13" s="60"/>
      <c r="J13" s="49"/>
    </row>
    <row r="14" spans="1:10" s="48" customFormat="1" ht="18" customHeight="1">
      <c r="A14" s="79"/>
      <c r="B14" s="63"/>
      <c r="C14" s="63">
        <v>522</v>
      </c>
      <c r="D14" s="76" t="s">
        <v>14</v>
      </c>
      <c r="E14" s="65">
        <v>4</v>
      </c>
      <c r="F14" s="65">
        <v>14</v>
      </c>
      <c r="G14" s="80">
        <v>611000000</v>
      </c>
      <c r="H14" s="67" t="s">
        <v>113</v>
      </c>
      <c r="I14" s="60"/>
      <c r="J14" s="49"/>
    </row>
    <row r="15" spans="1:10" s="48" customFormat="1" ht="18" customHeight="1">
      <c r="A15" s="77"/>
      <c r="B15" s="78">
        <v>53</v>
      </c>
      <c r="C15" s="78"/>
      <c r="D15" s="70" t="s">
        <v>15</v>
      </c>
      <c r="E15" s="71">
        <f>SUM(E16:E21)</f>
        <v>4</v>
      </c>
      <c r="F15" s="71">
        <f t="shared" ref="F15" si="3">SUM(F16:F21)</f>
        <v>32</v>
      </c>
      <c r="G15" s="72">
        <v>2356000000</v>
      </c>
      <c r="H15" s="73" t="s">
        <v>113</v>
      </c>
      <c r="I15" s="60"/>
      <c r="J15" s="49"/>
    </row>
    <row r="16" spans="1:10" s="48" customFormat="1" ht="18" customHeight="1">
      <c r="A16" s="79"/>
      <c r="B16" s="63"/>
      <c r="C16" s="63">
        <v>531</v>
      </c>
      <c r="D16" s="76" t="s">
        <v>16</v>
      </c>
      <c r="E16" s="65">
        <v>2</v>
      </c>
      <c r="F16" s="65">
        <v>6</v>
      </c>
      <c r="G16" s="80" t="s">
        <v>111</v>
      </c>
      <c r="H16" s="67" t="s">
        <v>113</v>
      </c>
      <c r="I16" s="60"/>
      <c r="J16" s="49"/>
    </row>
    <row r="17" spans="1:10" s="48" customFormat="1" ht="18" customHeight="1">
      <c r="A17" s="79"/>
      <c r="B17" s="63"/>
      <c r="C17" s="63">
        <v>532</v>
      </c>
      <c r="D17" s="76" t="s">
        <v>17</v>
      </c>
      <c r="E17" s="65">
        <v>1</v>
      </c>
      <c r="F17" s="65">
        <v>6</v>
      </c>
      <c r="G17" s="80" t="s">
        <v>111</v>
      </c>
      <c r="H17" s="67" t="s">
        <v>113</v>
      </c>
      <c r="I17" s="60"/>
      <c r="J17" s="49"/>
    </row>
    <row r="18" spans="1:10" s="48" customFormat="1" ht="18" customHeight="1">
      <c r="A18" s="79"/>
      <c r="B18" s="63"/>
      <c r="C18" s="63">
        <v>533</v>
      </c>
      <c r="D18" s="76" t="s">
        <v>18</v>
      </c>
      <c r="E18" s="118" t="s">
        <v>113</v>
      </c>
      <c r="F18" s="118" t="s">
        <v>113</v>
      </c>
      <c r="G18" s="80" t="s">
        <v>102</v>
      </c>
      <c r="H18" s="67" t="s">
        <v>113</v>
      </c>
      <c r="I18" s="60"/>
      <c r="J18" s="49"/>
    </row>
    <row r="19" spans="1:10" s="48" customFormat="1" ht="18" customHeight="1">
      <c r="A19" s="79"/>
      <c r="B19" s="63"/>
      <c r="C19" s="63">
        <v>534</v>
      </c>
      <c r="D19" s="76" t="s">
        <v>19</v>
      </c>
      <c r="E19" s="118" t="s">
        <v>113</v>
      </c>
      <c r="F19" s="118" t="s">
        <v>113</v>
      </c>
      <c r="G19" s="80" t="s">
        <v>102</v>
      </c>
      <c r="H19" s="67" t="s">
        <v>113</v>
      </c>
      <c r="I19" s="60"/>
      <c r="J19" s="49"/>
    </row>
    <row r="20" spans="1:10" s="48" customFormat="1" ht="18" customHeight="1">
      <c r="A20" s="79"/>
      <c r="B20" s="63"/>
      <c r="C20" s="63">
        <v>535</v>
      </c>
      <c r="D20" s="76" t="s">
        <v>20</v>
      </c>
      <c r="E20" s="118" t="s">
        <v>113</v>
      </c>
      <c r="F20" s="118" t="s">
        <v>113</v>
      </c>
      <c r="G20" s="80" t="s">
        <v>102</v>
      </c>
      <c r="H20" s="67" t="s">
        <v>113</v>
      </c>
      <c r="I20" s="60"/>
      <c r="J20" s="49"/>
    </row>
    <row r="21" spans="1:10" s="48" customFormat="1" ht="18" customHeight="1">
      <c r="A21" s="79"/>
      <c r="B21" s="63"/>
      <c r="C21" s="63">
        <v>536</v>
      </c>
      <c r="D21" s="76" t="s">
        <v>21</v>
      </c>
      <c r="E21" s="65">
        <v>1</v>
      </c>
      <c r="F21" s="65">
        <v>20</v>
      </c>
      <c r="G21" s="80" t="s">
        <v>111</v>
      </c>
      <c r="H21" s="67" t="s">
        <v>113</v>
      </c>
      <c r="I21" s="60"/>
      <c r="J21" s="49"/>
    </row>
    <row r="22" spans="1:10" s="48" customFormat="1" ht="18" customHeight="1">
      <c r="A22" s="77"/>
      <c r="B22" s="78">
        <v>54</v>
      </c>
      <c r="C22" s="78"/>
      <c r="D22" s="70" t="s">
        <v>22</v>
      </c>
      <c r="E22" s="71">
        <f>SUM(E23:E26)</f>
        <v>6</v>
      </c>
      <c r="F22" s="71">
        <f t="shared" ref="F22" si="4">SUM(F23:F26)</f>
        <v>40</v>
      </c>
      <c r="G22" s="72">
        <v>3621000000</v>
      </c>
      <c r="H22" s="73" t="s">
        <v>113</v>
      </c>
      <c r="I22" s="60"/>
      <c r="J22" s="49"/>
    </row>
    <row r="23" spans="1:10" s="48" customFormat="1" ht="18" customHeight="1">
      <c r="A23" s="79"/>
      <c r="B23" s="63"/>
      <c r="C23" s="63">
        <v>541</v>
      </c>
      <c r="D23" s="76" t="s">
        <v>23</v>
      </c>
      <c r="E23" s="65">
        <v>3</v>
      </c>
      <c r="F23" s="65">
        <v>12</v>
      </c>
      <c r="G23" s="80">
        <v>166000000</v>
      </c>
      <c r="H23" s="67" t="s">
        <v>113</v>
      </c>
      <c r="I23" s="60"/>
      <c r="J23" s="49"/>
    </row>
    <row r="24" spans="1:10" s="48" customFormat="1" ht="18" customHeight="1">
      <c r="A24" s="79"/>
      <c r="B24" s="63"/>
      <c r="C24" s="63">
        <v>542</v>
      </c>
      <c r="D24" s="76" t="s">
        <v>24</v>
      </c>
      <c r="E24" s="65">
        <v>2</v>
      </c>
      <c r="F24" s="65">
        <v>10</v>
      </c>
      <c r="G24" s="80" t="s">
        <v>111</v>
      </c>
      <c r="H24" s="67" t="s">
        <v>113</v>
      </c>
      <c r="I24" s="60"/>
      <c r="J24" s="49"/>
    </row>
    <row r="25" spans="1:10" s="48" customFormat="1" ht="18" customHeight="1">
      <c r="A25" s="79"/>
      <c r="B25" s="63"/>
      <c r="C25" s="63">
        <v>543</v>
      </c>
      <c r="D25" s="76" t="s">
        <v>25</v>
      </c>
      <c r="E25" s="65">
        <v>1</v>
      </c>
      <c r="F25" s="65">
        <v>18</v>
      </c>
      <c r="G25" s="80" t="s">
        <v>111</v>
      </c>
      <c r="H25" s="67" t="s">
        <v>113</v>
      </c>
      <c r="I25" s="60"/>
      <c r="J25" s="49"/>
    </row>
    <row r="26" spans="1:10" s="48" customFormat="1" ht="18" customHeight="1">
      <c r="A26" s="79"/>
      <c r="B26" s="63"/>
      <c r="C26" s="63">
        <v>549</v>
      </c>
      <c r="D26" s="76" t="s">
        <v>26</v>
      </c>
      <c r="E26" s="118" t="s">
        <v>113</v>
      </c>
      <c r="F26" s="118" t="s">
        <v>113</v>
      </c>
      <c r="G26" s="80" t="s">
        <v>102</v>
      </c>
      <c r="H26" s="67" t="s">
        <v>113</v>
      </c>
      <c r="I26" s="60"/>
      <c r="J26" s="49"/>
    </row>
    <row r="27" spans="1:10" s="48" customFormat="1" ht="18" customHeight="1">
      <c r="A27" s="77"/>
      <c r="B27" s="78">
        <v>55</v>
      </c>
      <c r="C27" s="78"/>
      <c r="D27" s="70" t="s">
        <v>27</v>
      </c>
      <c r="E27" s="71">
        <f>SUM(E28:E31)</f>
        <v>10</v>
      </c>
      <c r="F27" s="71">
        <f t="shared" ref="F27" si="5">SUM(F28:F31)</f>
        <v>33</v>
      </c>
      <c r="G27" s="72">
        <v>680000000</v>
      </c>
      <c r="H27" s="73" t="s">
        <v>113</v>
      </c>
      <c r="I27" s="60"/>
      <c r="J27" s="49"/>
    </row>
    <row r="28" spans="1:10" s="48" customFormat="1" ht="18" customHeight="1">
      <c r="A28" s="79"/>
      <c r="B28" s="63"/>
      <c r="C28" s="63">
        <v>551</v>
      </c>
      <c r="D28" s="76" t="s">
        <v>28</v>
      </c>
      <c r="E28" s="118" t="s">
        <v>113</v>
      </c>
      <c r="F28" s="118" t="s">
        <v>113</v>
      </c>
      <c r="G28" s="80" t="s">
        <v>102</v>
      </c>
      <c r="H28" s="67" t="s">
        <v>113</v>
      </c>
      <c r="I28" s="60"/>
      <c r="J28" s="49"/>
    </row>
    <row r="29" spans="1:10" s="48" customFormat="1" ht="18" customHeight="1">
      <c r="A29" s="79"/>
      <c r="B29" s="63"/>
      <c r="C29" s="63">
        <v>552</v>
      </c>
      <c r="D29" s="76" t="s">
        <v>29</v>
      </c>
      <c r="E29" s="65">
        <v>3</v>
      </c>
      <c r="F29" s="65">
        <v>5</v>
      </c>
      <c r="G29" s="80">
        <v>14000000</v>
      </c>
      <c r="H29" s="67" t="s">
        <v>113</v>
      </c>
      <c r="I29" s="60"/>
      <c r="J29" s="49"/>
    </row>
    <row r="30" spans="1:10" s="48" customFormat="1" ht="18" customHeight="1">
      <c r="A30" s="79"/>
      <c r="B30" s="63"/>
      <c r="C30" s="63">
        <v>553</v>
      </c>
      <c r="D30" s="76" t="s">
        <v>30</v>
      </c>
      <c r="E30" s="118" t="s">
        <v>113</v>
      </c>
      <c r="F30" s="118" t="s">
        <v>113</v>
      </c>
      <c r="G30" s="80" t="s">
        <v>102</v>
      </c>
      <c r="H30" s="67" t="s">
        <v>113</v>
      </c>
      <c r="I30" s="60"/>
      <c r="J30" s="49"/>
    </row>
    <row r="31" spans="1:10" s="48" customFormat="1" ht="18" customHeight="1">
      <c r="A31" s="79"/>
      <c r="B31" s="63"/>
      <c r="C31" s="63">
        <v>559</v>
      </c>
      <c r="D31" s="76" t="s">
        <v>31</v>
      </c>
      <c r="E31" s="65">
        <v>7</v>
      </c>
      <c r="F31" s="65">
        <v>28</v>
      </c>
      <c r="G31" s="80">
        <v>665000000</v>
      </c>
      <c r="H31" s="67" t="s">
        <v>113</v>
      </c>
      <c r="I31" s="60"/>
      <c r="J31" s="49"/>
    </row>
    <row r="32" spans="1:10" s="48" customFormat="1" ht="18" customHeight="1">
      <c r="A32" s="74"/>
      <c r="B32" s="81" t="s">
        <v>114</v>
      </c>
      <c r="C32" s="75"/>
      <c r="D32" s="64"/>
      <c r="E32" s="65">
        <f>E33+E36+E42+E50+E54+E64</f>
        <v>243</v>
      </c>
      <c r="F32" s="65">
        <f t="shared" ref="F32" si="6">F33+F36+F42+F50+F54+F64</f>
        <v>1472</v>
      </c>
      <c r="G32" s="66">
        <v>26005000000</v>
      </c>
      <c r="H32" s="82">
        <v>46826</v>
      </c>
      <c r="I32" s="60"/>
      <c r="J32" s="49"/>
    </row>
    <row r="33" spans="1:10" s="48" customFormat="1" ht="18" customHeight="1">
      <c r="A33" s="83"/>
      <c r="B33" s="84">
        <v>56</v>
      </c>
      <c r="C33" s="84"/>
      <c r="D33" s="70" t="s">
        <v>33</v>
      </c>
      <c r="E33" s="71">
        <f>SUM(E34:E35)</f>
        <v>2</v>
      </c>
      <c r="F33" s="71">
        <f t="shared" ref="F33" si="7">SUM(F34:F35)</f>
        <v>97</v>
      </c>
      <c r="G33" s="109" t="s">
        <v>111</v>
      </c>
      <c r="H33" s="119" t="s">
        <v>111</v>
      </c>
      <c r="I33" s="60"/>
      <c r="J33" s="49"/>
    </row>
    <row r="34" spans="1:10" s="48" customFormat="1" ht="18" customHeight="1">
      <c r="A34" s="86"/>
      <c r="B34" s="87"/>
      <c r="C34" s="87">
        <v>561</v>
      </c>
      <c r="D34" s="76" t="s">
        <v>34</v>
      </c>
      <c r="E34" s="65">
        <v>1</v>
      </c>
      <c r="F34" s="65">
        <v>87</v>
      </c>
      <c r="G34" s="111" t="s">
        <v>111</v>
      </c>
      <c r="H34" s="112" t="s">
        <v>111</v>
      </c>
      <c r="I34" s="60"/>
      <c r="J34" s="49"/>
    </row>
    <row r="35" spans="1:10" s="48" customFormat="1" ht="18" customHeight="1">
      <c r="A35" s="79"/>
      <c r="B35" s="63"/>
      <c r="C35" s="63">
        <v>569</v>
      </c>
      <c r="D35" s="76" t="s">
        <v>35</v>
      </c>
      <c r="E35" s="65">
        <v>1</v>
      </c>
      <c r="F35" s="65">
        <v>10</v>
      </c>
      <c r="G35" s="80" t="s">
        <v>111</v>
      </c>
      <c r="H35" s="90" t="s">
        <v>111</v>
      </c>
      <c r="I35" s="60"/>
      <c r="J35" s="49"/>
    </row>
    <row r="36" spans="1:10" s="48" customFormat="1" ht="18" customHeight="1">
      <c r="A36" s="77"/>
      <c r="B36" s="78">
        <v>57</v>
      </c>
      <c r="C36" s="78"/>
      <c r="D36" s="70" t="s">
        <v>36</v>
      </c>
      <c r="E36" s="71">
        <f>SUM(E37:E41)</f>
        <v>19</v>
      </c>
      <c r="F36" s="71">
        <f t="shared" ref="F36" si="8">SUM(F37:F41)</f>
        <v>72</v>
      </c>
      <c r="G36" s="72">
        <v>1282000000</v>
      </c>
      <c r="H36" s="85">
        <v>6144</v>
      </c>
      <c r="I36" s="60"/>
      <c r="J36" s="49"/>
    </row>
    <row r="37" spans="1:10" s="48" customFormat="1" ht="18" customHeight="1">
      <c r="A37" s="79"/>
      <c r="B37" s="63"/>
      <c r="C37" s="63">
        <v>571</v>
      </c>
      <c r="D37" s="76" t="s">
        <v>37</v>
      </c>
      <c r="E37" s="65">
        <v>3</v>
      </c>
      <c r="F37" s="65">
        <v>11</v>
      </c>
      <c r="G37" s="80">
        <v>161000000</v>
      </c>
      <c r="H37" s="90">
        <v>363</v>
      </c>
      <c r="I37" s="60"/>
      <c r="J37" s="49"/>
    </row>
    <row r="38" spans="1:10" s="48" customFormat="1" ht="18" customHeight="1">
      <c r="A38" s="79"/>
      <c r="B38" s="63"/>
      <c r="C38" s="63">
        <v>572</v>
      </c>
      <c r="D38" s="76" t="s">
        <v>38</v>
      </c>
      <c r="E38" s="65">
        <v>2</v>
      </c>
      <c r="F38" s="65">
        <v>12</v>
      </c>
      <c r="G38" s="80" t="s">
        <v>111</v>
      </c>
      <c r="H38" s="90" t="s">
        <v>111</v>
      </c>
      <c r="I38" s="60"/>
      <c r="J38" s="49"/>
    </row>
    <row r="39" spans="1:10" s="48" customFormat="1" ht="18" customHeight="1">
      <c r="A39" s="79"/>
      <c r="B39" s="63"/>
      <c r="C39" s="63">
        <v>573</v>
      </c>
      <c r="D39" s="76" t="s">
        <v>39</v>
      </c>
      <c r="E39" s="65">
        <v>8</v>
      </c>
      <c r="F39" s="65">
        <v>36</v>
      </c>
      <c r="G39" s="80">
        <v>759000000</v>
      </c>
      <c r="H39" s="90">
        <v>3509</v>
      </c>
      <c r="I39" s="60"/>
      <c r="J39" s="49"/>
    </row>
    <row r="40" spans="1:10" s="48" customFormat="1" ht="18" customHeight="1">
      <c r="A40" s="79"/>
      <c r="B40" s="63"/>
      <c r="C40" s="63">
        <v>574</v>
      </c>
      <c r="D40" s="76" t="s">
        <v>40</v>
      </c>
      <c r="E40" s="65">
        <v>4</v>
      </c>
      <c r="F40" s="65">
        <v>9</v>
      </c>
      <c r="G40" s="80">
        <v>91000000</v>
      </c>
      <c r="H40" s="90">
        <v>427</v>
      </c>
      <c r="I40" s="60"/>
      <c r="J40" s="49"/>
    </row>
    <row r="41" spans="1:10" s="48" customFormat="1" ht="18" customHeight="1">
      <c r="A41" s="79"/>
      <c r="B41" s="63"/>
      <c r="C41" s="63">
        <v>579</v>
      </c>
      <c r="D41" s="76" t="s">
        <v>41</v>
      </c>
      <c r="E41" s="65">
        <v>2</v>
      </c>
      <c r="F41" s="65">
        <v>4</v>
      </c>
      <c r="G41" s="80" t="s">
        <v>111</v>
      </c>
      <c r="H41" s="90" t="s">
        <v>111</v>
      </c>
      <c r="I41" s="60"/>
      <c r="J41" s="49"/>
    </row>
    <row r="42" spans="1:10" s="48" customFormat="1" ht="18" customHeight="1">
      <c r="A42" s="77"/>
      <c r="B42" s="78">
        <v>58</v>
      </c>
      <c r="C42" s="78"/>
      <c r="D42" s="70" t="s">
        <v>42</v>
      </c>
      <c r="E42" s="71">
        <f>SUM(E43:E49)</f>
        <v>87</v>
      </c>
      <c r="F42" s="71">
        <f t="shared" ref="F42" si="9">SUM(F43:F49)</f>
        <v>704</v>
      </c>
      <c r="G42" s="72">
        <v>8324000000</v>
      </c>
      <c r="H42" s="85">
        <v>13734</v>
      </c>
      <c r="I42" s="60"/>
      <c r="J42" s="49"/>
    </row>
    <row r="43" spans="1:10" s="48" customFormat="1" ht="18" customHeight="1">
      <c r="A43" s="79"/>
      <c r="B43" s="63"/>
      <c r="C43" s="63">
        <v>581</v>
      </c>
      <c r="D43" s="76" t="s">
        <v>43</v>
      </c>
      <c r="E43" s="65">
        <v>7</v>
      </c>
      <c r="F43" s="65">
        <v>297</v>
      </c>
      <c r="G43" s="80">
        <v>4870000000</v>
      </c>
      <c r="H43" s="90">
        <v>8686</v>
      </c>
      <c r="I43" s="60"/>
      <c r="J43" s="49"/>
    </row>
    <row r="44" spans="1:10" s="48" customFormat="1" ht="18" customHeight="1">
      <c r="A44" s="79"/>
      <c r="B44" s="63"/>
      <c r="C44" s="63">
        <v>582</v>
      </c>
      <c r="D44" s="76" t="s">
        <v>44</v>
      </c>
      <c r="E44" s="65">
        <v>10</v>
      </c>
      <c r="F44" s="65">
        <v>34</v>
      </c>
      <c r="G44" s="80">
        <v>380000000</v>
      </c>
      <c r="H44" s="90">
        <v>547</v>
      </c>
      <c r="I44" s="60"/>
      <c r="J44" s="49"/>
    </row>
    <row r="45" spans="1:10" s="48" customFormat="1" ht="18" customHeight="1">
      <c r="A45" s="79"/>
      <c r="B45" s="63"/>
      <c r="C45" s="63">
        <v>583</v>
      </c>
      <c r="D45" s="76" t="s">
        <v>45</v>
      </c>
      <c r="E45" s="65">
        <v>4</v>
      </c>
      <c r="F45" s="65">
        <v>10</v>
      </c>
      <c r="G45" s="80">
        <v>126000000</v>
      </c>
      <c r="H45" s="90">
        <v>100</v>
      </c>
      <c r="I45" s="60"/>
      <c r="J45" s="49"/>
    </row>
    <row r="46" spans="1:10" s="48" customFormat="1" ht="18" customHeight="1">
      <c r="A46" s="79"/>
      <c r="B46" s="63"/>
      <c r="C46" s="63">
        <v>584</v>
      </c>
      <c r="D46" s="76" t="s">
        <v>46</v>
      </c>
      <c r="E46" s="65">
        <v>6</v>
      </c>
      <c r="F46" s="65">
        <v>24</v>
      </c>
      <c r="G46" s="80">
        <v>92000000</v>
      </c>
      <c r="H46" s="90">
        <v>435</v>
      </c>
      <c r="I46" s="60"/>
      <c r="J46" s="49"/>
    </row>
    <row r="47" spans="1:10" s="48" customFormat="1" ht="18" customHeight="1">
      <c r="A47" s="79"/>
      <c r="B47" s="63"/>
      <c r="C47" s="63">
        <v>585</v>
      </c>
      <c r="D47" s="76" t="s">
        <v>47</v>
      </c>
      <c r="E47" s="65">
        <v>12</v>
      </c>
      <c r="F47" s="65">
        <v>23</v>
      </c>
      <c r="G47" s="80">
        <v>92000000</v>
      </c>
      <c r="H47" s="90">
        <v>488</v>
      </c>
      <c r="I47" s="60"/>
      <c r="J47" s="49"/>
    </row>
    <row r="48" spans="1:10" s="48" customFormat="1" ht="18" customHeight="1">
      <c r="A48" s="79"/>
      <c r="B48" s="63"/>
      <c r="C48" s="63">
        <v>586</v>
      </c>
      <c r="D48" s="76" t="s">
        <v>48</v>
      </c>
      <c r="E48" s="65">
        <v>16</v>
      </c>
      <c r="F48" s="65">
        <v>89</v>
      </c>
      <c r="G48" s="80">
        <v>344000000</v>
      </c>
      <c r="H48" s="90">
        <v>537</v>
      </c>
      <c r="I48" s="60"/>
      <c r="J48" s="49"/>
    </row>
    <row r="49" spans="1:10" s="48" customFormat="1" ht="18" customHeight="1">
      <c r="A49" s="79"/>
      <c r="B49" s="63"/>
      <c r="C49" s="63">
        <v>589</v>
      </c>
      <c r="D49" s="76" t="s">
        <v>49</v>
      </c>
      <c r="E49" s="65">
        <v>32</v>
      </c>
      <c r="F49" s="65">
        <v>227</v>
      </c>
      <c r="G49" s="80">
        <v>2420000000</v>
      </c>
      <c r="H49" s="90">
        <v>2941</v>
      </c>
      <c r="I49" s="60"/>
      <c r="J49" s="49"/>
    </row>
    <row r="50" spans="1:10" s="48" customFormat="1" ht="18" customHeight="1">
      <c r="A50" s="77"/>
      <c r="B50" s="78">
        <v>59</v>
      </c>
      <c r="C50" s="78"/>
      <c r="D50" s="70" t="s">
        <v>50</v>
      </c>
      <c r="E50" s="71">
        <f>SUM(E51:E53)</f>
        <v>32</v>
      </c>
      <c r="F50" s="71">
        <f t="shared" ref="F50" si="10">SUM(F51:F53)</f>
        <v>156</v>
      </c>
      <c r="G50" s="72">
        <v>3987000000</v>
      </c>
      <c r="H50" s="85">
        <v>3382</v>
      </c>
      <c r="I50" s="60"/>
      <c r="J50" s="49"/>
    </row>
    <row r="51" spans="1:10" s="48" customFormat="1" ht="18" customHeight="1">
      <c r="A51" s="79"/>
      <c r="B51" s="63"/>
      <c r="C51" s="63">
        <v>591</v>
      </c>
      <c r="D51" s="76" t="s">
        <v>51</v>
      </c>
      <c r="E51" s="65">
        <v>15</v>
      </c>
      <c r="F51" s="65">
        <v>92</v>
      </c>
      <c r="G51" s="80">
        <v>2759000000</v>
      </c>
      <c r="H51" s="90">
        <v>574</v>
      </c>
      <c r="I51" s="60"/>
      <c r="J51" s="49"/>
    </row>
    <row r="52" spans="1:10" s="48" customFormat="1" ht="18" customHeight="1">
      <c r="A52" s="79"/>
      <c r="B52" s="63"/>
      <c r="C52" s="63">
        <v>592</v>
      </c>
      <c r="D52" s="76" t="s">
        <v>52</v>
      </c>
      <c r="E52" s="65">
        <v>3</v>
      </c>
      <c r="F52" s="65">
        <v>4</v>
      </c>
      <c r="G52" s="80">
        <v>8000000</v>
      </c>
      <c r="H52" s="90">
        <v>103</v>
      </c>
      <c r="I52" s="60"/>
      <c r="J52" s="49"/>
    </row>
    <row r="53" spans="1:10" s="48" customFormat="1" ht="18" customHeight="1">
      <c r="A53" s="79"/>
      <c r="B53" s="63"/>
      <c r="C53" s="63">
        <v>593</v>
      </c>
      <c r="D53" s="76" t="s">
        <v>53</v>
      </c>
      <c r="E53" s="65">
        <v>14</v>
      </c>
      <c r="F53" s="65">
        <v>60</v>
      </c>
      <c r="G53" s="80">
        <v>1220000000</v>
      </c>
      <c r="H53" s="90">
        <v>2705</v>
      </c>
      <c r="I53" s="60"/>
      <c r="J53" s="49"/>
    </row>
    <row r="54" spans="1:10" s="48" customFormat="1" ht="18" customHeight="1">
      <c r="A54" s="77"/>
      <c r="B54" s="78">
        <v>60</v>
      </c>
      <c r="C54" s="78"/>
      <c r="D54" s="70" t="s">
        <v>54</v>
      </c>
      <c r="E54" s="71">
        <f>SUM(E55:E63)</f>
        <v>98</v>
      </c>
      <c r="F54" s="71">
        <f t="shared" ref="F54" si="11">SUM(F55:F63)</f>
        <v>417</v>
      </c>
      <c r="G54" s="109" t="s">
        <v>111</v>
      </c>
      <c r="H54" s="119" t="s">
        <v>111</v>
      </c>
      <c r="I54" s="60"/>
      <c r="J54" s="49"/>
    </row>
    <row r="55" spans="1:10" s="48" customFormat="1" ht="18" customHeight="1">
      <c r="A55" s="79"/>
      <c r="B55" s="63"/>
      <c r="C55" s="63">
        <v>601</v>
      </c>
      <c r="D55" s="76" t="s">
        <v>55</v>
      </c>
      <c r="E55" s="65">
        <v>8</v>
      </c>
      <c r="F55" s="65">
        <v>25</v>
      </c>
      <c r="G55" s="80">
        <v>205000000</v>
      </c>
      <c r="H55" s="90">
        <v>797</v>
      </c>
      <c r="I55" s="60"/>
      <c r="J55" s="49"/>
    </row>
    <row r="56" spans="1:10" s="48" customFormat="1" ht="18" customHeight="1">
      <c r="A56" s="79"/>
      <c r="B56" s="63"/>
      <c r="C56" s="63">
        <v>602</v>
      </c>
      <c r="D56" s="76" t="s">
        <v>56</v>
      </c>
      <c r="E56" s="65">
        <v>1</v>
      </c>
      <c r="F56" s="65">
        <v>14</v>
      </c>
      <c r="G56" s="80" t="s">
        <v>111</v>
      </c>
      <c r="H56" s="90" t="s">
        <v>111</v>
      </c>
      <c r="I56" s="60"/>
      <c r="J56" s="49"/>
    </row>
    <row r="57" spans="1:10" s="48" customFormat="1" ht="18" customHeight="1">
      <c r="A57" s="79"/>
      <c r="B57" s="63"/>
      <c r="C57" s="63">
        <v>603</v>
      </c>
      <c r="D57" s="76" t="s">
        <v>57</v>
      </c>
      <c r="E57" s="65">
        <v>20</v>
      </c>
      <c r="F57" s="65">
        <v>78</v>
      </c>
      <c r="G57" s="80">
        <v>1844000000</v>
      </c>
      <c r="H57" s="90">
        <v>1658</v>
      </c>
      <c r="I57" s="60"/>
      <c r="J57" s="49"/>
    </row>
    <row r="58" spans="1:10" s="48" customFormat="1" ht="18" customHeight="1">
      <c r="A58" s="79"/>
      <c r="B58" s="63"/>
      <c r="C58" s="63">
        <v>604</v>
      </c>
      <c r="D58" s="76" t="s">
        <v>58</v>
      </c>
      <c r="E58" s="65">
        <v>8</v>
      </c>
      <c r="F58" s="65">
        <v>40</v>
      </c>
      <c r="G58" s="80">
        <v>838000000</v>
      </c>
      <c r="H58" s="90">
        <v>1011</v>
      </c>
      <c r="I58" s="60"/>
      <c r="J58" s="49"/>
    </row>
    <row r="59" spans="1:10" s="48" customFormat="1" ht="18" customHeight="1">
      <c r="A59" s="79"/>
      <c r="B59" s="63"/>
      <c r="C59" s="63">
        <v>605</v>
      </c>
      <c r="D59" s="76" t="s">
        <v>59</v>
      </c>
      <c r="E59" s="65">
        <v>17</v>
      </c>
      <c r="F59" s="65">
        <v>64</v>
      </c>
      <c r="G59" s="80">
        <v>2857000000</v>
      </c>
      <c r="H59" s="90">
        <v>244</v>
      </c>
      <c r="I59" s="60"/>
      <c r="J59" s="49"/>
    </row>
    <row r="60" spans="1:10" s="48" customFormat="1" ht="18" customHeight="1">
      <c r="A60" s="79"/>
      <c r="B60" s="63"/>
      <c r="C60" s="63">
        <v>606</v>
      </c>
      <c r="D60" s="76" t="s">
        <v>60</v>
      </c>
      <c r="E60" s="65">
        <v>5</v>
      </c>
      <c r="F60" s="65">
        <v>57</v>
      </c>
      <c r="G60" s="80">
        <v>341000000</v>
      </c>
      <c r="H60" s="90">
        <v>383</v>
      </c>
      <c r="I60" s="60"/>
      <c r="J60" s="49"/>
    </row>
    <row r="61" spans="1:10" s="48" customFormat="1" ht="18" customHeight="1">
      <c r="A61" s="79"/>
      <c r="B61" s="63"/>
      <c r="C61" s="63">
        <v>607</v>
      </c>
      <c r="D61" s="76" t="s">
        <v>61</v>
      </c>
      <c r="E61" s="65">
        <v>5</v>
      </c>
      <c r="F61" s="65">
        <v>8</v>
      </c>
      <c r="G61" s="80">
        <v>18000000</v>
      </c>
      <c r="H61" s="90">
        <v>308</v>
      </c>
      <c r="I61" s="60"/>
      <c r="J61" s="49"/>
    </row>
    <row r="62" spans="1:10" s="48" customFormat="1" ht="18" customHeight="1">
      <c r="A62" s="79"/>
      <c r="B62" s="63"/>
      <c r="C62" s="63">
        <v>608</v>
      </c>
      <c r="D62" s="76" t="s">
        <v>62</v>
      </c>
      <c r="E62" s="65">
        <v>5</v>
      </c>
      <c r="F62" s="65">
        <v>9</v>
      </c>
      <c r="G62" s="80">
        <v>46000000</v>
      </c>
      <c r="H62" s="90">
        <v>188</v>
      </c>
      <c r="I62" s="60"/>
      <c r="J62" s="49"/>
    </row>
    <row r="63" spans="1:10" s="48" customFormat="1" ht="18" customHeight="1">
      <c r="A63" s="79"/>
      <c r="B63" s="63"/>
      <c r="C63" s="63">
        <v>609</v>
      </c>
      <c r="D63" s="76" t="s">
        <v>63</v>
      </c>
      <c r="E63" s="65">
        <v>29</v>
      </c>
      <c r="F63" s="65">
        <v>122</v>
      </c>
      <c r="G63" s="80">
        <v>2018000000</v>
      </c>
      <c r="H63" s="90">
        <v>7374</v>
      </c>
      <c r="I63" s="60"/>
      <c r="J63" s="49"/>
    </row>
    <row r="64" spans="1:10" s="48" customFormat="1" ht="18" customHeight="1">
      <c r="A64" s="77"/>
      <c r="B64" s="78">
        <v>61</v>
      </c>
      <c r="C64" s="78"/>
      <c r="D64" s="70" t="s">
        <v>64</v>
      </c>
      <c r="E64" s="71">
        <f>SUM(E65:E67)</f>
        <v>5</v>
      </c>
      <c r="F64" s="71">
        <f t="shared" ref="F64" si="12">SUM(F65:F67)</f>
        <v>26</v>
      </c>
      <c r="G64" s="72">
        <v>243000000</v>
      </c>
      <c r="H64" s="73" t="s">
        <v>113</v>
      </c>
      <c r="I64" s="60"/>
      <c r="J64" s="49"/>
    </row>
    <row r="65" spans="1:10" s="48" customFormat="1" ht="18" customHeight="1">
      <c r="A65" s="79"/>
      <c r="B65" s="63"/>
      <c r="C65" s="63">
        <v>611</v>
      </c>
      <c r="D65" s="76" t="s">
        <v>65</v>
      </c>
      <c r="E65" s="65">
        <v>4</v>
      </c>
      <c r="F65" s="65">
        <v>23</v>
      </c>
      <c r="G65" s="80" t="s">
        <v>111</v>
      </c>
      <c r="H65" s="67" t="s">
        <v>113</v>
      </c>
      <c r="I65" s="60"/>
      <c r="J65" s="49"/>
    </row>
    <row r="66" spans="1:10" s="48" customFormat="1" ht="18" customHeight="1">
      <c r="A66" s="79"/>
      <c r="B66" s="63"/>
      <c r="C66" s="63">
        <v>612</v>
      </c>
      <c r="D66" s="76" t="s">
        <v>66</v>
      </c>
      <c r="E66" s="118" t="s">
        <v>113</v>
      </c>
      <c r="F66" s="118" t="s">
        <v>113</v>
      </c>
      <c r="G66" s="80" t="s">
        <v>102</v>
      </c>
      <c r="H66" s="67" t="s">
        <v>113</v>
      </c>
      <c r="I66" s="60"/>
      <c r="J66" s="49"/>
    </row>
    <row r="67" spans="1:10" s="48" customFormat="1" ht="18" customHeight="1">
      <c r="A67" s="91"/>
      <c r="B67" s="92"/>
      <c r="C67" s="92">
        <v>619</v>
      </c>
      <c r="D67" s="93" t="s">
        <v>67</v>
      </c>
      <c r="E67" s="94">
        <v>1</v>
      </c>
      <c r="F67" s="94">
        <v>3</v>
      </c>
      <c r="G67" s="95" t="s">
        <v>111</v>
      </c>
      <c r="H67" s="96" t="s">
        <v>113</v>
      </c>
      <c r="I67" s="60"/>
      <c r="J67" s="49"/>
    </row>
  </sheetData>
  <sheetProtection password="CF60" sheet="1" objects="1" scenarios="1"/>
  <mergeCells count="1">
    <mergeCell ref="A3:D3"/>
  </mergeCells>
  <phoneticPr fontId="1"/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7"/>
  <sheetViews>
    <sheetView showGridLines="0" workbookViewId="0">
      <selection activeCell="A2" sqref="A2"/>
    </sheetView>
  </sheetViews>
  <sheetFormatPr defaultRowHeight="13.5"/>
  <cols>
    <col min="1" max="1" width="3.625" style="97" customWidth="1"/>
    <col min="2" max="2" width="4.625" style="97" customWidth="1"/>
    <col min="3" max="3" width="5.625" style="97" customWidth="1"/>
    <col min="4" max="4" width="55.625" style="97" customWidth="1"/>
    <col min="5" max="6" width="15.625" style="97" customWidth="1"/>
    <col min="7" max="7" width="15.625" style="98" customWidth="1"/>
    <col min="8" max="8" width="15.625" style="97" customWidth="1"/>
    <col min="9" max="9" width="10.25" style="97" bestFit="1" customWidth="1"/>
    <col min="10" max="10" width="12.75" style="98" bestFit="1" customWidth="1"/>
    <col min="11" max="16384" width="9" style="97"/>
  </cols>
  <sheetData>
    <row r="1" spans="1:10" s="48" customFormat="1" ht="18" customHeight="1">
      <c r="A1" s="47" t="s">
        <v>106</v>
      </c>
      <c r="G1" s="49"/>
      <c r="J1" s="49"/>
    </row>
    <row r="2" spans="1:10" s="48" customFormat="1" ht="18" customHeight="1">
      <c r="A2" s="47" t="s">
        <v>78</v>
      </c>
      <c r="G2" s="49"/>
      <c r="H2" s="50" t="s">
        <v>103</v>
      </c>
      <c r="J2" s="49"/>
    </row>
    <row r="3" spans="1:10" s="53" customFormat="1" ht="18" customHeight="1">
      <c r="A3" s="261" t="s">
        <v>0</v>
      </c>
      <c r="B3" s="262"/>
      <c r="C3" s="262"/>
      <c r="D3" s="262"/>
      <c r="E3" s="51" t="s">
        <v>1</v>
      </c>
      <c r="F3" s="51" t="s">
        <v>2</v>
      </c>
      <c r="G3" s="52" t="s">
        <v>3</v>
      </c>
      <c r="H3" s="51" t="s">
        <v>4</v>
      </c>
      <c r="J3" s="115"/>
    </row>
    <row r="4" spans="1:10" s="48" customFormat="1" ht="18" customHeight="1">
      <c r="A4" s="107" t="s">
        <v>105</v>
      </c>
      <c r="B4" s="55"/>
      <c r="C4" s="55"/>
      <c r="D4" s="56"/>
      <c r="E4" s="57">
        <f>E5+E32</f>
        <v>254</v>
      </c>
      <c r="F4" s="57">
        <f t="shared" ref="F4" si="0">F5+F32</f>
        <v>1288</v>
      </c>
      <c r="G4" s="58">
        <v>17817000000</v>
      </c>
      <c r="H4" s="59">
        <f>H32</f>
        <v>25914</v>
      </c>
      <c r="I4" s="60"/>
      <c r="J4" s="49"/>
    </row>
    <row r="5" spans="1:10" s="48" customFormat="1" ht="18" customHeight="1">
      <c r="A5" s="61"/>
      <c r="B5" s="62" t="s">
        <v>112</v>
      </c>
      <c r="C5" s="63"/>
      <c r="D5" s="64"/>
      <c r="E5" s="65">
        <f>E8+E12+E15+E22+E27</f>
        <v>32</v>
      </c>
      <c r="F5" s="65">
        <f t="shared" ref="F5" si="1">F8+F12+F15+F22+F27</f>
        <v>128</v>
      </c>
      <c r="G5" s="66">
        <v>2282000000</v>
      </c>
      <c r="H5" s="67" t="s">
        <v>113</v>
      </c>
      <c r="I5" s="60"/>
      <c r="J5" s="49"/>
    </row>
    <row r="6" spans="1:10" s="48" customFormat="1" ht="18" customHeight="1">
      <c r="A6" s="68"/>
      <c r="B6" s="69">
        <v>50</v>
      </c>
      <c r="C6" s="69"/>
      <c r="D6" s="70" t="s">
        <v>7</v>
      </c>
      <c r="E6" s="116" t="s">
        <v>113</v>
      </c>
      <c r="F6" s="116" t="s">
        <v>113</v>
      </c>
      <c r="G6" s="117" t="s">
        <v>102</v>
      </c>
      <c r="H6" s="73" t="s">
        <v>113</v>
      </c>
      <c r="I6" s="60"/>
      <c r="J6" s="49"/>
    </row>
    <row r="7" spans="1:10" s="48" customFormat="1" ht="18" customHeight="1">
      <c r="A7" s="74"/>
      <c r="B7" s="75"/>
      <c r="C7" s="75">
        <v>501</v>
      </c>
      <c r="D7" s="76" t="s">
        <v>7</v>
      </c>
      <c r="E7" s="118" t="s">
        <v>113</v>
      </c>
      <c r="F7" s="118" t="s">
        <v>113</v>
      </c>
      <c r="G7" s="80" t="s">
        <v>102</v>
      </c>
      <c r="H7" s="67" t="s">
        <v>113</v>
      </c>
      <c r="I7" s="60"/>
      <c r="J7" s="49"/>
    </row>
    <row r="8" spans="1:10" s="48" customFormat="1" ht="18" customHeight="1">
      <c r="A8" s="77"/>
      <c r="B8" s="78">
        <v>51</v>
      </c>
      <c r="C8" s="78"/>
      <c r="D8" s="70" t="s">
        <v>8</v>
      </c>
      <c r="E8" s="71">
        <f>SUM(E9:E11)</f>
        <v>2</v>
      </c>
      <c r="F8" s="71">
        <f t="shared" ref="F8" si="2">SUM(F9:F11)</f>
        <v>27</v>
      </c>
      <c r="G8" s="109" t="s">
        <v>111</v>
      </c>
      <c r="H8" s="73" t="s">
        <v>113</v>
      </c>
      <c r="I8" s="60"/>
      <c r="J8" s="49"/>
    </row>
    <row r="9" spans="1:10" s="48" customFormat="1" ht="18" customHeight="1">
      <c r="A9" s="79"/>
      <c r="B9" s="63"/>
      <c r="C9" s="63">
        <v>511</v>
      </c>
      <c r="D9" s="76" t="s">
        <v>9</v>
      </c>
      <c r="E9" s="118" t="s">
        <v>113</v>
      </c>
      <c r="F9" s="118" t="s">
        <v>113</v>
      </c>
      <c r="G9" s="80" t="s">
        <v>102</v>
      </c>
      <c r="H9" s="67" t="s">
        <v>113</v>
      </c>
      <c r="I9" s="60"/>
      <c r="J9" s="49"/>
    </row>
    <row r="10" spans="1:10" s="48" customFormat="1" ht="18" customHeight="1">
      <c r="A10" s="79"/>
      <c r="B10" s="63"/>
      <c r="C10" s="63">
        <v>512</v>
      </c>
      <c r="D10" s="76" t="s">
        <v>10</v>
      </c>
      <c r="E10" s="118" t="s">
        <v>113</v>
      </c>
      <c r="F10" s="118" t="s">
        <v>113</v>
      </c>
      <c r="G10" s="80" t="s">
        <v>102</v>
      </c>
      <c r="H10" s="67" t="s">
        <v>113</v>
      </c>
      <c r="I10" s="60"/>
      <c r="J10" s="49"/>
    </row>
    <row r="11" spans="1:10" s="48" customFormat="1" ht="18" customHeight="1">
      <c r="A11" s="79"/>
      <c r="B11" s="63"/>
      <c r="C11" s="63">
        <v>513</v>
      </c>
      <c r="D11" s="76" t="s">
        <v>11</v>
      </c>
      <c r="E11" s="65">
        <v>2</v>
      </c>
      <c r="F11" s="65">
        <v>27</v>
      </c>
      <c r="G11" s="80" t="s">
        <v>111</v>
      </c>
      <c r="H11" s="67" t="s">
        <v>113</v>
      </c>
      <c r="I11" s="60"/>
      <c r="J11" s="49"/>
    </row>
    <row r="12" spans="1:10" s="48" customFormat="1" ht="18" customHeight="1">
      <c r="A12" s="77"/>
      <c r="B12" s="78">
        <v>52</v>
      </c>
      <c r="C12" s="78"/>
      <c r="D12" s="70" t="s">
        <v>12</v>
      </c>
      <c r="E12" s="71">
        <f>SUM(E13:E14)</f>
        <v>13</v>
      </c>
      <c r="F12" s="71">
        <f t="shared" ref="F12" si="3">SUM(F13:F14)</f>
        <v>57</v>
      </c>
      <c r="G12" s="72">
        <v>1100000000</v>
      </c>
      <c r="H12" s="73" t="s">
        <v>113</v>
      </c>
      <c r="I12" s="60"/>
      <c r="J12" s="49"/>
    </row>
    <row r="13" spans="1:10" s="48" customFormat="1" ht="18" customHeight="1">
      <c r="A13" s="79"/>
      <c r="B13" s="63"/>
      <c r="C13" s="63">
        <v>521</v>
      </c>
      <c r="D13" s="76" t="s">
        <v>13</v>
      </c>
      <c r="E13" s="65">
        <v>9</v>
      </c>
      <c r="F13" s="65">
        <v>50</v>
      </c>
      <c r="G13" s="80">
        <v>1016000000</v>
      </c>
      <c r="H13" s="67" t="s">
        <v>113</v>
      </c>
      <c r="I13" s="60"/>
      <c r="J13" s="49"/>
    </row>
    <row r="14" spans="1:10" s="48" customFormat="1" ht="18" customHeight="1">
      <c r="A14" s="79"/>
      <c r="B14" s="63"/>
      <c r="C14" s="63">
        <v>522</v>
      </c>
      <c r="D14" s="76" t="s">
        <v>14</v>
      </c>
      <c r="E14" s="65">
        <v>4</v>
      </c>
      <c r="F14" s="65">
        <v>7</v>
      </c>
      <c r="G14" s="80">
        <v>84000000</v>
      </c>
      <c r="H14" s="67" t="s">
        <v>113</v>
      </c>
      <c r="I14" s="60"/>
      <c r="J14" s="49"/>
    </row>
    <row r="15" spans="1:10" s="48" customFormat="1" ht="18" customHeight="1">
      <c r="A15" s="77"/>
      <c r="B15" s="78">
        <v>53</v>
      </c>
      <c r="C15" s="78"/>
      <c r="D15" s="70" t="s">
        <v>15</v>
      </c>
      <c r="E15" s="71">
        <f>SUM(E16:E21)</f>
        <v>4</v>
      </c>
      <c r="F15" s="71">
        <f t="shared" ref="F15" si="4">SUM(F16:F21)</f>
        <v>10</v>
      </c>
      <c r="G15" s="72">
        <v>115000000</v>
      </c>
      <c r="H15" s="73" t="s">
        <v>113</v>
      </c>
      <c r="I15" s="60"/>
      <c r="J15" s="49"/>
    </row>
    <row r="16" spans="1:10" s="48" customFormat="1" ht="18" customHeight="1">
      <c r="A16" s="79"/>
      <c r="B16" s="63"/>
      <c r="C16" s="63">
        <v>531</v>
      </c>
      <c r="D16" s="76" t="s">
        <v>16</v>
      </c>
      <c r="E16" s="65">
        <v>3</v>
      </c>
      <c r="F16" s="65">
        <v>7</v>
      </c>
      <c r="G16" s="80" t="s">
        <v>111</v>
      </c>
      <c r="H16" s="67" t="s">
        <v>113</v>
      </c>
      <c r="I16" s="60"/>
      <c r="J16" s="49"/>
    </row>
    <row r="17" spans="1:10" s="48" customFormat="1" ht="18" customHeight="1">
      <c r="A17" s="79"/>
      <c r="B17" s="63"/>
      <c r="C17" s="63">
        <v>532</v>
      </c>
      <c r="D17" s="76" t="s">
        <v>17</v>
      </c>
      <c r="E17" s="118" t="s">
        <v>113</v>
      </c>
      <c r="F17" s="118" t="s">
        <v>113</v>
      </c>
      <c r="G17" s="80" t="s">
        <v>102</v>
      </c>
      <c r="H17" s="67" t="s">
        <v>113</v>
      </c>
      <c r="I17" s="60"/>
      <c r="J17" s="49"/>
    </row>
    <row r="18" spans="1:10" s="48" customFormat="1" ht="18" customHeight="1">
      <c r="A18" s="79"/>
      <c r="B18" s="63"/>
      <c r="C18" s="63">
        <v>533</v>
      </c>
      <c r="D18" s="76" t="s">
        <v>18</v>
      </c>
      <c r="E18" s="118" t="s">
        <v>113</v>
      </c>
      <c r="F18" s="118" t="s">
        <v>113</v>
      </c>
      <c r="G18" s="80" t="s">
        <v>102</v>
      </c>
      <c r="H18" s="67" t="s">
        <v>113</v>
      </c>
      <c r="I18" s="60"/>
      <c r="J18" s="49"/>
    </row>
    <row r="19" spans="1:10" s="48" customFormat="1" ht="18" customHeight="1">
      <c r="A19" s="79"/>
      <c r="B19" s="63"/>
      <c r="C19" s="63">
        <v>534</v>
      </c>
      <c r="D19" s="76" t="s">
        <v>19</v>
      </c>
      <c r="E19" s="65">
        <v>1</v>
      </c>
      <c r="F19" s="65">
        <v>3</v>
      </c>
      <c r="G19" s="80" t="s">
        <v>111</v>
      </c>
      <c r="H19" s="67" t="s">
        <v>113</v>
      </c>
      <c r="I19" s="60"/>
      <c r="J19" s="49"/>
    </row>
    <row r="20" spans="1:10" s="48" customFormat="1" ht="18" customHeight="1">
      <c r="A20" s="79"/>
      <c r="B20" s="63"/>
      <c r="C20" s="63">
        <v>535</v>
      </c>
      <c r="D20" s="76" t="s">
        <v>20</v>
      </c>
      <c r="E20" s="118" t="s">
        <v>113</v>
      </c>
      <c r="F20" s="118" t="s">
        <v>113</v>
      </c>
      <c r="G20" s="80" t="s">
        <v>102</v>
      </c>
      <c r="H20" s="67" t="s">
        <v>113</v>
      </c>
      <c r="I20" s="60"/>
      <c r="J20" s="49"/>
    </row>
    <row r="21" spans="1:10" s="48" customFormat="1" ht="18" customHeight="1">
      <c r="A21" s="79"/>
      <c r="B21" s="63"/>
      <c r="C21" s="63">
        <v>536</v>
      </c>
      <c r="D21" s="76" t="s">
        <v>21</v>
      </c>
      <c r="E21" s="118" t="s">
        <v>113</v>
      </c>
      <c r="F21" s="118" t="s">
        <v>113</v>
      </c>
      <c r="G21" s="80" t="s">
        <v>102</v>
      </c>
      <c r="H21" s="67" t="s">
        <v>113</v>
      </c>
      <c r="I21" s="60"/>
      <c r="J21" s="49"/>
    </row>
    <row r="22" spans="1:10" s="48" customFormat="1" ht="18" customHeight="1">
      <c r="A22" s="77"/>
      <c r="B22" s="78">
        <v>54</v>
      </c>
      <c r="C22" s="78"/>
      <c r="D22" s="70" t="s">
        <v>22</v>
      </c>
      <c r="E22" s="71">
        <f>SUM(E23:E26)</f>
        <v>1</v>
      </c>
      <c r="F22" s="71">
        <f t="shared" ref="F22" si="5">SUM(F23:F26)</f>
        <v>4</v>
      </c>
      <c r="G22" s="109" t="s">
        <v>111</v>
      </c>
      <c r="H22" s="73" t="s">
        <v>113</v>
      </c>
      <c r="I22" s="60"/>
      <c r="J22" s="49"/>
    </row>
    <row r="23" spans="1:10" s="48" customFormat="1" ht="18" customHeight="1">
      <c r="A23" s="79"/>
      <c r="B23" s="63"/>
      <c r="C23" s="63">
        <v>541</v>
      </c>
      <c r="D23" s="76" t="s">
        <v>23</v>
      </c>
      <c r="E23" s="118" t="s">
        <v>113</v>
      </c>
      <c r="F23" s="118" t="s">
        <v>113</v>
      </c>
      <c r="G23" s="80" t="s">
        <v>102</v>
      </c>
      <c r="H23" s="67" t="s">
        <v>113</v>
      </c>
      <c r="I23" s="60"/>
      <c r="J23" s="49"/>
    </row>
    <row r="24" spans="1:10" s="48" customFormat="1" ht="18" customHeight="1">
      <c r="A24" s="79"/>
      <c r="B24" s="63"/>
      <c r="C24" s="63">
        <v>542</v>
      </c>
      <c r="D24" s="76" t="s">
        <v>24</v>
      </c>
      <c r="E24" s="65">
        <v>1</v>
      </c>
      <c r="F24" s="65">
        <v>4</v>
      </c>
      <c r="G24" s="80" t="s">
        <v>111</v>
      </c>
      <c r="H24" s="67" t="s">
        <v>113</v>
      </c>
      <c r="I24" s="60"/>
      <c r="J24" s="49"/>
    </row>
    <row r="25" spans="1:10" s="48" customFormat="1" ht="18" customHeight="1">
      <c r="A25" s="79"/>
      <c r="B25" s="63"/>
      <c r="C25" s="63">
        <v>543</v>
      </c>
      <c r="D25" s="76" t="s">
        <v>25</v>
      </c>
      <c r="E25" s="118" t="s">
        <v>113</v>
      </c>
      <c r="F25" s="118" t="s">
        <v>113</v>
      </c>
      <c r="G25" s="80" t="s">
        <v>102</v>
      </c>
      <c r="H25" s="67" t="s">
        <v>113</v>
      </c>
      <c r="I25" s="60"/>
      <c r="J25" s="49"/>
    </row>
    <row r="26" spans="1:10" s="48" customFormat="1" ht="18" customHeight="1">
      <c r="A26" s="79"/>
      <c r="B26" s="63"/>
      <c r="C26" s="63">
        <v>549</v>
      </c>
      <c r="D26" s="76" t="s">
        <v>26</v>
      </c>
      <c r="E26" s="118" t="s">
        <v>113</v>
      </c>
      <c r="F26" s="118" t="s">
        <v>113</v>
      </c>
      <c r="G26" s="80" t="s">
        <v>102</v>
      </c>
      <c r="H26" s="67" t="s">
        <v>113</v>
      </c>
      <c r="I26" s="60"/>
      <c r="J26" s="49"/>
    </row>
    <row r="27" spans="1:10" s="48" customFormat="1" ht="18" customHeight="1">
      <c r="A27" s="77"/>
      <c r="B27" s="78">
        <v>55</v>
      </c>
      <c r="C27" s="78"/>
      <c r="D27" s="70" t="s">
        <v>27</v>
      </c>
      <c r="E27" s="71">
        <f>SUM(E28:E31)</f>
        <v>12</v>
      </c>
      <c r="F27" s="71">
        <f t="shared" ref="F27" si="6">SUM(F28:F31)</f>
        <v>30</v>
      </c>
      <c r="G27" s="72">
        <v>450000000</v>
      </c>
      <c r="H27" s="73" t="s">
        <v>113</v>
      </c>
      <c r="I27" s="60"/>
      <c r="J27" s="49"/>
    </row>
    <row r="28" spans="1:10" s="48" customFormat="1" ht="18" customHeight="1">
      <c r="A28" s="79"/>
      <c r="B28" s="63"/>
      <c r="C28" s="63">
        <v>551</v>
      </c>
      <c r="D28" s="76" t="s">
        <v>28</v>
      </c>
      <c r="E28" s="65">
        <v>2</v>
      </c>
      <c r="F28" s="65">
        <v>3</v>
      </c>
      <c r="G28" s="80" t="s">
        <v>111</v>
      </c>
      <c r="H28" s="67" t="s">
        <v>113</v>
      </c>
      <c r="I28" s="60"/>
      <c r="J28" s="49"/>
    </row>
    <row r="29" spans="1:10" s="48" customFormat="1" ht="18" customHeight="1">
      <c r="A29" s="79"/>
      <c r="B29" s="63"/>
      <c r="C29" s="63">
        <v>552</v>
      </c>
      <c r="D29" s="76" t="s">
        <v>29</v>
      </c>
      <c r="E29" s="65">
        <v>3</v>
      </c>
      <c r="F29" s="65">
        <v>4</v>
      </c>
      <c r="G29" s="80" t="s">
        <v>111</v>
      </c>
      <c r="H29" s="67" t="s">
        <v>113</v>
      </c>
      <c r="I29" s="60"/>
      <c r="J29" s="49"/>
    </row>
    <row r="30" spans="1:10" s="48" customFormat="1" ht="18" customHeight="1">
      <c r="A30" s="79"/>
      <c r="B30" s="63"/>
      <c r="C30" s="63">
        <v>553</v>
      </c>
      <c r="D30" s="76" t="s">
        <v>30</v>
      </c>
      <c r="E30" s="118" t="s">
        <v>113</v>
      </c>
      <c r="F30" s="118" t="s">
        <v>113</v>
      </c>
      <c r="G30" s="80" t="s">
        <v>102</v>
      </c>
      <c r="H30" s="67" t="s">
        <v>113</v>
      </c>
      <c r="I30" s="60"/>
      <c r="J30" s="49"/>
    </row>
    <row r="31" spans="1:10" s="48" customFormat="1" ht="18" customHeight="1">
      <c r="A31" s="79"/>
      <c r="B31" s="63"/>
      <c r="C31" s="63">
        <v>559</v>
      </c>
      <c r="D31" s="76" t="s">
        <v>31</v>
      </c>
      <c r="E31" s="65">
        <v>7</v>
      </c>
      <c r="F31" s="65">
        <v>23</v>
      </c>
      <c r="G31" s="80">
        <v>362000000</v>
      </c>
      <c r="H31" s="67" t="s">
        <v>113</v>
      </c>
      <c r="I31" s="60"/>
      <c r="J31" s="49"/>
    </row>
    <row r="32" spans="1:10" s="48" customFormat="1" ht="18" customHeight="1">
      <c r="A32" s="74"/>
      <c r="B32" s="81" t="s">
        <v>114</v>
      </c>
      <c r="C32" s="75"/>
      <c r="D32" s="64"/>
      <c r="E32" s="65">
        <f>E36+E42+E50+E54+E64</f>
        <v>222</v>
      </c>
      <c r="F32" s="65">
        <f t="shared" ref="F32" si="7">F36+F42+F50+F54+F64</f>
        <v>1160</v>
      </c>
      <c r="G32" s="66">
        <v>15534000000</v>
      </c>
      <c r="H32" s="82">
        <v>25914</v>
      </c>
      <c r="I32" s="60"/>
      <c r="J32" s="49"/>
    </row>
    <row r="33" spans="1:10" s="48" customFormat="1" ht="18" customHeight="1">
      <c r="A33" s="83"/>
      <c r="B33" s="84">
        <v>56</v>
      </c>
      <c r="C33" s="84"/>
      <c r="D33" s="70" t="s">
        <v>33</v>
      </c>
      <c r="E33" s="116" t="s">
        <v>113</v>
      </c>
      <c r="F33" s="116" t="s">
        <v>113</v>
      </c>
      <c r="G33" s="117" t="s">
        <v>102</v>
      </c>
      <c r="H33" s="73" t="s">
        <v>113</v>
      </c>
      <c r="I33" s="60"/>
      <c r="J33" s="49"/>
    </row>
    <row r="34" spans="1:10" s="48" customFormat="1" ht="18" customHeight="1">
      <c r="A34" s="86"/>
      <c r="B34" s="87"/>
      <c r="C34" s="87">
        <v>561</v>
      </c>
      <c r="D34" s="76" t="s">
        <v>34</v>
      </c>
      <c r="E34" s="118" t="s">
        <v>113</v>
      </c>
      <c r="F34" s="118" t="s">
        <v>113</v>
      </c>
      <c r="G34" s="80" t="s">
        <v>102</v>
      </c>
      <c r="H34" s="67" t="s">
        <v>113</v>
      </c>
      <c r="I34" s="60"/>
      <c r="J34" s="49"/>
    </row>
    <row r="35" spans="1:10" s="48" customFormat="1" ht="18" customHeight="1">
      <c r="A35" s="79"/>
      <c r="B35" s="63"/>
      <c r="C35" s="63">
        <v>569</v>
      </c>
      <c r="D35" s="76" t="s">
        <v>35</v>
      </c>
      <c r="E35" s="118" t="s">
        <v>113</v>
      </c>
      <c r="F35" s="118" t="s">
        <v>113</v>
      </c>
      <c r="G35" s="80" t="s">
        <v>102</v>
      </c>
      <c r="H35" s="67" t="s">
        <v>113</v>
      </c>
      <c r="I35" s="60"/>
      <c r="J35" s="49"/>
    </row>
    <row r="36" spans="1:10" s="48" customFormat="1" ht="18" customHeight="1">
      <c r="A36" s="77"/>
      <c r="B36" s="78">
        <v>57</v>
      </c>
      <c r="C36" s="78"/>
      <c r="D36" s="70" t="s">
        <v>36</v>
      </c>
      <c r="E36" s="71">
        <f>SUM(E37:E41)</f>
        <v>20</v>
      </c>
      <c r="F36" s="71">
        <f t="shared" ref="F36" si="8">SUM(F37:F41)</f>
        <v>79</v>
      </c>
      <c r="G36" s="72">
        <v>2109000000</v>
      </c>
      <c r="H36" s="85">
        <v>2159</v>
      </c>
      <c r="I36" s="60"/>
      <c r="J36" s="49"/>
    </row>
    <row r="37" spans="1:10" s="48" customFormat="1" ht="18" customHeight="1">
      <c r="A37" s="79"/>
      <c r="B37" s="63"/>
      <c r="C37" s="63">
        <v>571</v>
      </c>
      <c r="D37" s="76" t="s">
        <v>37</v>
      </c>
      <c r="E37" s="65">
        <v>3</v>
      </c>
      <c r="F37" s="65">
        <v>40</v>
      </c>
      <c r="G37" s="80">
        <v>1766000000</v>
      </c>
      <c r="H37" s="90">
        <v>330</v>
      </c>
      <c r="I37" s="60"/>
      <c r="J37" s="49"/>
    </row>
    <row r="38" spans="1:10" s="48" customFormat="1" ht="18" customHeight="1">
      <c r="A38" s="79"/>
      <c r="B38" s="63"/>
      <c r="C38" s="63">
        <v>572</v>
      </c>
      <c r="D38" s="76" t="s">
        <v>38</v>
      </c>
      <c r="E38" s="65">
        <v>1</v>
      </c>
      <c r="F38" s="65">
        <v>3</v>
      </c>
      <c r="G38" s="80" t="s">
        <v>111</v>
      </c>
      <c r="H38" s="90" t="s">
        <v>111</v>
      </c>
      <c r="I38" s="60"/>
      <c r="J38" s="49"/>
    </row>
    <row r="39" spans="1:10" s="48" customFormat="1" ht="18" customHeight="1">
      <c r="A39" s="79"/>
      <c r="B39" s="63"/>
      <c r="C39" s="63">
        <v>573</v>
      </c>
      <c r="D39" s="76" t="s">
        <v>39</v>
      </c>
      <c r="E39" s="65">
        <v>12</v>
      </c>
      <c r="F39" s="65">
        <v>27</v>
      </c>
      <c r="G39" s="80">
        <v>297000000</v>
      </c>
      <c r="H39" s="90">
        <v>1380</v>
      </c>
      <c r="I39" s="60"/>
      <c r="J39" s="49"/>
    </row>
    <row r="40" spans="1:10" s="48" customFormat="1" ht="18" customHeight="1">
      <c r="A40" s="79"/>
      <c r="B40" s="63"/>
      <c r="C40" s="63">
        <v>574</v>
      </c>
      <c r="D40" s="76" t="s">
        <v>40</v>
      </c>
      <c r="E40" s="65">
        <v>3</v>
      </c>
      <c r="F40" s="65">
        <v>5</v>
      </c>
      <c r="G40" s="80" t="s">
        <v>111</v>
      </c>
      <c r="H40" s="90" t="s">
        <v>111</v>
      </c>
      <c r="I40" s="60"/>
      <c r="J40" s="49"/>
    </row>
    <row r="41" spans="1:10" s="48" customFormat="1" ht="18" customHeight="1">
      <c r="A41" s="79"/>
      <c r="B41" s="63"/>
      <c r="C41" s="63">
        <v>579</v>
      </c>
      <c r="D41" s="76" t="s">
        <v>41</v>
      </c>
      <c r="E41" s="65">
        <v>1</v>
      </c>
      <c r="F41" s="65">
        <v>4</v>
      </c>
      <c r="G41" s="80" t="s">
        <v>111</v>
      </c>
      <c r="H41" s="90" t="s">
        <v>111</v>
      </c>
      <c r="I41" s="60"/>
      <c r="J41" s="49"/>
    </row>
    <row r="42" spans="1:10" s="48" customFormat="1" ht="18" customHeight="1">
      <c r="A42" s="77"/>
      <c r="B42" s="78">
        <v>58</v>
      </c>
      <c r="C42" s="78"/>
      <c r="D42" s="70" t="s">
        <v>42</v>
      </c>
      <c r="E42" s="71">
        <f>SUM(E43:E49)</f>
        <v>78</v>
      </c>
      <c r="F42" s="71">
        <f t="shared" ref="F42" si="9">SUM(F43:F49)</f>
        <v>572</v>
      </c>
      <c r="G42" s="72">
        <v>6942000000</v>
      </c>
      <c r="H42" s="85">
        <v>10000</v>
      </c>
      <c r="I42" s="60"/>
      <c r="J42" s="49"/>
    </row>
    <row r="43" spans="1:10" s="48" customFormat="1" ht="18" customHeight="1">
      <c r="A43" s="79"/>
      <c r="B43" s="63"/>
      <c r="C43" s="63">
        <v>581</v>
      </c>
      <c r="D43" s="76" t="s">
        <v>43</v>
      </c>
      <c r="E43" s="65">
        <v>16</v>
      </c>
      <c r="F43" s="65">
        <v>318</v>
      </c>
      <c r="G43" s="80">
        <v>4811000000</v>
      </c>
      <c r="H43" s="90">
        <v>6697</v>
      </c>
      <c r="I43" s="60"/>
      <c r="J43" s="49"/>
    </row>
    <row r="44" spans="1:10" s="48" customFormat="1" ht="18" customHeight="1">
      <c r="A44" s="79"/>
      <c r="B44" s="63"/>
      <c r="C44" s="63">
        <v>582</v>
      </c>
      <c r="D44" s="76" t="s">
        <v>44</v>
      </c>
      <c r="E44" s="65">
        <v>5</v>
      </c>
      <c r="F44" s="65">
        <v>15</v>
      </c>
      <c r="G44" s="80">
        <v>95000000</v>
      </c>
      <c r="H44" s="90">
        <v>362</v>
      </c>
      <c r="I44" s="60"/>
      <c r="J44" s="49"/>
    </row>
    <row r="45" spans="1:10" s="48" customFormat="1" ht="18" customHeight="1">
      <c r="A45" s="79"/>
      <c r="B45" s="63"/>
      <c r="C45" s="63">
        <v>583</v>
      </c>
      <c r="D45" s="76" t="s">
        <v>45</v>
      </c>
      <c r="E45" s="65">
        <v>2</v>
      </c>
      <c r="F45" s="65">
        <v>19</v>
      </c>
      <c r="G45" s="80" t="s">
        <v>111</v>
      </c>
      <c r="H45" s="90" t="s">
        <v>111</v>
      </c>
      <c r="I45" s="60"/>
      <c r="J45" s="49"/>
    </row>
    <row r="46" spans="1:10" s="48" customFormat="1" ht="18" customHeight="1">
      <c r="A46" s="79"/>
      <c r="B46" s="63"/>
      <c r="C46" s="63">
        <v>584</v>
      </c>
      <c r="D46" s="76" t="s">
        <v>46</v>
      </c>
      <c r="E46" s="65">
        <v>4</v>
      </c>
      <c r="F46" s="65">
        <v>8</v>
      </c>
      <c r="G46" s="80" t="s">
        <v>111</v>
      </c>
      <c r="H46" s="90" t="s">
        <v>111</v>
      </c>
      <c r="I46" s="60"/>
      <c r="J46" s="49"/>
    </row>
    <row r="47" spans="1:10" s="48" customFormat="1" ht="18" customHeight="1">
      <c r="A47" s="79"/>
      <c r="B47" s="63"/>
      <c r="C47" s="63">
        <v>585</v>
      </c>
      <c r="D47" s="76" t="s">
        <v>47</v>
      </c>
      <c r="E47" s="65">
        <v>12</v>
      </c>
      <c r="F47" s="65">
        <v>24</v>
      </c>
      <c r="G47" s="80">
        <v>136000000</v>
      </c>
      <c r="H47" s="90">
        <v>440</v>
      </c>
      <c r="I47" s="60"/>
      <c r="J47" s="49"/>
    </row>
    <row r="48" spans="1:10" s="48" customFormat="1" ht="18" customHeight="1">
      <c r="A48" s="79"/>
      <c r="B48" s="63"/>
      <c r="C48" s="63">
        <v>586</v>
      </c>
      <c r="D48" s="76" t="s">
        <v>48</v>
      </c>
      <c r="E48" s="65">
        <v>14</v>
      </c>
      <c r="F48" s="65">
        <v>58</v>
      </c>
      <c r="G48" s="80">
        <v>217000000</v>
      </c>
      <c r="H48" s="90">
        <v>307</v>
      </c>
      <c r="I48" s="60"/>
      <c r="J48" s="49"/>
    </row>
    <row r="49" spans="1:10" s="48" customFormat="1" ht="18" customHeight="1">
      <c r="A49" s="79"/>
      <c r="B49" s="63"/>
      <c r="C49" s="63">
        <v>589</v>
      </c>
      <c r="D49" s="76" t="s">
        <v>49</v>
      </c>
      <c r="E49" s="65">
        <v>25</v>
      </c>
      <c r="F49" s="65">
        <v>130</v>
      </c>
      <c r="G49" s="80">
        <v>1154000000</v>
      </c>
      <c r="H49" s="90">
        <v>1941</v>
      </c>
      <c r="I49" s="60"/>
      <c r="J49" s="49"/>
    </row>
    <row r="50" spans="1:10" s="48" customFormat="1" ht="18" customHeight="1">
      <c r="A50" s="77"/>
      <c r="B50" s="78">
        <v>59</v>
      </c>
      <c r="C50" s="78"/>
      <c r="D50" s="70" t="s">
        <v>50</v>
      </c>
      <c r="E50" s="71">
        <f>SUM(E51:E53)</f>
        <v>28</v>
      </c>
      <c r="F50" s="71">
        <f t="shared" ref="F50" si="10">SUM(F51:F53)</f>
        <v>104</v>
      </c>
      <c r="G50" s="72">
        <v>1056000000</v>
      </c>
      <c r="H50" s="85">
        <v>1697</v>
      </c>
      <c r="I50" s="60"/>
      <c r="J50" s="49"/>
    </row>
    <row r="51" spans="1:10" s="48" customFormat="1" ht="18" customHeight="1">
      <c r="A51" s="79"/>
      <c r="B51" s="63"/>
      <c r="C51" s="63">
        <v>591</v>
      </c>
      <c r="D51" s="76" t="s">
        <v>51</v>
      </c>
      <c r="E51" s="65">
        <v>16</v>
      </c>
      <c r="F51" s="65">
        <v>58</v>
      </c>
      <c r="G51" s="80">
        <v>455000000</v>
      </c>
      <c r="H51" s="90">
        <v>527</v>
      </c>
      <c r="I51" s="60"/>
      <c r="J51" s="49"/>
    </row>
    <row r="52" spans="1:10" s="48" customFormat="1" ht="18" customHeight="1">
      <c r="A52" s="79"/>
      <c r="B52" s="63"/>
      <c r="C52" s="63">
        <v>592</v>
      </c>
      <c r="D52" s="76" t="s">
        <v>52</v>
      </c>
      <c r="E52" s="65">
        <v>2</v>
      </c>
      <c r="F52" s="65">
        <v>4</v>
      </c>
      <c r="G52" s="80" t="s">
        <v>111</v>
      </c>
      <c r="H52" s="90" t="s">
        <v>111</v>
      </c>
      <c r="I52" s="60"/>
      <c r="J52" s="49"/>
    </row>
    <row r="53" spans="1:10" s="48" customFormat="1" ht="18" customHeight="1">
      <c r="A53" s="79"/>
      <c r="B53" s="63"/>
      <c r="C53" s="63">
        <v>593</v>
      </c>
      <c r="D53" s="76" t="s">
        <v>53</v>
      </c>
      <c r="E53" s="65">
        <v>10</v>
      </c>
      <c r="F53" s="65">
        <v>42</v>
      </c>
      <c r="G53" s="80" t="s">
        <v>111</v>
      </c>
      <c r="H53" s="90" t="s">
        <v>111</v>
      </c>
      <c r="I53" s="60"/>
      <c r="J53" s="49"/>
    </row>
    <row r="54" spans="1:10" s="48" customFormat="1" ht="18" customHeight="1">
      <c r="A54" s="77"/>
      <c r="B54" s="78">
        <v>60</v>
      </c>
      <c r="C54" s="78"/>
      <c r="D54" s="70" t="s">
        <v>54</v>
      </c>
      <c r="E54" s="71">
        <f>SUM(E55:E63)</f>
        <v>90</v>
      </c>
      <c r="F54" s="71">
        <f t="shared" ref="F54" si="11">SUM(F55:F63)</f>
        <v>395</v>
      </c>
      <c r="G54" s="72">
        <v>5370000000</v>
      </c>
      <c r="H54" s="85">
        <v>12058</v>
      </c>
      <c r="I54" s="60"/>
      <c r="J54" s="49"/>
    </row>
    <row r="55" spans="1:10" s="48" customFormat="1" ht="18" customHeight="1">
      <c r="A55" s="79"/>
      <c r="B55" s="63"/>
      <c r="C55" s="63">
        <v>601</v>
      </c>
      <c r="D55" s="76" t="s">
        <v>55</v>
      </c>
      <c r="E55" s="65">
        <v>4</v>
      </c>
      <c r="F55" s="65">
        <v>14</v>
      </c>
      <c r="G55" s="80">
        <v>240000000</v>
      </c>
      <c r="H55" s="90">
        <v>1090</v>
      </c>
      <c r="I55" s="60"/>
      <c r="J55" s="49"/>
    </row>
    <row r="56" spans="1:10" s="48" customFormat="1" ht="18" customHeight="1">
      <c r="A56" s="79"/>
      <c r="B56" s="63"/>
      <c r="C56" s="63">
        <v>602</v>
      </c>
      <c r="D56" s="76" t="s">
        <v>56</v>
      </c>
      <c r="E56" s="65">
        <v>3</v>
      </c>
      <c r="F56" s="65">
        <v>6</v>
      </c>
      <c r="G56" s="80">
        <v>29000000</v>
      </c>
      <c r="H56" s="90">
        <v>248</v>
      </c>
      <c r="I56" s="60"/>
      <c r="J56" s="49"/>
    </row>
    <row r="57" spans="1:10" s="48" customFormat="1" ht="18" customHeight="1">
      <c r="A57" s="79"/>
      <c r="B57" s="63"/>
      <c r="C57" s="63">
        <v>603</v>
      </c>
      <c r="D57" s="76" t="s">
        <v>57</v>
      </c>
      <c r="E57" s="65">
        <v>18</v>
      </c>
      <c r="F57" s="65">
        <v>71</v>
      </c>
      <c r="G57" s="80">
        <v>1436000000</v>
      </c>
      <c r="H57" s="90">
        <v>1451</v>
      </c>
      <c r="I57" s="60"/>
      <c r="J57" s="49"/>
    </row>
    <row r="58" spans="1:10" s="48" customFormat="1" ht="18" customHeight="1">
      <c r="A58" s="79"/>
      <c r="B58" s="63"/>
      <c r="C58" s="63">
        <v>604</v>
      </c>
      <c r="D58" s="76" t="s">
        <v>58</v>
      </c>
      <c r="E58" s="65">
        <v>3</v>
      </c>
      <c r="F58" s="65">
        <v>9</v>
      </c>
      <c r="G58" s="80">
        <v>107000000</v>
      </c>
      <c r="H58" s="90">
        <v>347</v>
      </c>
      <c r="I58" s="60"/>
      <c r="J58" s="49"/>
    </row>
    <row r="59" spans="1:10" s="48" customFormat="1" ht="18" customHeight="1">
      <c r="A59" s="79"/>
      <c r="B59" s="63"/>
      <c r="C59" s="63">
        <v>605</v>
      </c>
      <c r="D59" s="76" t="s">
        <v>59</v>
      </c>
      <c r="E59" s="65">
        <v>11</v>
      </c>
      <c r="F59" s="65">
        <v>48</v>
      </c>
      <c r="G59" s="80">
        <v>984000000</v>
      </c>
      <c r="H59" s="90">
        <v>910</v>
      </c>
      <c r="I59" s="60"/>
      <c r="J59" s="49"/>
    </row>
    <row r="60" spans="1:10" s="48" customFormat="1" ht="18" customHeight="1">
      <c r="A60" s="79"/>
      <c r="B60" s="63"/>
      <c r="C60" s="63">
        <v>606</v>
      </c>
      <c r="D60" s="76" t="s">
        <v>60</v>
      </c>
      <c r="E60" s="65">
        <v>12</v>
      </c>
      <c r="F60" s="65">
        <v>127</v>
      </c>
      <c r="G60" s="80">
        <v>558000000</v>
      </c>
      <c r="H60" s="90">
        <v>728</v>
      </c>
      <c r="I60" s="60"/>
      <c r="J60" s="49"/>
    </row>
    <row r="61" spans="1:10" s="48" customFormat="1" ht="18" customHeight="1">
      <c r="A61" s="79"/>
      <c r="B61" s="63"/>
      <c r="C61" s="63">
        <v>607</v>
      </c>
      <c r="D61" s="76" t="s">
        <v>61</v>
      </c>
      <c r="E61" s="65">
        <v>7</v>
      </c>
      <c r="F61" s="65">
        <v>20</v>
      </c>
      <c r="G61" s="80">
        <v>410000000</v>
      </c>
      <c r="H61" s="90">
        <v>828</v>
      </c>
      <c r="I61" s="60"/>
      <c r="J61" s="49"/>
    </row>
    <row r="62" spans="1:10" s="48" customFormat="1" ht="18" customHeight="1">
      <c r="A62" s="79"/>
      <c r="B62" s="63"/>
      <c r="C62" s="63">
        <v>608</v>
      </c>
      <c r="D62" s="76" t="s">
        <v>62</v>
      </c>
      <c r="E62" s="65">
        <v>4</v>
      </c>
      <c r="F62" s="65">
        <v>6</v>
      </c>
      <c r="G62" s="80">
        <v>20000000</v>
      </c>
      <c r="H62" s="90">
        <v>93</v>
      </c>
      <c r="I62" s="60"/>
      <c r="J62" s="49"/>
    </row>
    <row r="63" spans="1:10" s="48" customFormat="1" ht="18" customHeight="1">
      <c r="A63" s="79"/>
      <c r="B63" s="63"/>
      <c r="C63" s="63">
        <v>609</v>
      </c>
      <c r="D63" s="76" t="s">
        <v>63</v>
      </c>
      <c r="E63" s="65">
        <v>28</v>
      </c>
      <c r="F63" s="65">
        <v>94</v>
      </c>
      <c r="G63" s="80">
        <v>1586000000</v>
      </c>
      <c r="H63" s="90">
        <v>6363</v>
      </c>
      <c r="I63" s="60"/>
      <c r="J63" s="49"/>
    </row>
    <row r="64" spans="1:10" s="48" customFormat="1" ht="18" customHeight="1">
      <c r="A64" s="77"/>
      <c r="B64" s="78">
        <v>61</v>
      </c>
      <c r="C64" s="78"/>
      <c r="D64" s="70" t="s">
        <v>64</v>
      </c>
      <c r="E64" s="71">
        <f>SUM(E65:E67)</f>
        <v>6</v>
      </c>
      <c r="F64" s="71">
        <f t="shared" ref="F64" si="12">SUM(F65:F67)</f>
        <v>10</v>
      </c>
      <c r="G64" s="72">
        <v>57000000</v>
      </c>
      <c r="H64" s="73" t="s">
        <v>113</v>
      </c>
      <c r="I64" s="60"/>
      <c r="J64" s="49"/>
    </row>
    <row r="65" spans="1:10" s="48" customFormat="1" ht="18" customHeight="1">
      <c r="A65" s="79"/>
      <c r="B65" s="63"/>
      <c r="C65" s="63">
        <v>611</v>
      </c>
      <c r="D65" s="76" t="s">
        <v>65</v>
      </c>
      <c r="E65" s="65">
        <v>5</v>
      </c>
      <c r="F65" s="65">
        <v>9</v>
      </c>
      <c r="G65" s="80" t="s">
        <v>111</v>
      </c>
      <c r="H65" s="67" t="s">
        <v>113</v>
      </c>
      <c r="I65" s="60"/>
      <c r="J65" s="49"/>
    </row>
    <row r="66" spans="1:10" s="48" customFormat="1" ht="18" customHeight="1">
      <c r="A66" s="79"/>
      <c r="B66" s="63"/>
      <c r="C66" s="63">
        <v>612</v>
      </c>
      <c r="D66" s="76" t="s">
        <v>66</v>
      </c>
      <c r="E66" s="118" t="s">
        <v>113</v>
      </c>
      <c r="F66" s="118" t="s">
        <v>113</v>
      </c>
      <c r="G66" s="80" t="s">
        <v>102</v>
      </c>
      <c r="H66" s="67" t="s">
        <v>113</v>
      </c>
      <c r="I66" s="60"/>
      <c r="J66" s="49"/>
    </row>
    <row r="67" spans="1:10" s="48" customFormat="1" ht="18" customHeight="1">
      <c r="A67" s="91"/>
      <c r="B67" s="92"/>
      <c r="C67" s="92">
        <v>619</v>
      </c>
      <c r="D67" s="93" t="s">
        <v>67</v>
      </c>
      <c r="E67" s="94">
        <v>1</v>
      </c>
      <c r="F67" s="94">
        <v>1</v>
      </c>
      <c r="G67" s="95" t="s">
        <v>111</v>
      </c>
      <c r="H67" s="96" t="s">
        <v>113</v>
      </c>
      <c r="I67" s="60"/>
      <c r="J67" s="49"/>
    </row>
  </sheetData>
  <sheetProtection password="CF78" sheet="1" objects="1" scenarios="1"/>
  <mergeCells count="1">
    <mergeCell ref="A3:D3"/>
  </mergeCells>
  <phoneticPr fontId="1"/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7"/>
  <sheetViews>
    <sheetView showGridLines="0" workbookViewId="0">
      <selection activeCell="A2" sqref="A2"/>
    </sheetView>
  </sheetViews>
  <sheetFormatPr defaultRowHeight="13.5"/>
  <cols>
    <col min="1" max="1" width="3.625" style="97" customWidth="1"/>
    <col min="2" max="2" width="4.625" style="97" customWidth="1"/>
    <col min="3" max="3" width="5.625" style="97" customWidth="1"/>
    <col min="4" max="4" width="55.625" style="97" customWidth="1"/>
    <col min="5" max="6" width="15.625" style="97" customWidth="1"/>
    <col min="7" max="7" width="15.625" style="98" customWidth="1"/>
    <col min="8" max="8" width="15.625" style="97" customWidth="1"/>
    <col min="9" max="9" width="10.25" style="97" bestFit="1" customWidth="1"/>
    <col min="10" max="10" width="12.75" style="98" bestFit="1" customWidth="1"/>
    <col min="11" max="16384" width="9" style="97"/>
  </cols>
  <sheetData>
    <row r="1" spans="1:10" s="48" customFormat="1" ht="18" customHeight="1">
      <c r="A1" s="47" t="s">
        <v>106</v>
      </c>
      <c r="G1" s="49"/>
      <c r="J1" s="49"/>
    </row>
    <row r="2" spans="1:10" s="48" customFormat="1" ht="18" customHeight="1">
      <c r="A2" s="47" t="s">
        <v>79</v>
      </c>
      <c r="G2" s="49"/>
      <c r="H2" s="50" t="s">
        <v>103</v>
      </c>
      <c r="J2" s="49"/>
    </row>
    <row r="3" spans="1:10" s="53" customFormat="1" ht="18" customHeight="1">
      <c r="A3" s="261" t="s">
        <v>0</v>
      </c>
      <c r="B3" s="262"/>
      <c r="C3" s="262"/>
      <c r="D3" s="262"/>
      <c r="E3" s="51" t="s">
        <v>1</v>
      </c>
      <c r="F3" s="51" t="s">
        <v>2</v>
      </c>
      <c r="G3" s="52" t="s">
        <v>3</v>
      </c>
      <c r="H3" s="51" t="s">
        <v>4</v>
      </c>
      <c r="J3" s="115"/>
    </row>
    <row r="4" spans="1:10" s="48" customFormat="1" ht="18" customHeight="1">
      <c r="A4" s="107" t="s">
        <v>105</v>
      </c>
      <c r="B4" s="55"/>
      <c r="C4" s="55"/>
      <c r="D4" s="56"/>
      <c r="E4" s="57">
        <f>E5+E32</f>
        <v>39</v>
      </c>
      <c r="F4" s="57">
        <f t="shared" ref="F4" si="0">F5+F32</f>
        <v>105</v>
      </c>
      <c r="G4" s="58">
        <v>2200000000</v>
      </c>
      <c r="H4" s="59">
        <f>H32</f>
        <v>1006</v>
      </c>
      <c r="I4" s="60"/>
      <c r="J4" s="49"/>
    </row>
    <row r="5" spans="1:10" s="48" customFormat="1" ht="18" customHeight="1">
      <c r="A5" s="61"/>
      <c r="B5" s="62" t="s">
        <v>5</v>
      </c>
      <c r="C5" s="63"/>
      <c r="D5" s="64"/>
      <c r="E5" s="65">
        <f>E12+E27</f>
        <v>6</v>
      </c>
      <c r="F5" s="65">
        <f t="shared" ref="F5" si="1">F12+F27</f>
        <v>25</v>
      </c>
      <c r="G5" s="66">
        <v>886000000</v>
      </c>
      <c r="H5" s="67" t="s">
        <v>6</v>
      </c>
      <c r="I5" s="60"/>
      <c r="J5" s="49"/>
    </row>
    <row r="6" spans="1:10" s="48" customFormat="1" ht="18" customHeight="1">
      <c r="A6" s="68"/>
      <c r="B6" s="69">
        <v>50</v>
      </c>
      <c r="C6" s="69"/>
      <c r="D6" s="70" t="s">
        <v>7</v>
      </c>
      <c r="E6" s="116" t="s">
        <v>6</v>
      </c>
      <c r="F6" s="116" t="s">
        <v>6</v>
      </c>
      <c r="G6" s="117" t="s">
        <v>102</v>
      </c>
      <c r="H6" s="73" t="s">
        <v>6</v>
      </c>
      <c r="I6" s="60"/>
      <c r="J6" s="49"/>
    </row>
    <row r="7" spans="1:10" s="48" customFormat="1" ht="18" customHeight="1">
      <c r="A7" s="74"/>
      <c r="B7" s="75"/>
      <c r="C7" s="75">
        <v>501</v>
      </c>
      <c r="D7" s="76" t="s">
        <v>7</v>
      </c>
      <c r="E7" s="118" t="s">
        <v>6</v>
      </c>
      <c r="F7" s="118" t="s">
        <v>6</v>
      </c>
      <c r="G7" s="80" t="s">
        <v>102</v>
      </c>
      <c r="H7" s="67" t="s">
        <v>6</v>
      </c>
      <c r="I7" s="60"/>
      <c r="J7" s="49"/>
    </row>
    <row r="8" spans="1:10" s="48" customFormat="1" ht="18" customHeight="1">
      <c r="A8" s="77"/>
      <c r="B8" s="78">
        <v>51</v>
      </c>
      <c r="C8" s="78"/>
      <c r="D8" s="70" t="s">
        <v>8</v>
      </c>
      <c r="E8" s="116" t="s">
        <v>6</v>
      </c>
      <c r="F8" s="116" t="s">
        <v>6</v>
      </c>
      <c r="G8" s="117" t="s">
        <v>102</v>
      </c>
      <c r="H8" s="73" t="s">
        <v>6</v>
      </c>
      <c r="I8" s="60"/>
      <c r="J8" s="49"/>
    </row>
    <row r="9" spans="1:10" s="48" customFormat="1" ht="18" customHeight="1">
      <c r="A9" s="79"/>
      <c r="B9" s="63"/>
      <c r="C9" s="63">
        <v>511</v>
      </c>
      <c r="D9" s="76" t="s">
        <v>9</v>
      </c>
      <c r="E9" s="118" t="s">
        <v>6</v>
      </c>
      <c r="F9" s="118" t="s">
        <v>6</v>
      </c>
      <c r="G9" s="80" t="s">
        <v>102</v>
      </c>
      <c r="H9" s="67" t="s">
        <v>6</v>
      </c>
      <c r="I9" s="60"/>
      <c r="J9" s="49"/>
    </row>
    <row r="10" spans="1:10" s="48" customFormat="1" ht="18" customHeight="1">
      <c r="A10" s="79"/>
      <c r="B10" s="63"/>
      <c r="C10" s="63">
        <v>512</v>
      </c>
      <c r="D10" s="76" t="s">
        <v>10</v>
      </c>
      <c r="E10" s="118" t="s">
        <v>6</v>
      </c>
      <c r="F10" s="118" t="s">
        <v>6</v>
      </c>
      <c r="G10" s="80" t="s">
        <v>102</v>
      </c>
      <c r="H10" s="67" t="s">
        <v>6</v>
      </c>
      <c r="I10" s="60"/>
      <c r="J10" s="49"/>
    </row>
    <row r="11" spans="1:10" s="48" customFormat="1" ht="18" customHeight="1">
      <c r="A11" s="79"/>
      <c r="B11" s="63"/>
      <c r="C11" s="63">
        <v>513</v>
      </c>
      <c r="D11" s="76" t="s">
        <v>11</v>
      </c>
      <c r="E11" s="118" t="s">
        <v>6</v>
      </c>
      <c r="F11" s="118" t="s">
        <v>6</v>
      </c>
      <c r="G11" s="80" t="s">
        <v>102</v>
      </c>
      <c r="H11" s="67" t="s">
        <v>6</v>
      </c>
      <c r="I11" s="60"/>
      <c r="J11" s="49"/>
    </row>
    <row r="12" spans="1:10" s="48" customFormat="1" ht="18" customHeight="1">
      <c r="A12" s="77"/>
      <c r="B12" s="78">
        <v>52</v>
      </c>
      <c r="C12" s="78"/>
      <c r="D12" s="70" t="s">
        <v>12</v>
      </c>
      <c r="E12" s="71">
        <f>SUM(E13:E14)</f>
        <v>4</v>
      </c>
      <c r="F12" s="71">
        <f t="shared" ref="F12" si="2">SUM(F13:F14)</f>
        <v>22</v>
      </c>
      <c r="G12" s="109" t="s">
        <v>111</v>
      </c>
      <c r="H12" s="73" t="s">
        <v>6</v>
      </c>
      <c r="I12" s="60"/>
      <c r="J12" s="49"/>
    </row>
    <row r="13" spans="1:10" s="48" customFormat="1" ht="18" customHeight="1">
      <c r="A13" s="79"/>
      <c r="B13" s="63"/>
      <c r="C13" s="63">
        <v>521</v>
      </c>
      <c r="D13" s="76" t="s">
        <v>13</v>
      </c>
      <c r="E13" s="65">
        <v>4</v>
      </c>
      <c r="F13" s="65">
        <v>22</v>
      </c>
      <c r="G13" s="80" t="s">
        <v>111</v>
      </c>
      <c r="H13" s="67" t="s">
        <v>6</v>
      </c>
      <c r="I13" s="60"/>
      <c r="J13" s="49"/>
    </row>
    <row r="14" spans="1:10" s="48" customFormat="1" ht="18" customHeight="1">
      <c r="A14" s="79"/>
      <c r="B14" s="63"/>
      <c r="C14" s="63">
        <v>522</v>
      </c>
      <c r="D14" s="76" t="s">
        <v>14</v>
      </c>
      <c r="E14" s="118" t="s">
        <v>6</v>
      </c>
      <c r="F14" s="118" t="s">
        <v>6</v>
      </c>
      <c r="G14" s="80" t="s">
        <v>102</v>
      </c>
      <c r="H14" s="67" t="s">
        <v>6</v>
      </c>
      <c r="I14" s="60"/>
      <c r="J14" s="49"/>
    </row>
    <row r="15" spans="1:10" s="48" customFormat="1" ht="18" customHeight="1">
      <c r="A15" s="77"/>
      <c r="B15" s="78">
        <v>53</v>
      </c>
      <c r="C15" s="78"/>
      <c r="D15" s="70" t="s">
        <v>15</v>
      </c>
      <c r="E15" s="116" t="s">
        <v>6</v>
      </c>
      <c r="F15" s="116" t="s">
        <v>6</v>
      </c>
      <c r="G15" s="117" t="s">
        <v>102</v>
      </c>
      <c r="H15" s="73" t="s">
        <v>6</v>
      </c>
      <c r="I15" s="60"/>
      <c r="J15" s="49"/>
    </row>
    <row r="16" spans="1:10" s="48" customFormat="1" ht="18" customHeight="1">
      <c r="A16" s="79"/>
      <c r="B16" s="63"/>
      <c r="C16" s="63">
        <v>531</v>
      </c>
      <c r="D16" s="76" t="s">
        <v>16</v>
      </c>
      <c r="E16" s="118" t="s">
        <v>6</v>
      </c>
      <c r="F16" s="118" t="s">
        <v>6</v>
      </c>
      <c r="G16" s="80" t="s">
        <v>102</v>
      </c>
      <c r="H16" s="67" t="s">
        <v>6</v>
      </c>
      <c r="I16" s="60"/>
      <c r="J16" s="49"/>
    </row>
    <row r="17" spans="1:10" s="48" customFormat="1" ht="18" customHeight="1">
      <c r="A17" s="79"/>
      <c r="B17" s="63"/>
      <c r="C17" s="63">
        <v>532</v>
      </c>
      <c r="D17" s="76" t="s">
        <v>17</v>
      </c>
      <c r="E17" s="118" t="s">
        <v>6</v>
      </c>
      <c r="F17" s="118" t="s">
        <v>6</v>
      </c>
      <c r="G17" s="80" t="s">
        <v>102</v>
      </c>
      <c r="H17" s="67" t="s">
        <v>6</v>
      </c>
      <c r="I17" s="60"/>
      <c r="J17" s="49"/>
    </row>
    <row r="18" spans="1:10" s="48" customFormat="1" ht="18" customHeight="1">
      <c r="A18" s="79"/>
      <c r="B18" s="63"/>
      <c r="C18" s="63">
        <v>533</v>
      </c>
      <c r="D18" s="76" t="s">
        <v>18</v>
      </c>
      <c r="E18" s="118" t="s">
        <v>6</v>
      </c>
      <c r="F18" s="118" t="s">
        <v>6</v>
      </c>
      <c r="G18" s="80" t="s">
        <v>102</v>
      </c>
      <c r="H18" s="67" t="s">
        <v>6</v>
      </c>
      <c r="I18" s="60"/>
      <c r="J18" s="49"/>
    </row>
    <row r="19" spans="1:10" s="48" customFormat="1" ht="18" customHeight="1">
      <c r="A19" s="79"/>
      <c r="B19" s="63"/>
      <c r="C19" s="63">
        <v>534</v>
      </c>
      <c r="D19" s="76" t="s">
        <v>19</v>
      </c>
      <c r="E19" s="118" t="s">
        <v>6</v>
      </c>
      <c r="F19" s="118" t="s">
        <v>6</v>
      </c>
      <c r="G19" s="80" t="s">
        <v>102</v>
      </c>
      <c r="H19" s="67" t="s">
        <v>6</v>
      </c>
      <c r="I19" s="60"/>
      <c r="J19" s="49"/>
    </row>
    <row r="20" spans="1:10" s="48" customFormat="1" ht="18" customHeight="1">
      <c r="A20" s="79"/>
      <c r="B20" s="63"/>
      <c r="C20" s="63">
        <v>535</v>
      </c>
      <c r="D20" s="76" t="s">
        <v>20</v>
      </c>
      <c r="E20" s="118" t="s">
        <v>6</v>
      </c>
      <c r="F20" s="118" t="s">
        <v>6</v>
      </c>
      <c r="G20" s="80" t="s">
        <v>102</v>
      </c>
      <c r="H20" s="67" t="s">
        <v>6</v>
      </c>
      <c r="I20" s="60"/>
      <c r="J20" s="49"/>
    </row>
    <row r="21" spans="1:10" s="48" customFormat="1" ht="18" customHeight="1">
      <c r="A21" s="79"/>
      <c r="B21" s="63"/>
      <c r="C21" s="63">
        <v>536</v>
      </c>
      <c r="D21" s="76" t="s">
        <v>21</v>
      </c>
      <c r="E21" s="118" t="s">
        <v>6</v>
      </c>
      <c r="F21" s="118" t="s">
        <v>6</v>
      </c>
      <c r="G21" s="80" t="s">
        <v>102</v>
      </c>
      <c r="H21" s="67" t="s">
        <v>6</v>
      </c>
      <c r="I21" s="60"/>
      <c r="J21" s="49"/>
    </row>
    <row r="22" spans="1:10" s="48" customFormat="1" ht="18" customHeight="1">
      <c r="A22" s="77"/>
      <c r="B22" s="78">
        <v>54</v>
      </c>
      <c r="C22" s="78"/>
      <c r="D22" s="70" t="s">
        <v>22</v>
      </c>
      <c r="E22" s="116" t="s">
        <v>6</v>
      </c>
      <c r="F22" s="116" t="s">
        <v>6</v>
      </c>
      <c r="G22" s="117" t="s">
        <v>102</v>
      </c>
      <c r="H22" s="73" t="s">
        <v>6</v>
      </c>
      <c r="I22" s="60"/>
      <c r="J22" s="49"/>
    </row>
    <row r="23" spans="1:10" s="48" customFormat="1" ht="18" customHeight="1">
      <c r="A23" s="79"/>
      <c r="B23" s="63"/>
      <c r="C23" s="63">
        <v>541</v>
      </c>
      <c r="D23" s="76" t="s">
        <v>23</v>
      </c>
      <c r="E23" s="118" t="s">
        <v>6</v>
      </c>
      <c r="F23" s="118" t="s">
        <v>6</v>
      </c>
      <c r="G23" s="80" t="s">
        <v>102</v>
      </c>
      <c r="H23" s="67" t="s">
        <v>6</v>
      </c>
      <c r="I23" s="60"/>
      <c r="J23" s="49"/>
    </row>
    <row r="24" spans="1:10" s="48" customFormat="1" ht="18" customHeight="1">
      <c r="A24" s="79"/>
      <c r="B24" s="63"/>
      <c r="C24" s="63">
        <v>542</v>
      </c>
      <c r="D24" s="76" t="s">
        <v>24</v>
      </c>
      <c r="E24" s="118" t="s">
        <v>6</v>
      </c>
      <c r="F24" s="118" t="s">
        <v>6</v>
      </c>
      <c r="G24" s="80" t="s">
        <v>102</v>
      </c>
      <c r="H24" s="67" t="s">
        <v>6</v>
      </c>
      <c r="I24" s="60"/>
      <c r="J24" s="49"/>
    </row>
    <row r="25" spans="1:10" s="48" customFormat="1" ht="18" customHeight="1">
      <c r="A25" s="79"/>
      <c r="B25" s="63"/>
      <c r="C25" s="63">
        <v>543</v>
      </c>
      <c r="D25" s="76" t="s">
        <v>25</v>
      </c>
      <c r="E25" s="118" t="s">
        <v>6</v>
      </c>
      <c r="F25" s="118" t="s">
        <v>6</v>
      </c>
      <c r="G25" s="80" t="s">
        <v>102</v>
      </c>
      <c r="H25" s="67" t="s">
        <v>6</v>
      </c>
      <c r="I25" s="60"/>
      <c r="J25" s="49"/>
    </row>
    <row r="26" spans="1:10" s="48" customFormat="1" ht="18" customHeight="1">
      <c r="A26" s="79"/>
      <c r="B26" s="63"/>
      <c r="C26" s="63">
        <v>549</v>
      </c>
      <c r="D26" s="76" t="s">
        <v>26</v>
      </c>
      <c r="E26" s="118" t="s">
        <v>6</v>
      </c>
      <c r="F26" s="118" t="s">
        <v>6</v>
      </c>
      <c r="G26" s="80" t="s">
        <v>102</v>
      </c>
      <c r="H26" s="67" t="s">
        <v>6</v>
      </c>
      <c r="I26" s="60"/>
      <c r="J26" s="49"/>
    </row>
    <row r="27" spans="1:10" s="48" customFormat="1" ht="18" customHeight="1">
      <c r="A27" s="77"/>
      <c r="B27" s="78">
        <v>55</v>
      </c>
      <c r="C27" s="78"/>
      <c r="D27" s="70" t="s">
        <v>27</v>
      </c>
      <c r="E27" s="71">
        <f>SUM(E28:E31)</f>
        <v>2</v>
      </c>
      <c r="F27" s="71">
        <f t="shared" ref="F27" si="3">SUM(F28:F31)</f>
        <v>3</v>
      </c>
      <c r="G27" s="109" t="s">
        <v>111</v>
      </c>
      <c r="H27" s="73" t="s">
        <v>6</v>
      </c>
      <c r="I27" s="60"/>
      <c r="J27" s="49"/>
    </row>
    <row r="28" spans="1:10" s="48" customFormat="1" ht="18" customHeight="1">
      <c r="A28" s="79"/>
      <c r="B28" s="63"/>
      <c r="C28" s="63">
        <v>551</v>
      </c>
      <c r="D28" s="76" t="s">
        <v>28</v>
      </c>
      <c r="E28" s="118" t="s">
        <v>6</v>
      </c>
      <c r="F28" s="118" t="s">
        <v>6</v>
      </c>
      <c r="G28" s="80" t="s">
        <v>102</v>
      </c>
      <c r="H28" s="67" t="s">
        <v>6</v>
      </c>
      <c r="I28" s="60"/>
      <c r="J28" s="49"/>
    </row>
    <row r="29" spans="1:10" s="48" customFormat="1" ht="18" customHeight="1">
      <c r="A29" s="79"/>
      <c r="B29" s="63"/>
      <c r="C29" s="63">
        <v>552</v>
      </c>
      <c r="D29" s="76" t="s">
        <v>29</v>
      </c>
      <c r="E29" s="118">
        <v>1</v>
      </c>
      <c r="F29" s="118">
        <v>1</v>
      </c>
      <c r="G29" s="80" t="s">
        <v>111</v>
      </c>
      <c r="H29" s="67" t="s">
        <v>6</v>
      </c>
      <c r="I29" s="60"/>
      <c r="J29" s="49"/>
    </row>
    <row r="30" spans="1:10" s="48" customFormat="1" ht="18" customHeight="1">
      <c r="A30" s="79"/>
      <c r="B30" s="63"/>
      <c r="C30" s="63">
        <v>553</v>
      </c>
      <c r="D30" s="76" t="s">
        <v>30</v>
      </c>
      <c r="E30" s="118" t="s">
        <v>6</v>
      </c>
      <c r="F30" s="118" t="s">
        <v>6</v>
      </c>
      <c r="G30" s="80" t="s">
        <v>102</v>
      </c>
      <c r="H30" s="67" t="s">
        <v>6</v>
      </c>
      <c r="I30" s="60"/>
      <c r="J30" s="49"/>
    </row>
    <row r="31" spans="1:10" s="48" customFormat="1" ht="18" customHeight="1">
      <c r="A31" s="79"/>
      <c r="B31" s="63"/>
      <c r="C31" s="63">
        <v>559</v>
      </c>
      <c r="D31" s="76" t="s">
        <v>31</v>
      </c>
      <c r="E31" s="65">
        <v>1</v>
      </c>
      <c r="F31" s="65">
        <v>2</v>
      </c>
      <c r="G31" s="80" t="s">
        <v>111</v>
      </c>
      <c r="H31" s="67" t="s">
        <v>6</v>
      </c>
      <c r="I31" s="60"/>
      <c r="J31" s="49"/>
    </row>
    <row r="32" spans="1:10" s="48" customFormat="1" ht="18" customHeight="1">
      <c r="A32" s="74"/>
      <c r="B32" s="81" t="s">
        <v>32</v>
      </c>
      <c r="C32" s="75"/>
      <c r="D32" s="64"/>
      <c r="E32" s="65">
        <f>E42+E50+E54+E64</f>
        <v>33</v>
      </c>
      <c r="F32" s="65">
        <f t="shared" ref="F32" si="4">F42+F50+F54+F64</f>
        <v>80</v>
      </c>
      <c r="G32" s="66">
        <v>1314000000</v>
      </c>
      <c r="H32" s="82">
        <v>1006</v>
      </c>
      <c r="I32" s="60"/>
      <c r="J32" s="49"/>
    </row>
    <row r="33" spans="1:10" s="48" customFormat="1" ht="18" customHeight="1">
      <c r="A33" s="83"/>
      <c r="B33" s="84">
        <v>56</v>
      </c>
      <c r="C33" s="84"/>
      <c r="D33" s="70" t="s">
        <v>33</v>
      </c>
      <c r="E33" s="116" t="s">
        <v>6</v>
      </c>
      <c r="F33" s="116" t="s">
        <v>6</v>
      </c>
      <c r="G33" s="117" t="s">
        <v>102</v>
      </c>
      <c r="H33" s="73" t="s">
        <v>6</v>
      </c>
      <c r="I33" s="60"/>
      <c r="J33" s="49"/>
    </row>
    <row r="34" spans="1:10" s="48" customFormat="1" ht="18" customHeight="1">
      <c r="A34" s="86"/>
      <c r="B34" s="87"/>
      <c r="C34" s="87">
        <v>561</v>
      </c>
      <c r="D34" s="76" t="s">
        <v>34</v>
      </c>
      <c r="E34" s="118" t="s">
        <v>6</v>
      </c>
      <c r="F34" s="118" t="s">
        <v>6</v>
      </c>
      <c r="G34" s="80" t="s">
        <v>102</v>
      </c>
      <c r="H34" s="67" t="s">
        <v>6</v>
      </c>
      <c r="I34" s="60"/>
      <c r="J34" s="49"/>
    </row>
    <row r="35" spans="1:10" s="48" customFormat="1" ht="18" customHeight="1">
      <c r="A35" s="79"/>
      <c r="B35" s="63"/>
      <c r="C35" s="63">
        <v>569</v>
      </c>
      <c r="D35" s="76" t="s">
        <v>35</v>
      </c>
      <c r="E35" s="118" t="s">
        <v>6</v>
      </c>
      <c r="F35" s="118" t="s">
        <v>6</v>
      </c>
      <c r="G35" s="80" t="s">
        <v>102</v>
      </c>
      <c r="H35" s="67" t="s">
        <v>6</v>
      </c>
      <c r="I35" s="60"/>
      <c r="J35" s="49"/>
    </row>
    <row r="36" spans="1:10" s="48" customFormat="1" ht="18" customHeight="1">
      <c r="A36" s="77"/>
      <c r="B36" s="78">
        <v>57</v>
      </c>
      <c r="C36" s="78"/>
      <c r="D36" s="70" t="s">
        <v>36</v>
      </c>
      <c r="E36" s="116" t="s">
        <v>6</v>
      </c>
      <c r="F36" s="116" t="s">
        <v>6</v>
      </c>
      <c r="G36" s="117" t="s">
        <v>102</v>
      </c>
      <c r="H36" s="73" t="s">
        <v>6</v>
      </c>
      <c r="I36" s="60"/>
      <c r="J36" s="49"/>
    </row>
    <row r="37" spans="1:10" s="48" customFormat="1" ht="18" customHeight="1">
      <c r="A37" s="79"/>
      <c r="B37" s="63"/>
      <c r="C37" s="63">
        <v>571</v>
      </c>
      <c r="D37" s="76" t="s">
        <v>37</v>
      </c>
      <c r="E37" s="118" t="s">
        <v>6</v>
      </c>
      <c r="F37" s="118" t="s">
        <v>6</v>
      </c>
      <c r="G37" s="80" t="s">
        <v>102</v>
      </c>
      <c r="H37" s="67" t="s">
        <v>6</v>
      </c>
      <c r="I37" s="60"/>
      <c r="J37" s="49"/>
    </row>
    <row r="38" spans="1:10" s="48" customFormat="1" ht="18" customHeight="1">
      <c r="A38" s="79"/>
      <c r="B38" s="63"/>
      <c r="C38" s="63">
        <v>572</v>
      </c>
      <c r="D38" s="76" t="s">
        <v>38</v>
      </c>
      <c r="E38" s="118" t="s">
        <v>6</v>
      </c>
      <c r="F38" s="118" t="s">
        <v>6</v>
      </c>
      <c r="G38" s="80" t="s">
        <v>102</v>
      </c>
      <c r="H38" s="67" t="s">
        <v>6</v>
      </c>
      <c r="I38" s="60"/>
      <c r="J38" s="49"/>
    </row>
    <row r="39" spans="1:10" s="48" customFormat="1" ht="18" customHeight="1">
      <c r="A39" s="79"/>
      <c r="B39" s="63"/>
      <c r="C39" s="63">
        <v>573</v>
      </c>
      <c r="D39" s="76" t="s">
        <v>39</v>
      </c>
      <c r="E39" s="118" t="s">
        <v>6</v>
      </c>
      <c r="F39" s="118" t="s">
        <v>6</v>
      </c>
      <c r="G39" s="80" t="s">
        <v>102</v>
      </c>
      <c r="H39" s="67" t="s">
        <v>6</v>
      </c>
      <c r="I39" s="60"/>
      <c r="J39" s="49"/>
    </row>
    <row r="40" spans="1:10" s="48" customFormat="1" ht="18" customHeight="1">
      <c r="A40" s="79"/>
      <c r="B40" s="63"/>
      <c r="C40" s="63">
        <v>574</v>
      </c>
      <c r="D40" s="76" t="s">
        <v>40</v>
      </c>
      <c r="E40" s="118" t="s">
        <v>6</v>
      </c>
      <c r="F40" s="118" t="s">
        <v>6</v>
      </c>
      <c r="G40" s="80" t="s">
        <v>102</v>
      </c>
      <c r="H40" s="67" t="s">
        <v>6</v>
      </c>
      <c r="I40" s="60"/>
      <c r="J40" s="49"/>
    </row>
    <row r="41" spans="1:10" s="48" customFormat="1" ht="18" customHeight="1">
      <c r="A41" s="79"/>
      <c r="B41" s="63"/>
      <c r="C41" s="63">
        <v>579</v>
      </c>
      <c r="D41" s="76" t="s">
        <v>41</v>
      </c>
      <c r="E41" s="118" t="s">
        <v>6</v>
      </c>
      <c r="F41" s="118" t="s">
        <v>6</v>
      </c>
      <c r="G41" s="80" t="s">
        <v>102</v>
      </c>
      <c r="H41" s="67" t="s">
        <v>6</v>
      </c>
      <c r="I41" s="60"/>
      <c r="J41" s="49"/>
    </row>
    <row r="42" spans="1:10" s="48" customFormat="1" ht="18" customHeight="1">
      <c r="A42" s="77"/>
      <c r="B42" s="78">
        <v>58</v>
      </c>
      <c r="C42" s="78"/>
      <c r="D42" s="70" t="s">
        <v>42</v>
      </c>
      <c r="E42" s="71">
        <f>SUM(E43:E49)</f>
        <v>14</v>
      </c>
      <c r="F42" s="71">
        <f t="shared" ref="F42" si="5">SUM(F43:F49)</f>
        <v>33</v>
      </c>
      <c r="G42" s="72">
        <v>455000000</v>
      </c>
      <c r="H42" s="85">
        <v>805</v>
      </c>
      <c r="I42" s="60"/>
      <c r="J42" s="49"/>
    </row>
    <row r="43" spans="1:10" s="48" customFormat="1" ht="18" customHeight="1">
      <c r="A43" s="79"/>
      <c r="B43" s="63"/>
      <c r="C43" s="63">
        <v>581</v>
      </c>
      <c r="D43" s="76" t="s">
        <v>43</v>
      </c>
      <c r="E43" s="65">
        <v>2</v>
      </c>
      <c r="F43" s="65">
        <v>14</v>
      </c>
      <c r="G43" s="80" t="s">
        <v>129</v>
      </c>
      <c r="H43" s="90" t="s">
        <v>129</v>
      </c>
      <c r="I43" s="60"/>
      <c r="J43" s="49"/>
    </row>
    <row r="44" spans="1:10" s="48" customFormat="1" ht="18" customHeight="1">
      <c r="A44" s="79"/>
      <c r="B44" s="63"/>
      <c r="C44" s="63">
        <v>582</v>
      </c>
      <c r="D44" s="76" t="s">
        <v>44</v>
      </c>
      <c r="E44" s="65">
        <v>1</v>
      </c>
      <c r="F44" s="65">
        <v>2</v>
      </c>
      <c r="G44" s="80" t="s">
        <v>111</v>
      </c>
      <c r="H44" s="90" t="s">
        <v>111</v>
      </c>
      <c r="I44" s="60"/>
      <c r="J44" s="49"/>
    </row>
    <row r="45" spans="1:10" s="48" customFormat="1" ht="18" customHeight="1">
      <c r="A45" s="79"/>
      <c r="B45" s="63"/>
      <c r="C45" s="63">
        <v>583</v>
      </c>
      <c r="D45" s="76" t="s">
        <v>45</v>
      </c>
      <c r="E45" s="65">
        <v>1</v>
      </c>
      <c r="F45" s="65">
        <v>1</v>
      </c>
      <c r="G45" s="80" t="s">
        <v>111</v>
      </c>
      <c r="H45" s="90" t="s">
        <v>111</v>
      </c>
      <c r="I45" s="60"/>
      <c r="J45" s="49"/>
    </row>
    <row r="46" spans="1:10" s="48" customFormat="1" ht="18" customHeight="1">
      <c r="A46" s="79"/>
      <c r="B46" s="63"/>
      <c r="C46" s="63">
        <v>584</v>
      </c>
      <c r="D46" s="76" t="s">
        <v>46</v>
      </c>
      <c r="E46" s="65">
        <v>3</v>
      </c>
      <c r="F46" s="65">
        <v>5</v>
      </c>
      <c r="G46" s="80">
        <v>125000000</v>
      </c>
      <c r="H46" s="90">
        <v>207</v>
      </c>
      <c r="I46" s="60"/>
      <c r="J46" s="49"/>
    </row>
    <row r="47" spans="1:10" s="48" customFormat="1" ht="18" customHeight="1">
      <c r="A47" s="79"/>
      <c r="B47" s="63"/>
      <c r="C47" s="63">
        <v>585</v>
      </c>
      <c r="D47" s="76" t="s">
        <v>47</v>
      </c>
      <c r="E47" s="65">
        <v>2</v>
      </c>
      <c r="F47" s="65">
        <v>2</v>
      </c>
      <c r="G47" s="80" t="s">
        <v>111</v>
      </c>
      <c r="H47" s="90" t="s">
        <v>111</v>
      </c>
      <c r="I47" s="60"/>
      <c r="J47" s="49"/>
    </row>
    <row r="48" spans="1:10" s="48" customFormat="1" ht="18" customHeight="1">
      <c r="A48" s="79"/>
      <c r="B48" s="63"/>
      <c r="C48" s="63">
        <v>586</v>
      </c>
      <c r="D48" s="76" t="s">
        <v>48</v>
      </c>
      <c r="E48" s="65">
        <v>2</v>
      </c>
      <c r="F48" s="65">
        <v>4</v>
      </c>
      <c r="G48" s="80" t="s">
        <v>111</v>
      </c>
      <c r="H48" s="90" t="s">
        <v>111</v>
      </c>
      <c r="I48" s="60"/>
      <c r="J48" s="49"/>
    </row>
    <row r="49" spans="1:10" s="48" customFormat="1" ht="18" customHeight="1">
      <c r="A49" s="79"/>
      <c r="B49" s="63"/>
      <c r="C49" s="63">
        <v>589</v>
      </c>
      <c r="D49" s="76" t="s">
        <v>49</v>
      </c>
      <c r="E49" s="65">
        <v>3</v>
      </c>
      <c r="F49" s="65">
        <v>5</v>
      </c>
      <c r="G49" s="80">
        <v>11000000</v>
      </c>
      <c r="H49" s="90">
        <v>65</v>
      </c>
      <c r="I49" s="60"/>
      <c r="J49" s="49"/>
    </row>
    <row r="50" spans="1:10" s="48" customFormat="1" ht="18" customHeight="1">
      <c r="A50" s="77"/>
      <c r="B50" s="78">
        <v>59</v>
      </c>
      <c r="C50" s="78"/>
      <c r="D50" s="70" t="s">
        <v>50</v>
      </c>
      <c r="E50" s="71">
        <f>SUM(E51:E53)</f>
        <v>2</v>
      </c>
      <c r="F50" s="71">
        <f t="shared" ref="F50" si="6">SUM(F51:F53)</f>
        <v>3</v>
      </c>
      <c r="G50" s="109" t="s">
        <v>111</v>
      </c>
      <c r="H50" s="119" t="s">
        <v>111</v>
      </c>
      <c r="I50" s="60"/>
      <c r="J50" s="49"/>
    </row>
    <row r="51" spans="1:10" s="48" customFormat="1" ht="18" customHeight="1">
      <c r="A51" s="79"/>
      <c r="B51" s="63"/>
      <c r="C51" s="63">
        <v>591</v>
      </c>
      <c r="D51" s="76" t="s">
        <v>51</v>
      </c>
      <c r="E51" s="118" t="s">
        <v>6</v>
      </c>
      <c r="F51" s="118" t="s">
        <v>6</v>
      </c>
      <c r="G51" s="80" t="s">
        <v>102</v>
      </c>
      <c r="H51" s="67" t="s">
        <v>6</v>
      </c>
      <c r="I51" s="60"/>
      <c r="J51" s="49"/>
    </row>
    <row r="52" spans="1:10" s="48" customFormat="1" ht="18" customHeight="1">
      <c r="A52" s="79"/>
      <c r="B52" s="63"/>
      <c r="C52" s="63">
        <v>592</v>
      </c>
      <c r="D52" s="76" t="s">
        <v>52</v>
      </c>
      <c r="E52" s="118" t="s">
        <v>6</v>
      </c>
      <c r="F52" s="118" t="s">
        <v>6</v>
      </c>
      <c r="G52" s="80" t="s">
        <v>102</v>
      </c>
      <c r="H52" s="67" t="s">
        <v>6</v>
      </c>
      <c r="I52" s="60"/>
      <c r="J52" s="49"/>
    </row>
    <row r="53" spans="1:10" s="48" customFormat="1" ht="18" customHeight="1">
      <c r="A53" s="79"/>
      <c r="B53" s="63"/>
      <c r="C53" s="63">
        <v>593</v>
      </c>
      <c r="D53" s="76" t="s">
        <v>53</v>
      </c>
      <c r="E53" s="65">
        <v>2</v>
      </c>
      <c r="F53" s="65">
        <v>3</v>
      </c>
      <c r="G53" s="80" t="s">
        <v>111</v>
      </c>
      <c r="H53" s="90" t="s">
        <v>111</v>
      </c>
      <c r="I53" s="60"/>
      <c r="J53" s="49"/>
    </row>
    <row r="54" spans="1:10" s="48" customFormat="1" ht="18" customHeight="1">
      <c r="A54" s="77"/>
      <c r="B54" s="78">
        <v>60</v>
      </c>
      <c r="C54" s="78"/>
      <c r="D54" s="70" t="s">
        <v>54</v>
      </c>
      <c r="E54" s="71">
        <f>SUM(E55:E63)</f>
        <v>16</v>
      </c>
      <c r="F54" s="71">
        <f t="shared" ref="F54" si="7">SUM(F55:F63)</f>
        <v>43</v>
      </c>
      <c r="G54" s="122">
        <v>813</v>
      </c>
      <c r="H54" s="119" t="s">
        <v>111</v>
      </c>
      <c r="I54" s="60"/>
      <c r="J54" s="49"/>
    </row>
    <row r="55" spans="1:10" s="48" customFormat="1" ht="18" customHeight="1">
      <c r="A55" s="79"/>
      <c r="B55" s="63"/>
      <c r="C55" s="63">
        <v>601</v>
      </c>
      <c r="D55" s="76" t="s">
        <v>55</v>
      </c>
      <c r="E55" s="118" t="s">
        <v>6</v>
      </c>
      <c r="F55" s="118" t="s">
        <v>6</v>
      </c>
      <c r="G55" s="80" t="s">
        <v>102</v>
      </c>
      <c r="H55" s="67" t="s">
        <v>6</v>
      </c>
      <c r="I55" s="60"/>
      <c r="J55" s="49"/>
    </row>
    <row r="56" spans="1:10" s="48" customFormat="1" ht="18" customHeight="1">
      <c r="A56" s="79"/>
      <c r="B56" s="63"/>
      <c r="C56" s="63">
        <v>602</v>
      </c>
      <c r="D56" s="76" t="s">
        <v>56</v>
      </c>
      <c r="E56" s="118" t="s">
        <v>6</v>
      </c>
      <c r="F56" s="118" t="s">
        <v>6</v>
      </c>
      <c r="G56" s="80" t="s">
        <v>102</v>
      </c>
      <c r="H56" s="67" t="s">
        <v>6</v>
      </c>
      <c r="I56" s="60"/>
      <c r="J56" s="49"/>
    </row>
    <row r="57" spans="1:10" s="48" customFormat="1" ht="18" customHeight="1">
      <c r="A57" s="79"/>
      <c r="B57" s="63"/>
      <c r="C57" s="63">
        <v>603</v>
      </c>
      <c r="D57" s="76" t="s">
        <v>57</v>
      </c>
      <c r="E57" s="65">
        <v>2</v>
      </c>
      <c r="F57" s="65">
        <v>5</v>
      </c>
      <c r="G57" s="80" t="s">
        <v>111</v>
      </c>
      <c r="H57" s="90" t="s">
        <v>111</v>
      </c>
      <c r="I57" s="60"/>
      <c r="J57" s="49"/>
    </row>
    <row r="58" spans="1:10" s="48" customFormat="1" ht="18" customHeight="1">
      <c r="A58" s="79"/>
      <c r="B58" s="63"/>
      <c r="C58" s="63">
        <v>604</v>
      </c>
      <c r="D58" s="76" t="s">
        <v>58</v>
      </c>
      <c r="E58" s="65">
        <v>1</v>
      </c>
      <c r="F58" s="65">
        <v>3</v>
      </c>
      <c r="G58" s="80" t="s">
        <v>111</v>
      </c>
      <c r="H58" s="90" t="s">
        <v>111</v>
      </c>
      <c r="I58" s="60"/>
      <c r="J58" s="49"/>
    </row>
    <row r="59" spans="1:10" s="48" customFormat="1" ht="18" customHeight="1">
      <c r="A59" s="79"/>
      <c r="B59" s="63"/>
      <c r="C59" s="63">
        <v>605</v>
      </c>
      <c r="D59" s="76" t="s">
        <v>59</v>
      </c>
      <c r="E59" s="65">
        <v>5</v>
      </c>
      <c r="F59" s="65">
        <v>15</v>
      </c>
      <c r="G59" s="80">
        <v>484000000</v>
      </c>
      <c r="H59" s="90">
        <v>30</v>
      </c>
      <c r="I59" s="60"/>
      <c r="J59" s="49"/>
    </row>
    <row r="60" spans="1:10" s="48" customFormat="1" ht="18" customHeight="1">
      <c r="A60" s="79"/>
      <c r="B60" s="63"/>
      <c r="C60" s="63">
        <v>606</v>
      </c>
      <c r="D60" s="76" t="s">
        <v>60</v>
      </c>
      <c r="E60" s="65">
        <v>5</v>
      </c>
      <c r="F60" s="65">
        <v>15</v>
      </c>
      <c r="G60" s="80">
        <v>43000000</v>
      </c>
      <c r="H60" s="90">
        <v>40</v>
      </c>
      <c r="I60" s="60"/>
      <c r="J60" s="49"/>
    </row>
    <row r="61" spans="1:10" s="48" customFormat="1" ht="18" customHeight="1">
      <c r="A61" s="79"/>
      <c r="B61" s="63"/>
      <c r="C61" s="63">
        <v>607</v>
      </c>
      <c r="D61" s="76" t="s">
        <v>61</v>
      </c>
      <c r="E61" s="65">
        <v>1</v>
      </c>
      <c r="F61" s="65">
        <v>2</v>
      </c>
      <c r="G61" s="80" t="s">
        <v>111</v>
      </c>
      <c r="H61" s="90" t="s">
        <v>111</v>
      </c>
      <c r="I61" s="60"/>
      <c r="J61" s="49"/>
    </row>
    <row r="62" spans="1:10" s="48" customFormat="1" ht="18" customHeight="1">
      <c r="A62" s="79"/>
      <c r="B62" s="63"/>
      <c r="C62" s="63">
        <v>608</v>
      </c>
      <c r="D62" s="76" t="s">
        <v>62</v>
      </c>
      <c r="E62" s="118" t="s">
        <v>6</v>
      </c>
      <c r="F62" s="118" t="s">
        <v>6</v>
      </c>
      <c r="G62" s="80" t="s">
        <v>102</v>
      </c>
      <c r="H62" s="67" t="s">
        <v>6</v>
      </c>
      <c r="I62" s="60"/>
      <c r="J62" s="49"/>
    </row>
    <row r="63" spans="1:10" s="48" customFormat="1" ht="18" customHeight="1">
      <c r="A63" s="79"/>
      <c r="B63" s="63"/>
      <c r="C63" s="63">
        <v>609</v>
      </c>
      <c r="D63" s="76" t="s">
        <v>63</v>
      </c>
      <c r="E63" s="65">
        <v>2</v>
      </c>
      <c r="F63" s="65">
        <v>3</v>
      </c>
      <c r="G63" s="80" t="s">
        <v>111</v>
      </c>
      <c r="H63" s="90" t="s">
        <v>111</v>
      </c>
      <c r="I63" s="60"/>
      <c r="J63" s="49"/>
    </row>
    <row r="64" spans="1:10" s="48" customFormat="1" ht="18" customHeight="1">
      <c r="A64" s="77"/>
      <c r="B64" s="78">
        <v>61</v>
      </c>
      <c r="C64" s="78"/>
      <c r="D64" s="70" t="s">
        <v>64</v>
      </c>
      <c r="E64" s="71">
        <f>SUM(E65:E67)</f>
        <v>1</v>
      </c>
      <c r="F64" s="71">
        <f t="shared" ref="F64" si="8">SUM(F65:F67)</f>
        <v>1</v>
      </c>
      <c r="G64" s="109" t="s">
        <v>111</v>
      </c>
      <c r="H64" s="73" t="s">
        <v>6</v>
      </c>
      <c r="I64" s="60"/>
      <c r="J64" s="49"/>
    </row>
    <row r="65" spans="1:10" s="48" customFormat="1" ht="18" customHeight="1">
      <c r="A65" s="79"/>
      <c r="B65" s="63"/>
      <c r="C65" s="63">
        <v>611</v>
      </c>
      <c r="D65" s="76" t="s">
        <v>65</v>
      </c>
      <c r="E65" s="118" t="s">
        <v>6</v>
      </c>
      <c r="F65" s="118" t="s">
        <v>6</v>
      </c>
      <c r="G65" s="80" t="s">
        <v>102</v>
      </c>
      <c r="H65" s="67" t="s">
        <v>6</v>
      </c>
      <c r="I65" s="60"/>
      <c r="J65" s="49"/>
    </row>
    <row r="66" spans="1:10" s="48" customFormat="1" ht="18" customHeight="1">
      <c r="A66" s="79"/>
      <c r="B66" s="63"/>
      <c r="C66" s="63">
        <v>612</v>
      </c>
      <c r="D66" s="76" t="s">
        <v>66</v>
      </c>
      <c r="E66" s="118" t="s">
        <v>6</v>
      </c>
      <c r="F66" s="118" t="s">
        <v>6</v>
      </c>
      <c r="G66" s="80" t="s">
        <v>102</v>
      </c>
      <c r="H66" s="67" t="s">
        <v>6</v>
      </c>
      <c r="I66" s="60"/>
      <c r="J66" s="49"/>
    </row>
    <row r="67" spans="1:10" s="48" customFormat="1" ht="18" customHeight="1">
      <c r="A67" s="91"/>
      <c r="B67" s="92"/>
      <c r="C67" s="92">
        <v>619</v>
      </c>
      <c r="D67" s="93" t="s">
        <v>67</v>
      </c>
      <c r="E67" s="94">
        <v>1</v>
      </c>
      <c r="F67" s="94">
        <v>1</v>
      </c>
      <c r="G67" s="95" t="s">
        <v>111</v>
      </c>
      <c r="H67" s="96" t="s">
        <v>6</v>
      </c>
      <c r="I67" s="60"/>
      <c r="J67" s="49"/>
    </row>
  </sheetData>
  <sheetProtection password="CF66" sheet="1" objects="1" scenarios="1"/>
  <mergeCells count="1">
    <mergeCell ref="A3:D3"/>
  </mergeCells>
  <phoneticPr fontId="1"/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7"/>
  <sheetViews>
    <sheetView showGridLines="0" workbookViewId="0">
      <selection activeCell="A2" sqref="A2"/>
    </sheetView>
  </sheetViews>
  <sheetFormatPr defaultRowHeight="13.5"/>
  <cols>
    <col min="1" max="1" width="3.625" style="97" customWidth="1"/>
    <col min="2" max="2" width="4.625" style="97" customWidth="1"/>
    <col min="3" max="3" width="5.625" style="97" customWidth="1"/>
    <col min="4" max="4" width="55.625" style="97" customWidth="1"/>
    <col min="5" max="6" width="15.625" style="97" customWidth="1"/>
    <col min="7" max="7" width="15.625" style="98" customWidth="1"/>
    <col min="8" max="8" width="15.625" style="97" customWidth="1"/>
    <col min="9" max="9" width="10.25" style="97" bestFit="1" customWidth="1"/>
    <col min="10" max="10" width="12.75" style="98" bestFit="1" customWidth="1"/>
    <col min="11" max="16384" width="9" style="97"/>
  </cols>
  <sheetData>
    <row r="1" spans="1:10" s="48" customFormat="1" ht="18" customHeight="1">
      <c r="A1" s="47" t="s">
        <v>106</v>
      </c>
      <c r="G1" s="49"/>
      <c r="J1" s="49"/>
    </row>
    <row r="2" spans="1:10" s="48" customFormat="1" ht="18" customHeight="1">
      <c r="A2" s="47" t="s">
        <v>80</v>
      </c>
      <c r="G2" s="49"/>
      <c r="H2" s="50" t="s">
        <v>103</v>
      </c>
      <c r="J2" s="49"/>
    </row>
    <row r="3" spans="1:10" s="53" customFormat="1" ht="18" customHeight="1">
      <c r="A3" s="261" t="s">
        <v>0</v>
      </c>
      <c r="B3" s="262"/>
      <c r="C3" s="262"/>
      <c r="D3" s="262"/>
      <c r="E3" s="51" t="s">
        <v>1</v>
      </c>
      <c r="F3" s="51" t="s">
        <v>2</v>
      </c>
      <c r="G3" s="52" t="s">
        <v>3</v>
      </c>
      <c r="H3" s="51" t="s">
        <v>4</v>
      </c>
      <c r="J3" s="115"/>
    </row>
    <row r="4" spans="1:10" s="48" customFormat="1" ht="18" customHeight="1">
      <c r="A4" s="107" t="s">
        <v>105</v>
      </c>
      <c r="B4" s="55"/>
      <c r="C4" s="55"/>
      <c r="D4" s="56"/>
      <c r="E4" s="57">
        <f>E5+E32</f>
        <v>54</v>
      </c>
      <c r="F4" s="57">
        <f t="shared" ref="F4" si="0">F5+F32</f>
        <v>228</v>
      </c>
      <c r="G4" s="58">
        <v>2714000000</v>
      </c>
      <c r="H4" s="59">
        <f>H32</f>
        <v>5784</v>
      </c>
      <c r="I4" s="60"/>
      <c r="J4" s="49"/>
    </row>
    <row r="5" spans="1:10" s="48" customFormat="1" ht="18" customHeight="1">
      <c r="A5" s="61"/>
      <c r="B5" s="62" t="s">
        <v>112</v>
      </c>
      <c r="C5" s="63"/>
      <c r="D5" s="64"/>
      <c r="E5" s="65">
        <f>E12+E15+E22</f>
        <v>11</v>
      </c>
      <c r="F5" s="65">
        <f t="shared" ref="F5" si="1">F12+F15+F22</f>
        <v>37</v>
      </c>
      <c r="G5" s="66">
        <v>334000000</v>
      </c>
      <c r="H5" s="67" t="s">
        <v>113</v>
      </c>
      <c r="I5" s="60"/>
      <c r="J5" s="49"/>
    </row>
    <row r="6" spans="1:10" s="48" customFormat="1" ht="18" customHeight="1">
      <c r="A6" s="68"/>
      <c r="B6" s="69">
        <v>50</v>
      </c>
      <c r="C6" s="69"/>
      <c r="D6" s="70" t="s">
        <v>7</v>
      </c>
      <c r="E6" s="116" t="s">
        <v>113</v>
      </c>
      <c r="F6" s="116" t="s">
        <v>113</v>
      </c>
      <c r="G6" s="117" t="s">
        <v>102</v>
      </c>
      <c r="H6" s="73" t="s">
        <v>113</v>
      </c>
      <c r="I6" s="60"/>
      <c r="J6" s="49"/>
    </row>
    <row r="7" spans="1:10" s="48" customFormat="1" ht="18" customHeight="1">
      <c r="A7" s="74"/>
      <c r="B7" s="75"/>
      <c r="C7" s="75">
        <v>501</v>
      </c>
      <c r="D7" s="76" t="s">
        <v>7</v>
      </c>
      <c r="E7" s="118" t="s">
        <v>113</v>
      </c>
      <c r="F7" s="118" t="s">
        <v>113</v>
      </c>
      <c r="G7" s="80" t="s">
        <v>102</v>
      </c>
      <c r="H7" s="67" t="s">
        <v>113</v>
      </c>
      <c r="I7" s="60"/>
      <c r="J7" s="49"/>
    </row>
    <row r="8" spans="1:10" s="48" customFormat="1" ht="18" customHeight="1">
      <c r="A8" s="77"/>
      <c r="B8" s="78">
        <v>51</v>
      </c>
      <c r="C8" s="78"/>
      <c r="D8" s="70" t="s">
        <v>8</v>
      </c>
      <c r="E8" s="116" t="s">
        <v>113</v>
      </c>
      <c r="F8" s="116" t="s">
        <v>113</v>
      </c>
      <c r="G8" s="117" t="s">
        <v>102</v>
      </c>
      <c r="H8" s="73" t="s">
        <v>113</v>
      </c>
      <c r="I8" s="60"/>
      <c r="J8" s="49"/>
    </row>
    <row r="9" spans="1:10" s="48" customFormat="1" ht="18" customHeight="1">
      <c r="A9" s="79"/>
      <c r="B9" s="63"/>
      <c r="C9" s="63">
        <v>511</v>
      </c>
      <c r="D9" s="76" t="s">
        <v>9</v>
      </c>
      <c r="E9" s="118" t="s">
        <v>113</v>
      </c>
      <c r="F9" s="118" t="s">
        <v>113</v>
      </c>
      <c r="G9" s="80" t="s">
        <v>102</v>
      </c>
      <c r="H9" s="67" t="s">
        <v>113</v>
      </c>
      <c r="I9" s="60"/>
      <c r="J9" s="49"/>
    </row>
    <row r="10" spans="1:10" s="48" customFormat="1" ht="18" customHeight="1">
      <c r="A10" s="79"/>
      <c r="B10" s="63"/>
      <c r="C10" s="63">
        <v>512</v>
      </c>
      <c r="D10" s="76" t="s">
        <v>10</v>
      </c>
      <c r="E10" s="118" t="s">
        <v>113</v>
      </c>
      <c r="F10" s="118" t="s">
        <v>113</v>
      </c>
      <c r="G10" s="80" t="s">
        <v>102</v>
      </c>
      <c r="H10" s="67" t="s">
        <v>113</v>
      </c>
      <c r="I10" s="60"/>
      <c r="J10" s="49"/>
    </row>
    <row r="11" spans="1:10" s="48" customFormat="1" ht="18" customHeight="1">
      <c r="A11" s="79"/>
      <c r="B11" s="63"/>
      <c r="C11" s="63">
        <v>513</v>
      </c>
      <c r="D11" s="76" t="s">
        <v>11</v>
      </c>
      <c r="E11" s="118" t="s">
        <v>113</v>
      </c>
      <c r="F11" s="118" t="s">
        <v>113</v>
      </c>
      <c r="G11" s="80" t="s">
        <v>102</v>
      </c>
      <c r="H11" s="67" t="s">
        <v>113</v>
      </c>
      <c r="I11" s="60"/>
      <c r="J11" s="49"/>
    </row>
    <row r="12" spans="1:10" s="48" customFormat="1" ht="18" customHeight="1">
      <c r="A12" s="77"/>
      <c r="B12" s="78">
        <v>52</v>
      </c>
      <c r="C12" s="78"/>
      <c r="D12" s="70" t="s">
        <v>12</v>
      </c>
      <c r="E12" s="71">
        <f>SUM(E13:E14)</f>
        <v>8</v>
      </c>
      <c r="F12" s="71">
        <f t="shared" ref="F12" si="2">SUM(F13:F14)</f>
        <v>31</v>
      </c>
      <c r="G12" s="72">
        <v>215000000</v>
      </c>
      <c r="H12" s="73" t="s">
        <v>113</v>
      </c>
      <c r="I12" s="60"/>
      <c r="J12" s="49"/>
    </row>
    <row r="13" spans="1:10" s="48" customFormat="1" ht="18" customHeight="1">
      <c r="A13" s="79"/>
      <c r="B13" s="63"/>
      <c r="C13" s="63">
        <v>521</v>
      </c>
      <c r="D13" s="76" t="s">
        <v>13</v>
      </c>
      <c r="E13" s="65">
        <v>6</v>
      </c>
      <c r="F13" s="65">
        <v>16</v>
      </c>
      <c r="G13" s="80" t="s">
        <v>111</v>
      </c>
      <c r="H13" s="67" t="s">
        <v>113</v>
      </c>
      <c r="I13" s="60"/>
      <c r="J13" s="49"/>
    </row>
    <row r="14" spans="1:10" s="48" customFormat="1" ht="18" customHeight="1">
      <c r="A14" s="79"/>
      <c r="B14" s="63"/>
      <c r="C14" s="63">
        <v>522</v>
      </c>
      <c r="D14" s="76" t="s">
        <v>14</v>
      </c>
      <c r="E14" s="65">
        <v>2</v>
      </c>
      <c r="F14" s="65">
        <v>15</v>
      </c>
      <c r="G14" s="80" t="s">
        <v>111</v>
      </c>
      <c r="H14" s="67" t="s">
        <v>113</v>
      </c>
      <c r="I14" s="60"/>
      <c r="J14" s="49"/>
    </row>
    <row r="15" spans="1:10" s="48" customFormat="1" ht="18" customHeight="1">
      <c r="A15" s="77"/>
      <c r="B15" s="78">
        <v>53</v>
      </c>
      <c r="C15" s="78"/>
      <c r="D15" s="70" t="s">
        <v>15</v>
      </c>
      <c r="E15" s="71">
        <f>SUM(E16:E21)</f>
        <v>2</v>
      </c>
      <c r="F15" s="71">
        <f t="shared" ref="F15" si="3">SUM(F16:F21)</f>
        <v>3</v>
      </c>
      <c r="G15" s="109" t="s">
        <v>111</v>
      </c>
      <c r="H15" s="73" t="s">
        <v>113</v>
      </c>
      <c r="I15" s="60"/>
      <c r="J15" s="49"/>
    </row>
    <row r="16" spans="1:10" s="48" customFormat="1" ht="18" customHeight="1">
      <c r="A16" s="79"/>
      <c r="B16" s="63"/>
      <c r="C16" s="63">
        <v>531</v>
      </c>
      <c r="D16" s="76" t="s">
        <v>16</v>
      </c>
      <c r="E16" s="118" t="s">
        <v>113</v>
      </c>
      <c r="F16" s="118" t="s">
        <v>113</v>
      </c>
      <c r="G16" s="80" t="s">
        <v>102</v>
      </c>
      <c r="H16" s="67" t="s">
        <v>113</v>
      </c>
      <c r="I16" s="60"/>
      <c r="J16" s="49"/>
    </row>
    <row r="17" spans="1:10" s="48" customFormat="1" ht="18" customHeight="1">
      <c r="A17" s="79"/>
      <c r="B17" s="63"/>
      <c r="C17" s="63">
        <v>532</v>
      </c>
      <c r="D17" s="76" t="s">
        <v>17</v>
      </c>
      <c r="E17" s="118" t="s">
        <v>113</v>
      </c>
      <c r="F17" s="118" t="s">
        <v>113</v>
      </c>
      <c r="G17" s="80" t="s">
        <v>102</v>
      </c>
      <c r="H17" s="67" t="s">
        <v>113</v>
      </c>
      <c r="I17" s="60"/>
      <c r="J17" s="49"/>
    </row>
    <row r="18" spans="1:10" s="48" customFormat="1" ht="18" customHeight="1">
      <c r="A18" s="79"/>
      <c r="B18" s="63"/>
      <c r="C18" s="63">
        <v>533</v>
      </c>
      <c r="D18" s="76" t="s">
        <v>18</v>
      </c>
      <c r="E18" s="65">
        <v>1</v>
      </c>
      <c r="F18" s="65">
        <v>1</v>
      </c>
      <c r="G18" s="80" t="s">
        <v>111</v>
      </c>
      <c r="H18" s="67" t="s">
        <v>113</v>
      </c>
      <c r="I18" s="60"/>
      <c r="J18" s="49"/>
    </row>
    <row r="19" spans="1:10" s="48" customFormat="1" ht="18" customHeight="1">
      <c r="A19" s="79"/>
      <c r="B19" s="63"/>
      <c r="C19" s="63">
        <v>534</v>
      </c>
      <c r="D19" s="76" t="s">
        <v>19</v>
      </c>
      <c r="E19" s="118" t="s">
        <v>113</v>
      </c>
      <c r="F19" s="118" t="s">
        <v>113</v>
      </c>
      <c r="G19" s="80" t="s">
        <v>102</v>
      </c>
      <c r="H19" s="67" t="s">
        <v>113</v>
      </c>
      <c r="I19" s="60"/>
      <c r="J19" s="49"/>
    </row>
    <row r="20" spans="1:10" s="48" customFormat="1" ht="18" customHeight="1">
      <c r="A20" s="79"/>
      <c r="B20" s="63"/>
      <c r="C20" s="63">
        <v>535</v>
      </c>
      <c r="D20" s="76" t="s">
        <v>20</v>
      </c>
      <c r="E20" s="118" t="s">
        <v>113</v>
      </c>
      <c r="F20" s="118" t="s">
        <v>113</v>
      </c>
      <c r="G20" s="80" t="s">
        <v>102</v>
      </c>
      <c r="H20" s="67" t="s">
        <v>113</v>
      </c>
      <c r="I20" s="60"/>
      <c r="J20" s="49"/>
    </row>
    <row r="21" spans="1:10" s="48" customFormat="1" ht="18" customHeight="1">
      <c r="A21" s="79"/>
      <c r="B21" s="63"/>
      <c r="C21" s="63">
        <v>536</v>
      </c>
      <c r="D21" s="76" t="s">
        <v>21</v>
      </c>
      <c r="E21" s="65">
        <v>1</v>
      </c>
      <c r="F21" s="65">
        <v>2</v>
      </c>
      <c r="G21" s="80" t="s">
        <v>111</v>
      </c>
      <c r="H21" s="67" t="s">
        <v>113</v>
      </c>
      <c r="I21" s="60"/>
      <c r="J21" s="49"/>
    </row>
    <row r="22" spans="1:10" s="48" customFormat="1" ht="18" customHeight="1">
      <c r="A22" s="77"/>
      <c r="B22" s="78">
        <v>54</v>
      </c>
      <c r="C22" s="78"/>
      <c r="D22" s="70" t="s">
        <v>22</v>
      </c>
      <c r="E22" s="71">
        <f>SUM(E23:E26)</f>
        <v>1</v>
      </c>
      <c r="F22" s="71">
        <f t="shared" ref="F22" si="4">SUM(F23:F26)</f>
        <v>3</v>
      </c>
      <c r="G22" s="109" t="s">
        <v>111</v>
      </c>
      <c r="H22" s="73" t="s">
        <v>113</v>
      </c>
      <c r="I22" s="60"/>
      <c r="J22" s="49"/>
    </row>
    <row r="23" spans="1:10" s="48" customFormat="1" ht="18" customHeight="1">
      <c r="A23" s="79"/>
      <c r="B23" s="63"/>
      <c r="C23" s="63">
        <v>541</v>
      </c>
      <c r="D23" s="76" t="s">
        <v>23</v>
      </c>
      <c r="E23" s="65">
        <v>1</v>
      </c>
      <c r="F23" s="65">
        <v>3</v>
      </c>
      <c r="G23" s="80" t="s">
        <v>111</v>
      </c>
      <c r="H23" s="67" t="s">
        <v>113</v>
      </c>
      <c r="I23" s="60"/>
      <c r="J23" s="49"/>
    </row>
    <row r="24" spans="1:10" s="48" customFormat="1" ht="18" customHeight="1">
      <c r="A24" s="79"/>
      <c r="B24" s="63"/>
      <c r="C24" s="63">
        <v>542</v>
      </c>
      <c r="D24" s="76" t="s">
        <v>24</v>
      </c>
      <c r="E24" s="118" t="s">
        <v>113</v>
      </c>
      <c r="F24" s="118" t="s">
        <v>113</v>
      </c>
      <c r="G24" s="80" t="s">
        <v>102</v>
      </c>
      <c r="H24" s="67" t="s">
        <v>113</v>
      </c>
      <c r="I24" s="60"/>
      <c r="J24" s="49"/>
    </row>
    <row r="25" spans="1:10" s="48" customFormat="1" ht="18" customHeight="1">
      <c r="A25" s="79"/>
      <c r="B25" s="63"/>
      <c r="C25" s="63">
        <v>543</v>
      </c>
      <c r="D25" s="76" t="s">
        <v>25</v>
      </c>
      <c r="E25" s="118" t="s">
        <v>113</v>
      </c>
      <c r="F25" s="118" t="s">
        <v>113</v>
      </c>
      <c r="G25" s="80" t="s">
        <v>102</v>
      </c>
      <c r="H25" s="67" t="s">
        <v>113</v>
      </c>
      <c r="I25" s="60"/>
      <c r="J25" s="49"/>
    </row>
    <row r="26" spans="1:10" s="48" customFormat="1" ht="18" customHeight="1">
      <c r="A26" s="79"/>
      <c r="B26" s="63"/>
      <c r="C26" s="63">
        <v>549</v>
      </c>
      <c r="D26" s="76" t="s">
        <v>26</v>
      </c>
      <c r="E26" s="118" t="s">
        <v>113</v>
      </c>
      <c r="F26" s="118" t="s">
        <v>113</v>
      </c>
      <c r="G26" s="80" t="s">
        <v>102</v>
      </c>
      <c r="H26" s="67" t="s">
        <v>113</v>
      </c>
      <c r="I26" s="60"/>
      <c r="J26" s="49"/>
    </row>
    <row r="27" spans="1:10" s="48" customFormat="1" ht="18" customHeight="1">
      <c r="A27" s="77"/>
      <c r="B27" s="78">
        <v>55</v>
      </c>
      <c r="C27" s="78"/>
      <c r="D27" s="70" t="s">
        <v>27</v>
      </c>
      <c r="E27" s="116" t="s">
        <v>113</v>
      </c>
      <c r="F27" s="116" t="s">
        <v>113</v>
      </c>
      <c r="G27" s="117" t="s">
        <v>102</v>
      </c>
      <c r="H27" s="73" t="s">
        <v>113</v>
      </c>
      <c r="I27" s="60"/>
      <c r="J27" s="49"/>
    </row>
    <row r="28" spans="1:10" s="48" customFormat="1" ht="18" customHeight="1">
      <c r="A28" s="79"/>
      <c r="B28" s="63"/>
      <c r="C28" s="63">
        <v>551</v>
      </c>
      <c r="D28" s="76" t="s">
        <v>28</v>
      </c>
      <c r="E28" s="118" t="s">
        <v>113</v>
      </c>
      <c r="F28" s="118" t="s">
        <v>113</v>
      </c>
      <c r="G28" s="80" t="s">
        <v>102</v>
      </c>
      <c r="H28" s="67" t="s">
        <v>113</v>
      </c>
      <c r="I28" s="60"/>
      <c r="J28" s="49"/>
    </row>
    <row r="29" spans="1:10" s="48" customFormat="1" ht="18" customHeight="1">
      <c r="A29" s="79"/>
      <c r="B29" s="63"/>
      <c r="C29" s="63">
        <v>552</v>
      </c>
      <c r="D29" s="76" t="s">
        <v>29</v>
      </c>
      <c r="E29" s="118" t="s">
        <v>113</v>
      </c>
      <c r="F29" s="118" t="s">
        <v>113</v>
      </c>
      <c r="G29" s="80" t="s">
        <v>102</v>
      </c>
      <c r="H29" s="67" t="s">
        <v>113</v>
      </c>
      <c r="I29" s="60"/>
      <c r="J29" s="49"/>
    </row>
    <row r="30" spans="1:10" s="48" customFormat="1" ht="18" customHeight="1">
      <c r="A30" s="79"/>
      <c r="B30" s="63"/>
      <c r="C30" s="63">
        <v>553</v>
      </c>
      <c r="D30" s="76" t="s">
        <v>30</v>
      </c>
      <c r="E30" s="118" t="s">
        <v>113</v>
      </c>
      <c r="F30" s="118" t="s">
        <v>113</v>
      </c>
      <c r="G30" s="80" t="s">
        <v>102</v>
      </c>
      <c r="H30" s="67" t="s">
        <v>113</v>
      </c>
      <c r="I30" s="60"/>
      <c r="J30" s="49"/>
    </row>
    <row r="31" spans="1:10" s="48" customFormat="1" ht="18" customHeight="1">
      <c r="A31" s="79"/>
      <c r="B31" s="63"/>
      <c r="C31" s="63">
        <v>559</v>
      </c>
      <c r="D31" s="76" t="s">
        <v>31</v>
      </c>
      <c r="E31" s="118" t="s">
        <v>113</v>
      </c>
      <c r="F31" s="118" t="s">
        <v>113</v>
      </c>
      <c r="G31" s="80" t="s">
        <v>102</v>
      </c>
      <c r="H31" s="67" t="s">
        <v>113</v>
      </c>
      <c r="I31" s="60"/>
      <c r="J31" s="49"/>
    </row>
    <row r="32" spans="1:10" s="48" customFormat="1" ht="18" customHeight="1">
      <c r="A32" s="74"/>
      <c r="B32" s="81" t="s">
        <v>114</v>
      </c>
      <c r="C32" s="75"/>
      <c r="D32" s="64"/>
      <c r="E32" s="65">
        <f>E36+E42+E50+E54+E64</f>
        <v>43</v>
      </c>
      <c r="F32" s="65">
        <f t="shared" ref="F32" si="5">F36+F42+F50+F54+F64</f>
        <v>191</v>
      </c>
      <c r="G32" s="66">
        <v>2380000000</v>
      </c>
      <c r="H32" s="82">
        <v>5784</v>
      </c>
      <c r="I32" s="60"/>
      <c r="J32" s="49"/>
    </row>
    <row r="33" spans="1:10" s="48" customFormat="1" ht="18" customHeight="1">
      <c r="A33" s="83"/>
      <c r="B33" s="84">
        <v>56</v>
      </c>
      <c r="C33" s="84"/>
      <c r="D33" s="70" t="s">
        <v>33</v>
      </c>
      <c r="E33" s="116" t="s">
        <v>113</v>
      </c>
      <c r="F33" s="116" t="s">
        <v>113</v>
      </c>
      <c r="G33" s="117" t="s">
        <v>102</v>
      </c>
      <c r="H33" s="73" t="s">
        <v>113</v>
      </c>
      <c r="I33" s="60"/>
      <c r="J33" s="49"/>
    </row>
    <row r="34" spans="1:10" s="48" customFormat="1" ht="18" customHeight="1">
      <c r="A34" s="86"/>
      <c r="B34" s="87"/>
      <c r="C34" s="87">
        <v>561</v>
      </c>
      <c r="D34" s="76" t="s">
        <v>34</v>
      </c>
      <c r="E34" s="118" t="s">
        <v>113</v>
      </c>
      <c r="F34" s="118" t="s">
        <v>113</v>
      </c>
      <c r="G34" s="80" t="s">
        <v>102</v>
      </c>
      <c r="H34" s="67" t="s">
        <v>113</v>
      </c>
      <c r="I34" s="60"/>
      <c r="J34" s="49"/>
    </row>
    <row r="35" spans="1:10" s="48" customFormat="1" ht="18" customHeight="1">
      <c r="A35" s="79"/>
      <c r="B35" s="63"/>
      <c r="C35" s="63">
        <v>569</v>
      </c>
      <c r="D35" s="76" t="s">
        <v>35</v>
      </c>
      <c r="E35" s="118" t="s">
        <v>113</v>
      </c>
      <c r="F35" s="118" t="s">
        <v>113</v>
      </c>
      <c r="G35" s="80" t="s">
        <v>102</v>
      </c>
      <c r="H35" s="67" t="s">
        <v>113</v>
      </c>
      <c r="I35" s="60"/>
      <c r="J35" s="49"/>
    </row>
    <row r="36" spans="1:10" s="48" customFormat="1" ht="18" customHeight="1">
      <c r="A36" s="77"/>
      <c r="B36" s="78">
        <v>57</v>
      </c>
      <c r="C36" s="78"/>
      <c r="D36" s="70" t="s">
        <v>36</v>
      </c>
      <c r="E36" s="71">
        <f>SUM(E37:E41)</f>
        <v>2</v>
      </c>
      <c r="F36" s="71">
        <f t="shared" ref="F36" si="6">SUM(F37:F41)</f>
        <v>2</v>
      </c>
      <c r="G36" s="109" t="s">
        <v>111</v>
      </c>
      <c r="H36" s="119" t="s">
        <v>111</v>
      </c>
      <c r="I36" s="60"/>
      <c r="J36" s="49"/>
    </row>
    <row r="37" spans="1:10" s="48" customFormat="1" ht="18" customHeight="1">
      <c r="A37" s="79"/>
      <c r="B37" s="63"/>
      <c r="C37" s="63">
        <v>571</v>
      </c>
      <c r="D37" s="76" t="s">
        <v>37</v>
      </c>
      <c r="E37" s="118" t="s">
        <v>113</v>
      </c>
      <c r="F37" s="118" t="s">
        <v>113</v>
      </c>
      <c r="G37" s="80" t="s">
        <v>102</v>
      </c>
      <c r="H37" s="67" t="s">
        <v>113</v>
      </c>
      <c r="I37" s="60"/>
      <c r="J37" s="49"/>
    </row>
    <row r="38" spans="1:10" s="48" customFormat="1" ht="18" customHeight="1">
      <c r="A38" s="79"/>
      <c r="B38" s="63"/>
      <c r="C38" s="63">
        <v>572</v>
      </c>
      <c r="D38" s="76" t="s">
        <v>38</v>
      </c>
      <c r="E38" s="118" t="s">
        <v>113</v>
      </c>
      <c r="F38" s="118" t="s">
        <v>113</v>
      </c>
      <c r="G38" s="80" t="s">
        <v>102</v>
      </c>
      <c r="H38" s="67" t="s">
        <v>113</v>
      </c>
      <c r="I38" s="60"/>
      <c r="J38" s="49"/>
    </row>
    <row r="39" spans="1:10" s="48" customFormat="1" ht="18" customHeight="1">
      <c r="A39" s="79"/>
      <c r="B39" s="63"/>
      <c r="C39" s="63">
        <v>573</v>
      </c>
      <c r="D39" s="76" t="s">
        <v>39</v>
      </c>
      <c r="E39" s="65">
        <v>1</v>
      </c>
      <c r="F39" s="65">
        <v>1</v>
      </c>
      <c r="G39" s="80" t="s">
        <v>111</v>
      </c>
      <c r="H39" s="90" t="s">
        <v>111</v>
      </c>
      <c r="I39" s="60"/>
      <c r="J39" s="49"/>
    </row>
    <row r="40" spans="1:10" s="48" customFormat="1" ht="18" customHeight="1">
      <c r="A40" s="79"/>
      <c r="B40" s="63"/>
      <c r="C40" s="63">
        <v>574</v>
      </c>
      <c r="D40" s="76" t="s">
        <v>40</v>
      </c>
      <c r="E40" s="118" t="s">
        <v>113</v>
      </c>
      <c r="F40" s="118" t="s">
        <v>113</v>
      </c>
      <c r="G40" s="80" t="s">
        <v>102</v>
      </c>
      <c r="H40" s="67" t="s">
        <v>113</v>
      </c>
      <c r="I40" s="60"/>
      <c r="J40" s="49"/>
    </row>
    <row r="41" spans="1:10" s="48" customFormat="1" ht="18" customHeight="1">
      <c r="A41" s="79"/>
      <c r="B41" s="63"/>
      <c r="C41" s="63">
        <v>579</v>
      </c>
      <c r="D41" s="76" t="s">
        <v>41</v>
      </c>
      <c r="E41" s="65">
        <v>1</v>
      </c>
      <c r="F41" s="65">
        <v>1</v>
      </c>
      <c r="G41" s="80" t="s">
        <v>111</v>
      </c>
      <c r="H41" s="90" t="s">
        <v>111</v>
      </c>
      <c r="I41" s="60"/>
      <c r="J41" s="49"/>
    </row>
    <row r="42" spans="1:10" s="48" customFormat="1" ht="18" customHeight="1">
      <c r="A42" s="77"/>
      <c r="B42" s="78">
        <v>58</v>
      </c>
      <c r="C42" s="78"/>
      <c r="D42" s="70" t="s">
        <v>42</v>
      </c>
      <c r="E42" s="71">
        <f>SUM(E43:E49)</f>
        <v>16</v>
      </c>
      <c r="F42" s="71">
        <f t="shared" ref="F42" si="7">SUM(F43:F49)</f>
        <v>92</v>
      </c>
      <c r="G42" s="72">
        <v>1378000000</v>
      </c>
      <c r="H42" s="85">
        <v>3195</v>
      </c>
      <c r="I42" s="60"/>
      <c r="J42" s="49"/>
    </row>
    <row r="43" spans="1:10" s="48" customFormat="1" ht="18" customHeight="1">
      <c r="A43" s="79"/>
      <c r="B43" s="63"/>
      <c r="C43" s="63">
        <v>581</v>
      </c>
      <c r="D43" s="76" t="s">
        <v>43</v>
      </c>
      <c r="E43" s="65">
        <v>2</v>
      </c>
      <c r="F43" s="65">
        <v>65</v>
      </c>
      <c r="G43" s="80" t="s">
        <v>111</v>
      </c>
      <c r="H43" s="90" t="s">
        <v>111</v>
      </c>
      <c r="I43" s="60"/>
      <c r="J43" s="49"/>
    </row>
    <row r="44" spans="1:10" s="48" customFormat="1" ht="18" customHeight="1">
      <c r="A44" s="79"/>
      <c r="B44" s="63"/>
      <c r="C44" s="63">
        <v>582</v>
      </c>
      <c r="D44" s="76" t="s">
        <v>44</v>
      </c>
      <c r="E44" s="65">
        <v>3</v>
      </c>
      <c r="F44" s="65">
        <v>7</v>
      </c>
      <c r="G44" s="80">
        <v>19000000</v>
      </c>
      <c r="H44" s="90">
        <v>236</v>
      </c>
      <c r="I44" s="60"/>
      <c r="J44" s="49"/>
    </row>
    <row r="45" spans="1:10" s="48" customFormat="1" ht="18" customHeight="1">
      <c r="A45" s="79"/>
      <c r="B45" s="63"/>
      <c r="C45" s="63">
        <v>583</v>
      </c>
      <c r="D45" s="76" t="s">
        <v>45</v>
      </c>
      <c r="E45" s="65">
        <v>1</v>
      </c>
      <c r="F45" s="65">
        <v>1</v>
      </c>
      <c r="G45" s="80" t="s">
        <v>111</v>
      </c>
      <c r="H45" s="90" t="s">
        <v>111</v>
      </c>
      <c r="I45" s="60"/>
      <c r="J45" s="49"/>
    </row>
    <row r="46" spans="1:10" s="48" customFormat="1" ht="18" customHeight="1">
      <c r="A46" s="79"/>
      <c r="B46" s="63"/>
      <c r="C46" s="63">
        <v>584</v>
      </c>
      <c r="D46" s="76" t="s">
        <v>46</v>
      </c>
      <c r="E46" s="65">
        <v>1</v>
      </c>
      <c r="F46" s="65">
        <v>2</v>
      </c>
      <c r="G46" s="80" t="s">
        <v>111</v>
      </c>
      <c r="H46" s="90" t="s">
        <v>111</v>
      </c>
      <c r="I46" s="60"/>
      <c r="J46" s="49"/>
    </row>
    <row r="47" spans="1:10" s="48" customFormat="1" ht="18" customHeight="1">
      <c r="A47" s="79"/>
      <c r="B47" s="63"/>
      <c r="C47" s="63">
        <v>585</v>
      </c>
      <c r="D47" s="76" t="s">
        <v>47</v>
      </c>
      <c r="E47" s="65">
        <v>3</v>
      </c>
      <c r="F47" s="65">
        <v>5</v>
      </c>
      <c r="G47" s="80">
        <v>34000000</v>
      </c>
      <c r="H47" s="90">
        <v>151</v>
      </c>
      <c r="I47" s="60"/>
      <c r="J47" s="49"/>
    </row>
    <row r="48" spans="1:10" s="48" customFormat="1" ht="18" customHeight="1">
      <c r="A48" s="79"/>
      <c r="B48" s="63"/>
      <c r="C48" s="63">
        <v>586</v>
      </c>
      <c r="D48" s="76" t="s">
        <v>48</v>
      </c>
      <c r="E48" s="118" t="s">
        <v>113</v>
      </c>
      <c r="F48" s="118" t="s">
        <v>113</v>
      </c>
      <c r="G48" s="80" t="s">
        <v>102</v>
      </c>
      <c r="H48" s="67" t="s">
        <v>113</v>
      </c>
      <c r="I48" s="60"/>
      <c r="J48" s="49"/>
    </row>
    <row r="49" spans="1:10" s="48" customFormat="1" ht="18" customHeight="1">
      <c r="A49" s="79"/>
      <c r="B49" s="63"/>
      <c r="C49" s="63">
        <v>589</v>
      </c>
      <c r="D49" s="76" t="s">
        <v>49</v>
      </c>
      <c r="E49" s="65">
        <v>6</v>
      </c>
      <c r="F49" s="65">
        <v>12</v>
      </c>
      <c r="G49" s="80">
        <v>49000000</v>
      </c>
      <c r="H49" s="90">
        <v>434</v>
      </c>
      <c r="I49" s="60"/>
      <c r="J49" s="49"/>
    </row>
    <row r="50" spans="1:10" s="48" customFormat="1" ht="18" customHeight="1">
      <c r="A50" s="77"/>
      <c r="B50" s="78">
        <v>59</v>
      </c>
      <c r="C50" s="78"/>
      <c r="D50" s="70" t="s">
        <v>50</v>
      </c>
      <c r="E50" s="71">
        <f>SUM(E51:E53)</f>
        <v>3</v>
      </c>
      <c r="F50" s="71">
        <f t="shared" ref="F50" si="8">SUM(F51:F53)</f>
        <v>17</v>
      </c>
      <c r="G50" s="72">
        <v>217000000</v>
      </c>
      <c r="H50" s="85">
        <v>216</v>
      </c>
      <c r="I50" s="60"/>
      <c r="J50" s="49"/>
    </row>
    <row r="51" spans="1:10" s="48" customFormat="1" ht="18" customHeight="1">
      <c r="A51" s="79"/>
      <c r="B51" s="63"/>
      <c r="C51" s="63">
        <v>591</v>
      </c>
      <c r="D51" s="76" t="s">
        <v>51</v>
      </c>
      <c r="E51" s="65">
        <v>1</v>
      </c>
      <c r="F51" s="65">
        <v>5</v>
      </c>
      <c r="G51" s="80" t="s">
        <v>111</v>
      </c>
      <c r="H51" s="90" t="s">
        <v>111</v>
      </c>
      <c r="I51" s="60"/>
      <c r="J51" s="49"/>
    </row>
    <row r="52" spans="1:10" s="48" customFormat="1" ht="18" customHeight="1">
      <c r="A52" s="79"/>
      <c r="B52" s="63"/>
      <c r="C52" s="63">
        <v>592</v>
      </c>
      <c r="D52" s="76" t="s">
        <v>52</v>
      </c>
      <c r="E52" s="118" t="s">
        <v>113</v>
      </c>
      <c r="F52" s="118" t="s">
        <v>113</v>
      </c>
      <c r="G52" s="80" t="s">
        <v>102</v>
      </c>
      <c r="H52" s="67" t="s">
        <v>113</v>
      </c>
      <c r="I52" s="60"/>
      <c r="J52" s="49"/>
    </row>
    <row r="53" spans="1:10" s="48" customFormat="1" ht="18" customHeight="1">
      <c r="A53" s="79"/>
      <c r="B53" s="63"/>
      <c r="C53" s="63">
        <v>593</v>
      </c>
      <c r="D53" s="76" t="s">
        <v>53</v>
      </c>
      <c r="E53" s="65">
        <v>2</v>
      </c>
      <c r="F53" s="65">
        <v>12</v>
      </c>
      <c r="G53" s="80" t="s">
        <v>111</v>
      </c>
      <c r="H53" s="90" t="s">
        <v>111</v>
      </c>
      <c r="I53" s="60"/>
      <c r="J53" s="49"/>
    </row>
    <row r="54" spans="1:10" s="48" customFormat="1" ht="18" customHeight="1">
      <c r="A54" s="77"/>
      <c r="B54" s="78">
        <v>60</v>
      </c>
      <c r="C54" s="78"/>
      <c r="D54" s="70" t="s">
        <v>54</v>
      </c>
      <c r="E54" s="71">
        <f>SUM(E55:E63)</f>
        <v>21</v>
      </c>
      <c r="F54" s="71">
        <f t="shared" ref="F54" si="9">SUM(F55:F63)</f>
        <v>79</v>
      </c>
      <c r="G54" s="72">
        <v>778000000</v>
      </c>
      <c r="H54" s="119" t="s">
        <v>111</v>
      </c>
      <c r="I54" s="60"/>
      <c r="J54" s="49"/>
    </row>
    <row r="55" spans="1:10" s="48" customFormat="1" ht="18" customHeight="1">
      <c r="A55" s="79"/>
      <c r="B55" s="63"/>
      <c r="C55" s="63">
        <v>601</v>
      </c>
      <c r="D55" s="76" t="s">
        <v>55</v>
      </c>
      <c r="E55" s="65">
        <v>1</v>
      </c>
      <c r="F55" s="65">
        <v>1</v>
      </c>
      <c r="G55" s="80" t="s">
        <v>111</v>
      </c>
      <c r="H55" s="90" t="s">
        <v>111</v>
      </c>
      <c r="I55" s="60"/>
      <c r="J55" s="49"/>
    </row>
    <row r="56" spans="1:10" s="48" customFormat="1" ht="18" customHeight="1">
      <c r="A56" s="79"/>
      <c r="B56" s="63"/>
      <c r="C56" s="63">
        <v>602</v>
      </c>
      <c r="D56" s="76" t="s">
        <v>56</v>
      </c>
      <c r="E56" s="65">
        <v>2</v>
      </c>
      <c r="F56" s="65">
        <v>4</v>
      </c>
      <c r="G56" s="80" t="s">
        <v>111</v>
      </c>
      <c r="H56" s="90" t="s">
        <v>111</v>
      </c>
      <c r="I56" s="60"/>
      <c r="J56" s="49"/>
    </row>
    <row r="57" spans="1:10" s="48" customFormat="1" ht="18" customHeight="1">
      <c r="A57" s="79"/>
      <c r="B57" s="63"/>
      <c r="C57" s="63">
        <v>603</v>
      </c>
      <c r="D57" s="76" t="s">
        <v>57</v>
      </c>
      <c r="E57" s="65">
        <v>6</v>
      </c>
      <c r="F57" s="65">
        <v>20</v>
      </c>
      <c r="G57" s="80">
        <v>177000000</v>
      </c>
      <c r="H57" s="90">
        <v>342</v>
      </c>
      <c r="I57" s="60"/>
      <c r="J57" s="49"/>
    </row>
    <row r="58" spans="1:10" s="48" customFormat="1" ht="18" customHeight="1">
      <c r="A58" s="79"/>
      <c r="B58" s="63"/>
      <c r="C58" s="63">
        <v>604</v>
      </c>
      <c r="D58" s="76" t="s">
        <v>58</v>
      </c>
      <c r="E58" s="118" t="s">
        <v>113</v>
      </c>
      <c r="F58" s="118" t="s">
        <v>113</v>
      </c>
      <c r="G58" s="80" t="s">
        <v>102</v>
      </c>
      <c r="H58" s="67" t="s">
        <v>113</v>
      </c>
      <c r="I58" s="60"/>
      <c r="J58" s="49"/>
    </row>
    <row r="59" spans="1:10" s="48" customFormat="1" ht="18" customHeight="1">
      <c r="A59" s="79"/>
      <c r="B59" s="63"/>
      <c r="C59" s="63">
        <v>605</v>
      </c>
      <c r="D59" s="76" t="s">
        <v>59</v>
      </c>
      <c r="E59" s="65">
        <v>4</v>
      </c>
      <c r="F59" s="65">
        <v>14</v>
      </c>
      <c r="G59" s="80">
        <v>256000000</v>
      </c>
      <c r="H59" s="90">
        <v>400</v>
      </c>
      <c r="I59" s="60"/>
      <c r="J59" s="49"/>
    </row>
    <row r="60" spans="1:10" s="48" customFormat="1" ht="18" customHeight="1">
      <c r="A60" s="79"/>
      <c r="B60" s="63"/>
      <c r="C60" s="63">
        <v>606</v>
      </c>
      <c r="D60" s="76" t="s">
        <v>60</v>
      </c>
      <c r="E60" s="65">
        <v>2</v>
      </c>
      <c r="F60" s="65">
        <v>18</v>
      </c>
      <c r="G60" s="80" t="s">
        <v>111</v>
      </c>
      <c r="H60" s="90" t="s">
        <v>111</v>
      </c>
      <c r="I60" s="60"/>
      <c r="J60" s="49"/>
    </row>
    <row r="61" spans="1:10" s="48" customFormat="1" ht="18" customHeight="1">
      <c r="A61" s="79"/>
      <c r="B61" s="63"/>
      <c r="C61" s="63">
        <v>607</v>
      </c>
      <c r="D61" s="76" t="s">
        <v>61</v>
      </c>
      <c r="E61" s="65">
        <v>1</v>
      </c>
      <c r="F61" s="65">
        <v>2</v>
      </c>
      <c r="G61" s="80" t="s">
        <v>111</v>
      </c>
      <c r="H61" s="90" t="s">
        <v>111</v>
      </c>
      <c r="I61" s="60"/>
      <c r="J61" s="49"/>
    </row>
    <row r="62" spans="1:10" s="48" customFormat="1" ht="18" customHeight="1">
      <c r="A62" s="79"/>
      <c r="B62" s="63"/>
      <c r="C62" s="63">
        <v>608</v>
      </c>
      <c r="D62" s="76" t="s">
        <v>62</v>
      </c>
      <c r="E62" s="65">
        <v>1</v>
      </c>
      <c r="F62" s="65">
        <v>1</v>
      </c>
      <c r="G62" s="80" t="s">
        <v>111</v>
      </c>
      <c r="H62" s="90" t="s">
        <v>111</v>
      </c>
      <c r="I62" s="60"/>
      <c r="J62" s="49"/>
    </row>
    <row r="63" spans="1:10" s="48" customFormat="1" ht="18" customHeight="1">
      <c r="A63" s="79"/>
      <c r="B63" s="63"/>
      <c r="C63" s="63">
        <v>609</v>
      </c>
      <c r="D63" s="76" t="s">
        <v>63</v>
      </c>
      <c r="E63" s="65">
        <v>4</v>
      </c>
      <c r="F63" s="65">
        <v>19</v>
      </c>
      <c r="G63" s="80">
        <v>224000000</v>
      </c>
      <c r="H63" s="90">
        <v>1206</v>
      </c>
      <c r="I63" s="60"/>
      <c r="J63" s="49"/>
    </row>
    <row r="64" spans="1:10" s="48" customFormat="1" ht="18" customHeight="1">
      <c r="A64" s="77"/>
      <c r="B64" s="78">
        <v>61</v>
      </c>
      <c r="C64" s="78"/>
      <c r="D64" s="70" t="s">
        <v>64</v>
      </c>
      <c r="E64" s="71">
        <f>SUM(E65:E67)</f>
        <v>1</v>
      </c>
      <c r="F64" s="71">
        <f t="shared" ref="F64" si="10">SUM(F65:F67)</f>
        <v>1</v>
      </c>
      <c r="G64" s="109" t="s">
        <v>111</v>
      </c>
      <c r="H64" s="73" t="s">
        <v>113</v>
      </c>
      <c r="I64" s="60"/>
      <c r="J64" s="49"/>
    </row>
    <row r="65" spans="1:10" s="48" customFormat="1" ht="18" customHeight="1">
      <c r="A65" s="79"/>
      <c r="B65" s="63"/>
      <c r="C65" s="63">
        <v>611</v>
      </c>
      <c r="D65" s="76" t="s">
        <v>65</v>
      </c>
      <c r="E65" s="118" t="s">
        <v>113</v>
      </c>
      <c r="F65" s="118" t="s">
        <v>113</v>
      </c>
      <c r="G65" s="80" t="s">
        <v>102</v>
      </c>
      <c r="H65" s="67" t="s">
        <v>113</v>
      </c>
      <c r="I65" s="60"/>
      <c r="J65" s="49"/>
    </row>
    <row r="66" spans="1:10" s="48" customFormat="1" ht="18" customHeight="1">
      <c r="A66" s="79"/>
      <c r="B66" s="63"/>
      <c r="C66" s="63">
        <v>612</v>
      </c>
      <c r="D66" s="76" t="s">
        <v>66</v>
      </c>
      <c r="E66" s="65">
        <v>1</v>
      </c>
      <c r="F66" s="65">
        <v>1</v>
      </c>
      <c r="G66" s="80" t="s">
        <v>111</v>
      </c>
      <c r="H66" s="67" t="s">
        <v>113</v>
      </c>
      <c r="I66" s="60"/>
      <c r="J66" s="49"/>
    </row>
    <row r="67" spans="1:10" s="48" customFormat="1" ht="18" customHeight="1">
      <c r="A67" s="91"/>
      <c r="B67" s="92"/>
      <c r="C67" s="92">
        <v>619</v>
      </c>
      <c r="D67" s="93" t="s">
        <v>67</v>
      </c>
      <c r="E67" s="120" t="s">
        <v>113</v>
      </c>
      <c r="F67" s="120" t="s">
        <v>113</v>
      </c>
      <c r="G67" s="95" t="s">
        <v>102</v>
      </c>
      <c r="H67" s="96" t="s">
        <v>113</v>
      </c>
      <c r="I67" s="60"/>
      <c r="J67" s="49"/>
    </row>
  </sheetData>
  <sheetProtection password="CF7E" sheet="1" objects="1" scenarios="1"/>
  <mergeCells count="1">
    <mergeCell ref="A3:D3"/>
  </mergeCells>
  <phoneticPr fontId="1"/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7"/>
  <sheetViews>
    <sheetView showGridLines="0" workbookViewId="0">
      <selection activeCell="A2" sqref="A2"/>
    </sheetView>
  </sheetViews>
  <sheetFormatPr defaultRowHeight="13.5"/>
  <cols>
    <col min="1" max="1" width="3.625" style="97" customWidth="1"/>
    <col min="2" max="2" width="4.625" style="97" customWidth="1"/>
    <col min="3" max="3" width="5.625" style="97" customWidth="1"/>
    <col min="4" max="4" width="55.625" style="97" customWidth="1"/>
    <col min="5" max="6" width="15.625" style="97" customWidth="1"/>
    <col min="7" max="7" width="15.625" style="98" customWidth="1"/>
    <col min="8" max="8" width="15.625" style="97" customWidth="1"/>
    <col min="9" max="9" width="10.25" style="97" bestFit="1" customWidth="1"/>
    <col min="10" max="10" width="12.75" style="98" bestFit="1" customWidth="1"/>
    <col min="11" max="16384" width="9" style="97"/>
  </cols>
  <sheetData>
    <row r="1" spans="1:10" s="48" customFormat="1" ht="18" customHeight="1">
      <c r="A1" s="47" t="s">
        <v>106</v>
      </c>
      <c r="G1" s="49"/>
      <c r="J1" s="49"/>
    </row>
    <row r="2" spans="1:10" s="48" customFormat="1" ht="18" customHeight="1">
      <c r="A2" s="47" t="s">
        <v>81</v>
      </c>
      <c r="G2" s="49"/>
      <c r="H2" s="50" t="s">
        <v>103</v>
      </c>
      <c r="J2" s="49"/>
    </row>
    <row r="3" spans="1:10" s="53" customFormat="1" ht="18" customHeight="1">
      <c r="A3" s="261" t="s">
        <v>0</v>
      </c>
      <c r="B3" s="262"/>
      <c r="C3" s="262"/>
      <c r="D3" s="262"/>
      <c r="E3" s="51" t="s">
        <v>1</v>
      </c>
      <c r="F3" s="51" t="s">
        <v>2</v>
      </c>
      <c r="G3" s="52" t="s">
        <v>3</v>
      </c>
      <c r="H3" s="51" t="s">
        <v>4</v>
      </c>
      <c r="J3" s="115"/>
    </row>
    <row r="4" spans="1:10" s="48" customFormat="1" ht="18" customHeight="1">
      <c r="A4" s="107" t="s">
        <v>105</v>
      </c>
      <c r="B4" s="55"/>
      <c r="C4" s="55"/>
      <c r="D4" s="56"/>
      <c r="E4" s="57">
        <f>E5+E32</f>
        <v>43</v>
      </c>
      <c r="F4" s="57">
        <f t="shared" ref="F4" si="0">F5+F32</f>
        <v>185</v>
      </c>
      <c r="G4" s="58">
        <v>3231000000</v>
      </c>
      <c r="H4" s="59">
        <f>H32</f>
        <v>3802</v>
      </c>
      <c r="I4" s="60"/>
      <c r="J4" s="49"/>
    </row>
    <row r="5" spans="1:10" s="48" customFormat="1" ht="18" customHeight="1">
      <c r="A5" s="61"/>
      <c r="B5" s="62" t="s">
        <v>5</v>
      </c>
      <c r="C5" s="63"/>
      <c r="D5" s="64"/>
      <c r="E5" s="65">
        <f>E12+E15+E22+E27</f>
        <v>10</v>
      </c>
      <c r="F5" s="65">
        <f t="shared" ref="F5" si="1">F12+F15+F22+F27</f>
        <v>33</v>
      </c>
      <c r="G5" s="66">
        <v>679000000</v>
      </c>
      <c r="H5" s="67" t="s">
        <v>6</v>
      </c>
      <c r="I5" s="60"/>
      <c r="J5" s="49"/>
    </row>
    <row r="6" spans="1:10" s="48" customFormat="1" ht="18" customHeight="1">
      <c r="A6" s="68"/>
      <c r="B6" s="69">
        <v>50</v>
      </c>
      <c r="C6" s="69"/>
      <c r="D6" s="70" t="s">
        <v>7</v>
      </c>
      <c r="E6" s="116" t="s">
        <v>6</v>
      </c>
      <c r="F6" s="116" t="s">
        <v>6</v>
      </c>
      <c r="G6" s="117" t="s">
        <v>102</v>
      </c>
      <c r="H6" s="73" t="s">
        <v>6</v>
      </c>
      <c r="I6" s="60"/>
      <c r="J6" s="49"/>
    </row>
    <row r="7" spans="1:10" s="48" customFormat="1" ht="18" customHeight="1">
      <c r="A7" s="74"/>
      <c r="B7" s="75"/>
      <c r="C7" s="75">
        <v>501</v>
      </c>
      <c r="D7" s="76" t="s">
        <v>7</v>
      </c>
      <c r="E7" s="118" t="s">
        <v>6</v>
      </c>
      <c r="F7" s="118" t="s">
        <v>6</v>
      </c>
      <c r="G7" s="80" t="s">
        <v>102</v>
      </c>
      <c r="H7" s="67" t="s">
        <v>6</v>
      </c>
      <c r="I7" s="60"/>
      <c r="J7" s="49"/>
    </row>
    <row r="8" spans="1:10" s="48" customFormat="1" ht="18" customHeight="1">
      <c r="A8" s="77"/>
      <c r="B8" s="78">
        <v>51</v>
      </c>
      <c r="C8" s="78"/>
      <c r="D8" s="70" t="s">
        <v>8</v>
      </c>
      <c r="E8" s="116" t="s">
        <v>6</v>
      </c>
      <c r="F8" s="116" t="s">
        <v>6</v>
      </c>
      <c r="G8" s="117" t="s">
        <v>102</v>
      </c>
      <c r="H8" s="73" t="s">
        <v>6</v>
      </c>
      <c r="I8" s="60"/>
      <c r="J8" s="49"/>
    </row>
    <row r="9" spans="1:10" s="48" customFormat="1" ht="18" customHeight="1">
      <c r="A9" s="79"/>
      <c r="B9" s="63"/>
      <c r="C9" s="63">
        <v>511</v>
      </c>
      <c r="D9" s="76" t="s">
        <v>9</v>
      </c>
      <c r="E9" s="118" t="s">
        <v>6</v>
      </c>
      <c r="F9" s="118" t="s">
        <v>6</v>
      </c>
      <c r="G9" s="80" t="s">
        <v>102</v>
      </c>
      <c r="H9" s="67" t="s">
        <v>6</v>
      </c>
      <c r="I9" s="60"/>
      <c r="J9" s="49"/>
    </row>
    <row r="10" spans="1:10" s="48" customFormat="1" ht="18" customHeight="1">
      <c r="A10" s="79"/>
      <c r="B10" s="63"/>
      <c r="C10" s="63">
        <v>512</v>
      </c>
      <c r="D10" s="76" t="s">
        <v>10</v>
      </c>
      <c r="E10" s="118" t="s">
        <v>6</v>
      </c>
      <c r="F10" s="118" t="s">
        <v>6</v>
      </c>
      <c r="G10" s="80" t="s">
        <v>102</v>
      </c>
      <c r="H10" s="67" t="s">
        <v>6</v>
      </c>
      <c r="I10" s="60"/>
      <c r="J10" s="49"/>
    </row>
    <row r="11" spans="1:10" s="48" customFormat="1" ht="18" customHeight="1">
      <c r="A11" s="79"/>
      <c r="B11" s="63"/>
      <c r="C11" s="63">
        <v>513</v>
      </c>
      <c r="D11" s="76" t="s">
        <v>11</v>
      </c>
      <c r="E11" s="118" t="s">
        <v>6</v>
      </c>
      <c r="F11" s="118" t="s">
        <v>6</v>
      </c>
      <c r="G11" s="80" t="s">
        <v>102</v>
      </c>
      <c r="H11" s="67" t="s">
        <v>6</v>
      </c>
      <c r="I11" s="60"/>
      <c r="J11" s="49"/>
    </row>
    <row r="12" spans="1:10" s="48" customFormat="1" ht="18" customHeight="1">
      <c r="A12" s="77"/>
      <c r="B12" s="78">
        <v>52</v>
      </c>
      <c r="C12" s="78"/>
      <c r="D12" s="70" t="s">
        <v>12</v>
      </c>
      <c r="E12" s="71">
        <f>SUM(E13:E14)</f>
        <v>5</v>
      </c>
      <c r="F12" s="71">
        <f t="shared" ref="F12" si="2">SUM(F13:F14)</f>
        <v>24</v>
      </c>
      <c r="G12" s="72">
        <v>568000000</v>
      </c>
      <c r="H12" s="73" t="s">
        <v>6</v>
      </c>
      <c r="I12" s="60"/>
      <c r="J12" s="49"/>
    </row>
    <row r="13" spans="1:10" s="48" customFormat="1" ht="18" customHeight="1">
      <c r="A13" s="79"/>
      <c r="B13" s="63"/>
      <c r="C13" s="63">
        <v>521</v>
      </c>
      <c r="D13" s="76" t="s">
        <v>13</v>
      </c>
      <c r="E13" s="65">
        <v>4</v>
      </c>
      <c r="F13" s="65">
        <v>17</v>
      </c>
      <c r="G13" s="80" t="s">
        <v>115</v>
      </c>
      <c r="H13" s="67" t="s">
        <v>6</v>
      </c>
      <c r="I13" s="60"/>
      <c r="J13" s="49"/>
    </row>
    <row r="14" spans="1:10" s="48" customFormat="1" ht="18" customHeight="1">
      <c r="A14" s="79"/>
      <c r="B14" s="63"/>
      <c r="C14" s="63">
        <v>522</v>
      </c>
      <c r="D14" s="76" t="s">
        <v>14</v>
      </c>
      <c r="E14" s="65">
        <v>1</v>
      </c>
      <c r="F14" s="65">
        <v>7</v>
      </c>
      <c r="G14" s="80" t="s">
        <v>115</v>
      </c>
      <c r="H14" s="67" t="s">
        <v>6</v>
      </c>
      <c r="I14" s="60"/>
      <c r="J14" s="49"/>
    </row>
    <row r="15" spans="1:10" s="48" customFormat="1" ht="18" customHeight="1">
      <c r="A15" s="77"/>
      <c r="B15" s="78">
        <v>53</v>
      </c>
      <c r="C15" s="78"/>
      <c r="D15" s="70" t="s">
        <v>15</v>
      </c>
      <c r="E15" s="71">
        <f>SUM(E16:E21)</f>
        <v>3</v>
      </c>
      <c r="F15" s="71">
        <f t="shared" ref="F15" si="3">SUM(F16:F21)</f>
        <v>4</v>
      </c>
      <c r="G15" s="72">
        <v>54000000</v>
      </c>
      <c r="H15" s="73" t="s">
        <v>6</v>
      </c>
      <c r="I15" s="60"/>
      <c r="J15" s="49"/>
    </row>
    <row r="16" spans="1:10" s="48" customFormat="1" ht="18" customHeight="1">
      <c r="A16" s="79"/>
      <c r="B16" s="63"/>
      <c r="C16" s="63">
        <v>531</v>
      </c>
      <c r="D16" s="76" t="s">
        <v>16</v>
      </c>
      <c r="E16" s="65">
        <v>3</v>
      </c>
      <c r="F16" s="65">
        <v>4</v>
      </c>
      <c r="G16" s="80">
        <v>54000000</v>
      </c>
      <c r="H16" s="67" t="s">
        <v>6</v>
      </c>
      <c r="I16" s="60"/>
      <c r="J16" s="49"/>
    </row>
    <row r="17" spans="1:10" s="48" customFormat="1" ht="18" customHeight="1">
      <c r="A17" s="79"/>
      <c r="B17" s="63"/>
      <c r="C17" s="63">
        <v>532</v>
      </c>
      <c r="D17" s="76" t="s">
        <v>17</v>
      </c>
      <c r="E17" s="118" t="s">
        <v>6</v>
      </c>
      <c r="F17" s="118" t="s">
        <v>6</v>
      </c>
      <c r="G17" s="80" t="s">
        <v>102</v>
      </c>
      <c r="H17" s="67" t="s">
        <v>6</v>
      </c>
      <c r="I17" s="60"/>
      <c r="J17" s="49"/>
    </row>
    <row r="18" spans="1:10" s="48" customFormat="1" ht="18" customHeight="1">
      <c r="A18" s="79"/>
      <c r="B18" s="63"/>
      <c r="C18" s="63">
        <v>533</v>
      </c>
      <c r="D18" s="76" t="s">
        <v>18</v>
      </c>
      <c r="E18" s="118" t="s">
        <v>6</v>
      </c>
      <c r="F18" s="118" t="s">
        <v>6</v>
      </c>
      <c r="G18" s="80" t="s">
        <v>102</v>
      </c>
      <c r="H18" s="67" t="s">
        <v>6</v>
      </c>
      <c r="I18" s="60"/>
      <c r="J18" s="49"/>
    </row>
    <row r="19" spans="1:10" s="48" customFormat="1" ht="18" customHeight="1">
      <c r="A19" s="79"/>
      <c r="B19" s="63"/>
      <c r="C19" s="63">
        <v>534</v>
      </c>
      <c r="D19" s="76" t="s">
        <v>19</v>
      </c>
      <c r="E19" s="118" t="s">
        <v>6</v>
      </c>
      <c r="F19" s="118" t="s">
        <v>6</v>
      </c>
      <c r="G19" s="80" t="s">
        <v>102</v>
      </c>
      <c r="H19" s="67" t="s">
        <v>6</v>
      </c>
      <c r="I19" s="60"/>
      <c r="J19" s="49"/>
    </row>
    <row r="20" spans="1:10" s="48" customFormat="1" ht="18" customHeight="1">
      <c r="A20" s="79"/>
      <c r="B20" s="63"/>
      <c r="C20" s="63">
        <v>535</v>
      </c>
      <c r="D20" s="76" t="s">
        <v>20</v>
      </c>
      <c r="E20" s="118" t="s">
        <v>6</v>
      </c>
      <c r="F20" s="118" t="s">
        <v>6</v>
      </c>
      <c r="G20" s="80" t="s">
        <v>102</v>
      </c>
      <c r="H20" s="67" t="s">
        <v>6</v>
      </c>
      <c r="I20" s="60"/>
      <c r="J20" s="49"/>
    </row>
    <row r="21" spans="1:10" s="48" customFormat="1" ht="18" customHeight="1">
      <c r="A21" s="79"/>
      <c r="B21" s="63"/>
      <c r="C21" s="63">
        <v>536</v>
      </c>
      <c r="D21" s="76" t="s">
        <v>21</v>
      </c>
      <c r="E21" s="118" t="s">
        <v>6</v>
      </c>
      <c r="F21" s="118" t="s">
        <v>6</v>
      </c>
      <c r="G21" s="80" t="s">
        <v>102</v>
      </c>
      <c r="H21" s="67" t="s">
        <v>6</v>
      </c>
      <c r="I21" s="60"/>
      <c r="J21" s="49"/>
    </row>
    <row r="22" spans="1:10" s="48" customFormat="1" ht="18" customHeight="1">
      <c r="A22" s="77"/>
      <c r="B22" s="78">
        <v>54</v>
      </c>
      <c r="C22" s="78"/>
      <c r="D22" s="70" t="s">
        <v>22</v>
      </c>
      <c r="E22" s="71">
        <f>SUM(E23:E26)</f>
        <v>1</v>
      </c>
      <c r="F22" s="71">
        <f t="shared" ref="F22" si="4">SUM(F23:F26)</f>
        <v>2</v>
      </c>
      <c r="G22" s="109" t="s">
        <v>115</v>
      </c>
      <c r="H22" s="73" t="s">
        <v>6</v>
      </c>
      <c r="I22" s="60"/>
      <c r="J22" s="49"/>
    </row>
    <row r="23" spans="1:10" s="48" customFormat="1" ht="18" customHeight="1">
      <c r="A23" s="79"/>
      <c r="B23" s="63"/>
      <c r="C23" s="63">
        <v>541</v>
      </c>
      <c r="D23" s="76" t="s">
        <v>23</v>
      </c>
      <c r="E23" s="118" t="s">
        <v>6</v>
      </c>
      <c r="F23" s="118" t="s">
        <v>6</v>
      </c>
      <c r="G23" s="80" t="s">
        <v>102</v>
      </c>
      <c r="H23" s="67" t="s">
        <v>6</v>
      </c>
      <c r="I23" s="60"/>
      <c r="J23" s="49"/>
    </row>
    <row r="24" spans="1:10" s="48" customFormat="1" ht="18" customHeight="1">
      <c r="A24" s="79"/>
      <c r="B24" s="63"/>
      <c r="C24" s="63">
        <v>542</v>
      </c>
      <c r="D24" s="76" t="s">
        <v>24</v>
      </c>
      <c r="E24" s="65">
        <v>1</v>
      </c>
      <c r="F24" s="65">
        <v>2</v>
      </c>
      <c r="G24" s="80" t="s">
        <v>115</v>
      </c>
      <c r="H24" s="67" t="s">
        <v>6</v>
      </c>
      <c r="I24" s="60"/>
      <c r="J24" s="49"/>
    </row>
    <row r="25" spans="1:10" s="48" customFormat="1" ht="18" customHeight="1">
      <c r="A25" s="79"/>
      <c r="B25" s="63"/>
      <c r="C25" s="63">
        <v>543</v>
      </c>
      <c r="D25" s="76" t="s">
        <v>25</v>
      </c>
      <c r="E25" s="118" t="s">
        <v>6</v>
      </c>
      <c r="F25" s="118" t="s">
        <v>6</v>
      </c>
      <c r="G25" s="80" t="s">
        <v>102</v>
      </c>
      <c r="H25" s="67" t="s">
        <v>6</v>
      </c>
      <c r="I25" s="60"/>
      <c r="J25" s="49"/>
    </row>
    <row r="26" spans="1:10" s="48" customFormat="1" ht="18" customHeight="1">
      <c r="A26" s="79"/>
      <c r="B26" s="63"/>
      <c r="C26" s="63">
        <v>549</v>
      </c>
      <c r="D26" s="76" t="s">
        <v>26</v>
      </c>
      <c r="E26" s="118" t="s">
        <v>6</v>
      </c>
      <c r="F26" s="118" t="s">
        <v>6</v>
      </c>
      <c r="G26" s="80" t="s">
        <v>102</v>
      </c>
      <c r="H26" s="67" t="s">
        <v>6</v>
      </c>
      <c r="I26" s="60"/>
      <c r="J26" s="49"/>
    </row>
    <row r="27" spans="1:10" s="48" customFormat="1" ht="18" customHeight="1">
      <c r="A27" s="77"/>
      <c r="B27" s="78">
        <v>55</v>
      </c>
      <c r="C27" s="78"/>
      <c r="D27" s="70" t="s">
        <v>27</v>
      </c>
      <c r="E27" s="71">
        <f>SUM(E28:E31)</f>
        <v>1</v>
      </c>
      <c r="F27" s="71">
        <f t="shared" ref="F27" si="5">SUM(F28:F31)</f>
        <v>3</v>
      </c>
      <c r="G27" s="109" t="s">
        <v>115</v>
      </c>
      <c r="H27" s="73" t="s">
        <v>6</v>
      </c>
      <c r="I27" s="60"/>
      <c r="J27" s="49"/>
    </row>
    <row r="28" spans="1:10" s="48" customFormat="1" ht="18" customHeight="1">
      <c r="A28" s="79"/>
      <c r="B28" s="63"/>
      <c r="C28" s="63">
        <v>551</v>
      </c>
      <c r="D28" s="76" t="s">
        <v>28</v>
      </c>
      <c r="E28" s="118" t="s">
        <v>6</v>
      </c>
      <c r="F28" s="118" t="s">
        <v>6</v>
      </c>
      <c r="G28" s="80" t="s">
        <v>102</v>
      </c>
      <c r="H28" s="67" t="s">
        <v>6</v>
      </c>
      <c r="I28" s="60"/>
      <c r="J28" s="49"/>
    </row>
    <row r="29" spans="1:10" s="48" customFormat="1" ht="18" customHeight="1">
      <c r="A29" s="79"/>
      <c r="B29" s="63"/>
      <c r="C29" s="63">
        <v>552</v>
      </c>
      <c r="D29" s="76" t="s">
        <v>29</v>
      </c>
      <c r="E29" s="65">
        <v>1</v>
      </c>
      <c r="F29" s="65">
        <v>3</v>
      </c>
      <c r="G29" s="80" t="s">
        <v>115</v>
      </c>
      <c r="H29" s="67" t="s">
        <v>6</v>
      </c>
      <c r="I29" s="60"/>
      <c r="J29" s="49"/>
    </row>
    <row r="30" spans="1:10" s="48" customFormat="1" ht="18" customHeight="1">
      <c r="A30" s="79"/>
      <c r="B30" s="63"/>
      <c r="C30" s="63">
        <v>553</v>
      </c>
      <c r="D30" s="76" t="s">
        <v>30</v>
      </c>
      <c r="E30" s="118" t="s">
        <v>6</v>
      </c>
      <c r="F30" s="118" t="s">
        <v>6</v>
      </c>
      <c r="G30" s="80" t="s">
        <v>102</v>
      </c>
      <c r="H30" s="67" t="s">
        <v>6</v>
      </c>
      <c r="I30" s="60"/>
      <c r="J30" s="49"/>
    </row>
    <row r="31" spans="1:10" s="48" customFormat="1" ht="18" customHeight="1">
      <c r="A31" s="79"/>
      <c r="B31" s="63"/>
      <c r="C31" s="63">
        <v>559</v>
      </c>
      <c r="D31" s="76" t="s">
        <v>31</v>
      </c>
      <c r="E31" s="118" t="s">
        <v>6</v>
      </c>
      <c r="F31" s="118" t="s">
        <v>6</v>
      </c>
      <c r="G31" s="80" t="s">
        <v>102</v>
      </c>
      <c r="H31" s="67" t="s">
        <v>6</v>
      </c>
      <c r="I31" s="60"/>
      <c r="J31" s="49"/>
    </row>
    <row r="32" spans="1:10" s="48" customFormat="1" ht="18" customHeight="1">
      <c r="A32" s="74"/>
      <c r="B32" s="81" t="s">
        <v>32</v>
      </c>
      <c r="C32" s="75"/>
      <c r="D32" s="64"/>
      <c r="E32" s="65">
        <f>E36+E42+E50+E54</f>
        <v>33</v>
      </c>
      <c r="F32" s="65">
        <f t="shared" ref="F32" si="6">F36+F42+F50+F54</f>
        <v>152</v>
      </c>
      <c r="G32" s="66">
        <v>2552000000</v>
      </c>
      <c r="H32" s="82">
        <v>3802</v>
      </c>
      <c r="I32" s="60"/>
      <c r="J32" s="49"/>
    </row>
    <row r="33" spans="1:10" s="48" customFormat="1" ht="18" customHeight="1">
      <c r="A33" s="83"/>
      <c r="B33" s="84">
        <v>56</v>
      </c>
      <c r="C33" s="84"/>
      <c r="D33" s="70" t="s">
        <v>33</v>
      </c>
      <c r="E33" s="116" t="s">
        <v>6</v>
      </c>
      <c r="F33" s="116" t="s">
        <v>6</v>
      </c>
      <c r="G33" s="117" t="s">
        <v>102</v>
      </c>
      <c r="H33" s="73" t="s">
        <v>6</v>
      </c>
      <c r="I33" s="60"/>
      <c r="J33" s="49"/>
    </row>
    <row r="34" spans="1:10" s="48" customFormat="1" ht="18" customHeight="1">
      <c r="A34" s="86"/>
      <c r="B34" s="87"/>
      <c r="C34" s="87">
        <v>561</v>
      </c>
      <c r="D34" s="76" t="s">
        <v>34</v>
      </c>
      <c r="E34" s="118" t="s">
        <v>6</v>
      </c>
      <c r="F34" s="118" t="s">
        <v>6</v>
      </c>
      <c r="G34" s="80" t="s">
        <v>102</v>
      </c>
      <c r="H34" s="67" t="s">
        <v>6</v>
      </c>
      <c r="I34" s="60"/>
      <c r="J34" s="49"/>
    </row>
    <row r="35" spans="1:10" s="48" customFormat="1" ht="18" customHeight="1">
      <c r="A35" s="79"/>
      <c r="B35" s="63"/>
      <c r="C35" s="63">
        <v>569</v>
      </c>
      <c r="D35" s="76" t="s">
        <v>35</v>
      </c>
      <c r="E35" s="118" t="s">
        <v>6</v>
      </c>
      <c r="F35" s="118" t="s">
        <v>6</v>
      </c>
      <c r="G35" s="80" t="s">
        <v>102</v>
      </c>
      <c r="H35" s="67" t="s">
        <v>6</v>
      </c>
      <c r="I35" s="60"/>
      <c r="J35" s="49"/>
    </row>
    <row r="36" spans="1:10" s="48" customFormat="1" ht="18" customHeight="1">
      <c r="A36" s="77"/>
      <c r="B36" s="78">
        <v>57</v>
      </c>
      <c r="C36" s="78"/>
      <c r="D36" s="70" t="s">
        <v>36</v>
      </c>
      <c r="E36" s="71">
        <f>SUM(E37:E41)</f>
        <v>2</v>
      </c>
      <c r="F36" s="71">
        <f t="shared" ref="F36" si="7">SUM(F37:F41)</f>
        <v>2</v>
      </c>
      <c r="G36" s="109" t="s">
        <v>115</v>
      </c>
      <c r="H36" s="119" t="s">
        <v>115</v>
      </c>
      <c r="I36" s="60"/>
      <c r="J36" s="49"/>
    </row>
    <row r="37" spans="1:10" s="48" customFormat="1" ht="18" customHeight="1">
      <c r="A37" s="79"/>
      <c r="B37" s="63"/>
      <c r="C37" s="63">
        <v>571</v>
      </c>
      <c r="D37" s="76" t="s">
        <v>37</v>
      </c>
      <c r="E37" s="118" t="s">
        <v>6</v>
      </c>
      <c r="F37" s="118" t="s">
        <v>6</v>
      </c>
      <c r="G37" s="80" t="s">
        <v>102</v>
      </c>
      <c r="H37" s="67" t="s">
        <v>6</v>
      </c>
      <c r="I37" s="60"/>
      <c r="J37" s="49"/>
    </row>
    <row r="38" spans="1:10" s="48" customFormat="1" ht="18" customHeight="1">
      <c r="A38" s="79"/>
      <c r="B38" s="63"/>
      <c r="C38" s="63">
        <v>572</v>
      </c>
      <c r="D38" s="76" t="s">
        <v>38</v>
      </c>
      <c r="E38" s="118" t="s">
        <v>6</v>
      </c>
      <c r="F38" s="118" t="s">
        <v>6</v>
      </c>
      <c r="G38" s="80" t="s">
        <v>102</v>
      </c>
      <c r="H38" s="67" t="s">
        <v>6</v>
      </c>
      <c r="I38" s="60"/>
      <c r="J38" s="49"/>
    </row>
    <row r="39" spans="1:10" s="48" customFormat="1" ht="18" customHeight="1">
      <c r="A39" s="79"/>
      <c r="B39" s="63"/>
      <c r="C39" s="63">
        <v>573</v>
      </c>
      <c r="D39" s="76" t="s">
        <v>39</v>
      </c>
      <c r="E39" s="65">
        <v>1</v>
      </c>
      <c r="F39" s="65">
        <v>1</v>
      </c>
      <c r="G39" s="80" t="s">
        <v>115</v>
      </c>
      <c r="H39" s="90" t="s">
        <v>115</v>
      </c>
      <c r="I39" s="60"/>
      <c r="J39" s="49"/>
    </row>
    <row r="40" spans="1:10" s="48" customFormat="1" ht="18" customHeight="1">
      <c r="A40" s="79"/>
      <c r="B40" s="63"/>
      <c r="C40" s="63">
        <v>574</v>
      </c>
      <c r="D40" s="76" t="s">
        <v>40</v>
      </c>
      <c r="E40" s="118" t="s">
        <v>6</v>
      </c>
      <c r="F40" s="118" t="s">
        <v>6</v>
      </c>
      <c r="G40" s="80" t="s">
        <v>102</v>
      </c>
      <c r="H40" s="67" t="s">
        <v>6</v>
      </c>
      <c r="I40" s="60"/>
      <c r="J40" s="49"/>
    </row>
    <row r="41" spans="1:10" s="48" customFormat="1" ht="18" customHeight="1">
      <c r="A41" s="79"/>
      <c r="B41" s="63"/>
      <c r="C41" s="63">
        <v>579</v>
      </c>
      <c r="D41" s="76" t="s">
        <v>41</v>
      </c>
      <c r="E41" s="65">
        <v>1</v>
      </c>
      <c r="F41" s="65">
        <v>1</v>
      </c>
      <c r="G41" s="80" t="s">
        <v>115</v>
      </c>
      <c r="H41" s="90" t="s">
        <v>115</v>
      </c>
      <c r="I41" s="60"/>
      <c r="J41" s="49"/>
    </row>
    <row r="42" spans="1:10" s="48" customFormat="1" ht="18" customHeight="1">
      <c r="A42" s="77"/>
      <c r="B42" s="78">
        <v>58</v>
      </c>
      <c r="C42" s="78"/>
      <c r="D42" s="70" t="s">
        <v>42</v>
      </c>
      <c r="E42" s="71">
        <f>SUM(E43:E49)</f>
        <v>8</v>
      </c>
      <c r="F42" s="71">
        <f t="shared" ref="F42" si="8">SUM(F43:F49)</f>
        <v>74</v>
      </c>
      <c r="G42" s="72">
        <v>1521000000</v>
      </c>
      <c r="H42" s="85">
        <v>1190</v>
      </c>
      <c r="I42" s="60"/>
      <c r="J42" s="49"/>
    </row>
    <row r="43" spans="1:10" s="48" customFormat="1" ht="18" customHeight="1">
      <c r="A43" s="79"/>
      <c r="B43" s="63"/>
      <c r="C43" s="63">
        <v>581</v>
      </c>
      <c r="D43" s="76" t="s">
        <v>43</v>
      </c>
      <c r="E43" s="65">
        <v>1</v>
      </c>
      <c r="F43" s="65">
        <v>48</v>
      </c>
      <c r="G43" s="80" t="s">
        <v>115</v>
      </c>
      <c r="H43" s="90" t="s">
        <v>115</v>
      </c>
      <c r="I43" s="60"/>
      <c r="J43" s="49"/>
    </row>
    <row r="44" spans="1:10" s="48" customFormat="1" ht="18" customHeight="1">
      <c r="A44" s="79"/>
      <c r="B44" s="63"/>
      <c r="C44" s="63">
        <v>582</v>
      </c>
      <c r="D44" s="76" t="s">
        <v>44</v>
      </c>
      <c r="E44" s="65">
        <v>2</v>
      </c>
      <c r="F44" s="65">
        <v>13</v>
      </c>
      <c r="G44" s="80" t="s">
        <v>115</v>
      </c>
      <c r="H44" s="90" t="s">
        <v>115</v>
      </c>
      <c r="I44" s="60"/>
      <c r="J44" s="49"/>
    </row>
    <row r="45" spans="1:10" s="48" customFormat="1" ht="18" customHeight="1">
      <c r="A45" s="79"/>
      <c r="B45" s="63"/>
      <c r="C45" s="63">
        <v>583</v>
      </c>
      <c r="D45" s="76" t="s">
        <v>45</v>
      </c>
      <c r="E45" s="118" t="s">
        <v>6</v>
      </c>
      <c r="F45" s="118" t="s">
        <v>6</v>
      </c>
      <c r="G45" s="80" t="s">
        <v>102</v>
      </c>
      <c r="H45" s="67" t="s">
        <v>6</v>
      </c>
      <c r="I45" s="60"/>
      <c r="J45" s="49"/>
    </row>
    <row r="46" spans="1:10" s="48" customFormat="1" ht="18" customHeight="1">
      <c r="A46" s="79"/>
      <c r="B46" s="63"/>
      <c r="C46" s="63">
        <v>584</v>
      </c>
      <c r="D46" s="76" t="s">
        <v>46</v>
      </c>
      <c r="E46" s="65">
        <v>1</v>
      </c>
      <c r="F46" s="65">
        <v>2</v>
      </c>
      <c r="G46" s="80" t="s">
        <v>115</v>
      </c>
      <c r="H46" s="90" t="s">
        <v>115</v>
      </c>
      <c r="I46" s="60"/>
      <c r="J46" s="49"/>
    </row>
    <row r="47" spans="1:10" s="48" customFormat="1" ht="18" customHeight="1">
      <c r="A47" s="79"/>
      <c r="B47" s="63"/>
      <c r="C47" s="63">
        <v>585</v>
      </c>
      <c r="D47" s="76" t="s">
        <v>47</v>
      </c>
      <c r="E47" s="65">
        <v>1</v>
      </c>
      <c r="F47" s="65">
        <v>2</v>
      </c>
      <c r="G47" s="80" t="s">
        <v>115</v>
      </c>
      <c r="H47" s="90" t="s">
        <v>115</v>
      </c>
      <c r="I47" s="60"/>
      <c r="J47" s="49"/>
    </row>
    <row r="48" spans="1:10" s="48" customFormat="1" ht="18" customHeight="1">
      <c r="A48" s="79"/>
      <c r="B48" s="63"/>
      <c r="C48" s="63">
        <v>586</v>
      </c>
      <c r="D48" s="76" t="s">
        <v>48</v>
      </c>
      <c r="E48" s="65">
        <v>1</v>
      </c>
      <c r="F48" s="65">
        <v>3</v>
      </c>
      <c r="G48" s="80" t="s">
        <v>115</v>
      </c>
      <c r="H48" s="90" t="s">
        <v>115</v>
      </c>
      <c r="I48" s="60"/>
      <c r="J48" s="49"/>
    </row>
    <row r="49" spans="1:10" s="48" customFormat="1" ht="18" customHeight="1">
      <c r="A49" s="79"/>
      <c r="B49" s="63"/>
      <c r="C49" s="63">
        <v>589</v>
      </c>
      <c r="D49" s="76" t="s">
        <v>49</v>
      </c>
      <c r="E49" s="65">
        <v>2</v>
      </c>
      <c r="F49" s="65">
        <v>6</v>
      </c>
      <c r="G49" s="80" t="s">
        <v>115</v>
      </c>
      <c r="H49" s="90" t="s">
        <v>115</v>
      </c>
      <c r="I49" s="60"/>
      <c r="J49" s="49"/>
    </row>
    <row r="50" spans="1:10" s="48" customFormat="1" ht="18" customHeight="1">
      <c r="A50" s="77"/>
      <c r="B50" s="78">
        <v>59</v>
      </c>
      <c r="C50" s="78"/>
      <c r="D50" s="70" t="s">
        <v>50</v>
      </c>
      <c r="E50" s="71">
        <f>SUM(E51:E53)</f>
        <v>2</v>
      </c>
      <c r="F50" s="71">
        <f t="shared" ref="F50" si="9">SUM(F51:F53)</f>
        <v>10</v>
      </c>
      <c r="G50" s="109" t="s">
        <v>115</v>
      </c>
      <c r="H50" s="73" t="s">
        <v>6</v>
      </c>
      <c r="I50" s="60"/>
      <c r="J50" s="49"/>
    </row>
    <row r="51" spans="1:10" s="48" customFormat="1" ht="18" customHeight="1">
      <c r="A51" s="79"/>
      <c r="B51" s="63"/>
      <c r="C51" s="63">
        <v>591</v>
      </c>
      <c r="D51" s="76" t="s">
        <v>51</v>
      </c>
      <c r="E51" s="65">
        <v>2</v>
      </c>
      <c r="F51" s="65">
        <v>10</v>
      </c>
      <c r="G51" s="80" t="s">
        <v>115</v>
      </c>
      <c r="H51" s="67" t="s">
        <v>6</v>
      </c>
      <c r="I51" s="60"/>
      <c r="J51" s="49"/>
    </row>
    <row r="52" spans="1:10" s="48" customFormat="1" ht="18" customHeight="1">
      <c r="A52" s="79"/>
      <c r="B52" s="63"/>
      <c r="C52" s="63">
        <v>592</v>
      </c>
      <c r="D52" s="76" t="s">
        <v>52</v>
      </c>
      <c r="E52" s="118" t="s">
        <v>6</v>
      </c>
      <c r="F52" s="118" t="s">
        <v>6</v>
      </c>
      <c r="G52" s="80" t="s">
        <v>102</v>
      </c>
      <c r="H52" s="67" t="s">
        <v>6</v>
      </c>
      <c r="I52" s="60"/>
      <c r="J52" s="49"/>
    </row>
    <row r="53" spans="1:10" s="48" customFormat="1" ht="18" customHeight="1">
      <c r="A53" s="79"/>
      <c r="B53" s="63"/>
      <c r="C53" s="63">
        <v>593</v>
      </c>
      <c r="D53" s="76" t="s">
        <v>53</v>
      </c>
      <c r="E53" s="118" t="s">
        <v>6</v>
      </c>
      <c r="F53" s="118" t="s">
        <v>6</v>
      </c>
      <c r="G53" s="80" t="s">
        <v>102</v>
      </c>
      <c r="H53" s="67" t="s">
        <v>6</v>
      </c>
      <c r="I53" s="60"/>
      <c r="J53" s="49"/>
    </row>
    <row r="54" spans="1:10" s="48" customFormat="1" ht="18" customHeight="1">
      <c r="A54" s="77"/>
      <c r="B54" s="78">
        <v>60</v>
      </c>
      <c r="C54" s="78"/>
      <c r="D54" s="70" t="s">
        <v>54</v>
      </c>
      <c r="E54" s="71">
        <f>SUM(E55:E63)</f>
        <v>21</v>
      </c>
      <c r="F54" s="71">
        <f t="shared" ref="F54" si="10">SUM(F55:F63)</f>
        <v>66</v>
      </c>
      <c r="G54" s="72">
        <v>947000000</v>
      </c>
      <c r="H54" s="119" t="s">
        <v>115</v>
      </c>
      <c r="I54" s="60"/>
      <c r="J54" s="49"/>
    </row>
    <row r="55" spans="1:10" s="48" customFormat="1" ht="18" customHeight="1">
      <c r="A55" s="79"/>
      <c r="B55" s="63"/>
      <c r="C55" s="63">
        <v>601</v>
      </c>
      <c r="D55" s="76" t="s">
        <v>55</v>
      </c>
      <c r="E55" s="118" t="s">
        <v>6</v>
      </c>
      <c r="F55" s="118" t="s">
        <v>6</v>
      </c>
      <c r="G55" s="80" t="s">
        <v>102</v>
      </c>
      <c r="H55" s="67" t="s">
        <v>6</v>
      </c>
      <c r="I55" s="60"/>
      <c r="J55" s="49"/>
    </row>
    <row r="56" spans="1:10" s="48" customFormat="1" ht="18" customHeight="1">
      <c r="A56" s="79"/>
      <c r="B56" s="63"/>
      <c r="C56" s="63">
        <v>602</v>
      </c>
      <c r="D56" s="76" t="s">
        <v>56</v>
      </c>
      <c r="E56" s="65">
        <v>1</v>
      </c>
      <c r="F56" s="65">
        <v>2</v>
      </c>
      <c r="G56" s="80" t="s">
        <v>115</v>
      </c>
      <c r="H56" s="90" t="s">
        <v>115</v>
      </c>
      <c r="I56" s="60"/>
      <c r="J56" s="49"/>
    </row>
    <row r="57" spans="1:10" s="48" customFormat="1" ht="18" customHeight="1">
      <c r="A57" s="79"/>
      <c r="B57" s="63"/>
      <c r="C57" s="63">
        <v>603</v>
      </c>
      <c r="D57" s="76" t="s">
        <v>57</v>
      </c>
      <c r="E57" s="65">
        <v>2</v>
      </c>
      <c r="F57" s="65">
        <v>16</v>
      </c>
      <c r="G57" s="80" t="s">
        <v>115</v>
      </c>
      <c r="H57" s="90" t="s">
        <v>115</v>
      </c>
      <c r="I57" s="60"/>
      <c r="J57" s="49"/>
    </row>
    <row r="58" spans="1:10" s="48" customFormat="1" ht="18" customHeight="1">
      <c r="A58" s="79"/>
      <c r="B58" s="63"/>
      <c r="C58" s="63">
        <v>604</v>
      </c>
      <c r="D58" s="76" t="s">
        <v>58</v>
      </c>
      <c r="E58" s="65">
        <v>4</v>
      </c>
      <c r="F58" s="65">
        <v>13</v>
      </c>
      <c r="G58" s="80">
        <v>303000000</v>
      </c>
      <c r="H58" s="90">
        <v>327</v>
      </c>
      <c r="I58" s="60"/>
      <c r="J58" s="49"/>
    </row>
    <row r="59" spans="1:10" s="48" customFormat="1" ht="18" customHeight="1">
      <c r="A59" s="79"/>
      <c r="B59" s="63"/>
      <c r="C59" s="63">
        <v>605</v>
      </c>
      <c r="D59" s="76" t="s">
        <v>59</v>
      </c>
      <c r="E59" s="65">
        <v>2</v>
      </c>
      <c r="F59" s="65">
        <v>5</v>
      </c>
      <c r="G59" s="80" t="s">
        <v>115</v>
      </c>
      <c r="H59" s="90" t="s">
        <v>115</v>
      </c>
      <c r="I59" s="60"/>
      <c r="J59" s="49"/>
    </row>
    <row r="60" spans="1:10" s="48" customFormat="1" ht="18" customHeight="1">
      <c r="A60" s="79"/>
      <c r="B60" s="63"/>
      <c r="C60" s="63">
        <v>606</v>
      </c>
      <c r="D60" s="76" t="s">
        <v>60</v>
      </c>
      <c r="E60" s="65">
        <v>1</v>
      </c>
      <c r="F60" s="65">
        <v>3</v>
      </c>
      <c r="G60" s="80" t="s">
        <v>115</v>
      </c>
      <c r="H60" s="90" t="s">
        <v>115</v>
      </c>
      <c r="I60" s="60"/>
      <c r="J60" s="49"/>
    </row>
    <row r="61" spans="1:10" s="48" customFormat="1" ht="18" customHeight="1">
      <c r="A61" s="79"/>
      <c r="B61" s="63"/>
      <c r="C61" s="63">
        <v>607</v>
      </c>
      <c r="D61" s="76" t="s">
        <v>61</v>
      </c>
      <c r="E61" s="65">
        <v>2</v>
      </c>
      <c r="F61" s="65">
        <v>4</v>
      </c>
      <c r="G61" s="80" t="s">
        <v>115</v>
      </c>
      <c r="H61" s="90" t="s">
        <v>115</v>
      </c>
      <c r="I61" s="60"/>
      <c r="J61" s="49"/>
    </row>
    <row r="62" spans="1:10" s="48" customFormat="1" ht="18" customHeight="1">
      <c r="A62" s="79"/>
      <c r="B62" s="63"/>
      <c r="C62" s="63">
        <v>608</v>
      </c>
      <c r="D62" s="76" t="s">
        <v>62</v>
      </c>
      <c r="E62" s="65">
        <v>2</v>
      </c>
      <c r="F62" s="65">
        <v>5</v>
      </c>
      <c r="G62" s="80" t="s">
        <v>115</v>
      </c>
      <c r="H62" s="90" t="s">
        <v>115</v>
      </c>
      <c r="I62" s="60"/>
      <c r="J62" s="49"/>
    </row>
    <row r="63" spans="1:10" s="48" customFormat="1" ht="18" customHeight="1">
      <c r="A63" s="79"/>
      <c r="B63" s="63"/>
      <c r="C63" s="63">
        <v>609</v>
      </c>
      <c r="D63" s="76" t="s">
        <v>63</v>
      </c>
      <c r="E63" s="65">
        <v>7</v>
      </c>
      <c r="F63" s="65">
        <v>18</v>
      </c>
      <c r="G63" s="80">
        <v>241000000</v>
      </c>
      <c r="H63" s="90">
        <v>1059</v>
      </c>
      <c r="I63" s="60"/>
      <c r="J63" s="49"/>
    </row>
    <row r="64" spans="1:10" s="48" customFormat="1" ht="18" customHeight="1">
      <c r="A64" s="77"/>
      <c r="B64" s="78">
        <v>61</v>
      </c>
      <c r="C64" s="78"/>
      <c r="D64" s="70" t="s">
        <v>64</v>
      </c>
      <c r="E64" s="116" t="s">
        <v>6</v>
      </c>
      <c r="F64" s="116" t="s">
        <v>6</v>
      </c>
      <c r="G64" s="117" t="s">
        <v>102</v>
      </c>
      <c r="H64" s="73" t="s">
        <v>6</v>
      </c>
      <c r="I64" s="60"/>
      <c r="J64" s="49"/>
    </row>
    <row r="65" spans="1:10" s="48" customFormat="1" ht="18" customHeight="1">
      <c r="A65" s="79"/>
      <c r="B65" s="63"/>
      <c r="C65" s="63">
        <v>611</v>
      </c>
      <c r="D65" s="76" t="s">
        <v>65</v>
      </c>
      <c r="E65" s="118" t="s">
        <v>6</v>
      </c>
      <c r="F65" s="118" t="s">
        <v>6</v>
      </c>
      <c r="G65" s="80" t="s">
        <v>102</v>
      </c>
      <c r="H65" s="67" t="s">
        <v>6</v>
      </c>
      <c r="I65" s="60"/>
      <c r="J65" s="49"/>
    </row>
    <row r="66" spans="1:10" s="48" customFormat="1" ht="18" customHeight="1">
      <c r="A66" s="79"/>
      <c r="B66" s="63"/>
      <c r="C66" s="63">
        <v>612</v>
      </c>
      <c r="D66" s="76" t="s">
        <v>66</v>
      </c>
      <c r="E66" s="118" t="s">
        <v>6</v>
      </c>
      <c r="F66" s="118" t="s">
        <v>6</v>
      </c>
      <c r="G66" s="80" t="s">
        <v>102</v>
      </c>
      <c r="H66" s="67" t="s">
        <v>6</v>
      </c>
      <c r="I66" s="60"/>
      <c r="J66" s="49"/>
    </row>
    <row r="67" spans="1:10" s="48" customFormat="1" ht="18" customHeight="1">
      <c r="A67" s="91"/>
      <c r="B67" s="92"/>
      <c r="C67" s="92">
        <v>619</v>
      </c>
      <c r="D67" s="93" t="s">
        <v>67</v>
      </c>
      <c r="E67" s="120" t="s">
        <v>6</v>
      </c>
      <c r="F67" s="120" t="s">
        <v>6</v>
      </c>
      <c r="G67" s="95" t="s">
        <v>102</v>
      </c>
      <c r="H67" s="96" t="s">
        <v>6</v>
      </c>
      <c r="I67" s="60"/>
      <c r="J67" s="49"/>
    </row>
  </sheetData>
  <sheetProtection password="CF76" sheet="1" objects="1" scenarios="1"/>
  <mergeCells count="1">
    <mergeCell ref="A3:D3"/>
  </mergeCells>
  <phoneticPr fontId="1"/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7"/>
  <sheetViews>
    <sheetView showGridLines="0" workbookViewId="0"/>
  </sheetViews>
  <sheetFormatPr defaultRowHeight="13.5"/>
  <cols>
    <col min="1" max="1" width="3.625" style="97" customWidth="1"/>
    <col min="2" max="2" width="4.625" style="97" customWidth="1"/>
    <col min="3" max="3" width="5.625" style="97" customWidth="1"/>
    <col min="4" max="4" width="55.625" style="97" customWidth="1"/>
    <col min="5" max="6" width="15.625" style="97" customWidth="1"/>
    <col min="7" max="7" width="15.625" style="98" customWidth="1"/>
    <col min="8" max="8" width="15.625" style="97" customWidth="1"/>
    <col min="9" max="9" width="10.25" style="97" bestFit="1" customWidth="1"/>
    <col min="10" max="10" width="12.75" style="98" bestFit="1" customWidth="1"/>
    <col min="11" max="16384" width="9" style="97"/>
  </cols>
  <sheetData>
    <row r="1" spans="1:10" s="48" customFormat="1" ht="18" customHeight="1">
      <c r="A1" s="47" t="s">
        <v>106</v>
      </c>
      <c r="G1" s="49"/>
      <c r="J1" s="49"/>
    </row>
    <row r="2" spans="1:10" s="48" customFormat="1" ht="18" customHeight="1">
      <c r="A2" s="47" t="s">
        <v>82</v>
      </c>
      <c r="G2" s="49"/>
      <c r="H2" s="50" t="s">
        <v>103</v>
      </c>
      <c r="J2" s="49"/>
    </row>
    <row r="3" spans="1:10" s="53" customFormat="1" ht="18" customHeight="1">
      <c r="A3" s="261" t="s">
        <v>0</v>
      </c>
      <c r="B3" s="262"/>
      <c r="C3" s="262"/>
      <c r="D3" s="262"/>
      <c r="E3" s="51" t="s">
        <v>1</v>
      </c>
      <c r="F3" s="51" t="s">
        <v>2</v>
      </c>
      <c r="G3" s="52" t="s">
        <v>3</v>
      </c>
      <c r="H3" s="51" t="s">
        <v>4</v>
      </c>
      <c r="J3" s="115"/>
    </row>
    <row r="4" spans="1:10" s="48" customFormat="1" ht="18" customHeight="1">
      <c r="A4" s="107" t="s">
        <v>105</v>
      </c>
      <c r="B4" s="55"/>
      <c r="C4" s="55"/>
      <c r="D4" s="56"/>
      <c r="E4" s="57">
        <f>E5+E32</f>
        <v>29</v>
      </c>
      <c r="F4" s="57">
        <f t="shared" ref="F4" si="0">F5+F32</f>
        <v>77</v>
      </c>
      <c r="G4" s="58">
        <v>1210000000</v>
      </c>
      <c r="H4" s="59">
        <f>H32</f>
        <v>1773</v>
      </c>
      <c r="I4" s="60"/>
      <c r="J4" s="49"/>
    </row>
    <row r="5" spans="1:10" s="48" customFormat="1" ht="18" customHeight="1">
      <c r="A5" s="61"/>
      <c r="B5" s="62" t="s">
        <v>5</v>
      </c>
      <c r="C5" s="63"/>
      <c r="D5" s="64"/>
      <c r="E5" s="65">
        <f>E12+E22</f>
        <v>3</v>
      </c>
      <c r="F5" s="65">
        <f t="shared" ref="F5" si="1">F12+F22</f>
        <v>8</v>
      </c>
      <c r="G5" s="66">
        <v>333000000</v>
      </c>
      <c r="H5" s="67" t="s">
        <v>6</v>
      </c>
      <c r="I5" s="60"/>
      <c r="J5" s="49"/>
    </row>
    <row r="6" spans="1:10" s="48" customFormat="1" ht="18" customHeight="1">
      <c r="A6" s="68"/>
      <c r="B6" s="69">
        <v>50</v>
      </c>
      <c r="C6" s="69"/>
      <c r="D6" s="70" t="s">
        <v>7</v>
      </c>
      <c r="E6" s="116" t="s">
        <v>6</v>
      </c>
      <c r="F6" s="116" t="s">
        <v>6</v>
      </c>
      <c r="G6" s="117" t="s">
        <v>102</v>
      </c>
      <c r="H6" s="73" t="s">
        <v>6</v>
      </c>
      <c r="I6" s="60"/>
      <c r="J6" s="49"/>
    </row>
    <row r="7" spans="1:10" s="48" customFormat="1" ht="18" customHeight="1">
      <c r="A7" s="74"/>
      <c r="B7" s="75"/>
      <c r="C7" s="75">
        <v>501</v>
      </c>
      <c r="D7" s="76" t="s">
        <v>7</v>
      </c>
      <c r="E7" s="118" t="s">
        <v>6</v>
      </c>
      <c r="F7" s="118" t="s">
        <v>6</v>
      </c>
      <c r="G7" s="80" t="s">
        <v>102</v>
      </c>
      <c r="H7" s="67" t="s">
        <v>6</v>
      </c>
      <c r="I7" s="60"/>
      <c r="J7" s="49"/>
    </row>
    <row r="8" spans="1:10" s="48" customFormat="1" ht="18" customHeight="1">
      <c r="A8" s="77"/>
      <c r="B8" s="78">
        <v>51</v>
      </c>
      <c r="C8" s="78"/>
      <c r="D8" s="70" t="s">
        <v>8</v>
      </c>
      <c r="E8" s="116" t="s">
        <v>6</v>
      </c>
      <c r="F8" s="116" t="s">
        <v>6</v>
      </c>
      <c r="G8" s="117" t="s">
        <v>102</v>
      </c>
      <c r="H8" s="73" t="s">
        <v>6</v>
      </c>
      <c r="I8" s="60"/>
      <c r="J8" s="49"/>
    </row>
    <row r="9" spans="1:10" s="48" customFormat="1" ht="18" customHeight="1">
      <c r="A9" s="79"/>
      <c r="B9" s="63"/>
      <c r="C9" s="63">
        <v>511</v>
      </c>
      <c r="D9" s="76" t="s">
        <v>9</v>
      </c>
      <c r="E9" s="118" t="s">
        <v>6</v>
      </c>
      <c r="F9" s="118" t="s">
        <v>6</v>
      </c>
      <c r="G9" s="80" t="s">
        <v>102</v>
      </c>
      <c r="H9" s="67" t="s">
        <v>6</v>
      </c>
      <c r="I9" s="60"/>
      <c r="J9" s="49"/>
    </row>
    <row r="10" spans="1:10" s="48" customFormat="1" ht="18" customHeight="1">
      <c r="A10" s="79"/>
      <c r="B10" s="63"/>
      <c r="C10" s="63">
        <v>512</v>
      </c>
      <c r="D10" s="76" t="s">
        <v>10</v>
      </c>
      <c r="E10" s="118" t="s">
        <v>6</v>
      </c>
      <c r="F10" s="118" t="s">
        <v>6</v>
      </c>
      <c r="G10" s="80" t="s">
        <v>102</v>
      </c>
      <c r="H10" s="67" t="s">
        <v>6</v>
      </c>
      <c r="I10" s="60"/>
      <c r="J10" s="49"/>
    </row>
    <row r="11" spans="1:10" s="48" customFormat="1" ht="18" customHeight="1">
      <c r="A11" s="79"/>
      <c r="B11" s="63"/>
      <c r="C11" s="63">
        <v>513</v>
      </c>
      <c r="D11" s="76" t="s">
        <v>11</v>
      </c>
      <c r="E11" s="118" t="s">
        <v>6</v>
      </c>
      <c r="F11" s="118" t="s">
        <v>6</v>
      </c>
      <c r="G11" s="80" t="s">
        <v>102</v>
      </c>
      <c r="H11" s="67" t="s">
        <v>6</v>
      </c>
      <c r="I11" s="60"/>
      <c r="J11" s="49"/>
    </row>
    <row r="12" spans="1:10" s="48" customFormat="1" ht="18" customHeight="1">
      <c r="A12" s="77"/>
      <c r="B12" s="78">
        <v>52</v>
      </c>
      <c r="C12" s="78"/>
      <c r="D12" s="70" t="s">
        <v>12</v>
      </c>
      <c r="E12" s="71">
        <f>SUM(E13:E14)</f>
        <v>2</v>
      </c>
      <c r="F12" s="71">
        <f t="shared" ref="F12" si="2">SUM(F13:F14)</f>
        <v>3</v>
      </c>
      <c r="G12" s="109" t="s">
        <v>115</v>
      </c>
      <c r="H12" s="73" t="s">
        <v>6</v>
      </c>
      <c r="I12" s="60"/>
      <c r="J12" s="49"/>
    </row>
    <row r="13" spans="1:10" s="48" customFormat="1" ht="18" customHeight="1">
      <c r="A13" s="79"/>
      <c r="B13" s="63"/>
      <c r="C13" s="63">
        <v>521</v>
      </c>
      <c r="D13" s="76" t="s">
        <v>13</v>
      </c>
      <c r="E13" s="65">
        <v>1</v>
      </c>
      <c r="F13" s="65">
        <v>1</v>
      </c>
      <c r="G13" s="80" t="s">
        <v>115</v>
      </c>
      <c r="H13" s="67" t="s">
        <v>6</v>
      </c>
      <c r="I13" s="60"/>
      <c r="J13" s="49"/>
    </row>
    <row r="14" spans="1:10" s="48" customFormat="1" ht="18" customHeight="1">
      <c r="A14" s="79"/>
      <c r="B14" s="63"/>
      <c r="C14" s="63">
        <v>522</v>
      </c>
      <c r="D14" s="76" t="s">
        <v>14</v>
      </c>
      <c r="E14" s="65">
        <v>1</v>
      </c>
      <c r="F14" s="65">
        <v>2</v>
      </c>
      <c r="G14" s="80" t="s">
        <v>115</v>
      </c>
      <c r="H14" s="67" t="s">
        <v>6</v>
      </c>
      <c r="I14" s="60"/>
      <c r="J14" s="49"/>
    </row>
    <row r="15" spans="1:10" s="48" customFormat="1" ht="18" customHeight="1">
      <c r="A15" s="77"/>
      <c r="B15" s="78">
        <v>53</v>
      </c>
      <c r="C15" s="78"/>
      <c r="D15" s="70" t="s">
        <v>15</v>
      </c>
      <c r="E15" s="116" t="s">
        <v>6</v>
      </c>
      <c r="F15" s="116" t="s">
        <v>6</v>
      </c>
      <c r="G15" s="117" t="s">
        <v>102</v>
      </c>
      <c r="H15" s="73" t="s">
        <v>6</v>
      </c>
      <c r="I15" s="60"/>
      <c r="J15" s="49"/>
    </row>
    <row r="16" spans="1:10" s="48" customFormat="1" ht="18" customHeight="1">
      <c r="A16" s="79"/>
      <c r="B16" s="63"/>
      <c r="C16" s="63">
        <v>531</v>
      </c>
      <c r="D16" s="76" t="s">
        <v>16</v>
      </c>
      <c r="E16" s="118" t="s">
        <v>6</v>
      </c>
      <c r="F16" s="118" t="s">
        <v>6</v>
      </c>
      <c r="G16" s="80" t="s">
        <v>102</v>
      </c>
      <c r="H16" s="67" t="s">
        <v>6</v>
      </c>
      <c r="I16" s="60"/>
      <c r="J16" s="49"/>
    </row>
    <row r="17" spans="1:10" s="48" customFormat="1" ht="18" customHeight="1">
      <c r="A17" s="79"/>
      <c r="B17" s="63"/>
      <c r="C17" s="63">
        <v>532</v>
      </c>
      <c r="D17" s="76" t="s">
        <v>17</v>
      </c>
      <c r="E17" s="118" t="s">
        <v>6</v>
      </c>
      <c r="F17" s="118" t="s">
        <v>6</v>
      </c>
      <c r="G17" s="80" t="s">
        <v>102</v>
      </c>
      <c r="H17" s="67" t="s">
        <v>6</v>
      </c>
      <c r="I17" s="60"/>
      <c r="J17" s="49"/>
    </row>
    <row r="18" spans="1:10" s="48" customFormat="1" ht="18" customHeight="1">
      <c r="A18" s="79"/>
      <c r="B18" s="63"/>
      <c r="C18" s="63">
        <v>533</v>
      </c>
      <c r="D18" s="76" t="s">
        <v>18</v>
      </c>
      <c r="E18" s="118" t="s">
        <v>6</v>
      </c>
      <c r="F18" s="118" t="s">
        <v>6</v>
      </c>
      <c r="G18" s="80" t="s">
        <v>102</v>
      </c>
      <c r="H18" s="67" t="s">
        <v>6</v>
      </c>
      <c r="I18" s="60"/>
      <c r="J18" s="49"/>
    </row>
    <row r="19" spans="1:10" s="48" customFormat="1" ht="18" customHeight="1">
      <c r="A19" s="79"/>
      <c r="B19" s="63"/>
      <c r="C19" s="63">
        <v>534</v>
      </c>
      <c r="D19" s="76" t="s">
        <v>19</v>
      </c>
      <c r="E19" s="118" t="s">
        <v>6</v>
      </c>
      <c r="F19" s="118" t="s">
        <v>6</v>
      </c>
      <c r="G19" s="80" t="s">
        <v>102</v>
      </c>
      <c r="H19" s="67" t="s">
        <v>6</v>
      </c>
      <c r="I19" s="60"/>
      <c r="J19" s="49"/>
    </row>
    <row r="20" spans="1:10" s="48" customFormat="1" ht="18" customHeight="1">
      <c r="A20" s="79"/>
      <c r="B20" s="63"/>
      <c r="C20" s="63">
        <v>535</v>
      </c>
      <c r="D20" s="76" t="s">
        <v>20</v>
      </c>
      <c r="E20" s="118" t="s">
        <v>6</v>
      </c>
      <c r="F20" s="118" t="s">
        <v>6</v>
      </c>
      <c r="G20" s="80" t="s">
        <v>102</v>
      </c>
      <c r="H20" s="67" t="s">
        <v>6</v>
      </c>
      <c r="I20" s="60"/>
      <c r="J20" s="49"/>
    </row>
    <row r="21" spans="1:10" s="48" customFormat="1" ht="18" customHeight="1">
      <c r="A21" s="79"/>
      <c r="B21" s="63"/>
      <c r="C21" s="63">
        <v>536</v>
      </c>
      <c r="D21" s="76" t="s">
        <v>21</v>
      </c>
      <c r="E21" s="118" t="s">
        <v>6</v>
      </c>
      <c r="F21" s="118" t="s">
        <v>6</v>
      </c>
      <c r="G21" s="80" t="s">
        <v>102</v>
      </c>
      <c r="H21" s="67" t="s">
        <v>6</v>
      </c>
      <c r="I21" s="60"/>
      <c r="J21" s="49"/>
    </row>
    <row r="22" spans="1:10" s="48" customFormat="1" ht="18" customHeight="1">
      <c r="A22" s="77"/>
      <c r="B22" s="78">
        <v>54</v>
      </c>
      <c r="C22" s="78"/>
      <c r="D22" s="70" t="s">
        <v>22</v>
      </c>
      <c r="E22" s="71">
        <f>SUM(E23:E26)</f>
        <v>1</v>
      </c>
      <c r="F22" s="71">
        <f t="shared" ref="F22" si="3">SUM(F23:F26)</f>
        <v>5</v>
      </c>
      <c r="G22" s="109" t="s">
        <v>115</v>
      </c>
      <c r="H22" s="73" t="s">
        <v>6</v>
      </c>
      <c r="I22" s="60"/>
      <c r="J22" s="49"/>
    </row>
    <row r="23" spans="1:10" s="48" customFormat="1" ht="18" customHeight="1">
      <c r="A23" s="79"/>
      <c r="B23" s="63"/>
      <c r="C23" s="63">
        <v>541</v>
      </c>
      <c r="D23" s="76" t="s">
        <v>23</v>
      </c>
      <c r="E23" s="65">
        <v>1</v>
      </c>
      <c r="F23" s="65">
        <v>5</v>
      </c>
      <c r="G23" s="80" t="s">
        <v>115</v>
      </c>
      <c r="H23" s="67" t="s">
        <v>6</v>
      </c>
      <c r="I23" s="60"/>
      <c r="J23" s="49"/>
    </row>
    <row r="24" spans="1:10" s="48" customFormat="1" ht="18" customHeight="1">
      <c r="A24" s="79"/>
      <c r="B24" s="63"/>
      <c r="C24" s="63">
        <v>542</v>
      </c>
      <c r="D24" s="76" t="s">
        <v>24</v>
      </c>
      <c r="E24" s="118" t="s">
        <v>6</v>
      </c>
      <c r="F24" s="118" t="s">
        <v>6</v>
      </c>
      <c r="G24" s="80" t="s">
        <v>102</v>
      </c>
      <c r="H24" s="67" t="s">
        <v>6</v>
      </c>
      <c r="I24" s="60"/>
      <c r="J24" s="49"/>
    </row>
    <row r="25" spans="1:10" s="48" customFormat="1" ht="18" customHeight="1">
      <c r="A25" s="79"/>
      <c r="B25" s="63"/>
      <c r="C25" s="63">
        <v>543</v>
      </c>
      <c r="D25" s="76" t="s">
        <v>25</v>
      </c>
      <c r="E25" s="118" t="s">
        <v>6</v>
      </c>
      <c r="F25" s="118" t="s">
        <v>6</v>
      </c>
      <c r="G25" s="80" t="s">
        <v>102</v>
      </c>
      <c r="H25" s="67" t="s">
        <v>6</v>
      </c>
      <c r="I25" s="60"/>
      <c r="J25" s="49"/>
    </row>
    <row r="26" spans="1:10" s="48" customFormat="1" ht="18" customHeight="1">
      <c r="A26" s="79"/>
      <c r="B26" s="63"/>
      <c r="C26" s="63">
        <v>549</v>
      </c>
      <c r="D26" s="76" t="s">
        <v>26</v>
      </c>
      <c r="E26" s="118" t="s">
        <v>6</v>
      </c>
      <c r="F26" s="118" t="s">
        <v>6</v>
      </c>
      <c r="G26" s="80" t="s">
        <v>102</v>
      </c>
      <c r="H26" s="67" t="s">
        <v>6</v>
      </c>
      <c r="I26" s="60"/>
      <c r="J26" s="49"/>
    </row>
    <row r="27" spans="1:10" s="48" customFormat="1" ht="18" customHeight="1">
      <c r="A27" s="77"/>
      <c r="B27" s="78">
        <v>55</v>
      </c>
      <c r="C27" s="78"/>
      <c r="D27" s="70" t="s">
        <v>27</v>
      </c>
      <c r="E27" s="116" t="s">
        <v>6</v>
      </c>
      <c r="F27" s="116" t="s">
        <v>6</v>
      </c>
      <c r="G27" s="117" t="s">
        <v>102</v>
      </c>
      <c r="H27" s="73" t="s">
        <v>6</v>
      </c>
      <c r="I27" s="60"/>
      <c r="J27" s="49"/>
    </row>
    <row r="28" spans="1:10" s="48" customFormat="1" ht="18" customHeight="1">
      <c r="A28" s="79"/>
      <c r="B28" s="63"/>
      <c r="C28" s="63">
        <v>551</v>
      </c>
      <c r="D28" s="76" t="s">
        <v>28</v>
      </c>
      <c r="E28" s="118" t="s">
        <v>6</v>
      </c>
      <c r="F28" s="118" t="s">
        <v>6</v>
      </c>
      <c r="G28" s="80" t="s">
        <v>102</v>
      </c>
      <c r="H28" s="67" t="s">
        <v>6</v>
      </c>
      <c r="I28" s="60"/>
      <c r="J28" s="49"/>
    </row>
    <row r="29" spans="1:10" s="48" customFormat="1" ht="18" customHeight="1">
      <c r="A29" s="79"/>
      <c r="B29" s="63"/>
      <c r="C29" s="63">
        <v>552</v>
      </c>
      <c r="D29" s="76" t="s">
        <v>29</v>
      </c>
      <c r="E29" s="118" t="s">
        <v>6</v>
      </c>
      <c r="F29" s="118" t="s">
        <v>6</v>
      </c>
      <c r="G29" s="80" t="s">
        <v>102</v>
      </c>
      <c r="H29" s="67" t="s">
        <v>6</v>
      </c>
      <c r="I29" s="60"/>
      <c r="J29" s="49"/>
    </row>
    <row r="30" spans="1:10" s="48" customFormat="1" ht="18" customHeight="1">
      <c r="A30" s="79"/>
      <c r="B30" s="63"/>
      <c r="C30" s="63">
        <v>553</v>
      </c>
      <c r="D30" s="76" t="s">
        <v>30</v>
      </c>
      <c r="E30" s="118" t="s">
        <v>6</v>
      </c>
      <c r="F30" s="118" t="s">
        <v>6</v>
      </c>
      <c r="G30" s="80" t="s">
        <v>102</v>
      </c>
      <c r="H30" s="67" t="s">
        <v>6</v>
      </c>
      <c r="I30" s="60"/>
      <c r="J30" s="49"/>
    </row>
    <row r="31" spans="1:10" s="48" customFormat="1" ht="18" customHeight="1">
      <c r="A31" s="79"/>
      <c r="B31" s="63"/>
      <c r="C31" s="63">
        <v>559</v>
      </c>
      <c r="D31" s="76" t="s">
        <v>31</v>
      </c>
      <c r="E31" s="118" t="s">
        <v>6</v>
      </c>
      <c r="F31" s="118" t="s">
        <v>6</v>
      </c>
      <c r="G31" s="80" t="s">
        <v>102</v>
      </c>
      <c r="H31" s="67" t="s">
        <v>6</v>
      </c>
      <c r="I31" s="60"/>
      <c r="J31" s="49"/>
    </row>
    <row r="32" spans="1:10" s="48" customFormat="1" ht="18" customHeight="1">
      <c r="A32" s="74"/>
      <c r="B32" s="81" t="s">
        <v>32</v>
      </c>
      <c r="C32" s="75"/>
      <c r="D32" s="64"/>
      <c r="E32" s="65">
        <f>E36+E42+E50+E54+E64</f>
        <v>26</v>
      </c>
      <c r="F32" s="65">
        <f t="shared" ref="F32" si="4">F36+F42+F50+F54+F64</f>
        <v>69</v>
      </c>
      <c r="G32" s="66">
        <v>877000000</v>
      </c>
      <c r="H32" s="82">
        <v>1773</v>
      </c>
      <c r="I32" s="60"/>
      <c r="J32" s="49"/>
    </row>
    <row r="33" spans="1:10" s="48" customFormat="1" ht="18" customHeight="1">
      <c r="A33" s="83"/>
      <c r="B33" s="84">
        <v>56</v>
      </c>
      <c r="C33" s="84"/>
      <c r="D33" s="70" t="s">
        <v>33</v>
      </c>
      <c r="E33" s="116" t="s">
        <v>6</v>
      </c>
      <c r="F33" s="116" t="s">
        <v>6</v>
      </c>
      <c r="G33" s="117" t="s">
        <v>102</v>
      </c>
      <c r="H33" s="73" t="s">
        <v>6</v>
      </c>
      <c r="I33" s="60"/>
      <c r="J33" s="49"/>
    </row>
    <row r="34" spans="1:10" s="48" customFormat="1" ht="18" customHeight="1">
      <c r="A34" s="86"/>
      <c r="B34" s="87"/>
      <c r="C34" s="87">
        <v>561</v>
      </c>
      <c r="D34" s="76" t="s">
        <v>34</v>
      </c>
      <c r="E34" s="118" t="s">
        <v>6</v>
      </c>
      <c r="F34" s="118" t="s">
        <v>6</v>
      </c>
      <c r="G34" s="80" t="s">
        <v>102</v>
      </c>
      <c r="H34" s="67" t="s">
        <v>6</v>
      </c>
      <c r="I34" s="60"/>
      <c r="J34" s="49"/>
    </row>
    <row r="35" spans="1:10" s="48" customFormat="1" ht="18" customHeight="1">
      <c r="A35" s="79"/>
      <c r="B35" s="63"/>
      <c r="C35" s="63">
        <v>569</v>
      </c>
      <c r="D35" s="76" t="s">
        <v>35</v>
      </c>
      <c r="E35" s="118" t="s">
        <v>6</v>
      </c>
      <c r="F35" s="118" t="s">
        <v>6</v>
      </c>
      <c r="G35" s="80" t="s">
        <v>102</v>
      </c>
      <c r="H35" s="67" t="s">
        <v>6</v>
      </c>
      <c r="I35" s="60"/>
      <c r="J35" s="49"/>
    </row>
    <row r="36" spans="1:10" s="48" customFormat="1" ht="18" customHeight="1">
      <c r="A36" s="77"/>
      <c r="B36" s="78">
        <v>57</v>
      </c>
      <c r="C36" s="78"/>
      <c r="D36" s="70" t="s">
        <v>36</v>
      </c>
      <c r="E36" s="71">
        <f>SUM(E37:E41)</f>
        <v>1</v>
      </c>
      <c r="F36" s="71">
        <f t="shared" ref="F36" si="5">SUM(F37:F41)</f>
        <v>2</v>
      </c>
      <c r="G36" s="109" t="s">
        <v>115</v>
      </c>
      <c r="H36" s="119" t="s">
        <v>115</v>
      </c>
      <c r="I36" s="60"/>
      <c r="J36" s="49"/>
    </row>
    <row r="37" spans="1:10" s="48" customFormat="1" ht="18" customHeight="1">
      <c r="A37" s="79"/>
      <c r="B37" s="63"/>
      <c r="C37" s="63">
        <v>571</v>
      </c>
      <c r="D37" s="76" t="s">
        <v>37</v>
      </c>
      <c r="E37" s="118" t="s">
        <v>6</v>
      </c>
      <c r="F37" s="118" t="s">
        <v>6</v>
      </c>
      <c r="G37" s="80" t="s">
        <v>102</v>
      </c>
      <c r="H37" s="67" t="s">
        <v>6</v>
      </c>
      <c r="I37" s="60"/>
      <c r="J37" s="49"/>
    </row>
    <row r="38" spans="1:10" s="48" customFormat="1" ht="18" customHeight="1">
      <c r="A38" s="79"/>
      <c r="B38" s="63"/>
      <c r="C38" s="63">
        <v>572</v>
      </c>
      <c r="D38" s="76" t="s">
        <v>38</v>
      </c>
      <c r="E38" s="118" t="s">
        <v>6</v>
      </c>
      <c r="F38" s="118" t="s">
        <v>6</v>
      </c>
      <c r="G38" s="80" t="s">
        <v>102</v>
      </c>
      <c r="H38" s="67" t="s">
        <v>6</v>
      </c>
      <c r="I38" s="60"/>
      <c r="J38" s="49"/>
    </row>
    <row r="39" spans="1:10" s="48" customFormat="1" ht="18" customHeight="1">
      <c r="A39" s="79"/>
      <c r="B39" s="63"/>
      <c r="C39" s="63">
        <v>573</v>
      </c>
      <c r="D39" s="76" t="s">
        <v>39</v>
      </c>
      <c r="E39" s="65">
        <v>1</v>
      </c>
      <c r="F39" s="65">
        <v>2</v>
      </c>
      <c r="G39" s="80" t="s">
        <v>115</v>
      </c>
      <c r="H39" s="90" t="s">
        <v>115</v>
      </c>
      <c r="I39" s="60"/>
      <c r="J39" s="49"/>
    </row>
    <row r="40" spans="1:10" s="48" customFormat="1" ht="18" customHeight="1">
      <c r="A40" s="79"/>
      <c r="B40" s="63"/>
      <c r="C40" s="63">
        <v>574</v>
      </c>
      <c r="D40" s="76" t="s">
        <v>40</v>
      </c>
      <c r="E40" s="118" t="s">
        <v>6</v>
      </c>
      <c r="F40" s="118" t="s">
        <v>6</v>
      </c>
      <c r="G40" s="80" t="s">
        <v>102</v>
      </c>
      <c r="H40" s="67" t="s">
        <v>6</v>
      </c>
      <c r="I40" s="60"/>
      <c r="J40" s="49"/>
    </row>
    <row r="41" spans="1:10" s="48" customFormat="1" ht="18" customHeight="1">
      <c r="A41" s="79"/>
      <c r="B41" s="63"/>
      <c r="C41" s="63">
        <v>579</v>
      </c>
      <c r="D41" s="76" t="s">
        <v>41</v>
      </c>
      <c r="E41" s="118" t="s">
        <v>6</v>
      </c>
      <c r="F41" s="118" t="s">
        <v>6</v>
      </c>
      <c r="G41" s="80" t="s">
        <v>102</v>
      </c>
      <c r="H41" s="67" t="s">
        <v>6</v>
      </c>
      <c r="I41" s="60"/>
      <c r="J41" s="49"/>
    </row>
    <row r="42" spans="1:10" s="48" customFormat="1" ht="18" customHeight="1">
      <c r="A42" s="77"/>
      <c r="B42" s="78">
        <v>58</v>
      </c>
      <c r="C42" s="78"/>
      <c r="D42" s="70" t="s">
        <v>42</v>
      </c>
      <c r="E42" s="71">
        <f>SUM(E43:E49)</f>
        <v>8</v>
      </c>
      <c r="F42" s="71">
        <f t="shared" ref="F42" si="6">SUM(F43:F49)</f>
        <v>23</v>
      </c>
      <c r="G42" s="72">
        <v>74000000</v>
      </c>
      <c r="H42" s="85">
        <v>413</v>
      </c>
      <c r="I42" s="60"/>
      <c r="J42" s="49"/>
    </row>
    <row r="43" spans="1:10" s="48" customFormat="1" ht="18" customHeight="1">
      <c r="A43" s="79"/>
      <c r="B43" s="63"/>
      <c r="C43" s="63">
        <v>581</v>
      </c>
      <c r="D43" s="76" t="s">
        <v>43</v>
      </c>
      <c r="E43" s="118" t="s">
        <v>6</v>
      </c>
      <c r="F43" s="118" t="s">
        <v>6</v>
      </c>
      <c r="G43" s="80" t="s">
        <v>102</v>
      </c>
      <c r="H43" s="67" t="s">
        <v>6</v>
      </c>
      <c r="I43" s="60"/>
      <c r="J43" s="49"/>
    </row>
    <row r="44" spans="1:10" s="48" customFormat="1" ht="18" customHeight="1">
      <c r="A44" s="79"/>
      <c r="B44" s="63"/>
      <c r="C44" s="63">
        <v>582</v>
      </c>
      <c r="D44" s="76" t="s">
        <v>44</v>
      </c>
      <c r="E44" s="118" t="s">
        <v>6</v>
      </c>
      <c r="F44" s="118" t="s">
        <v>6</v>
      </c>
      <c r="G44" s="80" t="s">
        <v>102</v>
      </c>
      <c r="H44" s="67" t="s">
        <v>6</v>
      </c>
      <c r="I44" s="60"/>
      <c r="J44" s="49"/>
    </row>
    <row r="45" spans="1:10" s="48" customFormat="1" ht="18" customHeight="1">
      <c r="A45" s="79"/>
      <c r="B45" s="63"/>
      <c r="C45" s="63">
        <v>583</v>
      </c>
      <c r="D45" s="76" t="s">
        <v>45</v>
      </c>
      <c r="E45" s="118" t="s">
        <v>6</v>
      </c>
      <c r="F45" s="118" t="s">
        <v>6</v>
      </c>
      <c r="G45" s="80" t="s">
        <v>102</v>
      </c>
      <c r="H45" s="67" t="s">
        <v>6</v>
      </c>
      <c r="I45" s="60"/>
      <c r="J45" s="49"/>
    </row>
    <row r="46" spans="1:10" s="48" customFormat="1" ht="18" customHeight="1">
      <c r="A46" s="79"/>
      <c r="B46" s="63"/>
      <c r="C46" s="63">
        <v>584</v>
      </c>
      <c r="D46" s="76" t="s">
        <v>46</v>
      </c>
      <c r="E46" s="65">
        <v>1</v>
      </c>
      <c r="F46" s="65">
        <v>2</v>
      </c>
      <c r="G46" s="80" t="s">
        <v>115</v>
      </c>
      <c r="H46" s="90" t="s">
        <v>115</v>
      </c>
      <c r="I46" s="60"/>
      <c r="J46" s="49"/>
    </row>
    <row r="47" spans="1:10" s="48" customFormat="1" ht="18" customHeight="1">
      <c r="A47" s="79"/>
      <c r="B47" s="63"/>
      <c r="C47" s="63">
        <v>585</v>
      </c>
      <c r="D47" s="76" t="s">
        <v>47</v>
      </c>
      <c r="E47" s="65">
        <v>2</v>
      </c>
      <c r="F47" s="65">
        <v>5</v>
      </c>
      <c r="G47" s="80" t="s">
        <v>115</v>
      </c>
      <c r="H47" s="90" t="s">
        <v>115</v>
      </c>
      <c r="I47" s="60"/>
      <c r="J47" s="49"/>
    </row>
    <row r="48" spans="1:10" s="48" customFormat="1" ht="18" customHeight="1">
      <c r="A48" s="79"/>
      <c r="B48" s="63"/>
      <c r="C48" s="63">
        <v>586</v>
      </c>
      <c r="D48" s="76" t="s">
        <v>48</v>
      </c>
      <c r="E48" s="65">
        <v>2</v>
      </c>
      <c r="F48" s="65">
        <v>3</v>
      </c>
      <c r="G48" s="80" t="s">
        <v>115</v>
      </c>
      <c r="H48" s="90" t="s">
        <v>115</v>
      </c>
      <c r="I48" s="60"/>
      <c r="J48" s="49"/>
    </row>
    <row r="49" spans="1:10" s="48" customFormat="1" ht="18" customHeight="1">
      <c r="A49" s="79"/>
      <c r="B49" s="63"/>
      <c r="C49" s="63">
        <v>589</v>
      </c>
      <c r="D49" s="76" t="s">
        <v>49</v>
      </c>
      <c r="E49" s="65">
        <v>3</v>
      </c>
      <c r="F49" s="65">
        <v>13</v>
      </c>
      <c r="G49" s="80">
        <v>35000000</v>
      </c>
      <c r="H49" s="90">
        <v>237</v>
      </c>
      <c r="I49" s="60"/>
      <c r="J49" s="49"/>
    </row>
    <row r="50" spans="1:10" s="48" customFormat="1" ht="18" customHeight="1">
      <c r="A50" s="77"/>
      <c r="B50" s="78">
        <v>59</v>
      </c>
      <c r="C50" s="78"/>
      <c r="D50" s="70" t="s">
        <v>50</v>
      </c>
      <c r="E50" s="71">
        <f>SUM(E51:E53)</f>
        <v>3</v>
      </c>
      <c r="F50" s="71">
        <f t="shared" ref="F50" si="7">SUM(F51:F53)</f>
        <v>6</v>
      </c>
      <c r="G50" s="72">
        <v>20000000</v>
      </c>
      <c r="H50" s="85">
        <v>104</v>
      </c>
      <c r="I50" s="60"/>
      <c r="J50" s="49"/>
    </row>
    <row r="51" spans="1:10" s="48" customFormat="1" ht="18" customHeight="1">
      <c r="A51" s="79"/>
      <c r="B51" s="63"/>
      <c r="C51" s="63">
        <v>591</v>
      </c>
      <c r="D51" s="76" t="s">
        <v>51</v>
      </c>
      <c r="E51" s="65">
        <v>1</v>
      </c>
      <c r="F51" s="65">
        <v>2</v>
      </c>
      <c r="G51" s="80" t="s">
        <v>115</v>
      </c>
      <c r="H51" s="90" t="s">
        <v>115</v>
      </c>
      <c r="I51" s="60"/>
      <c r="J51" s="49"/>
    </row>
    <row r="52" spans="1:10" s="48" customFormat="1" ht="18" customHeight="1">
      <c r="A52" s="79"/>
      <c r="B52" s="63"/>
      <c r="C52" s="63">
        <v>592</v>
      </c>
      <c r="D52" s="76" t="s">
        <v>52</v>
      </c>
      <c r="E52" s="118" t="s">
        <v>6</v>
      </c>
      <c r="F52" s="118" t="s">
        <v>6</v>
      </c>
      <c r="G52" s="80" t="s">
        <v>102</v>
      </c>
      <c r="H52" s="67" t="s">
        <v>6</v>
      </c>
      <c r="I52" s="60"/>
      <c r="J52" s="49"/>
    </row>
    <row r="53" spans="1:10" s="48" customFormat="1" ht="18" customHeight="1">
      <c r="A53" s="79"/>
      <c r="B53" s="63"/>
      <c r="C53" s="63">
        <v>593</v>
      </c>
      <c r="D53" s="76" t="s">
        <v>53</v>
      </c>
      <c r="E53" s="65">
        <v>2</v>
      </c>
      <c r="F53" s="65">
        <v>4</v>
      </c>
      <c r="G53" s="80" t="s">
        <v>115</v>
      </c>
      <c r="H53" s="90" t="s">
        <v>115</v>
      </c>
      <c r="I53" s="60"/>
      <c r="J53" s="49"/>
    </row>
    <row r="54" spans="1:10" s="48" customFormat="1" ht="18" customHeight="1">
      <c r="A54" s="77"/>
      <c r="B54" s="78">
        <v>60</v>
      </c>
      <c r="C54" s="78"/>
      <c r="D54" s="70" t="s">
        <v>54</v>
      </c>
      <c r="E54" s="71">
        <f>SUM(E55:E63)</f>
        <v>12</v>
      </c>
      <c r="F54" s="71">
        <f t="shared" ref="F54" si="8">SUM(F55:F63)</f>
        <v>35</v>
      </c>
      <c r="G54" s="72">
        <v>706000000</v>
      </c>
      <c r="H54" s="119" t="s">
        <v>115</v>
      </c>
      <c r="I54" s="60"/>
      <c r="J54" s="49"/>
    </row>
    <row r="55" spans="1:10" s="48" customFormat="1" ht="18" customHeight="1">
      <c r="A55" s="79"/>
      <c r="B55" s="63"/>
      <c r="C55" s="63">
        <v>601</v>
      </c>
      <c r="D55" s="76" t="s">
        <v>55</v>
      </c>
      <c r="E55" s="118" t="s">
        <v>6</v>
      </c>
      <c r="F55" s="118" t="s">
        <v>6</v>
      </c>
      <c r="G55" s="80" t="s">
        <v>102</v>
      </c>
      <c r="H55" s="67" t="s">
        <v>6</v>
      </c>
      <c r="I55" s="60"/>
      <c r="J55" s="49"/>
    </row>
    <row r="56" spans="1:10" s="48" customFormat="1" ht="18" customHeight="1">
      <c r="A56" s="79"/>
      <c r="B56" s="63"/>
      <c r="C56" s="63">
        <v>602</v>
      </c>
      <c r="D56" s="76" t="s">
        <v>56</v>
      </c>
      <c r="E56" s="65">
        <v>2</v>
      </c>
      <c r="F56" s="65">
        <v>3</v>
      </c>
      <c r="G56" s="80" t="s">
        <v>115</v>
      </c>
      <c r="H56" s="90" t="s">
        <v>115</v>
      </c>
      <c r="I56" s="60"/>
      <c r="J56" s="49"/>
    </row>
    <row r="57" spans="1:10" s="48" customFormat="1" ht="18" customHeight="1">
      <c r="A57" s="79"/>
      <c r="B57" s="63"/>
      <c r="C57" s="63">
        <v>603</v>
      </c>
      <c r="D57" s="76" t="s">
        <v>57</v>
      </c>
      <c r="E57" s="65">
        <v>1</v>
      </c>
      <c r="F57" s="65">
        <v>1</v>
      </c>
      <c r="G57" s="80" t="s">
        <v>115</v>
      </c>
      <c r="H57" s="90" t="s">
        <v>115</v>
      </c>
      <c r="I57" s="60"/>
      <c r="J57" s="49"/>
    </row>
    <row r="58" spans="1:10" s="48" customFormat="1" ht="18" customHeight="1">
      <c r="A58" s="79"/>
      <c r="B58" s="63"/>
      <c r="C58" s="63">
        <v>604</v>
      </c>
      <c r="D58" s="76" t="s">
        <v>58</v>
      </c>
      <c r="E58" s="65">
        <v>2</v>
      </c>
      <c r="F58" s="65">
        <v>9</v>
      </c>
      <c r="G58" s="80" t="s">
        <v>115</v>
      </c>
      <c r="H58" s="90" t="s">
        <v>115</v>
      </c>
      <c r="I58" s="60"/>
      <c r="J58" s="49"/>
    </row>
    <row r="59" spans="1:10" s="48" customFormat="1" ht="18" customHeight="1">
      <c r="A59" s="79"/>
      <c r="B59" s="63"/>
      <c r="C59" s="63">
        <v>605</v>
      </c>
      <c r="D59" s="76" t="s">
        <v>59</v>
      </c>
      <c r="E59" s="65">
        <v>1</v>
      </c>
      <c r="F59" s="65">
        <v>9</v>
      </c>
      <c r="G59" s="80" t="s">
        <v>115</v>
      </c>
      <c r="H59" s="90" t="s">
        <v>115</v>
      </c>
      <c r="I59" s="60"/>
      <c r="J59" s="49"/>
    </row>
    <row r="60" spans="1:10" s="48" customFormat="1" ht="18" customHeight="1">
      <c r="A60" s="79"/>
      <c r="B60" s="63"/>
      <c r="C60" s="63">
        <v>606</v>
      </c>
      <c r="D60" s="76" t="s">
        <v>60</v>
      </c>
      <c r="E60" s="65">
        <v>2</v>
      </c>
      <c r="F60" s="65">
        <v>4</v>
      </c>
      <c r="G60" s="80" t="s">
        <v>115</v>
      </c>
      <c r="H60" s="90" t="s">
        <v>115</v>
      </c>
      <c r="I60" s="60"/>
      <c r="J60" s="49"/>
    </row>
    <row r="61" spans="1:10" s="48" customFormat="1" ht="18" customHeight="1">
      <c r="A61" s="79"/>
      <c r="B61" s="63"/>
      <c r="C61" s="63">
        <v>607</v>
      </c>
      <c r="D61" s="76" t="s">
        <v>61</v>
      </c>
      <c r="E61" s="65">
        <v>1</v>
      </c>
      <c r="F61" s="65">
        <v>2</v>
      </c>
      <c r="G61" s="80" t="s">
        <v>115</v>
      </c>
      <c r="H61" s="90" t="s">
        <v>115</v>
      </c>
      <c r="I61" s="60"/>
      <c r="J61" s="49"/>
    </row>
    <row r="62" spans="1:10" s="48" customFormat="1" ht="18" customHeight="1">
      <c r="A62" s="79"/>
      <c r="B62" s="63"/>
      <c r="C62" s="63">
        <v>608</v>
      </c>
      <c r="D62" s="76" t="s">
        <v>62</v>
      </c>
      <c r="E62" s="118" t="s">
        <v>6</v>
      </c>
      <c r="F62" s="118" t="s">
        <v>6</v>
      </c>
      <c r="G62" s="80" t="s">
        <v>102</v>
      </c>
      <c r="H62" s="67" t="s">
        <v>6</v>
      </c>
      <c r="I62" s="60"/>
      <c r="J62" s="49"/>
    </row>
    <row r="63" spans="1:10" s="48" customFormat="1" ht="18" customHeight="1">
      <c r="A63" s="79"/>
      <c r="B63" s="63"/>
      <c r="C63" s="63">
        <v>609</v>
      </c>
      <c r="D63" s="76" t="s">
        <v>63</v>
      </c>
      <c r="E63" s="65">
        <v>3</v>
      </c>
      <c r="F63" s="65">
        <v>7</v>
      </c>
      <c r="G63" s="80">
        <v>35000000</v>
      </c>
      <c r="H63" s="90">
        <v>556</v>
      </c>
      <c r="I63" s="60"/>
      <c r="J63" s="49"/>
    </row>
    <row r="64" spans="1:10" s="48" customFormat="1" ht="18" customHeight="1">
      <c r="A64" s="77"/>
      <c r="B64" s="78">
        <v>61</v>
      </c>
      <c r="C64" s="78"/>
      <c r="D64" s="70" t="s">
        <v>64</v>
      </c>
      <c r="E64" s="71">
        <f>SUM(E65:E67)</f>
        <v>2</v>
      </c>
      <c r="F64" s="71">
        <f t="shared" ref="F64" si="9">SUM(F65:F67)</f>
        <v>3</v>
      </c>
      <c r="G64" s="109" t="s">
        <v>115</v>
      </c>
      <c r="H64" s="73" t="s">
        <v>6</v>
      </c>
      <c r="I64" s="60"/>
      <c r="J64" s="49"/>
    </row>
    <row r="65" spans="1:10" s="48" customFormat="1" ht="18" customHeight="1">
      <c r="A65" s="79"/>
      <c r="B65" s="63"/>
      <c r="C65" s="63">
        <v>611</v>
      </c>
      <c r="D65" s="76" t="s">
        <v>65</v>
      </c>
      <c r="E65" s="65">
        <v>1</v>
      </c>
      <c r="F65" s="65">
        <v>2</v>
      </c>
      <c r="G65" s="80" t="s">
        <v>115</v>
      </c>
      <c r="H65" s="67" t="s">
        <v>6</v>
      </c>
      <c r="I65" s="60"/>
      <c r="J65" s="49"/>
    </row>
    <row r="66" spans="1:10" s="48" customFormat="1" ht="18" customHeight="1">
      <c r="A66" s="79"/>
      <c r="B66" s="63"/>
      <c r="C66" s="63">
        <v>612</v>
      </c>
      <c r="D66" s="76" t="s">
        <v>66</v>
      </c>
      <c r="E66" s="65">
        <v>1</v>
      </c>
      <c r="F66" s="65">
        <v>1</v>
      </c>
      <c r="G66" s="80" t="s">
        <v>115</v>
      </c>
      <c r="H66" s="67" t="s">
        <v>6</v>
      </c>
      <c r="I66" s="60"/>
      <c r="J66" s="49"/>
    </row>
    <row r="67" spans="1:10" s="48" customFormat="1" ht="18" customHeight="1">
      <c r="A67" s="91"/>
      <c r="B67" s="92"/>
      <c r="C67" s="92">
        <v>619</v>
      </c>
      <c r="D67" s="93" t="s">
        <v>67</v>
      </c>
      <c r="E67" s="120" t="s">
        <v>6</v>
      </c>
      <c r="F67" s="120" t="s">
        <v>6</v>
      </c>
      <c r="G67" s="95" t="s">
        <v>102</v>
      </c>
      <c r="H67" s="96" t="s">
        <v>6</v>
      </c>
      <c r="I67" s="60"/>
      <c r="J67" s="49"/>
    </row>
  </sheetData>
  <sheetProtection password="CF4E" sheet="1" objects="1" scenarios="1"/>
  <mergeCells count="1">
    <mergeCell ref="A3:D3"/>
  </mergeCells>
  <phoneticPr fontId="1"/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7"/>
  <sheetViews>
    <sheetView showGridLines="0" workbookViewId="0">
      <selection activeCell="A2" sqref="A2"/>
    </sheetView>
  </sheetViews>
  <sheetFormatPr defaultRowHeight="13.5"/>
  <cols>
    <col min="1" max="1" width="3.625" style="97" customWidth="1"/>
    <col min="2" max="2" width="4.625" style="97" customWidth="1"/>
    <col min="3" max="3" width="5.625" style="97" customWidth="1"/>
    <col min="4" max="4" width="55.625" style="97" customWidth="1"/>
    <col min="5" max="6" width="15.625" style="97" customWidth="1"/>
    <col min="7" max="7" width="15.625" style="98" customWidth="1"/>
    <col min="8" max="8" width="15.625" style="97" customWidth="1"/>
    <col min="9" max="9" width="10.25" style="97" bestFit="1" customWidth="1"/>
    <col min="10" max="10" width="12.75" style="98" bestFit="1" customWidth="1"/>
    <col min="11" max="16384" width="9" style="97"/>
  </cols>
  <sheetData>
    <row r="1" spans="1:10" s="48" customFormat="1" ht="18" customHeight="1">
      <c r="A1" s="47" t="s">
        <v>106</v>
      </c>
      <c r="G1" s="49"/>
      <c r="J1" s="49"/>
    </row>
    <row r="2" spans="1:10" s="48" customFormat="1" ht="18" customHeight="1">
      <c r="A2" s="47" t="s">
        <v>83</v>
      </c>
      <c r="G2" s="49"/>
      <c r="H2" s="50" t="s">
        <v>103</v>
      </c>
      <c r="J2" s="49"/>
    </row>
    <row r="3" spans="1:10" s="53" customFormat="1" ht="18" customHeight="1">
      <c r="A3" s="261" t="s">
        <v>0</v>
      </c>
      <c r="B3" s="262"/>
      <c r="C3" s="262"/>
      <c r="D3" s="262"/>
      <c r="E3" s="51" t="s">
        <v>1</v>
      </c>
      <c r="F3" s="51" t="s">
        <v>2</v>
      </c>
      <c r="G3" s="52" t="s">
        <v>3</v>
      </c>
      <c r="H3" s="51" t="s">
        <v>4</v>
      </c>
      <c r="J3" s="115"/>
    </row>
    <row r="4" spans="1:10" s="48" customFormat="1" ht="18" customHeight="1">
      <c r="A4" s="107" t="s">
        <v>105</v>
      </c>
      <c r="B4" s="55"/>
      <c r="C4" s="55"/>
      <c r="D4" s="56"/>
      <c r="E4" s="57">
        <v>9</v>
      </c>
      <c r="F4" s="57">
        <v>28</v>
      </c>
      <c r="G4" s="58">
        <v>137000000</v>
      </c>
      <c r="H4" s="59">
        <f>H32</f>
        <v>278</v>
      </c>
      <c r="I4" s="60"/>
      <c r="J4" s="49"/>
    </row>
    <row r="5" spans="1:10" s="48" customFormat="1" ht="18" customHeight="1">
      <c r="A5" s="61"/>
      <c r="B5" s="62" t="s">
        <v>5</v>
      </c>
      <c r="C5" s="63"/>
      <c r="D5" s="64"/>
      <c r="E5" s="118" t="s">
        <v>6</v>
      </c>
      <c r="F5" s="118" t="s">
        <v>6</v>
      </c>
      <c r="G5" s="80" t="s">
        <v>102</v>
      </c>
      <c r="H5" s="67" t="s">
        <v>6</v>
      </c>
      <c r="I5" s="60"/>
      <c r="J5" s="49"/>
    </row>
    <row r="6" spans="1:10" s="48" customFormat="1" ht="18" customHeight="1">
      <c r="A6" s="68"/>
      <c r="B6" s="69">
        <v>50</v>
      </c>
      <c r="C6" s="69"/>
      <c r="D6" s="70" t="s">
        <v>7</v>
      </c>
      <c r="E6" s="116" t="s">
        <v>6</v>
      </c>
      <c r="F6" s="116" t="s">
        <v>6</v>
      </c>
      <c r="G6" s="117" t="s">
        <v>102</v>
      </c>
      <c r="H6" s="73" t="s">
        <v>6</v>
      </c>
      <c r="I6" s="60"/>
      <c r="J6" s="49"/>
    </row>
    <row r="7" spans="1:10" s="48" customFormat="1" ht="18" customHeight="1">
      <c r="A7" s="74"/>
      <c r="B7" s="75"/>
      <c r="C7" s="75">
        <v>501</v>
      </c>
      <c r="D7" s="76" t="s">
        <v>7</v>
      </c>
      <c r="E7" s="118" t="s">
        <v>6</v>
      </c>
      <c r="F7" s="118" t="s">
        <v>6</v>
      </c>
      <c r="G7" s="80" t="s">
        <v>102</v>
      </c>
      <c r="H7" s="67" t="s">
        <v>6</v>
      </c>
      <c r="I7" s="60"/>
      <c r="J7" s="49"/>
    </row>
    <row r="8" spans="1:10" s="48" customFormat="1" ht="18" customHeight="1">
      <c r="A8" s="77"/>
      <c r="B8" s="78">
        <v>51</v>
      </c>
      <c r="C8" s="78"/>
      <c r="D8" s="70" t="s">
        <v>8</v>
      </c>
      <c r="E8" s="116" t="s">
        <v>6</v>
      </c>
      <c r="F8" s="116" t="s">
        <v>6</v>
      </c>
      <c r="G8" s="117" t="s">
        <v>102</v>
      </c>
      <c r="H8" s="73" t="s">
        <v>6</v>
      </c>
      <c r="I8" s="60"/>
      <c r="J8" s="49"/>
    </row>
    <row r="9" spans="1:10" s="48" customFormat="1" ht="18" customHeight="1">
      <c r="A9" s="79"/>
      <c r="B9" s="63"/>
      <c r="C9" s="63">
        <v>511</v>
      </c>
      <c r="D9" s="76" t="s">
        <v>9</v>
      </c>
      <c r="E9" s="118" t="s">
        <v>6</v>
      </c>
      <c r="F9" s="118" t="s">
        <v>6</v>
      </c>
      <c r="G9" s="80" t="s">
        <v>102</v>
      </c>
      <c r="H9" s="67" t="s">
        <v>6</v>
      </c>
      <c r="I9" s="60"/>
      <c r="J9" s="49"/>
    </row>
    <row r="10" spans="1:10" s="48" customFormat="1" ht="18" customHeight="1">
      <c r="A10" s="79"/>
      <c r="B10" s="63"/>
      <c r="C10" s="63">
        <v>512</v>
      </c>
      <c r="D10" s="76" t="s">
        <v>10</v>
      </c>
      <c r="E10" s="118" t="s">
        <v>6</v>
      </c>
      <c r="F10" s="118" t="s">
        <v>6</v>
      </c>
      <c r="G10" s="80" t="s">
        <v>102</v>
      </c>
      <c r="H10" s="67" t="s">
        <v>6</v>
      </c>
      <c r="I10" s="60"/>
      <c r="J10" s="49"/>
    </row>
    <row r="11" spans="1:10" s="48" customFormat="1" ht="18" customHeight="1">
      <c r="A11" s="79"/>
      <c r="B11" s="63"/>
      <c r="C11" s="63">
        <v>513</v>
      </c>
      <c r="D11" s="76" t="s">
        <v>11</v>
      </c>
      <c r="E11" s="118" t="s">
        <v>6</v>
      </c>
      <c r="F11" s="118" t="s">
        <v>6</v>
      </c>
      <c r="G11" s="80" t="s">
        <v>102</v>
      </c>
      <c r="H11" s="67" t="s">
        <v>6</v>
      </c>
      <c r="I11" s="60"/>
      <c r="J11" s="49"/>
    </row>
    <row r="12" spans="1:10" s="48" customFormat="1" ht="18" customHeight="1">
      <c r="A12" s="77"/>
      <c r="B12" s="78">
        <v>52</v>
      </c>
      <c r="C12" s="78"/>
      <c r="D12" s="70" t="s">
        <v>12</v>
      </c>
      <c r="E12" s="116" t="s">
        <v>6</v>
      </c>
      <c r="F12" s="116" t="s">
        <v>6</v>
      </c>
      <c r="G12" s="117" t="s">
        <v>102</v>
      </c>
      <c r="H12" s="73" t="s">
        <v>6</v>
      </c>
      <c r="I12" s="60"/>
      <c r="J12" s="49"/>
    </row>
    <row r="13" spans="1:10" s="48" customFormat="1" ht="18" customHeight="1">
      <c r="A13" s="79"/>
      <c r="B13" s="63"/>
      <c r="C13" s="63">
        <v>521</v>
      </c>
      <c r="D13" s="76" t="s">
        <v>13</v>
      </c>
      <c r="E13" s="118" t="s">
        <v>6</v>
      </c>
      <c r="F13" s="118" t="s">
        <v>6</v>
      </c>
      <c r="G13" s="80" t="s">
        <v>102</v>
      </c>
      <c r="H13" s="67" t="s">
        <v>6</v>
      </c>
      <c r="I13" s="60"/>
      <c r="J13" s="49"/>
    </row>
    <row r="14" spans="1:10" s="48" customFormat="1" ht="18" customHeight="1">
      <c r="A14" s="79"/>
      <c r="B14" s="63"/>
      <c r="C14" s="63">
        <v>522</v>
      </c>
      <c r="D14" s="76" t="s">
        <v>14</v>
      </c>
      <c r="E14" s="118" t="s">
        <v>6</v>
      </c>
      <c r="F14" s="118" t="s">
        <v>6</v>
      </c>
      <c r="G14" s="80" t="s">
        <v>102</v>
      </c>
      <c r="H14" s="67" t="s">
        <v>6</v>
      </c>
      <c r="I14" s="60"/>
      <c r="J14" s="49"/>
    </row>
    <row r="15" spans="1:10" s="48" customFormat="1" ht="18" customHeight="1">
      <c r="A15" s="77"/>
      <c r="B15" s="78">
        <v>53</v>
      </c>
      <c r="C15" s="78"/>
      <c r="D15" s="70" t="s">
        <v>15</v>
      </c>
      <c r="E15" s="116" t="s">
        <v>6</v>
      </c>
      <c r="F15" s="116" t="s">
        <v>6</v>
      </c>
      <c r="G15" s="117" t="s">
        <v>102</v>
      </c>
      <c r="H15" s="73" t="s">
        <v>6</v>
      </c>
      <c r="I15" s="60"/>
      <c r="J15" s="49"/>
    </row>
    <row r="16" spans="1:10" s="48" customFormat="1" ht="18" customHeight="1">
      <c r="A16" s="79"/>
      <c r="B16" s="63"/>
      <c r="C16" s="63">
        <v>531</v>
      </c>
      <c r="D16" s="76" t="s">
        <v>16</v>
      </c>
      <c r="E16" s="118" t="s">
        <v>6</v>
      </c>
      <c r="F16" s="118" t="s">
        <v>6</v>
      </c>
      <c r="G16" s="80" t="s">
        <v>102</v>
      </c>
      <c r="H16" s="67" t="s">
        <v>6</v>
      </c>
      <c r="I16" s="60"/>
      <c r="J16" s="49"/>
    </row>
    <row r="17" spans="1:10" s="48" customFormat="1" ht="18" customHeight="1">
      <c r="A17" s="79"/>
      <c r="B17" s="63"/>
      <c r="C17" s="63">
        <v>532</v>
      </c>
      <c r="D17" s="76" t="s">
        <v>17</v>
      </c>
      <c r="E17" s="118" t="s">
        <v>6</v>
      </c>
      <c r="F17" s="118" t="s">
        <v>6</v>
      </c>
      <c r="G17" s="80" t="s">
        <v>102</v>
      </c>
      <c r="H17" s="67" t="s">
        <v>6</v>
      </c>
      <c r="I17" s="60"/>
      <c r="J17" s="49"/>
    </row>
    <row r="18" spans="1:10" s="48" customFormat="1" ht="18" customHeight="1">
      <c r="A18" s="79"/>
      <c r="B18" s="63"/>
      <c r="C18" s="63">
        <v>533</v>
      </c>
      <c r="D18" s="76" t="s">
        <v>18</v>
      </c>
      <c r="E18" s="118" t="s">
        <v>6</v>
      </c>
      <c r="F18" s="118" t="s">
        <v>6</v>
      </c>
      <c r="G18" s="80" t="s">
        <v>102</v>
      </c>
      <c r="H18" s="67" t="s">
        <v>6</v>
      </c>
      <c r="I18" s="60"/>
      <c r="J18" s="49"/>
    </row>
    <row r="19" spans="1:10" s="48" customFormat="1" ht="18" customHeight="1">
      <c r="A19" s="79"/>
      <c r="B19" s="63"/>
      <c r="C19" s="63">
        <v>534</v>
      </c>
      <c r="D19" s="76" t="s">
        <v>19</v>
      </c>
      <c r="E19" s="118" t="s">
        <v>6</v>
      </c>
      <c r="F19" s="118" t="s">
        <v>6</v>
      </c>
      <c r="G19" s="80" t="s">
        <v>102</v>
      </c>
      <c r="H19" s="67" t="s">
        <v>6</v>
      </c>
      <c r="I19" s="60"/>
      <c r="J19" s="49"/>
    </row>
    <row r="20" spans="1:10" s="48" customFormat="1" ht="18" customHeight="1">
      <c r="A20" s="79"/>
      <c r="B20" s="63"/>
      <c r="C20" s="63">
        <v>535</v>
      </c>
      <c r="D20" s="76" t="s">
        <v>20</v>
      </c>
      <c r="E20" s="118" t="s">
        <v>6</v>
      </c>
      <c r="F20" s="118" t="s">
        <v>6</v>
      </c>
      <c r="G20" s="80" t="s">
        <v>102</v>
      </c>
      <c r="H20" s="67" t="s">
        <v>6</v>
      </c>
      <c r="I20" s="60"/>
      <c r="J20" s="49"/>
    </row>
    <row r="21" spans="1:10" s="48" customFormat="1" ht="18" customHeight="1">
      <c r="A21" s="79"/>
      <c r="B21" s="63"/>
      <c r="C21" s="63">
        <v>536</v>
      </c>
      <c r="D21" s="76" t="s">
        <v>21</v>
      </c>
      <c r="E21" s="118" t="s">
        <v>6</v>
      </c>
      <c r="F21" s="118" t="s">
        <v>6</v>
      </c>
      <c r="G21" s="80" t="s">
        <v>102</v>
      </c>
      <c r="H21" s="67" t="s">
        <v>6</v>
      </c>
      <c r="I21" s="60"/>
      <c r="J21" s="49"/>
    </row>
    <row r="22" spans="1:10" s="48" customFormat="1" ht="18" customHeight="1">
      <c r="A22" s="77"/>
      <c r="B22" s="78">
        <v>54</v>
      </c>
      <c r="C22" s="78"/>
      <c r="D22" s="70" t="s">
        <v>22</v>
      </c>
      <c r="E22" s="116" t="s">
        <v>6</v>
      </c>
      <c r="F22" s="116" t="s">
        <v>6</v>
      </c>
      <c r="G22" s="117" t="s">
        <v>102</v>
      </c>
      <c r="H22" s="73" t="s">
        <v>6</v>
      </c>
      <c r="I22" s="60"/>
      <c r="J22" s="49"/>
    </row>
    <row r="23" spans="1:10" s="48" customFormat="1" ht="18" customHeight="1">
      <c r="A23" s="79"/>
      <c r="B23" s="63"/>
      <c r="C23" s="63">
        <v>541</v>
      </c>
      <c r="D23" s="76" t="s">
        <v>23</v>
      </c>
      <c r="E23" s="118" t="s">
        <v>6</v>
      </c>
      <c r="F23" s="118" t="s">
        <v>6</v>
      </c>
      <c r="G23" s="80" t="s">
        <v>102</v>
      </c>
      <c r="H23" s="67" t="s">
        <v>6</v>
      </c>
      <c r="I23" s="60"/>
      <c r="J23" s="49"/>
    </row>
    <row r="24" spans="1:10" s="48" customFormat="1" ht="18" customHeight="1">
      <c r="A24" s="79"/>
      <c r="B24" s="63"/>
      <c r="C24" s="63">
        <v>542</v>
      </c>
      <c r="D24" s="76" t="s">
        <v>24</v>
      </c>
      <c r="E24" s="118" t="s">
        <v>6</v>
      </c>
      <c r="F24" s="118" t="s">
        <v>6</v>
      </c>
      <c r="G24" s="80" t="s">
        <v>102</v>
      </c>
      <c r="H24" s="67" t="s">
        <v>6</v>
      </c>
      <c r="I24" s="60"/>
      <c r="J24" s="49"/>
    </row>
    <row r="25" spans="1:10" s="48" customFormat="1" ht="18" customHeight="1">
      <c r="A25" s="79"/>
      <c r="B25" s="63"/>
      <c r="C25" s="63">
        <v>543</v>
      </c>
      <c r="D25" s="76" t="s">
        <v>25</v>
      </c>
      <c r="E25" s="118" t="s">
        <v>6</v>
      </c>
      <c r="F25" s="118" t="s">
        <v>6</v>
      </c>
      <c r="G25" s="80" t="s">
        <v>102</v>
      </c>
      <c r="H25" s="67" t="s">
        <v>6</v>
      </c>
      <c r="I25" s="60"/>
      <c r="J25" s="49"/>
    </row>
    <row r="26" spans="1:10" s="48" customFormat="1" ht="18" customHeight="1">
      <c r="A26" s="79"/>
      <c r="B26" s="63"/>
      <c r="C26" s="63">
        <v>549</v>
      </c>
      <c r="D26" s="76" t="s">
        <v>26</v>
      </c>
      <c r="E26" s="118" t="s">
        <v>6</v>
      </c>
      <c r="F26" s="118" t="s">
        <v>6</v>
      </c>
      <c r="G26" s="80" t="s">
        <v>102</v>
      </c>
      <c r="H26" s="67" t="s">
        <v>6</v>
      </c>
      <c r="I26" s="60"/>
      <c r="J26" s="49"/>
    </row>
    <row r="27" spans="1:10" s="48" customFormat="1" ht="18" customHeight="1">
      <c r="A27" s="77"/>
      <c r="B27" s="78">
        <v>55</v>
      </c>
      <c r="C27" s="78"/>
      <c r="D27" s="70" t="s">
        <v>27</v>
      </c>
      <c r="E27" s="116" t="s">
        <v>6</v>
      </c>
      <c r="F27" s="116" t="s">
        <v>6</v>
      </c>
      <c r="G27" s="117" t="s">
        <v>102</v>
      </c>
      <c r="H27" s="73" t="s">
        <v>6</v>
      </c>
      <c r="I27" s="60"/>
      <c r="J27" s="49"/>
    </row>
    <row r="28" spans="1:10" s="48" customFormat="1" ht="18" customHeight="1">
      <c r="A28" s="79"/>
      <c r="B28" s="63"/>
      <c r="C28" s="63">
        <v>551</v>
      </c>
      <c r="D28" s="76" t="s">
        <v>28</v>
      </c>
      <c r="E28" s="118" t="s">
        <v>6</v>
      </c>
      <c r="F28" s="118" t="s">
        <v>6</v>
      </c>
      <c r="G28" s="80" t="s">
        <v>102</v>
      </c>
      <c r="H28" s="67" t="s">
        <v>6</v>
      </c>
      <c r="I28" s="60"/>
      <c r="J28" s="49"/>
    </row>
    <row r="29" spans="1:10" s="48" customFormat="1" ht="18" customHeight="1">
      <c r="A29" s="79"/>
      <c r="B29" s="63"/>
      <c r="C29" s="63">
        <v>552</v>
      </c>
      <c r="D29" s="76" t="s">
        <v>29</v>
      </c>
      <c r="E29" s="118" t="s">
        <v>6</v>
      </c>
      <c r="F29" s="118" t="s">
        <v>6</v>
      </c>
      <c r="G29" s="80" t="s">
        <v>102</v>
      </c>
      <c r="H29" s="67" t="s">
        <v>6</v>
      </c>
      <c r="I29" s="60"/>
      <c r="J29" s="49"/>
    </row>
    <row r="30" spans="1:10" s="48" customFormat="1" ht="18" customHeight="1">
      <c r="A30" s="79"/>
      <c r="B30" s="63"/>
      <c r="C30" s="63">
        <v>553</v>
      </c>
      <c r="D30" s="76" t="s">
        <v>30</v>
      </c>
      <c r="E30" s="118" t="s">
        <v>6</v>
      </c>
      <c r="F30" s="118" t="s">
        <v>6</v>
      </c>
      <c r="G30" s="80" t="s">
        <v>102</v>
      </c>
      <c r="H30" s="67" t="s">
        <v>6</v>
      </c>
      <c r="I30" s="60"/>
      <c r="J30" s="49"/>
    </row>
    <row r="31" spans="1:10" s="48" customFormat="1" ht="18" customHeight="1">
      <c r="A31" s="79"/>
      <c r="B31" s="63"/>
      <c r="C31" s="63">
        <v>559</v>
      </c>
      <c r="D31" s="76" t="s">
        <v>31</v>
      </c>
      <c r="E31" s="118" t="s">
        <v>6</v>
      </c>
      <c r="F31" s="118" t="s">
        <v>6</v>
      </c>
      <c r="G31" s="80" t="s">
        <v>102</v>
      </c>
      <c r="H31" s="67" t="s">
        <v>6</v>
      </c>
      <c r="I31" s="60"/>
      <c r="J31" s="49"/>
    </row>
    <row r="32" spans="1:10" s="48" customFormat="1" ht="18" customHeight="1">
      <c r="A32" s="74"/>
      <c r="B32" s="81" t="s">
        <v>32</v>
      </c>
      <c r="C32" s="75"/>
      <c r="D32" s="64"/>
      <c r="E32" s="65">
        <f>E42+E50+E54+E64</f>
        <v>9</v>
      </c>
      <c r="F32" s="65">
        <f t="shared" ref="F32" si="0">F42+F50+F54+F64</f>
        <v>28</v>
      </c>
      <c r="G32" s="66">
        <v>137000000</v>
      </c>
      <c r="H32" s="82">
        <v>278</v>
      </c>
      <c r="I32" s="60"/>
      <c r="J32" s="49"/>
    </row>
    <row r="33" spans="1:10" s="48" customFormat="1" ht="18" customHeight="1">
      <c r="A33" s="83"/>
      <c r="B33" s="84">
        <v>56</v>
      </c>
      <c r="C33" s="84"/>
      <c r="D33" s="70" t="s">
        <v>33</v>
      </c>
      <c r="E33" s="116" t="s">
        <v>6</v>
      </c>
      <c r="F33" s="116" t="s">
        <v>6</v>
      </c>
      <c r="G33" s="117" t="s">
        <v>102</v>
      </c>
      <c r="H33" s="73" t="s">
        <v>6</v>
      </c>
      <c r="I33" s="60"/>
      <c r="J33" s="49"/>
    </row>
    <row r="34" spans="1:10" s="48" customFormat="1" ht="18" customHeight="1">
      <c r="A34" s="86"/>
      <c r="B34" s="87"/>
      <c r="C34" s="87">
        <v>561</v>
      </c>
      <c r="D34" s="76" t="s">
        <v>34</v>
      </c>
      <c r="E34" s="118" t="s">
        <v>6</v>
      </c>
      <c r="F34" s="118" t="s">
        <v>6</v>
      </c>
      <c r="G34" s="80" t="s">
        <v>102</v>
      </c>
      <c r="H34" s="67" t="s">
        <v>6</v>
      </c>
      <c r="I34" s="60"/>
      <c r="J34" s="49"/>
    </row>
    <row r="35" spans="1:10" s="48" customFormat="1" ht="18" customHeight="1">
      <c r="A35" s="79"/>
      <c r="B35" s="63"/>
      <c r="C35" s="63">
        <v>569</v>
      </c>
      <c r="D35" s="76" t="s">
        <v>35</v>
      </c>
      <c r="E35" s="118" t="s">
        <v>6</v>
      </c>
      <c r="F35" s="118" t="s">
        <v>6</v>
      </c>
      <c r="G35" s="80" t="s">
        <v>102</v>
      </c>
      <c r="H35" s="67" t="s">
        <v>6</v>
      </c>
      <c r="I35" s="60"/>
      <c r="J35" s="49"/>
    </row>
    <row r="36" spans="1:10" s="48" customFormat="1" ht="18" customHeight="1">
      <c r="A36" s="77"/>
      <c r="B36" s="78">
        <v>57</v>
      </c>
      <c r="C36" s="78"/>
      <c r="D36" s="70" t="s">
        <v>36</v>
      </c>
      <c r="E36" s="116" t="s">
        <v>6</v>
      </c>
      <c r="F36" s="116" t="s">
        <v>6</v>
      </c>
      <c r="G36" s="117" t="s">
        <v>102</v>
      </c>
      <c r="H36" s="73" t="s">
        <v>6</v>
      </c>
      <c r="I36" s="60"/>
      <c r="J36" s="49"/>
    </row>
    <row r="37" spans="1:10" s="48" customFormat="1" ht="18" customHeight="1">
      <c r="A37" s="79"/>
      <c r="B37" s="63"/>
      <c r="C37" s="63">
        <v>571</v>
      </c>
      <c r="D37" s="76" t="s">
        <v>37</v>
      </c>
      <c r="E37" s="118" t="s">
        <v>6</v>
      </c>
      <c r="F37" s="118" t="s">
        <v>6</v>
      </c>
      <c r="G37" s="80" t="s">
        <v>102</v>
      </c>
      <c r="H37" s="67" t="s">
        <v>6</v>
      </c>
      <c r="I37" s="60"/>
      <c r="J37" s="49"/>
    </row>
    <row r="38" spans="1:10" s="48" customFormat="1" ht="18" customHeight="1">
      <c r="A38" s="79"/>
      <c r="B38" s="63"/>
      <c r="C38" s="63">
        <v>572</v>
      </c>
      <c r="D38" s="76" t="s">
        <v>38</v>
      </c>
      <c r="E38" s="118" t="s">
        <v>6</v>
      </c>
      <c r="F38" s="118" t="s">
        <v>6</v>
      </c>
      <c r="G38" s="80" t="s">
        <v>102</v>
      </c>
      <c r="H38" s="67" t="s">
        <v>6</v>
      </c>
      <c r="I38" s="60"/>
      <c r="J38" s="49"/>
    </row>
    <row r="39" spans="1:10" s="48" customFormat="1" ht="18" customHeight="1">
      <c r="A39" s="79"/>
      <c r="B39" s="63"/>
      <c r="C39" s="63">
        <v>573</v>
      </c>
      <c r="D39" s="76" t="s">
        <v>39</v>
      </c>
      <c r="E39" s="118" t="s">
        <v>6</v>
      </c>
      <c r="F39" s="118" t="s">
        <v>6</v>
      </c>
      <c r="G39" s="80" t="s">
        <v>102</v>
      </c>
      <c r="H39" s="67" t="s">
        <v>6</v>
      </c>
      <c r="I39" s="60"/>
      <c r="J39" s="49"/>
    </row>
    <row r="40" spans="1:10" s="48" customFormat="1" ht="18" customHeight="1">
      <c r="A40" s="79"/>
      <c r="B40" s="63"/>
      <c r="C40" s="63">
        <v>574</v>
      </c>
      <c r="D40" s="76" t="s">
        <v>40</v>
      </c>
      <c r="E40" s="118" t="s">
        <v>6</v>
      </c>
      <c r="F40" s="118" t="s">
        <v>6</v>
      </c>
      <c r="G40" s="80" t="s">
        <v>102</v>
      </c>
      <c r="H40" s="67" t="s">
        <v>6</v>
      </c>
      <c r="I40" s="60"/>
      <c r="J40" s="49"/>
    </row>
    <row r="41" spans="1:10" s="48" customFormat="1" ht="18" customHeight="1">
      <c r="A41" s="79"/>
      <c r="B41" s="63"/>
      <c r="C41" s="63">
        <v>579</v>
      </c>
      <c r="D41" s="76" t="s">
        <v>41</v>
      </c>
      <c r="E41" s="118" t="s">
        <v>6</v>
      </c>
      <c r="F41" s="118" t="s">
        <v>6</v>
      </c>
      <c r="G41" s="80" t="s">
        <v>102</v>
      </c>
      <c r="H41" s="67" t="s">
        <v>6</v>
      </c>
      <c r="I41" s="60"/>
      <c r="J41" s="49"/>
    </row>
    <row r="42" spans="1:10" s="48" customFormat="1" ht="18" customHeight="1">
      <c r="A42" s="77"/>
      <c r="B42" s="78">
        <v>58</v>
      </c>
      <c r="C42" s="78"/>
      <c r="D42" s="70" t="s">
        <v>42</v>
      </c>
      <c r="E42" s="71">
        <f>SUM(E43:E49)</f>
        <v>5</v>
      </c>
      <c r="F42" s="71">
        <f t="shared" ref="F42" si="1">SUM(F43:F49)</f>
        <v>19</v>
      </c>
      <c r="G42" s="109" t="s">
        <v>115</v>
      </c>
      <c r="H42" s="119" t="s">
        <v>115</v>
      </c>
      <c r="I42" s="60"/>
      <c r="J42" s="49"/>
    </row>
    <row r="43" spans="1:10" s="48" customFormat="1" ht="18" customHeight="1">
      <c r="A43" s="79"/>
      <c r="B43" s="63"/>
      <c r="C43" s="63">
        <v>581</v>
      </c>
      <c r="D43" s="76" t="s">
        <v>43</v>
      </c>
      <c r="E43" s="118" t="s">
        <v>6</v>
      </c>
      <c r="F43" s="118" t="s">
        <v>6</v>
      </c>
      <c r="G43" s="80" t="s">
        <v>102</v>
      </c>
      <c r="H43" s="67" t="s">
        <v>6</v>
      </c>
      <c r="I43" s="60"/>
      <c r="J43" s="49"/>
    </row>
    <row r="44" spans="1:10" s="48" customFormat="1" ht="18" customHeight="1">
      <c r="A44" s="79"/>
      <c r="B44" s="63"/>
      <c r="C44" s="63">
        <v>582</v>
      </c>
      <c r="D44" s="76" t="s">
        <v>44</v>
      </c>
      <c r="E44" s="118" t="s">
        <v>6</v>
      </c>
      <c r="F44" s="118" t="s">
        <v>6</v>
      </c>
      <c r="G44" s="80" t="s">
        <v>102</v>
      </c>
      <c r="H44" s="67" t="s">
        <v>6</v>
      </c>
      <c r="I44" s="60"/>
      <c r="J44" s="49"/>
    </row>
    <row r="45" spans="1:10" s="48" customFormat="1" ht="18" customHeight="1">
      <c r="A45" s="79"/>
      <c r="B45" s="63"/>
      <c r="C45" s="63">
        <v>583</v>
      </c>
      <c r="D45" s="76" t="s">
        <v>45</v>
      </c>
      <c r="E45" s="118" t="s">
        <v>6</v>
      </c>
      <c r="F45" s="118" t="s">
        <v>6</v>
      </c>
      <c r="G45" s="80" t="s">
        <v>102</v>
      </c>
      <c r="H45" s="67" t="s">
        <v>6</v>
      </c>
      <c r="I45" s="60"/>
      <c r="J45" s="49"/>
    </row>
    <row r="46" spans="1:10" s="48" customFormat="1" ht="18" customHeight="1">
      <c r="A46" s="79"/>
      <c r="B46" s="63"/>
      <c r="C46" s="63">
        <v>584</v>
      </c>
      <c r="D46" s="76" t="s">
        <v>46</v>
      </c>
      <c r="E46" s="118" t="s">
        <v>6</v>
      </c>
      <c r="F46" s="118" t="s">
        <v>6</v>
      </c>
      <c r="G46" s="80" t="s">
        <v>102</v>
      </c>
      <c r="H46" s="67" t="s">
        <v>6</v>
      </c>
      <c r="I46" s="60"/>
      <c r="J46" s="49"/>
    </row>
    <row r="47" spans="1:10" s="48" customFormat="1" ht="18" customHeight="1">
      <c r="A47" s="79"/>
      <c r="B47" s="63"/>
      <c r="C47" s="63">
        <v>585</v>
      </c>
      <c r="D47" s="76" t="s">
        <v>47</v>
      </c>
      <c r="E47" s="65">
        <v>3</v>
      </c>
      <c r="F47" s="65">
        <v>4</v>
      </c>
      <c r="G47" s="80" t="s">
        <v>115</v>
      </c>
      <c r="H47" s="90" t="s">
        <v>115</v>
      </c>
      <c r="I47" s="60"/>
      <c r="J47" s="49"/>
    </row>
    <row r="48" spans="1:10" s="48" customFormat="1" ht="18" customHeight="1">
      <c r="A48" s="79"/>
      <c r="B48" s="63"/>
      <c r="C48" s="63">
        <v>586</v>
      </c>
      <c r="D48" s="76" t="s">
        <v>48</v>
      </c>
      <c r="E48" s="118" t="s">
        <v>6</v>
      </c>
      <c r="F48" s="118" t="s">
        <v>6</v>
      </c>
      <c r="G48" s="80" t="s">
        <v>102</v>
      </c>
      <c r="H48" s="67" t="s">
        <v>6</v>
      </c>
      <c r="I48" s="60"/>
      <c r="J48" s="49"/>
    </row>
    <row r="49" spans="1:10" s="48" customFormat="1" ht="18" customHeight="1">
      <c r="A49" s="79"/>
      <c r="B49" s="63"/>
      <c r="C49" s="63">
        <v>589</v>
      </c>
      <c r="D49" s="76" t="s">
        <v>49</v>
      </c>
      <c r="E49" s="65">
        <v>2</v>
      </c>
      <c r="F49" s="65">
        <v>15</v>
      </c>
      <c r="G49" s="80" t="s">
        <v>115</v>
      </c>
      <c r="H49" s="90" t="s">
        <v>115</v>
      </c>
      <c r="I49" s="60"/>
      <c r="J49" s="49"/>
    </row>
    <row r="50" spans="1:10" s="48" customFormat="1" ht="18" customHeight="1">
      <c r="A50" s="77"/>
      <c r="B50" s="78">
        <v>59</v>
      </c>
      <c r="C50" s="78"/>
      <c r="D50" s="70" t="s">
        <v>50</v>
      </c>
      <c r="E50" s="71">
        <f>SUM(E51:E53)</f>
        <v>1</v>
      </c>
      <c r="F50" s="71">
        <f t="shared" ref="F50" si="2">SUM(F51:F53)</f>
        <v>4</v>
      </c>
      <c r="G50" s="117" t="s">
        <v>115</v>
      </c>
      <c r="H50" s="73" t="s">
        <v>6</v>
      </c>
      <c r="I50" s="60"/>
      <c r="J50" s="49"/>
    </row>
    <row r="51" spans="1:10" s="48" customFormat="1" ht="18" customHeight="1">
      <c r="A51" s="79"/>
      <c r="B51" s="63"/>
      <c r="C51" s="63">
        <v>591</v>
      </c>
      <c r="D51" s="76" t="s">
        <v>51</v>
      </c>
      <c r="E51" s="65">
        <v>1</v>
      </c>
      <c r="F51" s="65">
        <v>4</v>
      </c>
      <c r="G51" s="80" t="s">
        <v>115</v>
      </c>
      <c r="H51" s="67" t="s">
        <v>6</v>
      </c>
      <c r="I51" s="60"/>
      <c r="J51" s="49"/>
    </row>
    <row r="52" spans="1:10" s="48" customFormat="1" ht="18" customHeight="1">
      <c r="A52" s="79"/>
      <c r="B52" s="63"/>
      <c r="C52" s="63">
        <v>592</v>
      </c>
      <c r="D52" s="76" t="s">
        <v>52</v>
      </c>
      <c r="E52" s="118" t="s">
        <v>6</v>
      </c>
      <c r="F52" s="118" t="s">
        <v>6</v>
      </c>
      <c r="G52" s="80" t="s">
        <v>102</v>
      </c>
      <c r="H52" s="67" t="s">
        <v>6</v>
      </c>
      <c r="I52" s="60"/>
      <c r="J52" s="49"/>
    </row>
    <row r="53" spans="1:10" s="48" customFormat="1" ht="18" customHeight="1">
      <c r="A53" s="79"/>
      <c r="B53" s="63"/>
      <c r="C53" s="63">
        <v>593</v>
      </c>
      <c r="D53" s="76" t="s">
        <v>53</v>
      </c>
      <c r="E53" s="118" t="s">
        <v>6</v>
      </c>
      <c r="F53" s="118" t="s">
        <v>6</v>
      </c>
      <c r="G53" s="80" t="s">
        <v>102</v>
      </c>
      <c r="H53" s="67" t="s">
        <v>6</v>
      </c>
      <c r="I53" s="60"/>
      <c r="J53" s="49"/>
    </row>
    <row r="54" spans="1:10" s="48" customFormat="1" ht="18" customHeight="1">
      <c r="A54" s="77"/>
      <c r="B54" s="78">
        <v>60</v>
      </c>
      <c r="C54" s="78"/>
      <c r="D54" s="70" t="s">
        <v>54</v>
      </c>
      <c r="E54" s="71">
        <f>SUM(E55:E63)</f>
        <v>2</v>
      </c>
      <c r="F54" s="71">
        <f t="shared" ref="F54" si="3">SUM(F55:F63)</f>
        <v>3</v>
      </c>
      <c r="G54" s="109" t="s">
        <v>115</v>
      </c>
      <c r="H54" s="119" t="s">
        <v>115</v>
      </c>
      <c r="I54" s="60"/>
      <c r="J54" s="49"/>
    </row>
    <row r="55" spans="1:10" s="48" customFormat="1" ht="18" customHeight="1">
      <c r="A55" s="79"/>
      <c r="B55" s="63"/>
      <c r="C55" s="63">
        <v>601</v>
      </c>
      <c r="D55" s="76" t="s">
        <v>55</v>
      </c>
      <c r="E55" s="118" t="s">
        <v>6</v>
      </c>
      <c r="F55" s="118" t="s">
        <v>6</v>
      </c>
      <c r="G55" s="80" t="s">
        <v>102</v>
      </c>
      <c r="H55" s="67" t="s">
        <v>6</v>
      </c>
      <c r="I55" s="60"/>
      <c r="J55" s="49"/>
    </row>
    <row r="56" spans="1:10" s="48" customFormat="1" ht="18" customHeight="1">
      <c r="A56" s="79"/>
      <c r="B56" s="63"/>
      <c r="C56" s="63">
        <v>602</v>
      </c>
      <c r="D56" s="76" t="s">
        <v>56</v>
      </c>
      <c r="E56" s="65">
        <v>1</v>
      </c>
      <c r="F56" s="65">
        <v>1</v>
      </c>
      <c r="G56" s="80" t="s">
        <v>115</v>
      </c>
      <c r="H56" s="90" t="s">
        <v>115</v>
      </c>
      <c r="I56" s="60"/>
      <c r="J56" s="49"/>
    </row>
    <row r="57" spans="1:10" s="48" customFormat="1" ht="18" customHeight="1">
      <c r="A57" s="79"/>
      <c r="B57" s="63"/>
      <c r="C57" s="63">
        <v>603</v>
      </c>
      <c r="D57" s="76" t="s">
        <v>57</v>
      </c>
      <c r="E57" s="118" t="s">
        <v>6</v>
      </c>
      <c r="F57" s="118" t="s">
        <v>6</v>
      </c>
      <c r="G57" s="80" t="s">
        <v>102</v>
      </c>
      <c r="H57" s="67" t="s">
        <v>6</v>
      </c>
      <c r="I57" s="60"/>
      <c r="J57" s="49"/>
    </row>
    <row r="58" spans="1:10" s="48" customFormat="1" ht="18" customHeight="1">
      <c r="A58" s="79"/>
      <c r="B58" s="63"/>
      <c r="C58" s="63">
        <v>604</v>
      </c>
      <c r="D58" s="76" t="s">
        <v>58</v>
      </c>
      <c r="E58" s="118" t="s">
        <v>6</v>
      </c>
      <c r="F58" s="118" t="s">
        <v>6</v>
      </c>
      <c r="G58" s="80" t="s">
        <v>102</v>
      </c>
      <c r="H58" s="67" t="s">
        <v>6</v>
      </c>
      <c r="I58" s="60"/>
      <c r="J58" s="49"/>
    </row>
    <row r="59" spans="1:10" s="48" customFormat="1" ht="18" customHeight="1">
      <c r="A59" s="79"/>
      <c r="B59" s="63"/>
      <c r="C59" s="63">
        <v>605</v>
      </c>
      <c r="D59" s="76" t="s">
        <v>59</v>
      </c>
      <c r="E59" s="65">
        <v>1</v>
      </c>
      <c r="F59" s="65">
        <v>2</v>
      </c>
      <c r="G59" s="80" t="s">
        <v>115</v>
      </c>
      <c r="H59" s="90" t="s">
        <v>115</v>
      </c>
      <c r="I59" s="60"/>
      <c r="J59" s="49"/>
    </row>
    <row r="60" spans="1:10" s="48" customFormat="1" ht="18" customHeight="1">
      <c r="A60" s="79"/>
      <c r="B60" s="63"/>
      <c r="C60" s="63">
        <v>606</v>
      </c>
      <c r="D60" s="76" t="s">
        <v>60</v>
      </c>
      <c r="E60" s="118" t="s">
        <v>6</v>
      </c>
      <c r="F60" s="118" t="s">
        <v>6</v>
      </c>
      <c r="G60" s="80" t="s">
        <v>102</v>
      </c>
      <c r="H60" s="67" t="s">
        <v>6</v>
      </c>
      <c r="I60" s="60"/>
      <c r="J60" s="49"/>
    </row>
    <row r="61" spans="1:10" s="48" customFormat="1" ht="18" customHeight="1">
      <c r="A61" s="79"/>
      <c r="B61" s="63"/>
      <c r="C61" s="63">
        <v>607</v>
      </c>
      <c r="D61" s="76" t="s">
        <v>61</v>
      </c>
      <c r="E61" s="118" t="s">
        <v>6</v>
      </c>
      <c r="F61" s="118" t="s">
        <v>6</v>
      </c>
      <c r="G61" s="80" t="s">
        <v>102</v>
      </c>
      <c r="H61" s="67" t="s">
        <v>6</v>
      </c>
      <c r="I61" s="60"/>
      <c r="J61" s="49"/>
    </row>
    <row r="62" spans="1:10" s="48" customFormat="1" ht="18" customHeight="1">
      <c r="A62" s="79"/>
      <c r="B62" s="63"/>
      <c r="C62" s="63">
        <v>608</v>
      </c>
      <c r="D62" s="76" t="s">
        <v>62</v>
      </c>
      <c r="E62" s="118" t="s">
        <v>6</v>
      </c>
      <c r="F62" s="118" t="s">
        <v>6</v>
      </c>
      <c r="G62" s="80" t="s">
        <v>102</v>
      </c>
      <c r="H62" s="67" t="s">
        <v>6</v>
      </c>
      <c r="I62" s="60"/>
      <c r="J62" s="49"/>
    </row>
    <row r="63" spans="1:10" s="48" customFormat="1" ht="18" customHeight="1">
      <c r="A63" s="79"/>
      <c r="B63" s="63"/>
      <c r="C63" s="63">
        <v>609</v>
      </c>
      <c r="D63" s="76" t="s">
        <v>63</v>
      </c>
      <c r="E63" s="118" t="s">
        <v>6</v>
      </c>
      <c r="F63" s="118" t="s">
        <v>6</v>
      </c>
      <c r="G63" s="80" t="s">
        <v>102</v>
      </c>
      <c r="H63" s="67" t="s">
        <v>6</v>
      </c>
      <c r="I63" s="60"/>
      <c r="J63" s="49"/>
    </row>
    <row r="64" spans="1:10" s="48" customFormat="1" ht="18" customHeight="1">
      <c r="A64" s="77"/>
      <c r="B64" s="78">
        <v>61</v>
      </c>
      <c r="C64" s="78"/>
      <c r="D64" s="70" t="s">
        <v>64</v>
      </c>
      <c r="E64" s="71">
        <f>SUM(E65:E67)</f>
        <v>1</v>
      </c>
      <c r="F64" s="71">
        <f t="shared" ref="F64" si="4">SUM(F65:F67)</f>
        <v>2</v>
      </c>
      <c r="G64" s="109" t="s">
        <v>115</v>
      </c>
      <c r="H64" s="73" t="s">
        <v>6</v>
      </c>
      <c r="I64" s="60"/>
      <c r="J64" s="49"/>
    </row>
    <row r="65" spans="1:10" s="48" customFormat="1" ht="18" customHeight="1">
      <c r="A65" s="79"/>
      <c r="B65" s="63"/>
      <c r="C65" s="63">
        <v>611</v>
      </c>
      <c r="D65" s="76" t="s">
        <v>65</v>
      </c>
      <c r="E65" s="118" t="s">
        <v>6</v>
      </c>
      <c r="F65" s="118" t="s">
        <v>6</v>
      </c>
      <c r="G65" s="80" t="s">
        <v>102</v>
      </c>
      <c r="H65" s="67" t="s">
        <v>6</v>
      </c>
      <c r="I65" s="60"/>
      <c r="J65" s="49"/>
    </row>
    <row r="66" spans="1:10" s="48" customFormat="1" ht="18" customHeight="1">
      <c r="A66" s="79"/>
      <c r="B66" s="63"/>
      <c r="C66" s="63">
        <v>612</v>
      </c>
      <c r="D66" s="76" t="s">
        <v>66</v>
      </c>
      <c r="E66" s="65">
        <v>1</v>
      </c>
      <c r="F66" s="65">
        <v>2</v>
      </c>
      <c r="G66" s="80" t="s">
        <v>115</v>
      </c>
      <c r="H66" s="67" t="s">
        <v>6</v>
      </c>
      <c r="I66" s="60"/>
      <c r="J66" s="49"/>
    </row>
    <row r="67" spans="1:10" s="48" customFormat="1" ht="18" customHeight="1">
      <c r="A67" s="91"/>
      <c r="B67" s="92"/>
      <c r="C67" s="92">
        <v>619</v>
      </c>
      <c r="D67" s="93" t="s">
        <v>67</v>
      </c>
      <c r="E67" s="120" t="s">
        <v>6</v>
      </c>
      <c r="F67" s="120" t="s">
        <v>6</v>
      </c>
      <c r="G67" s="95" t="s">
        <v>102</v>
      </c>
      <c r="H67" s="96" t="s">
        <v>6</v>
      </c>
      <c r="I67" s="60"/>
      <c r="J67" s="49"/>
    </row>
  </sheetData>
  <sheetProtection password="CF46" sheet="1" objects="1" scenarios="1"/>
  <mergeCells count="1">
    <mergeCell ref="A3:D3"/>
  </mergeCells>
  <phoneticPr fontId="1"/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7"/>
  <sheetViews>
    <sheetView showGridLines="0" workbookViewId="0">
      <selection activeCell="A2" sqref="A2"/>
    </sheetView>
  </sheetViews>
  <sheetFormatPr defaultRowHeight="13.5"/>
  <cols>
    <col min="1" max="1" width="3.625" style="97" customWidth="1"/>
    <col min="2" max="2" width="4.625" style="97" customWidth="1"/>
    <col min="3" max="3" width="5.625" style="97" customWidth="1"/>
    <col min="4" max="4" width="55.625" style="97" customWidth="1"/>
    <col min="5" max="6" width="15.625" style="97" customWidth="1"/>
    <col min="7" max="7" width="15.625" style="98" customWidth="1"/>
    <col min="8" max="8" width="15.625" style="97" customWidth="1"/>
    <col min="9" max="9" width="10.25" style="97" bestFit="1" customWidth="1"/>
    <col min="10" max="10" width="12.75" style="98" bestFit="1" customWidth="1"/>
    <col min="11" max="16384" width="9" style="97"/>
  </cols>
  <sheetData>
    <row r="1" spans="1:10" s="48" customFormat="1" ht="18" customHeight="1">
      <c r="A1" s="47" t="s">
        <v>106</v>
      </c>
      <c r="G1" s="49"/>
      <c r="J1" s="49"/>
    </row>
    <row r="2" spans="1:10" s="48" customFormat="1" ht="18" customHeight="1">
      <c r="A2" s="47" t="s">
        <v>84</v>
      </c>
      <c r="G2" s="49"/>
      <c r="H2" s="50" t="s">
        <v>103</v>
      </c>
      <c r="J2" s="49"/>
    </row>
    <row r="3" spans="1:10" s="53" customFormat="1" ht="18" customHeight="1">
      <c r="A3" s="261" t="s">
        <v>0</v>
      </c>
      <c r="B3" s="262"/>
      <c r="C3" s="262"/>
      <c r="D3" s="262"/>
      <c r="E3" s="51" t="s">
        <v>1</v>
      </c>
      <c r="F3" s="51" t="s">
        <v>2</v>
      </c>
      <c r="G3" s="52" t="s">
        <v>3</v>
      </c>
      <c r="H3" s="51" t="s">
        <v>4</v>
      </c>
      <c r="J3" s="115"/>
    </row>
    <row r="4" spans="1:10" s="48" customFormat="1" ht="18" customHeight="1">
      <c r="A4" s="107" t="s">
        <v>105</v>
      </c>
      <c r="B4" s="55"/>
      <c r="C4" s="55"/>
      <c r="D4" s="56"/>
      <c r="E4" s="57">
        <v>10</v>
      </c>
      <c r="F4" s="57">
        <v>25</v>
      </c>
      <c r="G4" s="58">
        <v>386000000</v>
      </c>
      <c r="H4" s="59">
        <f>H32</f>
        <v>673</v>
      </c>
      <c r="I4" s="60"/>
      <c r="J4" s="49"/>
    </row>
    <row r="5" spans="1:10" s="48" customFormat="1" ht="18" customHeight="1">
      <c r="A5" s="61"/>
      <c r="B5" s="62" t="s">
        <v>5</v>
      </c>
      <c r="C5" s="63"/>
      <c r="D5" s="64"/>
      <c r="E5" s="118" t="s">
        <v>6</v>
      </c>
      <c r="F5" s="118" t="s">
        <v>6</v>
      </c>
      <c r="G5" s="80" t="s">
        <v>102</v>
      </c>
      <c r="H5" s="67" t="s">
        <v>6</v>
      </c>
      <c r="I5" s="60"/>
      <c r="J5" s="49"/>
    </row>
    <row r="6" spans="1:10" s="48" customFormat="1" ht="18" customHeight="1">
      <c r="A6" s="68"/>
      <c r="B6" s="69">
        <v>50</v>
      </c>
      <c r="C6" s="69"/>
      <c r="D6" s="70" t="s">
        <v>7</v>
      </c>
      <c r="E6" s="116" t="s">
        <v>6</v>
      </c>
      <c r="F6" s="116" t="s">
        <v>6</v>
      </c>
      <c r="G6" s="117" t="s">
        <v>102</v>
      </c>
      <c r="H6" s="73" t="s">
        <v>6</v>
      </c>
      <c r="I6" s="60"/>
      <c r="J6" s="49"/>
    </row>
    <row r="7" spans="1:10" s="48" customFormat="1" ht="18" customHeight="1">
      <c r="A7" s="74"/>
      <c r="B7" s="75"/>
      <c r="C7" s="75">
        <v>501</v>
      </c>
      <c r="D7" s="76" t="s">
        <v>7</v>
      </c>
      <c r="E7" s="118" t="s">
        <v>6</v>
      </c>
      <c r="F7" s="118" t="s">
        <v>6</v>
      </c>
      <c r="G7" s="80" t="s">
        <v>102</v>
      </c>
      <c r="H7" s="67" t="s">
        <v>6</v>
      </c>
      <c r="I7" s="60"/>
      <c r="J7" s="49"/>
    </row>
    <row r="8" spans="1:10" s="48" customFormat="1" ht="18" customHeight="1">
      <c r="A8" s="77"/>
      <c r="B8" s="78">
        <v>51</v>
      </c>
      <c r="C8" s="78"/>
      <c r="D8" s="70" t="s">
        <v>8</v>
      </c>
      <c r="E8" s="116" t="s">
        <v>6</v>
      </c>
      <c r="F8" s="116" t="s">
        <v>6</v>
      </c>
      <c r="G8" s="117" t="s">
        <v>102</v>
      </c>
      <c r="H8" s="73" t="s">
        <v>6</v>
      </c>
      <c r="I8" s="60"/>
      <c r="J8" s="49"/>
    </row>
    <row r="9" spans="1:10" s="48" customFormat="1" ht="18" customHeight="1">
      <c r="A9" s="79"/>
      <c r="B9" s="63"/>
      <c r="C9" s="63">
        <v>511</v>
      </c>
      <c r="D9" s="76" t="s">
        <v>9</v>
      </c>
      <c r="E9" s="118" t="s">
        <v>6</v>
      </c>
      <c r="F9" s="118" t="s">
        <v>6</v>
      </c>
      <c r="G9" s="80" t="s">
        <v>102</v>
      </c>
      <c r="H9" s="67" t="s">
        <v>6</v>
      </c>
      <c r="I9" s="60"/>
      <c r="J9" s="49"/>
    </row>
    <row r="10" spans="1:10" s="48" customFormat="1" ht="18" customHeight="1">
      <c r="A10" s="79"/>
      <c r="B10" s="63"/>
      <c r="C10" s="63">
        <v>512</v>
      </c>
      <c r="D10" s="76" t="s">
        <v>10</v>
      </c>
      <c r="E10" s="118" t="s">
        <v>6</v>
      </c>
      <c r="F10" s="118" t="s">
        <v>6</v>
      </c>
      <c r="G10" s="80" t="s">
        <v>102</v>
      </c>
      <c r="H10" s="67" t="s">
        <v>6</v>
      </c>
      <c r="I10" s="60"/>
      <c r="J10" s="49"/>
    </row>
    <row r="11" spans="1:10" s="48" customFormat="1" ht="18" customHeight="1">
      <c r="A11" s="79"/>
      <c r="B11" s="63"/>
      <c r="C11" s="63">
        <v>513</v>
      </c>
      <c r="D11" s="76" t="s">
        <v>11</v>
      </c>
      <c r="E11" s="118" t="s">
        <v>6</v>
      </c>
      <c r="F11" s="118" t="s">
        <v>6</v>
      </c>
      <c r="G11" s="80" t="s">
        <v>102</v>
      </c>
      <c r="H11" s="67" t="s">
        <v>6</v>
      </c>
      <c r="I11" s="60"/>
      <c r="J11" s="49"/>
    </row>
    <row r="12" spans="1:10" s="48" customFormat="1" ht="18" customHeight="1">
      <c r="A12" s="77"/>
      <c r="B12" s="78">
        <v>52</v>
      </c>
      <c r="C12" s="78"/>
      <c r="D12" s="70" t="s">
        <v>12</v>
      </c>
      <c r="E12" s="116" t="s">
        <v>6</v>
      </c>
      <c r="F12" s="116" t="s">
        <v>6</v>
      </c>
      <c r="G12" s="117" t="s">
        <v>102</v>
      </c>
      <c r="H12" s="73" t="s">
        <v>6</v>
      </c>
      <c r="I12" s="60"/>
      <c r="J12" s="49"/>
    </row>
    <row r="13" spans="1:10" s="48" customFormat="1" ht="18" customHeight="1">
      <c r="A13" s="79"/>
      <c r="B13" s="63"/>
      <c r="C13" s="63">
        <v>521</v>
      </c>
      <c r="D13" s="76" t="s">
        <v>13</v>
      </c>
      <c r="E13" s="118" t="s">
        <v>6</v>
      </c>
      <c r="F13" s="118" t="s">
        <v>6</v>
      </c>
      <c r="G13" s="80" t="s">
        <v>102</v>
      </c>
      <c r="H13" s="67" t="s">
        <v>6</v>
      </c>
      <c r="I13" s="60"/>
      <c r="J13" s="49"/>
    </row>
    <row r="14" spans="1:10" s="48" customFormat="1" ht="18" customHeight="1">
      <c r="A14" s="79"/>
      <c r="B14" s="63"/>
      <c r="C14" s="63">
        <v>522</v>
      </c>
      <c r="D14" s="76" t="s">
        <v>14</v>
      </c>
      <c r="E14" s="118" t="s">
        <v>6</v>
      </c>
      <c r="F14" s="118" t="s">
        <v>6</v>
      </c>
      <c r="G14" s="80" t="s">
        <v>102</v>
      </c>
      <c r="H14" s="67" t="s">
        <v>6</v>
      </c>
      <c r="I14" s="60"/>
      <c r="J14" s="49"/>
    </row>
    <row r="15" spans="1:10" s="48" customFormat="1" ht="18" customHeight="1">
      <c r="A15" s="77"/>
      <c r="B15" s="78">
        <v>53</v>
      </c>
      <c r="C15" s="78"/>
      <c r="D15" s="70" t="s">
        <v>15</v>
      </c>
      <c r="E15" s="116" t="s">
        <v>6</v>
      </c>
      <c r="F15" s="116" t="s">
        <v>6</v>
      </c>
      <c r="G15" s="117" t="s">
        <v>102</v>
      </c>
      <c r="H15" s="73" t="s">
        <v>6</v>
      </c>
      <c r="I15" s="60"/>
      <c r="J15" s="49"/>
    </row>
    <row r="16" spans="1:10" s="48" customFormat="1" ht="18" customHeight="1">
      <c r="A16" s="79"/>
      <c r="B16" s="63"/>
      <c r="C16" s="63">
        <v>531</v>
      </c>
      <c r="D16" s="76" t="s">
        <v>16</v>
      </c>
      <c r="E16" s="118" t="s">
        <v>6</v>
      </c>
      <c r="F16" s="118" t="s">
        <v>6</v>
      </c>
      <c r="G16" s="80" t="s">
        <v>102</v>
      </c>
      <c r="H16" s="67" t="s">
        <v>6</v>
      </c>
      <c r="I16" s="60"/>
      <c r="J16" s="49"/>
    </row>
    <row r="17" spans="1:10" s="48" customFormat="1" ht="18" customHeight="1">
      <c r="A17" s="79"/>
      <c r="B17" s="63"/>
      <c r="C17" s="63">
        <v>532</v>
      </c>
      <c r="D17" s="76" t="s">
        <v>17</v>
      </c>
      <c r="E17" s="118" t="s">
        <v>6</v>
      </c>
      <c r="F17" s="118" t="s">
        <v>6</v>
      </c>
      <c r="G17" s="80" t="s">
        <v>102</v>
      </c>
      <c r="H17" s="67" t="s">
        <v>6</v>
      </c>
      <c r="I17" s="60"/>
      <c r="J17" s="49"/>
    </row>
    <row r="18" spans="1:10" s="48" customFormat="1" ht="18" customHeight="1">
      <c r="A18" s="79"/>
      <c r="B18" s="63"/>
      <c r="C18" s="63">
        <v>533</v>
      </c>
      <c r="D18" s="76" t="s">
        <v>18</v>
      </c>
      <c r="E18" s="118" t="s">
        <v>6</v>
      </c>
      <c r="F18" s="118" t="s">
        <v>6</v>
      </c>
      <c r="G18" s="80" t="s">
        <v>102</v>
      </c>
      <c r="H18" s="67" t="s">
        <v>6</v>
      </c>
      <c r="I18" s="60"/>
      <c r="J18" s="49"/>
    </row>
    <row r="19" spans="1:10" s="48" customFormat="1" ht="18" customHeight="1">
      <c r="A19" s="79"/>
      <c r="B19" s="63"/>
      <c r="C19" s="63">
        <v>534</v>
      </c>
      <c r="D19" s="76" t="s">
        <v>19</v>
      </c>
      <c r="E19" s="118" t="s">
        <v>6</v>
      </c>
      <c r="F19" s="118" t="s">
        <v>6</v>
      </c>
      <c r="G19" s="80" t="s">
        <v>102</v>
      </c>
      <c r="H19" s="67" t="s">
        <v>6</v>
      </c>
      <c r="I19" s="60"/>
      <c r="J19" s="49"/>
    </row>
    <row r="20" spans="1:10" s="48" customFormat="1" ht="18" customHeight="1">
      <c r="A20" s="79"/>
      <c r="B20" s="63"/>
      <c r="C20" s="63">
        <v>535</v>
      </c>
      <c r="D20" s="76" t="s">
        <v>20</v>
      </c>
      <c r="E20" s="118" t="s">
        <v>6</v>
      </c>
      <c r="F20" s="118" t="s">
        <v>6</v>
      </c>
      <c r="G20" s="80" t="s">
        <v>102</v>
      </c>
      <c r="H20" s="67" t="s">
        <v>6</v>
      </c>
      <c r="I20" s="60"/>
      <c r="J20" s="49"/>
    </row>
    <row r="21" spans="1:10" s="48" customFormat="1" ht="18" customHeight="1">
      <c r="A21" s="79"/>
      <c r="B21" s="63"/>
      <c r="C21" s="63">
        <v>536</v>
      </c>
      <c r="D21" s="76" t="s">
        <v>21</v>
      </c>
      <c r="E21" s="118" t="s">
        <v>6</v>
      </c>
      <c r="F21" s="118" t="s">
        <v>6</v>
      </c>
      <c r="G21" s="80" t="s">
        <v>102</v>
      </c>
      <c r="H21" s="67" t="s">
        <v>6</v>
      </c>
      <c r="I21" s="60"/>
      <c r="J21" s="49"/>
    </row>
    <row r="22" spans="1:10" s="48" customFormat="1" ht="18" customHeight="1">
      <c r="A22" s="77"/>
      <c r="B22" s="78">
        <v>54</v>
      </c>
      <c r="C22" s="78"/>
      <c r="D22" s="70" t="s">
        <v>22</v>
      </c>
      <c r="E22" s="116" t="s">
        <v>6</v>
      </c>
      <c r="F22" s="116" t="s">
        <v>6</v>
      </c>
      <c r="G22" s="117" t="s">
        <v>102</v>
      </c>
      <c r="H22" s="73" t="s">
        <v>6</v>
      </c>
      <c r="I22" s="60"/>
      <c r="J22" s="49"/>
    </row>
    <row r="23" spans="1:10" s="48" customFormat="1" ht="18" customHeight="1">
      <c r="A23" s="79"/>
      <c r="B23" s="63"/>
      <c r="C23" s="63">
        <v>541</v>
      </c>
      <c r="D23" s="76" t="s">
        <v>23</v>
      </c>
      <c r="E23" s="118" t="s">
        <v>6</v>
      </c>
      <c r="F23" s="118" t="s">
        <v>6</v>
      </c>
      <c r="G23" s="80" t="s">
        <v>102</v>
      </c>
      <c r="H23" s="67" t="s">
        <v>6</v>
      </c>
      <c r="I23" s="60"/>
      <c r="J23" s="49"/>
    </row>
    <row r="24" spans="1:10" s="48" customFormat="1" ht="18" customHeight="1">
      <c r="A24" s="79"/>
      <c r="B24" s="63"/>
      <c r="C24" s="63">
        <v>542</v>
      </c>
      <c r="D24" s="76" t="s">
        <v>24</v>
      </c>
      <c r="E24" s="118" t="s">
        <v>6</v>
      </c>
      <c r="F24" s="118" t="s">
        <v>6</v>
      </c>
      <c r="G24" s="80" t="s">
        <v>102</v>
      </c>
      <c r="H24" s="67" t="s">
        <v>6</v>
      </c>
      <c r="I24" s="60"/>
      <c r="J24" s="49"/>
    </row>
    <row r="25" spans="1:10" s="48" customFormat="1" ht="18" customHeight="1">
      <c r="A25" s="79"/>
      <c r="B25" s="63"/>
      <c r="C25" s="63">
        <v>543</v>
      </c>
      <c r="D25" s="76" t="s">
        <v>25</v>
      </c>
      <c r="E25" s="118" t="s">
        <v>6</v>
      </c>
      <c r="F25" s="118" t="s">
        <v>6</v>
      </c>
      <c r="G25" s="80" t="s">
        <v>102</v>
      </c>
      <c r="H25" s="67" t="s">
        <v>6</v>
      </c>
      <c r="I25" s="60"/>
      <c r="J25" s="49"/>
    </row>
    <row r="26" spans="1:10" s="48" customFormat="1" ht="18" customHeight="1">
      <c r="A26" s="79"/>
      <c r="B26" s="63"/>
      <c r="C26" s="63">
        <v>549</v>
      </c>
      <c r="D26" s="76" t="s">
        <v>26</v>
      </c>
      <c r="E26" s="118" t="s">
        <v>6</v>
      </c>
      <c r="F26" s="118" t="s">
        <v>6</v>
      </c>
      <c r="G26" s="80" t="s">
        <v>102</v>
      </c>
      <c r="H26" s="67" t="s">
        <v>6</v>
      </c>
      <c r="I26" s="60"/>
      <c r="J26" s="49"/>
    </row>
    <row r="27" spans="1:10" s="48" customFormat="1" ht="18" customHeight="1">
      <c r="A27" s="77"/>
      <c r="B27" s="78">
        <v>55</v>
      </c>
      <c r="C27" s="78"/>
      <c r="D27" s="70" t="s">
        <v>27</v>
      </c>
      <c r="E27" s="116" t="s">
        <v>6</v>
      </c>
      <c r="F27" s="116" t="s">
        <v>6</v>
      </c>
      <c r="G27" s="117" t="s">
        <v>102</v>
      </c>
      <c r="H27" s="73" t="s">
        <v>6</v>
      </c>
      <c r="I27" s="60"/>
      <c r="J27" s="49"/>
    </row>
    <row r="28" spans="1:10" s="48" customFormat="1" ht="18" customHeight="1">
      <c r="A28" s="79"/>
      <c r="B28" s="63"/>
      <c r="C28" s="63">
        <v>551</v>
      </c>
      <c r="D28" s="76" t="s">
        <v>28</v>
      </c>
      <c r="E28" s="118" t="s">
        <v>6</v>
      </c>
      <c r="F28" s="118" t="s">
        <v>6</v>
      </c>
      <c r="G28" s="80" t="s">
        <v>102</v>
      </c>
      <c r="H28" s="67" t="s">
        <v>6</v>
      </c>
      <c r="I28" s="60"/>
      <c r="J28" s="49"/>
    </row>
    <row r="29" spans="1:10" s="48" customFormat="1" ht="18" customHeight="1">
      <c r="A29" s="79"/>
      <c r="B29" s="63"/>
      <c r="C29" s="63">
        <v>552</v>
      </c>
      <c r="D29" s="76" t="s">
        <v>29</v>
      </c>
      <c r="E29" s="118" t="s">
        <v>6</v>
      </c>
      <c r="F29" s="118" t="s">
        <v>6</v>
      </c>
      <c r="G29" s="80" t="s">
        <v>102</v>
      </c>
      <c r="H29" s="67" t="s">
        <v>6</v>
      </c>
      <c r="I29" s="60"/>
      <c r="J29" s="49"/>
    </row>
    <row r="30" spans="1:10" s="48" customFormat="1" ht="18" customHeight="1">
      <c r="A30" s="79"/>
      <c r="B30" s="63"/>
      <c r="C30" s="63">
        <v>553</v>
      </c>
      <c r="D30" s="76" t="s">
        <v>30</v>
      </c>
      <c r="E30" s="118" t="s">
        <v>6</v>
      </c>
      <c r="F30" s="118" t="s">
        <v>6</v>
      </c>
      <c r="G30" s="80" t="s">
        <v>102</v>
      </c>
      <c r="H30" s="67" t="s">
        <v>6</v>
      </c>
      <c r="I30" s="60"/>
      <c r="J30" s="49"/>
    </row>
    <row r="31" spans="1:10" s="48" customFormat="1" ht="18" customHeight="1">
      <c r="A31" s="79"/>
      <c r="B31" s="63"/>
      <c r="C31" s="63">
        <v>559</v>
      </c>
      <c r="D31" s="76" t="s">
        <v>31</v>
      </c>
      <c r="E31" s="118" t="s">
        <v>6</v>
      </c>
      <c r="F31" s="118" t="s">
        <v>6</v>
      </c>
      <c r="G31" s="80" t="s">
        <v>102</v>
      </c>
      <c r="H31" s="67" t="s">
        <v>6</v>
      </c>
      <c r="I31" s="60"/>
      <c r="J31" s="49"/>
    </row>
    <row r="32" spans="1:10" s="48" customFormat="1" ht="18" customHeight="1">
      <c r="A32" s="74"/>
      <c r="B32" s="81" t="s">
        <v>32</v>
      </c>
      <c r="C32" s="75"/>
      <c r="D32" s="64"/>
      <c r="E32" s="65">
        <v>10</v>
      </c>
      <c r="F32" s="65">
        <v>25</v>
      </c>
      <c r="G32" s="66">
        <v>386000000</v>
      </c>
      <c r="H32" s="82">
        <v>673</v>
      </c>
      <c r="I32" s="60"/>
      <c r="J32" s="49"/>
    </row>
    <row r="33" spans="1:10" s="48" customFormat="1" ht="18" customHeight="1">
      <c r="A33" s="83"/>
      <c r="B33" s="84">
        <v>56</v>
      </c>
      <c r="C33" s="84"/>
      <c r="D33" s="70" t="s">
        <v>33</v>
      </c>
      <c r="E33" s="116" t="s">
        <v>6</v>
      </c>
      <c r="F33" s="116" t="s">
        <v>6</v>
      </c>
      <c r="G33" s="117" t="s">
        <v>102</v>
      </c>
      <c r="H33" s="73" t="s">
        <v>6</v>
      </c>
      <c r="I33" s="60"/>
      <c r="J33" s="49"/>
    </row>
    <row r="34" spans="1:10" s="48" customFormat="1" ht="18" customHeight="1">
      <c r="A34" s="86"/>
      <c r="B34" s="87"/>
      <c r="C34" s="87">
        <v>561</v>
      </c>
      <c r="D34" s="76" t="s">
        <v>34</v>
      </c>
      <c r="E34" s="118" t="s">
        <v>6</v>
      </c>
      <c r="F34" s="118" t="s">
        <v>6</v>
      </c>
      <c r="G34" s="80" t="s">
        <v>102</v>
      </c>
      <c r="H34" s="67" t="s">
        <v>6</v>
      </c>
      <c r="I34" s="60"/>
      <c r="J34" s="49"/>
    </row>
    <row r="35" spans="1:10" s="48" customFormat="1" ht="18" customHeight="1">
      <c r="A35" s="79"/>
      <c r="B35" s="63"/>
      <c r="C35" s="63">
        <v>569</v>
      </c>
      <c r="D35" s="76" t="s">
        <v>35</v>
      </c>
      <c r="E35" s="118" t="s">
        <v>6</v>
      </c>
      <c r="F35" s="118" t="s">
        <v>6</v>
      </c>
      <c r="G35" s="80" t="s">
        <v>102</v>
      </c>
      <c r="H35" s="67" t="s">
        <v>6</v>
      </c>
      <c r="I35" s="60"/>
      <c r="J35" s="49"/>
    </row>
    <row r="36" spans="1:10" s="48" customFormat="1" ht="18" customHeight="1">
      <c r="A36" s="77"/>
      <c r="B36" s="78">
        <v>57</v>
      </c>
      <c r="C36" s="78"/>
      <c r="D36" s="70" t="s">
        <v>36</v>
      </c>
      <c r="E36" s="116">
        <f>SUM(E37:E41)</f>
        <v>1</v>
      </c>
      <c r="F36" s="116">
        <f t="shared" ref="F36" si="0">SUM(F37:F41)</f>
        <v>2</v>
      </c>
      <c r="G36" s="117" t="s">
        <v>116</v>
      </c>
      <c r="H36" s="73" t="s">
        <v>116</v>
      </c>
      <c r="I36" s="60"/>
      <c r="J36" s="49"/>
    </row>
    <row r="37" spans="1:10" s="48" customFormat="1" ht="18" customHeight="1">
      <c r="A37" s="79"/>
      <c r="B37" s="63"/>
      <c r="C37" s="63">
        <v>571</v>
      </c>
      <c r="D37" s="76" t="s">
        <v>37</v>
      </c>
      <c r="E37" s="118" t="s">
        <v>6</v>
      </c>
      <c r="F37" s="118" t="s">
        <v>6</v>
      </c>
      <c r="G37" s="80" t="s">
        <v>102</v>
      </c>
      <c r="H37" s="67" t="s">
        <v>6</v>
      </c>
      <c r="I37" s="60"/>
      <c r="J37" s="49"/>
    </row>
    <row r="38" spans="1:10" s="48" customFormat="1" ht="18" customHeight="1">
      <c r="A38" s="79"/>
      <c r="B38" s="63"/>
      <c r="C38" s="63">
        <v>572</v>
      </c>
      <c r="D38" s="76" t="s">
        <v>38</v>
      </c>
      <c r="E38" s="118" t="s">
        <v>6</v>
      </c>
      <c r="F38" s="118" t="s">
        <v>6</v>
      </c>
      <c r="G38" s="80" t="s">
        <v>102</v>
      </c>
      <c r="H38" s="67" t="s">
        <v>6</v>
      </c>
      <c r="I38" s="60"/>
      <c r="J38" s="49"/>
    </row>
    <row r="39" spans="1:10" s="48" customFormat="1" ht="18" customHeight="1">
      <c r="A39" s="79"/>
      <c r="B39" s="63"/>
      <c r="C39" s="63">
        <v>573</v>
      </c>
      <c r="D39" s="76" t="s">
        <v>39</v>
      </c>
      <c r="E39" s="118">
        <v>1</v>
      </c>
      <c r="F39" s="118">
        <v>2</v>
      </c>
      <c r="G39" s="80" t="s">
        <v>116</v>
      </c>
      <c r="H39" s="67" t="s">
        <v>116</v>
      </c>
      <c r="I39" s="60"/>
      <c r="J39" s="49"/>
    </row>
    <row r="40" spans="1:10" s="48" customFormat="1" ht="18" customHeight="1">
      <c r="A40" s="79"/>
      <c r="B40" s="63"/>
      <c r="C40" s="63">
        <v>574</v>
      </c>
      <c r="D40" s="76" t="s">
        <v>40</v>
      </c>
      <c r="E40" s="118" t="s">
        <v>6</v>
      </c>
      <c r="F40" s="118" t="s">
        <v>6</v>
      </c>
      <c r="G40" s="80" t="s">
        <v>102</v>
      </c>
      <c r="H40" s="67" t="s">
        <v>6</v>
      </c>
      <c r="I40" s="60"/>
      <c r="J40" s="49"/>
    </row>
    <row r="41" spans="1:10" s="48" customFormat="1" ht="18" customHeight="1">
      <c r="A41" s="79"/>
      <c r="B41" s="63"/>
      <c r="C41" s="63">
        <v>579</v>
      </c>
      <c r="D41" s="76" t="s">
        <v>41</v>
      </c>
      <c r="E41" s="118" t="s">
        <v>6</v>
      </c>
      <c r="F41" s="118" t="s">
        <v>6</v>
      </c>
      <c r="G41" s="80" t="s">
        <v>102</v>
      </c>
      <c r="H41" s="67" t="s">
        <v>6</v>
      </c>
      <c r="I41" s="60"/>
      <c r="J41" s="49"/>
    </row>
    <row r="42" spans="1:10" s="48" customFormat="1" ht="18" customHeight="1">
      <c r="A42" s="77"/>
      <c r="B42" s="78">
        <v>58</v>
      </c>
      <c r="C42" s="78"/>
      <c r="D42" s="70" t="s">
        <v>42</v>
      </c>
      <c r="E42" s="71">
        <f>SUM(E43:E49)</f>
        <v>4</v>
      </c>
      <c r="F42" s="71">
        <f t="shared" ref="F42" si="1">SUM(F43:F49)</f>
        <v>8</v>
      </c>
      <c r="G42" s="72">
        <v>64000000</v>
      </c>
      <c r="H42" s="85">
        <v>472</v>
      </c>
      <c r="I42" s="60"/>
      <c r="J42" s="49"/>
    </row>
    <row r="43" spans="1:10" s="48" customFormat="1" ht="18" customHeight="1">
      <c r="A43" s="79"/>
      <c r="B43" s="63"/>
      <c r="C43" s="63">
        <v>581</v>
      </c>
      <c r="D43" s="76" t="s">
        <v>43</v>
      </c>
      <c r="E43" s="118">
        <v>2</v>
      </c>
      <c r="F43" s="118">
        <v>4</v>
      </c>
      <c r="G43" s="80" t="s">
        <v>116</v>
      </c>
      <c r="H43" s="67" t="s">
        <v>116</v>
      </c>
      <c r="I43" s="60"/>
      <c r="J43" s="49"/>
    </row>
    <row r="44" spans="1:10" s="48" customFormat="1" ht="18" customHeight="1">
      <c r="A44" s="79"/>
      <c r="B44" s="63"/>
      <c r="C44" s="63">
        <v>582</v>
      </c>
      <c r="D44" s="76" t="s">
        <v>44</v>
      </c>
      <c r="E44" s="118" t="s">
        <v>6</v>
      </c>
      <c r="F44" s="118" t="s">
        <v>6</v>
      </c>
      <c r="G44" s="80" t="s">
        <v>102</v>
      </c>
      <c r="H44" s="67" t="s">
        <v>6</v>
      </c>
      <c r="I44" s="60"/>
      <c r="J44" s="49"/>
    </row>
    <row r="45" spans="1:10" s="48" customFormat="1" ht="18" customHeight="1">
      <c r="A45" s="79"/>
      <c r="B45" s="63"/>
      <c r="C45" s="63">
        <v>583</v>
      </c>
      <c r="D45" s="76" t="s">
        <v>45</v>
      </c>
      <c r="E45" s="118" t="s">
        <v>6</v>
      </c>
      <c r="F45" s="118" t="s">
        <v>6</v>
      </c>
      <c r="G45" s="80" t="s">
        <v>102</v>
      </c>
      <c r="H45" s="67" t="s">
        <v>6</v>
      </c>
      <c r="I45" s="60"/>
      <c r="J45" s="49"/>
    </row>
    <row r="46" spans="1:10" s="48" customFormat="1" ht="18" customHeight="1">
      <c r="A46" s="79"/>
      <c r="B46" s="63"/>
      <c r="C46" s="63">
        <v>584</v>
      </c>
      <c r="D46" s="76" t="s">
        <v>46</v>
      </c>
      <c r="E46" s="118" t="s">
        <v>6</v>
      </c>
      <c r="F46" s="118" t="s">
        <v>6</v>
      </c>
      <c r="G46" s="80" t="s">
        <v>102</v>
      </c>
      <c r="H46" s="67" t="s">
        <v>6</v>
      </c>
      <c r="I46" s="60"/>
      <c r="J46" s="49"/>
    </row>
    <row r="47" spans="1:10" s="48" customFormat="1" ht="18" customHeight="1">
      <c r="A47" s="79"/>
      <c r="B47" s="63"/>
      <c r="C47" s="63">
        <v>585</v>
      </c>
      <c r="D47" s="76" t="s">
        <v>47</v>
      </c>
      <c r="E47" s="118" t="s">
        <v>6</v>
      </c>
      <c r="F47" s="118" t="s">
        <v>6</v>
      </c>
      <c r="G47" s="80" t="s">
        <v>102</v>
      </c>
      <c r="H47" s="67" t="s">
        <v>6</v>
      </c>
      <c r="I47" s="60"/>
      <c r="J47" s="49"/>
    </row>
    <row r="48" spans="1:10" s="48" customFormat="1" ht="18" customHeight="1">
      <c r="A48" s="79"/>
      <c r="B48" s="63"/>
      <c r="C48" s="63">
        <v>586</v>
      </c>
      <c r="D48" s="76" t="s">
        <v>48</v>
      </c>
      <c r="E48" s="118" t="s">
        <v>6</v>
      </c>
      <c r="F48" s="118" t="s">
        <v>6</v>
      </c>
      <c r="G48" s="80" t="s">
        <v>102</v>
      </c>
      <c r="H48" s="67" t="s">
        <v>6</v>
      </c>
      <c r="I48" s="60"/>
      <c r="J48" s="49"/>
    </row>
    <row r="49" spans="1:10" s="48" customFormat="1" ht="18" customHeight="1">
      <c r="A49" s="79"/>
      <c r="B49" s="63"/>
      <c r="C49" s="63">
        <v>589</v>
      </c>
      <c r="D49" s="76" t="s">
        <v>49</v>
      </c>
      <c r="E49" s="65">
        <v>2</v>
      </c>
      <c r="F49" s="65">
        <v>4</v>
      </c>
      <c r="G49" s="80" t="s">
        <v>116</v>
      </c>
      <c r="H49" s="90" t="s">
        <v>116</v>
      </c>
      <c r="I49" s="60"/>
      <c r="J49" s="49"/>
    </row>
    <row r="50" spans="1:10" s="48" customFormat="1" ht="18" customHeight="1">
      <c r="A50" s="77"/>
      <c r="B50" s="78">
        <v>59</v>
      </c>
      <c r="C50" s="78"/>
      <c r="D50" s="70" t="s">
        <v>50</v>
      </c>
      <c r="E50" s="71">
        <f>SUM(E51:E53)</f>
        <v>1</v>
      </c>
      <c r="F50" s="71">
        <f t="shared" ref="F50" si="2">SUM(F51:F53)</f>
        <v>2</v>
      </c>
      <c r="G50" s="109" t="s">
        <v>116</v>
      </c>
      <c r="H50" s="73" t="s">
        <v>6</v>
      </c>
      <c r="I50" s="60"/>
      <c r="J50" s="49"/>
    </row>
    <row r="51" spans="1:10" s="48" customFormat="1" ht="18" customHeight="1">
      <c r="A51" s="79"/>
      <c r="B51" s="63"/>
      <c r="C51" s="63">
        <v>591</v>
      </c>
      <c r="D51" s="76" t="s">
        <v>51</v>
      </c>
      <c r="E51" s="65">
        <v>1</v>
      </c>
      <c r="F51" s="65">
        <v>2</v>
      </c>
      <c r="G51" s="80" t="s">
        <v>116</v>
      </c>
      <c r="H51" s="67" t="s">
        <v>6</v>
      </c>
      <c r="I51" s="60"/>
      <c r="J51" s="49"/>
    </row>
    <row r="52" spans="1:10" s="48" customFormat="1" ht="18" customHeight="1">
      <c r="A52" s="79"/>
      <c r="B52" s="63"/>
      <c r="C52" s="63">
        <v>592</v>
      </c>
      <c r="D52" s="76" t="s">
        <v>52</v>
      </c>
      <c r="E52" s="118" t="s">
        <v>6</v>
      </c>
      <c r="F52" s="118" t="s">
        <v>6</v>
      </c>
      <c r="G52" s="80" t="s">
        <v>102</v>
      </c>
      <c r="H52" s="67" t="s">
        <v>6</v>
      </c>
      <c r="I52" s="60"/>
      <c r="J52" s="49"/>
    </row>
    <row r="53" spans="1:10" s="48" customFormat="1" ht="18" customHeight="1">
      <c r="A53" s="79"/>
      <c r="B53" s="63"/>
      <c r="C53" s="63">
        <v>593</v>
      </c>
      <c r="D53" s="76" t="s">
        <v>53</v>
      </c>
      <c r="E53" s="118" t="s">
        <v>6</v>
      </c>
      <c r="F53" s="118" t="s">
        <v>6</v>
      </c>
      <c r="G53" s="80" t="s">
        <v>102</v>
      </c>
      <c r="H53" s="67" t="s">
        <v>6</v>
      </c>
      <c r="I53" s="60"/>
      <c r="J53" s="49"/>
    </row>
    <row r="54" spans="1:10" s="48" customFormat="1" ht="18" customHeight="1">
      <c r="A54" s="77"/>
      <c r="B54" s="78">
        <v>60</v>
      </c>
      <c r="C54" s="78"/>
      <c r="D54" s="70" t="s">
        <v>54</v>
      </c>
      <c r="E54" s="71">
        <f>SUM(E55:E63)</f>
        <v>4</v>
      </c>
      <c r="F54" s="71">
        <f t="shared" ref="F54" si="3">SUM(F55:F63)</f>
        <v>13</v>
      </c>
      <c r="G54" s="72">
        <v>276000000</v>
      </c>
      <c r="H54" s="119" t="s">
        <v>116</v>
      </c>
      <c r="I54" s="60"/>
      <c r="J54" s="49"/>
    </row>
    <row r="55" spans="1:10" s="48" customFormat="1" ht="18" customHeight="1">
      <c r="A55" s="79"/>
      <c r="B55" s="63"/>
      <c r="C55" s="63">
        <v>601</v>
      </c>
      <c r="D55" s="76" t="s">
        <v>55</v>
      </c>
      <c r="E55" s="118" t="s">
        <v>6</v>
      </c>
      <c r="F55" s="118" t="s">
        <v>6</v>
      </c>
      <c r="G55" s="80" t="s">
        <v>102</v>
      </c>
      <c r="H55" s="67" t="s">
        <v>6</v>
      </c>
      <c r="I55" s="60"/>
      <c r="J55" s="49"/>
    </row>
    <row r="56" spans="1:10" s="48" customFormat="1" ht="18" customHeight="1">
      <c r="A56" s="79"/>
      <c r="B56" s="63"/>
      <c r="C56" s="63">
        <v>602</v>
      </c>
      <c r="D56" s="76" t="s">
        <v>56</v>
      </c>
      <c r="E56" s="118" t="s">
        <v>6</v>
      </c>
      <c r="F56" s="118" t="s">
        <v>6</v>
      </c>
      <c r="G56" s="80" t="s">
        <v>102</v>
      </c>
      <c r="H56" s="67" t="s">
        <v>6</v>
      </c>
      <c r="I56" s="60"/>
      <c r="J56" s="49"/>
    </row>
    <row r="57" spans="1:10" s="48" customFormat="1" ht="18" customHeight="1">
      <c r="A57" s="79"/>
      <c r="B57" s="63"/>
      <c r="C57" s="63">
        <v>603</v>
      </c>
      <c r="D57" s="76" t="s">
        <v>57</v>
      </c>
      <c r="E57" s="118" t="s">
        <v>6</v>
      </c>
      <c r="F57" s="118" t="s">
        <v>6</v>
      </c>
      <c r="G57" s="80" t="s">
        <v>102</v>
      </c>
      <c r="H57" s="67" t="s">
        <v>6</v>
      </c>
      <c r="I57" s="60"/>
      <c r="J57" s="49"/>
    </row>
    <row r="58" spans="1:10" s="48" customFormat="1" ht="18" customHeight="1">
      <c r="A58" s="79"/>
      <c r="B58" s="63"/>
      <c r="C58" s="63">
        <v>604</v>
      </c>
      <c r="D58" s="76" t="s">
        <v>58</v>
      </c>
      <c r="E58" s="65">
        <v>1</v>
      </c>
      <c r="F58" s="65">
        <v>4</v>
      </c>
      <c r="G58" s="80" t="s">
        <v>116</v>
      </c>
      <c r="H58" s="90" t="s">
        <v>116</v>
      </c>
      <c r="I58" s="60"/>
      <c r="J58" s="49"/>
    </row>
    <row r="59" spans="1:10" s="48" customFormat="1" ht="18" customHeight="1">
      <c r="A59" s="79"/>
      <c r="B59" s="63"/>
      <c r="C59" s="63">
        <v>605</v>
      </c>
      <c r="D59" s="76" t="s">
        <v>59</v>
      </c>
      <c r="E59" s="118">
        <v>2</v>
      </c>
      <c r="F59" s="118">
        <v>4</v>
      </c>
      <c r="G59" s="80" t="s">
        <v>116</v>
      </c>
      <c r="H59" s="67" t="s">
        <v>116</v>
      </c>
      <c r="I59" s="60"/>
      <c r="J59" s="49"/>
    </row>
    <row r="60" spans="1:10" s="48" customFormat="1" ht="18" customHeight="1">
      <c r="A60" s="79"/>
      <c r="B60" s="63"/>
      <c r="C60" s="63">
        <v>606</v>
      </c>
      <c r="D60" s="76" t="s">
        <v>60</v>
      </c>
      <c r="E60" s="118">
        <v>1</v>
      </c>
      <c r="F60" s="118">
        <v>5</v>
      </c>
      <c r="G60" s="80" t="s">
        <v>116</v>
      </c>
      <c r="H60" s="67" t="s">
        <v>116</v>
      </c>
      <c r="I60" s="60"/>
      <c r="J60" s="49"/>
    </row>
    <row r="61" spans="1:10" s="48" customFormat="1" ht="18" customHeight="1">
      <c r="A61" s="79"/>
      <c r="B61" s="63"/>
      <c r="C61" s="63">
        <v>607</v>
      </c>
      <c r="D61" s="76" t="s">
        <v>61</v>
      </c>
      <c r="E61" s="118" t="s">
        <v>6</v>
      </c>
      <c r="F61" s="118" t="s">
        <v>6</v>
      </c>
      <c r="G61" s="80" t="s">
        <v>102</v>
      </c>
      <c r="H61" s="67" t="s">
        <v>6</v>
      </c>
      <c r="I61" s="60"/>
      <c r="J61" s="49"/>
    </row>
    <row r="62" spans="1:10" s="48" customFormat="1" ht="18" customHeight="1">
      <c r="A62" s="79"/>
      <c r="B62" s="63"/>
      <c r="C62" s="63">
        <v>608</v>
      </c>
      <c r="D62" s="76" t="s">
        <v>62</v>
      </c>
      <c r="E62" s="118" t="s">
        <v>6</v>
      </c>
      <c r="F62" s="118" t="s">
        <v>6</v>
      </c>
      <c r="G62" s="80" t="s">
        <v>102</v>
      </c>
      <c r="H62" s="67" t="s">
        <v>6</v>
      </c>
      <c r="I62" s="60"/>
      <c r="J62" s="49"/>
    </row>
    <row r="63" spans="1:10" s="48" customFormat="1" ht="18" customHeight="1">
      <c r="A63" s="79"/>
      <c r="B63" s="63"/>
      <c r="C63" s="63">
        <v>609</v>
      </c>
      <c r="D63" s="76" t="s">
        <v>63</v>
      </c>
      <c r="E63" s="118" t="s">
        <v>6</v>
      </c>
      <c r="F63" s="118" t="s">
        <v>6</v>
      </c>
      <c r="G63" s="80" t="s">
        <v>102</v>
      </c>
      <c r="H63" s="67" t="s">
        <v>6</v>
      </c>
      <c r="I63" s="60"/>
      <c r="J63" s="49"/>
    </row>
    <row r="64" spans="1:10" s="48" customFormat="1" ht="18" customHeight="1">
      <c r="A64" s="77"/>
      <c r="B64" s="78">
        <v>61</v>
      </c>
      <c r="C64" s="78"/>
      <c r="D64" s="70" t="s">
        <v>64</v>
      </c>
      <c r="E64" s="116" t="s">
        <v>6</v>
      </c>
      <c r="F64" s="116" t="s">
        <v>6</v>
      </c>
      <c r="G64" s="117" t="s">
        <v>102</v>
      </c>
      <c r="H64" s="73" t="s">
        <v>6</v>
      </c>
      <c r="I64" s="60"/>
      <c r="J64" s="49"/>
    </row>
    <row r="65" spans="1:10" s="48" customFormat="1" ht="18" customHeight="1">
      <c r="A65" s="79"/>
      <c r="B65" s="63"/>
      <c r="C65" s="63">
        <v>611</v>
      </c>
      <c r="D65" s="76" t="s">
        <v>65</v>
      </c>
      <c r="E65" s="118" t="s">
        <v>6</v>
      </c>
      <c r="F65" s="118" t="s">
        <v>6</v>
      </c>
      <c r="G65" s="80" t="s">
        <v>102</v>
      </c>
      <c r="H65" s="67" t="s">
        <v>6</v>
      </c>
      <c r="I65" s="60"/>
      <c r="J65" s="49"/>
    </row>
    <row r="66" spans="1:10" s="48" customFormat="1" ht="18" customHeight="1">
      <c r="A66" s="79"/>
      <c r="B66" s="63"/>
      <c r="C66" s="63">
        <v>612</v>
      </c>
      <c r="D66" s="76" t="s">
        <v>66</v>
      </c>
      <c r="E66" s="118" t="s">
        <v>6</v>
      </c>
      <c r="F66" s="118" t="s">
        <v>6</v>
      </c>
      <c r="G66" s="80" t="s">
        <v>102</v>
      </c>
      <c r="H66" s="67" t="s">
        <v>6</v>
      </c>
      <c r="I66" s="60"/>
      <c r="J66" s="49"/>
    </row>
    <row r="67" spans="1:10" s="48" customFormat="1" ht="18" customHeight="1">
      <c r="A67" s="91"/>
      <c r="B67" s="92"/>
      <c r="C67" s="92">
        <v>619</v>
      </c>
      <c r="D67" s="93" t="s">
        <v>67</v>
      </c>
      <c r="E67" s="120" t="s">
        <v>6</v>
      </c>
      <c r="F67" s="120" t="s">
        <v>6</v>
      </c>
      <c r="G67" s="95" t="s">
        <v>102</v>
      </c>
      <c r="H67" s="96" t="s">
        <v>6</v>
      </c>
      <c r="I67" s="60"/>
      <c r="J67" s="49"/>
    </row>
  </sheetData>
  <sheetProtection password="CF5E" sheet="1" objects="1" scenarios="1"/>
  <mergeCells count="1">
    <mergeCell ref="A3:D3"/>
  </mergeCells>
  <phoneticPr fontId="1"/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7"/>
  <sheetViews>
    <sheetView showGridLines="0" workbookViewId="0"/>
  </sheetViews>
  <sheetFormatPr defaultRowHeight="13.5"/>
  <cols>
    <col min="1" max="1" width="3.625" style="97" customWidth="1"/>
    <col min="2" max="2" width="4.625" style="97" customWidth="1"/>
    <col min="3" max="3" width="5.625" style="97" customWidth="1"/>
    <col min="4" max="4" width="55.625" style="97" customWidth="1"/>
    <col min="5" max="6" width="15.625" style="97" customWidth="1"/>
    <col min="7" max="7" width="15.625" style="98" customWidth="1"/>
    <col min="8" max="8" width="15.625" style="97" customWidth="1"/>
    <col min="9" max="9" width="16.625" style="97" bestFit="1" customWidth="1"/>
    <col min="10" max="10" width="13.5" style="97" customWidth="1"/>
    <col min="11" max="16384" width="9" style="97"/>
  </cols>
  <sheetData>
    <row r="1" spans="1:10" s="48" customFormat="1" ht="18" customHeight="1">
      <c r="A1" s="47" t="s">
        <v>104</v>
      </c>
      <c r="G1" s="49"/>
    </row>
    <row r="2" spans="1:10" s="48" customFormat="1" ht="18" customHeight="1">
      <c r="G2" s="49"/>
      <c r="H2" s="50" t="s">
        <v>103</v>
      </c>
    </row>
    <row r="3" spans="1:10" s="53" customFormat="1" ht="18" customHeight="1">
      <c r="A3" s="261" t="s">
        <v>0</v>
      </c>
      <c r="B3" s="262"/>
      <c r="C3" s="262"/>
      <c r="D3" s="262"/>
      <c r="E3" s="51" t="s">
        <v>1</v>
      </c>
      <c r="F3" s="51" t="s">
        <v>2</v>
      </c>
      <c r="G3" s="52" t="s">
        <v>3</v>
      </c>
      <c r="H3" s="51" t="s">
        <v>4</v>
      </c>
    </row>
    <row r="4" spans="1:10" s="48" customFormat="1" ht="18" customHeight="1">
      <c r="A4" s="54" t="s">
        <v>105</v>
      </c>
      <c r="B4" s="55"/>
      <c r="C4" s="55"/>
      <c r="D4" s="56"/>
      <c r="E4" s="57">
        <v>8081</v>
      </c>
      <c r="F4" s="57">
        <v>50131</v>
      </c>
      <c r="G4" s="58">
        <v>1434686000000</v>
      </c>
      <c r="H4" s="59">
        <v>880645</v>
      </c>
      <c r="I4" s="60"/>
      <c r="J4" s="49"/>
    </row>
    <row r="5" spans="1:10" s="48" customFormat="1" ht="18" customHeight="1">
      <c r="A5" s="61"/>
      <c r="B5" s="62" t="s">
        <v>5</v>
      </c>
      <c r="C5" s="63"/>
      <c r="D5" s="64"/>
      <c r="E5" s="65">
        <v>1572</v>
      </c>
      <c r="F5" s="65">
        <v>11704</v>
      </c>
      <c r="G5" s="66">
        <v>760848000000</v>
      </c>
      <c r="H5" s="67" t="s">
        <v>6</v>
      </c>
      <c r="I5" s="60"/>
      <c r="J5" s="49"/>
    </row>
    <row r="6" spans="1:10" s="48" customFormat="1" ht="18" customHeight="1">
      <c r="A6" s="68"/>
      <c r="B6" s="69">
        <v>50</v>
      </c>
      <c r="C6" s="69"/>
      <c r="D6" s="70" t="s">
        <v>7</v>
      </c>
      <c r="E6" s="71">
        <v>6</v>
      </c>
      <c r="F6" s="71">
        <v>145</v>
      </c>
      <c r="G6" s="72">
        <v>4956000000</v>
      </c>
      <c r="H6" s="73" t="s">
        <v>6</v>
      </c>
      <c r="I6" s="60"/>
      <c r="J6" s="49"/>
    </row>
    <row r="7" spans="1:10" s="48" customFormat="1" ht="18" customHeight="1">
      <c r="A7" s="74"/>
      <c r="B7" s="75"/>
      <c r="C7" s="75">
        <v>501</v>
      </c>
      <c r="D7" s="76" t="s">
        <v>7</v>
      </c>
      <c r="E7" s="65">
        <v>6</v>
      </c>
      <c r="F7" s="65">
        <v>145</v>
      </c>
      <c r="G7" s="66">
        <v>4956000000</v>
      </c>
      <c r="H7" s="67" t="s">
        <v>6</v>
      </c>
      <c r="I7" s="60"/>
      <c r="J7" s="49"/>
    </row>
    <row r="8" spans="1:10" s="48" customFormat="1" ht="18" customHeight="1">
      <c r="A8" s="77"/>
      <c r="B8" s="78">
        <v>51</v>
      </c>
      <c r="C8" s="78"/>
      <c r="D8" s="70" t="s">
        <v>8</v>
      </c>
      <c r="E8" s="71">
        <v>40</v>
      </c>
      <c r="F8" s="71">
        <v>250</v>
      </c>
      <c r="G8" s="72">
        <v>9686000000</v>
      </c>
      <c r="H8" s="73" t="s">
        <v>6</v>
      </c>
      <c r="I8" s="60"/>
      <c r="J8" s="49"/>
    </row>
    <row r="9" spans="1:10" s="48" customFormat="1" ht="18" customHeight="1">
      <c r="A9" s="79"/>
      <c r="B9" s="63"/>
      <c r="C9" s="63">
        <v>511</v>
      </c>
      <c r="D9" s="76" t="s">
        <v>9</v>
      </c>
      <c r="E9" s="65">
        <v>4</v>
      </c>
      <c r="F9" s="65">
        <v>60</v>
      </c>
      <c r="G9" s="80">
        <v>4715000000</v>
      </c>
      <c r="H9" s="67" t="s">
        <v>6</v>
      </c>
      <c r="I9" s="60"/>
      <c r="J9" s="49"/>
    </row>
    <row r="10" spans="1:10" s="48" customFormat="1" ht="18" customHeight="1">
      <c r="A10" s="79"/>
      <c r="B10" s="63"/>
      <c r="C10" s="63">
        <v>512</v>
      </c>
      <c r="D10" s="76" t="s">
        <v>10</v>
      </c>
      <c r="E10" s="65">
        <v>24</v>
      </c>
      <c r="F10" s="65">
        <v>105</v>
      </c>
      <c r="G10" s="80">
        <v>3369000000</v>
      </c>
      <c r="H10" s="67" t="s">
        <v>6</v>
      </c>
      <c r="I10" s="60"/>
      <c r="J10" s="49"/>
    </row>
    <row r="11" spans="1:10" s="48" customFormat="1" ht="18" customHeight="1">
      <c r="A11" s="79"/>
      <c r="B11" s="63"/>
      <c r="C11" s="63">
        <v>513</v>
      </c>
      <c r="D11" s="76" t="s">
        <v>11</v>
      </c>
      <c r="E11" s="65">
        <v>12</v>
      </c>
      <c r="F11" s="65">
        <v>85</v>
      </c>
      <c r="G11" s="80">
        <v>1602000000</v>
      </c>
      <c r="H11" s="67" t="s">
        <v>6</v>
      </c>
      <c r="I11" s="60"/>
      <c r="J11" s="49"/>
    </row>
    <row r="12" spans="1:10" s="48" customFormat="1" ht="18" customHeight="1">
      <c r="A12" s="77"/>
      <c r="B12" s="78">
        <v>52</v>
      </c>
      <c r="C12" s="78"/>
      <c r="D12" s="70" t="s">
        <v>12</v>
      </c>
      <c r="E12" s="71">
        <v>542</v>
      </c>
      <c r="F12" s="71">
        <v>4268</v>
      </c>
      <c r="G12" s="72">
        <v>286828000000</v>
      </c>
      <c r="H12" s="73" t="s">
        <v>6</v>
      </c>
      <c r="I12" s="60"/>
      <c r="J12" s="49"/>
    </row>
    <row r="13" spans="1:10" s="48" customFormat="1" ht="18" customHeight="1">
      <c r="A13" s="79"/>
      <c r="B13" s="63"/>
      <c r="C13" s="63">
        <v>521</v>
      </c>
      <c r="D13" s="76" t="s">
        <v>13</v>
      </c>
      <c r="E13" s="65">
        <v>313</v>
      </c>
      <c r="F13" s="65">
        <v>2788</v>
      </c>
      <c r="G13" s="80">
        <v>186319000000</v>
      </c>
      <c r="H13" s="67" t="s">
        <v>6</v>
      </c>
      <c r="I13" s="60"/>
      <c r="J13" s="49"/>
    </row>
    <row r="14" spans="1:10" s="48" customFormat="1" ht="18" customHeight="1">
      <c r="A14" s="79"/>
      <c r="B14" s="63"/>
      <c r="C14" s="63">
        <v>522</v>
      </c>
      <c r="D14" s="76" t="s">
        <v>14</v>
      </c>
      <c r="E14" s="65">
        <v>229</v>
      </c>
      <c r="F14" s="65">
        <v>1480</v>
      </c>
      <c r="G14" s="80">
        <v>100508000000</v>
      </c>
      <c r="H14" s="67" t="s">
        <v>6</v>
      </c>
      <c r="I14" s="60"/>
      <c r="J14" s="49"/>
    </row>
    <row r="15" spans="1:10" s="48" customFormat="1" ht="18" customHeight="1">
      <c r="A15" s="77"/>
      <c r="B15" s="78">
        <v>53</v>
      </c>
      <c r="C15" s="78"/>
      <c r="D15" s="70" t="s">
        <v>15</v>
      </c>
      <c r="E15" s="71">
        <v>320</v>
      </c>
      <c r="F15" s="71">
        <v>2218</v>
      </c>
      <c r="G15" s="72">
        <v>197733000000</v>
      </c>
      <c r="H15" s="73" t="s">
        <v>6</v>
      </c>
      <c r="I15" s="60"/>
      <c r="J15" s="49"/>
    </row>
    <row r="16" spans="1:10" s="48" customFormat="1" ht="18" customHeight="1">
      <c r="A16" s="79"/>
      <c r="B16" s="63"/>
      <c r="C16" s="63">
        <v>531</v>
      </c>
      <c r="D16" s="76" t="s">
        <v>16</v>
      </c>
      <c r="E16" s="65">
        <v>170</v>
      </c>
      <c r="F16" s="65">
        <v>1019</v>
      </c>
      <c r="G16" s="80">
        <v>83479000000</v>
      </c>
      <c r="H16" s="67" t="s">
        <v>6</v>
      </c>
      <c r="I16" s="60"/>
      <c r="J16" s="49"/>
    </row>
    <row r="17" spans="1:10" s="48" customFormat="1" ht="18" customHeight="1">
      <c r="A17" s="79"/>
      <c r="B17" s="63"/>
      <c r="C17" s="63">
        <v>532</v>
      </c>
      <c r="D17" s="76" t="s">
        <v>17</v>
      </c>
      <c r="E17" s="65">
        <v>57</v>
      </c>
      <c r="F17" s="65">
        <v>378</v>
      </c>
      <c r="G17" s="80">
        <v>18231000000</v>
      </c>
      <c r="H17" s="67" t="s">
        <v>6</v>
      </c>
      <c r="I17" s="60"/>
      <c r="J17" s="49"/>
    </row>
    <row r="18" spans="1:10" s="48" customFormat="1" ht="18" customHeight="1">
      <c r="A18" s="79"/>
      <c r="B18" s="63"/>
      <c r="C18" s="63">
        <v>533</v>
      </c>
      <c r="D18" s="76" t="s">
        <v>18</v>
      </c>
      <c r="E18" s="65">
        <v>27</v>
      </c>
      <c r="F18" s="65">
        <v>370</v>
      </c>
      <c r="G18" s="80">
        <v>63165000000</v>
      </c>
      <c r="H18" s="67" t="s">
        <v>6</v>
      </c>
      <c r="I18" s="60"/>
      <c r="J18" s="49"/>
    </row>
    <row r="19" spans="1:10" s="48" customFormat="1" ht="18" customHeight="1">
      <c r="A19" s="79"/>
      <c r="B19" s="63"/>
      <c r="C19" s="63">
        <v>534</v>
      </c>
      <c r="D19" s="76" t="s">
        <v>19</v>
      </c>
      <c r="E19" s="65">
        <v>38</v>
      </c>
      <c r="F19" s="65">
        <v>288</v>
      </c>
      <c r="G19" s="80">
        <v>28373000000</v>
      </c>
      <c r="H19" s="67" t="s">
        <v>6</v>
      </c>
      <c r="I19" s="60"/>
      <c r="J19" s="49"/>
    </row>
    <row r="20" spans="1:10" s="48" customFormat="1" ht="18" customHeight="1">
      <c r="A20" s="79"/>
      <c r="B20" s="63"/>
      <c r="C20" s="63">
        <v>535</v>
      </c>
      <c r="D20" s="76" t="s">
        <v>20</v>
      </c>
      <c r="E20" s="65">
        <v>3</v>
      </c>
      <c r="F20" s="65">
        <v>15</v>
      </c>
      <c r="G20" s="80" t="s">
        <v>131</v>
      </c>
      <c r="H20" s="67" t="s">
        <v>6</v>
      </c>
      <c r="I20" s="60"/>
      <c r="J20" s="49"/>
    </row>
    <row r="21" spans="1:10" s="48" customFormat="1" ht="18" customHeight="1">
      <c r="A21" s="79"/>
      <c r="B21" s="63"/>
      <c r="C21" s="63">
        <v>536</v>
      </c>
      <c r="D21" s="76" t="s">
        <v>21</v>
      </c>
      <c r="E21" s="65">
        <v>25</v>
      </c>
      <c r="F21" s="65">
        <v>148</v>
      </c>
      <c r="G21" s="80" t="s">
        <v>131</v>
      </c>
      <c r="H21" s="67" t="s">
        <v>6</v>
      </c>
      <c r="I21" s="60"/>
      <c r="J21" s="49"/>
    </row>
    <row r="22" spans="1:10" s="48" customFormat="1" ht="18" customHeight="1">
      <c r="A22" s="77"/>
      <c r="B22" s="78">
        <v>54</v>
      </c>
      <c r="C22" s="78"/>
      <c r="D22" s="70" t="s">
        <v>22</v>
      </c>
      <c r="E22" s="71">
        <v>313</v>
      </c>
      <c r="F22" s="71">
        <v>2272</v>
      </c>
      <c r="G22" s="72">
        <v>112747000000</v>
      </c>
      <c r="H22" s="73" t="s">
        <v>6</v>
      </c>
      <c r="I22" s="60"/>
      <c r="J22" s="49"/>
    </row>
    <row r="23" spans="1:10" s="48" customFormat="1" ht="18" customHeight="1">
      <c r="A23" s="79"/>
      <c r="B23" s="63"/>
      <c r="C23" s="63">
        <v>541</v>
      </c>
      <c r="D23" s="76" t="s">
        <v>23</v>
      </c>
      <c r="E23" s="65">
        <v>115</v>
      </c>
      <c r="F23" s="65">
        <v>719</v>
      </c>
      <c r="G23" s="80">
        <v>26826000000</v>
      </c>
      <c r="H23" s="67" t="s">
        <v>6</v>
      </c>
      <c r="I23" s="60"/>
      <c r="J23" s="49"/>
    </row>
    <row r="24" spans="1:10" s="48" customFormat="1" ht="18" customHeight="1">
      <c r="A24" s="79"/>
      <c r="B24" s="63"/>
      <c r="C24" s="63">
        <v>542</v>
      </c>
      <c r="D24" s="76" t="s">
        <v>24</v>
      </c>
      <c r="E24" s="65">
        <v>84</v>
      </c>
      <c r="F24" s="65">
        <v>581</v>
      </c>
      <c r="G24" s="80">
        <v>21387000000</v>
      </c>
      <c r="H24" s="67" t="s">
        <v>6</v>
      </c>
      <c r="I24" s="60"/>
      <c r="J24" s="49"/>
    </row>
    <row r="25" spans="1:10" s="48" customFormat="1" ht="18" customHeight="1">
      <c r="A25" s="79"/>
      <c r="B25" s="63"/>
      <c r="C25" s="63">
        <v>543</v>
      </c>
      <c r="D25" s="76" t="s">
        <v>25</v>
      </c>
      <c r="E25" s="65">
        <v>73</v>
      </c>
      <c r="F25" s="65">
        <v>620</v>
      </c>
      <c r="G25" s="80">
        <v>42017000000</v>
      </c>
      <c r="H25" s="67" t="s">
        <v>6</v>
      </c>
      <c r="I25" s="60"/>
      <c r="J25" s="49"/>
    </row>
    <row r="26" spans="1:10" s="48" customFormat="1" ht="18" customHeight="1">
      <c r="A26" s="79"/>
      <c r="B26" s="63"/>
      <c r="C26" s="63">
        <v>549</v>
      </c>
      <c r="D26" s="76" t="s">
        <v>26</v>
      </c>
      <c r="E26" s="65">
        <v>41</v>
      </c>
      <c r="F26" s="65">
        <v>352</v>
      </c>
      <c r="G26" s="80">
        <v>22518000000</v>
      </c>
      <c r="H26" s="67" t="s">
        <v>6</v>
      </c>
      <c r="I26" s="60"/>
      <c r="J26" s="49"/>
    </row>
    <row r="27" spans="1:10" s="48" customFormat="1" ht="18" customHeight="1">
      <c r="A27" s="77"/>
      <c r="B27" s="78">
        <v>55</v>
      </c>
      <c r="C27" s="78"/>
      <c r="D27" s="70" t="s">
        <v>27</v>
      </c>
      <c r="E27" s="71">
        <v>351</v>
      </c>
      <c r="F27" s="71">
        <v>2551</v>
      </c>
      <c r="G27" s="72">
        <v>148898000000</v>
      </c>
      <c r="H27" s="73" t="s">
        <v>6</v>
      </c>
      <c r="I27" s="60"/>
      <c r="J27" s="49"/>
    </row>
    <row r="28" spans="1:10" s="48" customFormat="1" ht="18" customHeight="1">
      <c r="A28" s="79"/>
      <c r="B28" s="63"/>
      <c r="C28" s="63">
        <v>551</v>
      </c>
      <c r="D28" s="76" t="s">
        <v>28</v>
      </c>
      <c r="E28" s="65">
        <v>53</v>
      </c>
      <c r="F28" s="65">
        <v>230</v>
      </c>
      <c r="G28" s="80">
        <v>8482000000</v>
      </c>
      <c r="H28" s="67" t="s">
        <v>6</v>
      </c>
      <c r="I28" s="60"/>
      <c r="J28" s="49"/>
    </row>
    <row r="29" spans="1:10" s="48" customFormat="1" ht="18" customHeight="1">
      <c r="A29" s="79"/>
      <c r="B29" s="63"/>
      <c r="C29" s="63">
        <v>552</v>
      </c>
      <c r="D29" s="76" t="s">
        <v>29</v>
      </c>
      <c r="E29" s="65">
        <v>79</v>
      </c>
      <c r="F29" s="65">
        <v>882</v>
      </c>
      <c r="G29" s="80">
        <v>82908000000</v>
      </c>
      <c r="H29" s="67" t="s">
        <v>6</v>
      </c>
      <c r="I29" s="60"/>
      <c r="J29" s="49"/>
    </row>
    <row r="30" spans="1:10" s="48" customFormat="1" ht="18" customHeight="1">
      <c r="A30" s="79"/>
      <c r="B30" s="63"/>
      <c r="C30" s="63">
        <v>553</v>
      </c>
      <c r="D30" s="76" t="s">
        <v>30</v>
      </c>
      <c r="E30" s="65">
        <v>31</v>
      </c>
      <c r="F30" s="65">
        <v>127</v>
      </c>
      <c r="G30" s="80">
        <v>3682000000</v>
      </c>
      <c r="H30" s="67" t="s">
        <v>6</v>
      </c>
      <c r="I30" s="60"/>
      <c r="J30" s="49"/>
    </row>
    <row r="31" spans="1:10" s="48" customFormat="1" ht="18" customHeight="1">
      <c r="A31" s="79"/>
      <c r="B31" s="63"/>
      <c r="C31" s="63">
        <v>559</v>
      </c>
      <c r="D31" s="76" t="s">
        <v>31</v>
      </c>
      <c r="E31" s="65">
        <v>188</v>
      </c>
      <c r="F31" s="65">
        <v>1312</v>
      </c>
      <c r="G31" s="80">
        <v>53825000000</v>
      </c>
      <c r="H31" s="67" t="s">
        <v>6</v>
      </c>
      <c r="I31" s="60"/>
      <c r="J31" s="49"/>
    </row>
    <row r="32" spans="1:10" s="48" customFormat="1" ht="18" customHeight="1">
      <c r="A32" s="74"/>
      <c r="B32" s="81" t="s">
        <v>32</v>
      </c>
      <c r="C32" s="75"/>
      <c r="D32" s="64"/>
      <c r="E32" s="65">
        <v>6509</v>
      </c>
      <c r="F32" s="65">
        <v>38427</v>
      </c>
      <c r="G32" s="66">
        <v>673839000000</v>
      </c>
      <c r="H32" s="82">
        <v>880645</v>
      </c>
      <c r="I32" s="60"/>
      <c r="J32" s="49"/>
    </row>
    <row r="33" spans="1:10" s="48" customFormat="1" ht="18" customHeight="1">
      <c r="A33" s="83"/>
      <c r="B33" s="84">
        <v>56</v>
      </c>
      <c r="C33" s="84"/>
      <c r="D33" s="70" t="s">
        <v>33</v>
      </c>
      <c r="E33" s="71">
        <v>17</v>
      </c>
      <c r="F33" s="71">
        <v>866</v>
      </c>
      <c r="G33" s="72">
        <v>36186000000</v>
      </c>
      <c r="H33" s="85">
        <v>69144</v>
      </c>
      <c r="I33" s="60"/>
      <c r="J33" s="49"/>
    </row>
    <row r="34" spans="1:10" s="48" customFormat="1" ht="18" customHeight="1">
      <c r="A34" s="86"/>
      <c r="B34" s="87"/>
      <c r="C34" s="87">
        <v>561</v>
      </c>
      <c r="D34" s="76" t="s">
        <v>34</v>
      </c>
      <c r="E34" s="65">
        <v>6</v>
      </c>
      <c r="F34" s="65">
        <v>805</v>
      </c>
      <c r="G34" s="88">
        <v>34588000000</v>
      </c>
      <c r="H34" s="89">
        <v>66284</v>
      </c>
      <c r="I34" s="60"/>
      <c r="J34" s="49"/>
    </row>
    <row r="35" spans="1:10" s="48" customFormat="1" ht="18" customHeight="1">
      <c r="A35" s="79"/>
      <c r="B35" s="63"/>
      <c r="C35" s="63">
        <v>569</v>
      </c>
      <c r="D35" s="76" t="s">
        <v>35</v>
      </c>
      <c r="E35" s="65">
        <v>11</v>
      </c>
      <c r="F35" s="65">
        <v>61</v>
      </c>
      <c r="G35" s="80">
        <v>1598000000</v>
      </c>
      <c r="H35" s="90">
        <v>2860</v>
      </c>
      <c r="I35" s="60"/>
      <c r="J35" s="49"/>
    </row>
    <row r="36" spans="1:10" s="48" customFormat="1" ht="18" customHeight="1">
      <c r="A36" s="77"/>
      <c r="B36" s="78">
        <v>57</v>
      </c>
      <c r="C36" s="78"/>
      <c r="D36" s="70" t="s">
        <v>36</v>
      </c>
      <c r="E36" s="71">
        <v>782</v>
      </c>
      <c r="F36" s="71">
        <v>2735</v>
      </c>
      <c r="G36" s="72">
        <v>36566000000</v>
      </c>
      <c r="H36" s="85">
        <v>108777</v>
      </c>
      <c r="I36" s="60"/>
      <c r="J36" s="49"/>
    </row>
    <row r="37" spans="1:10" s="48" customFormat="1" ht="18" customHeight="1">
      <c r="A37" s="79"/>
      <c r="B37" s="63"/>
      <c r="C37" s="63">
        <v>571</v>
      </c>
      <c r="D37" s="76" t="s">
        <v>37</v>
      </c>
      <c r="E37" s="65">
        <v>97</v>
      </c>
      <c r="F37" s="65">
        <v>304</v>
      </c>
      <c r="G37" s="80">
        <v>3867000000</v>
      </c>
      <c r="H37" s="90">
        <v>8480</v>
      </c>
      <c r="I37" s="60"/>
      <c r="J37" s="49"/>
    </row>
    <row r="38" spans="1:10" s="48" customFormat="1" ht="18" customHeight="1">
      <c r="A38" s="79"/>
      <c r="B38" s="63"/>
      <c r="C38" s="63">
        <v>572</v>
      </c>
      <c r="D38" s="76" t="s">
        <v>38</v>
      </c>
      <c r="E38" s="65">
        <v>73</v>
      </c>
      <c r="F38" s="65">
        <v>319</v>
      </c>
      <c r="G38" s="80">
        <v>5345000000</v>
      </c>
      <c r="H38" s="90">
        <v>17165</v>
      </c>
      <c r="I38" s="60"/>
      <c r="J38" s="49"/>
    </row>
    <row r="39" spans="1:10" s="48" customFormat="1" ht="18" customHeight="1">
      <c r="A39" s="79"/>
      <c r="B39" s="63"/>
      <c r="C39" s="63">
        <v>573</v>
      </c>
      <c r="D39" s="76" t="s">
        <v>39</v>
      </c>
      <c r="E39" s="65">
        <v>395</v>
      </c>
      <c r="F39" s="65">
        <v>1247</v>
      </c>
      <c r="G39" s="80">
        <v>17600000000</v>
      </c>
      <c r="H39" s="90">
        <v>48525</v>
      </c>
      <c r="I39" s="60"/>
      <c r="J39" s="49"/>
    </row>
    <row r="40" spans="1:10" s="48" customFormat="1" ht="18" customHeight="1">
      <c r="A40" s="79"/>
      <c r="B40" s="63"/>
      <c r="C40" s="63">
        <v>574</v>
      </c>
      <c r="D40" s="76" t="s">
        <v>40</v>
      </c>
      <c r="E40" s="65">
        <v>81</v>
      </c>
      <c r="F40" s="65">
        <v>214</v>
      </c>
      <c r="G40" s="80">
        <v>3303000000</v>
      </c>
      <c r="H40" s="90">
        <v>7965</v>
      </c>
      <c r="I40" s="60"/>
      <c r="J40" s="49"/>
    </row>
    <row r="41" spans="1:10" s="48" customFormat="1" ht="18" customHeight="1">
      <c r="A41" s="79"/>
      <c r="B41" s="63"/>
      <c r="C41" s="63">
        <v>579</v>
      </c>
      <c r="D41" s="76" t="s">
        <v>41</v>
      </c>
      <c r="E41" s="65">
        <v>136</v>
      </c>
      <c r="F41" s="65">
        <v>651</v>
      </c>
      <c r="G41" s="80">
        <v>6452000000</v>
      </c>
      <c r="H41" s="90">
        <v>26642</v>
      </c>
      <c r="I41" s="60"/>
      <c r="J41" s="49"/>
    </row>
    <row r="42" spans="1:10" s="48" customFormat="1" ht="18" customHeight="1">
      <c r="A42" s="77"/>
      <c r="B42" s="78">
        <v>58</v>
      </c>
      <c r="C42" s="78"/>
      <c r="D42" s="70" t="s">
        <v>42</v>
      </c>
      <c r="E42" s="71">
        <v>2184</v>
      </c>
      <c r="F42" s="71">
        <v>16352</v>
      </c>
      <c r="G42" s="72">
        <v>219281000000</v>
      </c>
      <c r="H42" s="85">
        <v>297557</v>
      </c>
      <c r="I42" s="60"/>
      <c r="J42" s="49"/>
    </row>
    <row r="43" spans="1:10" s="48" customFormat="1" ht="18" customHeight="1">
      <c r="A43" s="79"/>
      <c r="B43" s="63"/>
      <c r="C43" s="63">
        <v>581</v>
      </c>
      <c r="D43" s="76" t="s">
        <v>43</v>
      </c>
      <c r="E43" s="65">
        <v>241</v>
      </c>
      <c r="F43" s="65">
        <v>7151</v>
      </c>
      <c r="G43" s="80">
        <v>124978000000</v>
      </c>
      <c r="H43" s="90">
        <v>171382</v>
      </c>
      <c r="I43" s="60"/>
      <c r="J43" s="49"/>
    </row>
    <row r="44" spans="1:10" s="48" customFormat="1" ht="18" customHeight="1">
      <c r="A44" s="79"/>
      <c r="B44" s="63"/>
      <c r="C44" s="63">
        <v>582</v>
      </c>
      <c r="D44" s="76" t="s">
        <v>44</v>
      </c>
      <c r="E44" s="65">
        <v>174</v>
      </c>
      <c r="F44" s="65">
        <v>508</v>
      </c>
      <c r="G44" s="80">
        <v>5856000000</v>
      </c>
      <c r="H44" s="90">
        <v>11011</v>
      </c>
      <c r="I44" s="60"/>
      <c r="J44" s="49"/>
    </row>
    <row r="45" spans="1:10" s="48" customFormat="1" ht="18" customHeight="1">
      <c r="A45" s="79"/>
      <c r="B45" s="63"/>
      <c r="C45" s="63">
        <v>583</v>
      </c>
      <c r="D45" s="76" t="s">
        <v>45</v>
      </c>
      <c r="E45" s="65">
        <v>51</v>
      </c>
      <c r="F45" s="65">
        <v>165</v>
      </c>
      <c r="G45" s="80">
        <v>1950000000</v>
      </c>
      <c r="H45" s="90">
        <v>1982</v>
      </c>
      <c r="I45" s="60"/>
      <c r="J45" s="49"/>
    </row>
    <row r="46" spans="1:10" s="48" customFormat="1" ht="18" customHeight="1">
      <c r="A46" s="79"/>
      <c r="B46" s="63"/>
      <c r="C46" s="63">
        <v>584</v>
      </c>
      <c r="D46" s="76" t="s">
        <v>46</v>
      </c>
      <c r="E46" s="65">
        <v>182</v>
      </c>
      <c r="F46" s="65">
        <v>564</v>
      </c>
      <c r="G46" s="80">
        <v>7376000000</v>
      </c>
      <c r="H46" s="90">
        <v>7408</v>
      </c>
      <c r="I46" s="60"/>
      <c r="J46" s="49"/>
    </row>
    <row r="47" spans="1:10" s="48" customFormat="1" ht="18" customHeight="1">
      <c r="A47" s="79"/>
      <c r="B47" s="63"/>
      <c r="C47" s="63">
        <v>585</v>
      </c>
      <c r="D47" s="76" t="s">
        <v>47</v>
      </c>
      <c r="E47" s="65">
        <v>399</v>
      </c>
      <c r="F47" s="65">
        <v>830</v>
      </c>
      <c r="G47" s="80">
        <v>9879000000</v>
      </c>
      <c r="H47" s="90">
        <v>19741</v>
      </c>
      <c r="I47" s="60"/>
      <c r="J47" s="49"/>
    </row>
    <row r="48" spans="1:10" s="48" customFormat="1" ht="18" customHeight="1">
      <c r="A48" s="79"/>
      <c r="B48" s="63"/>
      <c r="C48" s="63">
        <v>586</v>
      </c>
      <c r="D48" s="76" t="s">
        <v>48</v>
      </c>
      <c r="E48" s="65">
        <v>307</v>
      </c>
      <c r="F48" s="65">
        <v>1342</v>
      </c>
      <c r="G48" s="80">
        <v>7713000000</v>
      </c>
      <c r="H48" s="90">
        <v>11665</v>
      </c>
      <c r="I48" s="60"/>
      <c r="J48" s="49"/>
    </row>
    <row r="49" spans="1:10" s="48" customFormat="1" ht="18" customHeight="1">
      <c r="A49" s="79"/>
      <c r="B49" s="63"/>
      <c r="C49" s="63">
        <v>589</v>
      </c>
      <c r="D49" s="76" t="s">
        <v>49</v>
      </c>
      <c r="E49" s="65">
        <v>830</v>
      </c>
      <c r="F49" s="65">
        <v>5792</v>
      </c>
      <c r="G49" s="80">
        <v>61529000000</v>
      </c>
      <c r="H49" s="90">
        <v>74368</v>
      </c>
      <c r="I49" s="60"/>
      <c r="J49" s="49"/>
    </row>
    <row r="50" spans="1:10" s="48" customFormat="1" ht="18" customHeight="1">
      <c r="A50" s="77"/>
      <c r="B50" s="78">
        <v>59</v>
      </c>
      <c r="C50" s="78"/>
      <c r="D50" s="70" t="s">
        <v>50</v>
      </c>
      <c r="E50" s="71">
        <v>775</v>
      </c>
      <c r="F50" s="71">
        <v>4798</v>
      </c>
      <c r="G50" s="72">
        <v>121078000000</v>
      </c>
      <c r="H50" s="85">
        <v>93226</v>
      </c>
      <c r="I50" s="60"/>
      <c r="J50" s="49"/>
    </row>
    <row r="51" spans="1:10" s="48" customFormat="1" ht="18" customHeight="1">
      <c r="A51" s="79"/>
      <c r="B51" s="63"/>
      <c r="C51" s="63">
        <v>591</v>
      </c>
      <c r="D51" s="76" t="s">
        <v>51</v>
      </c>
      <c r="E51" s="65">
        <v>387</v>
      </c>
      <c r="F51" s="65">
        <v>2943</v>
      </c>
      <c r="G51" s="80">
        <v>85862000000</v>
      </c>
      <c r="H51" s="90">
        <v>22822</v>
      </c>
      <c r="I51" s="60"/>
      <c r="J51" s="49"/>
    </row>
    <row r="52" spans="1:10" s="48" customFormat="1" ht="18" customHeight="1">
      <c r="A52" s="79"/>
      <c r="B52" s="63"/>
      <c r="C52" s="63">
        <v>592</v>
      </c>
      <c r="D52" s="76" t="s">
        <v>52</v>
      </c>
      <c r="E52" s="65">
        <v>53</v>
      </c>
      <c r="F52" s="65">
        <v>117</v>
      </c>
      <c r="G52" s="80">
        <v>951000000</v>
      </c>
      <c r="H52" s="90">
        <v>5983</v>
      </c>
      <c r="I52" s="60"/>
      <c r="J52" s="49"/>
    </row>
    <row r="53" spans="1:10" s="48" customFormat="1" ht="18" customHeight="1">
      <c r="A53" s="79"/>
      <c r="B53" s="63"/>
      <c r="C53" s="63">
        <v>593</v>
      </c>
      <c r="D53" s="76" t="s">
        <v>53</v>
      </c>
      <c r="E53" s="65">
        <v>335</v>
      </c>
      <c r="F53" s="65">
        <v>1738</v>
      </c>
      <c r="G53" s="80">
        <v>34265000000</v>
      </c>
      <c r="H53" s="90">
        <v>64421</v>
      </c>
      <c r="I53" s="60"/>
      <c r="J53" s="49"/>
    </row>
    <row r="54" spans="1:10" s="48" customFormat="1" ht="18" customHeight="1">
      <c r="A54" s="77"/>
      <c r="B54" s="78">
        <v>60</v>
      </c>
      <c r="C54" s="78"/>
      <c r="D54" s="70" t="s">
        <v>54</v>
      </c>
      <c r="E54" s="71">
        <v>2539</v>
      </c>
      <c r="F54" s="71">
        <v>12397</v>
      </c>
      <c r="G54" s="72">
        <v>237267000000</v>
      </c>
      <c r="H54" s="85">
        <v>311941</v>
      </c>
      <c r="I54" s="60"/>
      <c r="J54" s="49"/>
    </row>
    <row r="55" spans="1:10" s="48" customFormat="1" ht="18" customHeight="1">
      <c r="A55" s="79"/>
      <c r="B55" s="63"/>
      <c r="C55" s="63">
        <v>601</v>
      </c>
      <c r="D55" s="76" t="s">
        <v>55</v>
      </c>
      <c r="E55" s="65">
        <v>103</v>
      </c>
      <c r="F55" s="65">
        <v>448</v>
      </c>
      <c r="G55" s="80">
        <v>6970000000</v>
      </c>
      <c r="H55" s="90">
        <v>32006</v>
      </c>
      <c r="I55" s="60"/>
      <c r="J55" s="49"/>
    </row>
    <row r="56" spans="1:10" s="48" customFormat="1" ht="18" customHeight="1">
      <c r="A56" s="79"/>
      <c r="B56" s="63"/>
      <c r="C56" s="63">
        <v>602</v>
      </c>
      <c r="D56" s="76" t="s">
        <v>56</v>
      </c>
      <c r="E56" s="65">
        <v>80</v>
      </c>
      <c r="F56" s="65">
        <v>220</v>
      </c>
      <c r="G56" s="80">
        <v>1782000000</v>
      </c>
      <c r="H56" s="90">
        <v>8637</v>
      </c>
      <c r="I56" s="60"/>
      <c r="J56" s="49"/>
    </row>
    <row r="57" spans="1:10" s="48" customFormat="1" ht="18" customHeight="1">
      <c r="A57" s="79"/>
      <c r="B57" s="63"/>
      <c r="C57" s="63">
        <v>603</v>
      </c>
      <c r="D57" s="76" t="s">
        <v>57</v>
      </c>
      <c r="E57" s="65">
        <v>527</v>
      </c>
      <c r="F57" s="65">
        <v>2694</v>
      </c>
      <c r="G57" s="80">
        <v>59906000000</v>
      </c>
      <c r="H57" s="90">
        <v>70201</v>
      </c>
      <c r="I57" s="60"/>
      <c r="J57" s="49"/>
    </row>
    <row r="58" spans="1:10" s="48" customFormat="1" ht="18" customHeight="1">
      <c r="A58" s="79"/>
      <c r="B58" s="63"/>
      <c r="C58" s="63">
        <v>604</v>
      </c>
      <c r="D58" s="76" t="s">
        <v>58</v>
      </c>
      <c r="E58" s="65">
        <v>142</v>
      </c>
      <c r="F58" s="65">
        <v>666</v>
      </c>
      <c r="G58" s="80">
        <v>17092000000</v>
      </c>
      <c r="H58" s="90">
        <v>20508</v>
      </c>
      <c r="I58" s="60"/>
      <c r="J58" s="49"/>
    </row>
    <row r="59" spans="1:10" s="48" customFormat="1" ht="18" customHeight="1">
      <c r="A59" s="79"/>
      <c r="B59" s="63"/>
      <c r="C59" s="63">
        <v>605</v>
      </c>
      <c r="D59" s="76" t="s">
        <v>59</v>
      </c>
      <c r="E59" s="65">
        <v>450</v>
      </c>
      <c r="F59" s="65">
        <v>2042</v>
      </c>
      <c r="G59" s="80">
        <v>87372000000</v>
      </c>
      <c r="H59" s="90">
        <v>7115</v>
      </c>
      <c r="I59" s="60"/>
      <c r="J59" s="49"/>
    </row>
    <row r="60" spans="1:10" s="48" customFormat="1" ht="18" customHeight="1">
      <c r="A60" s="79"/>
      <c r="B60" s="63"/>
      <c r="C60" s="63">
        <v>606</v>
      </c>
      <c r="D60" s="76" t="s">
        <v>60</v>
      </c>
      <c r="E60" s="65">
        <v>264</v>
      </c>
      <c r="F60" s="65">
        <v>2660</v>
      </c>
      <c r="G60" s="80">
        <v>13845000000</v>
      </c>
      <c r="H60" s="90">
        <v>17379</v>
      </c>
      <c r="I60" s="60"/>
      <c r="J60" s="49"/>
    </row>
    <row r="61" spans="1:10" s="48" customFormat="1" ht="18" customHeight="1">
      <c r="A61" s="79"/>
      <c r="B61" s="63"/>
      <c r="C61" s="63">
        <v>607</v>
      </c>
      <c r="D61" s="76" t="s">
        <v>61</v>
      </c>
      <c r="E61" s="65">
        <v>139</v>
      </c>
      <c r="F61" s="65">
        <v>704</v>
      </c>
      <c r="G61" s="80">
        <v>10931000000</v>
      </c>
      <c r="H61" s="90">
        <v>25697</v>
      </c>
      <c r="I61" s="60"/>
      <c r="J61" s="49"/>
    </row>
    <row r="62" spans="1:10" s="48" customFormat="1" ht="18" customHeight="1">
      <c r="A62" s="79"/>
      <c r="B62" s="63"/>
      <c r="C62" s="63">
        <v>608</v>
      </c>
      <c r="D62" s="76" t="s">
        <v>62</v>
      </c>
      <c r="E62" s="65">
        <v>131</v>
      </c>
      <c r="F62" s="65">
        <v>387</v>
      </c>
      <c r="G62" s="80">
        <v>4386000000</v>
      </c>
      <c r="H62" s="90">
        <v>8087</v>
      </c>
      <c r="I62" s="60"/>
      <c r="J62" s="49"/>
    </row>
    <row r="63" spans="1:10" s="48" customFormat="1" ht="18" customHeight="1">
      <c r="A63" s="79"/>
      <c r="B63" s="63"/>
      <c r="C63" s="63">
        <v>609</v>
      </c>
      <c r="D63" s="76" t="s">
        <v>63</v>
      </c>
      <c r="E63" s="65">
        <v>703</v>
      </c>
      <c r="F63" s="65">
        <v>2576</v>
      </c>
      <c r="G63" s="80">
        <v>34983000000</v>
      </c>
      <c r="H63" s="90">
        <v>122311</v>
      </c>
      <c r="I63" s="60"/>
      <c r="J63" s="49"/>
    </row>
    <row r="64" spans="1:10" s="48" customFormat="1" ht="18" customHeight="1">
      <c r="A64" s="77"/>
      <c r="B64" s="78">
        <v>61</v>
      </c>
      <c r="C64" s="78"/>
      <c r="D64" s="70" t="s">
        <v>64</v>
      </c>
      <c r="E64" s="71">
        <v>212</v>
      </c>
      <c r="F64" s="71">
        <v>1279</v>
      </c>
      <c r="G64" s="72">
        <v>23461000000</v>
      </c>
      <c r="H64" s="73" t="s">
        <v>6</v>
      </c>
      <c r="I64" s="60"/>
      <c r="J64" s="49"/>
    </row>
    <row r="65" spans="1:10" s="48" customFormat="1" ht="18" customHeight="1">
      <c r="A65" s="79"/>
      <c r="B65" s="63"/>
      <c r="C65" s="63">
        <v>611</v>
      </c>
      <c r="D65" s="76" t="s">
        <v>65</v>
      </c>
      <c r="E65" s="65">
        <v>147</v>
      </c>
      <c r="F65" s="65">
        <v>1025</v>
      </c>
      <c r="G65" s="80">
        <v>18210000000</v>
      </c>
      <c r="H65" s="67" t="s">
        <v>6</v>
      </c>
      <c r="I65" s="60"/>
      <c r="J65" s="49"/>
    </row>
    <row r="66" spans="1:10" s="48" customFormat="1" ht="18" customHeight="1">
      <c r="A66" s="79"/>
      <c r="B66" s="63"/>
      <c r="C66" s="63">
        <v>612</v>
      </c>
      <c r="D66" s="76" t="s">
        <v>66</v>
      </c>
      <c r="E66" s="65">
        <v>39</v>
      </c>
      <c r="F66" s="65">
        <v>154</v>
      </c>
      <c r="G66" s="80">
        <v>3517000000</v>
      </c>
      <c r="H66" s="67" t="s">
        <v>6</v>
      </c>
      <c r="I66" s="60"/>
      <c r="J66" s="49"/>
    </row>
    <row r="67" spans="1:10" s="48" customFormat="1" ht="18" customHeight="1">
      <c r="A67" s="91"/>
      <c r="B67" s="92"/>
      <c r="C67" s="92">
        <v>619</v>
      </c>
      <c r="D67" s="93" t="s">
        <v>67</v>
      </c>
      <c r="E67" s="94">
        <v>26</v>
      </c>
      <c r="F67" s="94">
        <v>100</v>
      </c>
      <c r="G67" s="95">
        <v>1734000000</v>
      </c>
      <c r="H67" s="96" t="s">
        <v>6</v>
      </c>
      <c r="I67" s="60"/>
      <c r="J67" s="49"/>
    </row>
  </sheetData>
  <sheetProtection password="CC53" sheet="1" objects="1" scenarios="1"/>
  <mergeCells count="1">
    <mergeCell ref="A3:D3"/>
  </mergeCells>
  <phoneticPr fontId="1"/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7"/>
  <sheetViews>
    <sheetView showGridLines="0" workbookViewId="0">
      <selection activeCell="A2" sqref="A2"/>
    </sheetView>
  </sheetViews>
  <sheetFormatPr defaultRowHeight="13.5"/>
  <cols>
    <col min="1" max="1" width="3.625" style="97" customWidth="1"/>
    <col min="2" max="2" width="4.625" style="97" customWidth="1"/>
    <col min="3" max="3" width="5.625" style="97" customWidth="1"/>
    <col min="4" max="4" width="55.625" style="97" customWidth="1"/>
    <col min="5" max="6" width="15.625" style="97" customWidth="1"/>
    <col min="7" max="7" width="15.625" style="98" customWidth="1"/>
    <col min="8" max="8" width="15.625" style="97" customWidth="1"/>
    <col min="9" max="9" width="10.25" style="97" bestFit="1" customWidth="1"/>
    <col min="10" max="10" width="12.75" style="98" bestFit="1" customWidth="1"/>
    <col min="11" max="16384" width="9" style="97"/>
  </cols>
  <sheetData>
    <row r="1" spans="1:10" s="48" customFormat="1" ht="18" customHeight="1">
      <c r="A1" s="47" t="s">
        <v>106</v>
      </c>
      <c r="G1" s="49"/>
      <c r="J1" s="49"/>
    </row>
    <row r="2" spans="1:10" s="48" customFormat="1" ht="18" customHeight="1">
      <c r="A2" s="47" t="s">
        <v>85</v>
      </c>
      <c r="G2" s="49"/>
      <c r="H2" s="50" t="s">
        <v>103</v>
      </c>
      <c r="J2" s="49"/>
    </row>
    <row r="3" spans="1:10" s="53" customFormat="1" ht="18" customHeight="1">
      <c r="A3" s="261" t="s">
        <v>0</v>
      </c>
      <c r="B3" s="262"/>
      <c r="C3" s="262"/>
      <c r="D3" s="262"/>
      <c r="E3" s="51" t="s">
        <v>1</v>
      </c>
      <c r="F3" s="51" t="s">
        <v>2</v>
      </c>
      <c r="G3" s="52" t="s">
        <v>3</v>
      </c>
      <c r="H3" s="51" t="s">
        <v>4</v>
      </c>
      <c r="J3" s="115"/>
    </row>
    <row r="4" spans="1:10" s="48" customFormat="1" ht="18" customHeight="1">
      <c r="A4" s="107" t="s">
        <v>105</v>
      </c>
      <c r="B4" s="55"/>
      <c r="C4" s="55"/>
      <c r="D4" s="56"/>
      <c r="E4" s="57">
        <f>E5+E32</f>
        <v>44</v>
      </c>
      <c r="F4" s="57">
        <f t="shared" ref="F4" si="0">F5+F32</f>
        <v>219</v>
      </c>
      <c r="G4" s="58">
        <v>5184000000</v>
      </c>
      <c r="H4" s="59">
        <f>H32</f>
        <v>3667</v>
      </c>
      <c r="I4" s="60"/>
      <c r="J4" s="49"/>
    </row>
    <row r="5" spans="1:10" s="48" customFormat="1" ht="18" customHeight="1">
      <c r="A5" s="61"/>
      <c r="B5" s="62" t="s">
        <v>5</v>
      </c>
      <c r="C5" s="63"/>
      <c r="D5" s="64"/>
      <c r="E5" s="65">
        <f>E12+E15</f>
        <v>5</v>
      </c>
      <c r="F5" s="65">
        <f t="shared" ref="F5" si="1">F12+F15</f>
        <v>25</v>
      </c>
      <c r="G5" s="66">
        <v>1639000000</v>
      </c>
      <c r="H5" s="67" t="s">
        <v>6</v>
      </c>
      <c r="I5" s="60"/>
      <c r="J5" s="49"/>
    </row>
    <row r="6" spans="1:10" s="48" customFormat="1" ht="18" customHeight="1">
      <c r="A6" s="68"/>
      <c r="B6" s="69">
        <v>50</v>
      </c>
      <c r="C6" s="69"/>
      <c r="D6" s="70" t="s">
        <v>7</v>
      </c>
      <c r="E6" s="116" t="s">
        <v>6</v>
      </c>
      <c r="F6" s="116" t="s">
        <v>6</v>
      </c>
      <c r="G6" s="117" t="s">
        <v>102</v>
      </c>
      <c r="H6" s="73" t="s">
        <v>6</v>
      </c>
      <c r="I6" s="60"/>
      <c r="J6" s="49"/>
    </row>
    <row r="7" spans="1:10" s="48" customFormat="1" ht="18" customHeight="1">
      <c r="A7" s="74"/>
      <c r="B7" s="75"/>
      <c r="C7" s="75">
        <v>501</v>
      </c>
      <c r="D7" s="76" t="s">
        <v>7</v>
      </c>
      <c r="E7" s="118" t="s">
        <v>6</v>
      </c>
      <c r="F7" s="118" t="s">
        <v>6</v>
      </c>
      <c r="G7" s="80" t="s">
        <v>102</v>
      </c>
      <c r="H7" s="67" t="s">
        <v>6</v>
      </c>
      <c r="I7" s="60"/>
      <c r="J7" s="49"/>
    </row>
    <row r="8" spans="1:10" s="48" customFormat="1" ht="18" customHeight="1">
      <c r="A8" s="77"/>
      <c r="B8" s="78">
        <v>51</v>
      </c>
      <c r="C8" s="78"/>
      <c r="D8" s="70" t="s">
        <v>8</v>
      </c>
      <c r="E8" s="116" t="s">
        <v>6</v>
      </c>
      <c r="F8" s="116" t="s">
        <v>6</v>
      </c>
      <c r="G8" s="117" t="s">
        <v>102</v>
      </c>
      <c r="H8" s="73" t="s">
        <v>6</v>
      </c>
      <c r="I8" s="60"/>
      <c r="J8" s="49"/>
    </row>
    <row r="9" spans="1:10" s="48" customFormat="1" ht="18" customHeight="1">
      <c r="A9" s="79"/>
      <c r="B9" s="63"/>
      <c r="C9" s="63">
        <v>511</v>
      </c>
      <c r="D9" s="76" t="s">
        <v>9</v>
      </c>
      <c r="E9" s="118" t="s">
        <v>6</v>
      </c>
      <c r="F9" s="118" t="s">
        <v>6</v>
      </c>
      <c r="G9" s="80" t="s">
        <v>102</v>
      </c>
      <c r="H9" s="67" t="s">
        <v>6</v>
      </c>
      <c r="I9" s="60"/>
      <c r="J9" s="49"/>
    </row>
    <row r="10" spans="1:10" s="48" customFormat="1" ht="18" customHeight="1">
      <c r="A10" s="79"/>
      <c r="B10" s="63"/>
      <c r="C10" s="63">
        <v>512</v>
      </c>
      <c r="D10" s="76" t="s">
        <v>10</v>
      </c>
      <c r="E10" s="118" t="s">
        <v>6</v>
      </c>
      <c r="F10" s="118" t="s">
        <v>6</v>
      </c>
      <c r="G10" s="80" t="s">
        <v>102</v>
      </c>
      <c r="H10" s="67" t="s">
        <v>6</v>
      </c>
      <c r="I10" s="60"/>
      <c r="J10" s="49"/>
    </row>
    <row r="11" spans="1:10" s="48" customFormat="1" ht="18" customHeight="1">
      <c r="A11" s="79"/>
      <c r="B11" s="63"/>
      <c r="C11" s="63">
        <v>513</v>
      </c>
      <c r="D11" s="76" t="s">
        <v>11</v>
      </c>
      <c r="E11" s="118" t="s">
        <v>6</v>
      </c>
      <c r="F11" s="118" t="s">
        <v>6</v>
      </c>
      <c r="G11" s="80" t="s">
        <v>102</v>
      </c>
      <c r="H11" s="67" t="s">
        <v>6</v>
      </c>
      <c r="I11" s="60"/>
      <c r="J11" s="49"/>
    </row>
    <row r="12" spans="1:10" s="48" customFormat="1" ht="18" customHeight="1">
      <c r="A12" s="77"/>
      <c r="B12" s="78">
        <v>52</v>
      </c>
      <c r="C12" s="78"/>
      <c r="D12" s="70" t="s">
        <v>12</v>
      </c>
      <c r="E12" s="71">
        <f>SUM(E13:E14)</f>
        <v>4</v>
      </c>
      <c r="F12" s="71">
        <f t="shared" ref="F12" si="2">SUM(F13:F14)</f>
        <v>23</v>
      </c>
      <c r="G12" s="109" t="s">
        <v>116</v>
      </c>
      <c r="H12" s="73" t="s">
        <v>6</v>
      </c>
      <c r="I12" s="60"/>
      <c r="J12" s="49"/>
    </row>
    <row r="13" spans="1:10" s="48" customFormat="1" ht="18" customHeight="1">
      <c r="A13" s="79"/>
      <c r="B13" s="63"/>
      <c r="C13" s="63">
        <v>521</v>
      </c>
      <c r="D13" s="76" t="s">
        <v>13</v>
      </c>
      <c r="E13" s="65">
        <v>4</v>
      </c>
      <c r="F13" s="65">
        <v>23</v>
      </c>
      <c r="G13" s="80" t="s">
        <v>116</v>
      </c>
      <c r="H13" s="67" t="s">
        <v>6</v>
      </c>
      <c r="I13" s="60"/>
      <c r="J13" s="49"/>
    </row>
    <row r="14" spans="1:10" s="48" customFormat="1" ht="18" customHeight="1">
      <c r="A14" s="79"/>
      <c r="B14" s="63"/>
      <c r="C14" s="63">
        <v>522</v>
      </c>
      <c r="D14" s="76" t="s">
        <v>14</v>
      </c>
      <c r="E14" s="118" t="s">
        <v>6</v>
      </c>
      <c r="F14" s="118" t="s">
        <v>6</v>
      </c>
      <c r="G14" s="80" t="s">
        <v>102</v>
      </c>
      <c r="H14" s="67" t="s">
        <v>6</v>
      </c>
      <c r="I14" s="60"/>
      <c r="J14" s="49"/>
    </row>
    <row r="15" spans="1:10" s="48" customFormat="1" ht="18" customHeight="1">
      <c r="A15" s="77"/>
      <c r="B15" s="78">
        <v>53</v>
      </c>
      <c r="C15" s="78"/>
      <c r="D15" s="70" t="s">
        <v>15</v>
      </c>
      <c r="E15" s="71">
        <f>SUM(E16:E21)</f>
        <v>1</v>
      </c>
      <c r="F15" s="71">
        <f t="shared" ref="F15" si="3">SUM(F16:F21)</f>
        <v>2</v>
      </c>
      <c r="G15" s="109" t="s">
        <v>116</v>
      </c>
      <c r="H15" s="73" t="s">
        <v>6</v>
      </c>
      <c r="I15" s="60"/>
      <c r="J15" s="49"/>
    </row>
    <row r="16" spans="1:10" s="48" customFormat="1" ht="18" customHeight="1">
      <c r="A16" s="79"/>
      <c r="B16" s="63"/>
      <c r="C16" s="63">
        <v>531</v>
      </c>
      <c r="D16" s="76" t="s">
        <v>16</v>
      </c>
      <c r="E16" s="65">
        <v>1</v>
      </c>
      <c r="F16" s="65">
        <v>2</v>
      </c>
      <c r="G16" s="80" t="s">
        <v>116</v>
      </c>
      <c r="H16" s="67" t="s">
        <v>6</v>
      </c>
      <c r="I16" s="60"/>
      <c r="J16" s="49"/>
    </row>
    <row r="17" spans="1:10" s="48" customFormat="1" ht="18" customHeight="1">
      <c r="A17" s="79"/>
      <c r="B17" s="63"/>
      <c r="C17" s="63">
        <v>532</v>
      </c>
      <c r="D17" s="76" t="s">
        <v>17</v>
      </c>
      <c r="E17" s="118" t="s">
        <v>6</v>
      </c>
      <c r="F17" s="118" t="s">
        <v>6</v>
      </c>
      <c r="G17" s="80" t="s">
        <v>102</v>
      </c>
      <c r="H17" s="67" t="s">
        <v>6</v>
      </c>
      <c r="I17" s="60"/>
      <c r="J17" s="49"/>
    </row>
    <row r="18" spans="1:10" s="48" customFormat="1" ht="18" customHeight="1">
      <c r="A18" s="79"/>
      <c r="B18" s="63"/>
      <c r="C18" s="63">
        <v>533</v>
      </c>
      <c r="D18" s="76" t="s">
        <v>18</v>
      </c>
      <c r="E18" s="118" t="s">
        <v>6</v>
      </c>
      <c r="F18" s="118" t="s">
        <v>6</v>
      </c>
      <c r="G18" s="80" t="s">
        <v>102</v>
      </c>
      <c r="H18" s="67" t="s">
        <v>6</v>
      </c>
      <c r="I18" s="60"/>
      <c r="J18" s="49"/>
    </row>
    <row r="19" spans="1:10" s="48" customFormat="1" ht="18" customHeight="1">
      <c r="A19" s="79"/>
      <c r="B19" s="63"/>
      <c r="C19" s="63">
        <v>534</v>
      </c>
      <c r="D19" s="76" t="s">
        <v>19</v>
      </c>
      <c r="E19" s="118" t="s">
        <v>6</v>
      </c>
      <c r="F19" s="118" t="s">
        <v>6</v>
      </c>
      <c r="G19" s="80" t="s">
        <v>102</v>
      </c>
      <c r="H19" s="67" t="s">
        <v>6</v>
      </c>
      <c r="I19" s="60"/>
      <c r="J19" s="49"/>
    </row>
    <row r="20" spans="1:10" s="48" customFormat="1" ht="18" customHeight="1">
      <c r="A20" s="79"/>
      <c r="B20" s="63"/>
      <c r="C20" s="63">
        <v>535</v>
      </c>
      <c r="D20" s="76" t="s">
        <v>20</v>
      </c>
      <c r="E20" s="118" t="s">
        <v>6</v>
      </c>
      <c r="F20" s="118" t="s">
        <v>6</v>
      </c>
      <c r="G20" s="80" t="s">
        <v>102</v>
      </c>
      <c r="H20" s="67" t="s">
        <v>6</v>
      </c>
      <c r="I20" s="60"/>
      <c r="J20" s="49"/>
    </row>
    <row r="21" spans="1:10" s="48" customFormat="1" ht="18" customHeight="1">
      <c r="A21" s="79"/>
      <c r="B21" s="63"/>
      <c r="C21" s="63">
        <v>536</v>
      </c>
      <c r="D21" s="76" t="s">
        <v>21</v>
      </c>
      <c r="E21" s="118" t="s">
        <v>6</v>
      </c>
      <c r="F21" s="118" t="s">
        <v>6</v>
      </c>
      <c r="G21" s="80" t="s">
        <v>102</v>
      </c>
      <c r="H21" s="67" t="s">
        <v>6</v>
      </c>
      <c r="I21" s="60"/>
      <c r="J21" s="49"/>
    </row>
    <row r="22" spans="1:10" s="48" customFormat="1" ht="18" customHeight="1">
      <c r="A22" s="77"/>
      <c r="B22" s="78">
        <v>54</v>
      </c>
      <c r="C22" s="78"/>
      <c r="D22" s="70" t="s">
        <v>22</v>
      </c>
      <c r="E22" s="116" t="s">
        <v>6</v>
      </c>
      <c r="F22" s="116" t="s">
        <v>6</v>
      </c>
      <c r="G22" s="117" t="s">
        <v>102</v>
      </c>
      <c r="H22" s="73" t="s">
        <v>6</v>
      </c>
      <c r="I22" s="60"/>
      <c r="J22" s="49"/>
    </row>
    <row r="23" spans="1:10" s="48" customFormat="1" ht="18" customHeight="1">
      <c r="A23" s="79"/>
      <c r="B23" s="63"/>
      <c r="C23" s="63">
        <v>541</v>
      </c>
      <c r="D23" s="76" t="s">
        <v>23</v>
      </c>
      <c r="E23" s="118" t="s">
        <v>6</v>
      </c>
      <c r="F23" s="118" t="s">
        <v>6</v>
      </c>
      <c r="G23" s="80" t="s">
        <v>102</v>
      </c>
      <c r="H23" s="67" t="s">
        <v>6</v>
      </c>
      <c r="I23" s="60"/>
      <c r="J23" s="49"/>
    </row>
    <row r="24" spans="1:10" s="48" customFormat="1" ht="18" customHeight="1">
      <c r="A24" s="79"/>
      <c r="B24" s="63"/>
      <c r="C24" s="63">
        <v>542</v>
      </c>
      <c r="D24" s="76" t="s">
        <v>24</v>
      </c>
      <c r="E24" s="118" t="s">
        <v>6</v>
      </c>
      <c r="F24" s="118" t="s">
        <v>6</v>
      </c>
      <c r="G24" s="80" t="s">
        <v>102</v>
      </c>
      <c r="H24" s="67" t="s">
        <v>6</v>
      </c>
      <c r="I24" s="60"/>
      <c r="J24" s="49"/>
    </row>
    <row r="25" spans="1:10" s="48" customFormat="1" ht="18" customHeight="1">
      <c r="A25" s="79"/>
      <c r="B25" s="63"/>
      <c r="C25" s="63">
        <v>543</v>
      </c>
      <c r="D25" s="76" t="s">
        <v>25</v>
      </c>
      <c r="E25" s="118" t="s">
        <v>6</v>
      </c>
      <c r="F25" s="118" t="s">
        <v>6</v>
      </c>
      <c r="G25" s="80" t="s">
        <v>102</v>
      </c>
      <c r="H25" s="67" t="s">
        <v>6</v>
      </c>
      <c r="I25" s="60"/>
      <c r="J25" s="49"/>
    </row>
    <row r="26" spans="1:10" s="48" customFormat="1" ht="18" customHeight="1">
      <c r="A26" s="79"/>
      <c r="B26" s="63"/>
      <c r="C26" s="63">
        <v>549</v>
      </c>
      <c r="D26" s="76" t="s">
        <v>26</v>
      </c>
      <c r="E26" s="118" t="s">
        <v>6</v>
      </c>
      <c r="F26" s="118" t="s">
        <v>6</v>
      </c>
      <c r="G26" s="80" t="s">
        <v>102</v>
      </c>
      <c r="H26" s="67" t="s">
        <v>6</v>
      </c>
      <c r="I26" s="60"/>
      <c r="J26" s="49"/>
    </row>
    <row r="27" spans="1:10" s="48" customFormat="1" ht="18" customHeight="1">
      <c r="A27" s="77"/>
      <c r="B27" s="78">
        <v>55</v>
      </c>
      <c r="C27" s="78"/>
      <c r="D27" s="70" t="s">
        <v>27</v>
      </c>
      <c r="E27" s="116" t="s">
        <v>6</v>
      </c>
      <c r="F27" s="116" t="s">
        <v>6</v>
      </c>
      <c r="G27" s="117" t="s">
        <v>102</v>
      </c>
      <c r="H27" s="73" t="s">
        <v>6</v>
      </c>
      <c r="I27" s="60"/>
      <c r="J27" s="49"/>
    </row>
    <row r="28" spans="1:10" s="48" customFormat="1" ht="18" customHeight="1">
      <c r="A28" s="79"/>
      <c r="B28" s="63"/>
      <c r="C28" s="63">
        <v>551</v>
      </c>
      <c r="D28" s="76" t="s">
        <v>28</v>
      </c>
      <c r="E28" s="118" t="s">
        <v>6</v>
      </c>
      <c r="F28" s="118" t="s">
        <v>6</v>
      </c>
      <c r="G28" s="80" t="s">
        <v>102</v>
      </c>
      <c r="H28" s="67" t="s">
        <v>6</v>
      </c>
      <c r="I28" s="60"/>
      <c r="J28" s="49"/>
    </row>
    <row r="29" spans="1:10" s="48" customFormat="1" ht="18" customHeight="1">
      <c r="A29" s="79"/>
      <c r="B29" s="63"/>
      <c r="C29" s="63">
        <v>552</v>
      </c>
      <c r="D29" s="76" t="s">
        <v>29</v>
      </c>
      <c r="E29" s="118" t="s">
        <v>6</v>
      </c>
      <c r="F29" s="118" t="s">
        <v>6</v>
      </c>
      <c r="G29" s="80" t="s">
        <v>102</v>
      </c>
      <c r="H29" s="67" t="s">
        <v>6</v>
      </c>
      <c r="I29" s="60"/>
      <c r="J29" s="49"/>
    </row>
    <row r="30" spans="1:10" s="48" customFormat="1" ht="18" customHeight="1">
      <c r="A30" s="79"/>
      <c r="B30" s="63"/>
      <c r="C30" s="63">
        <v>553</v>
      </c>
      <c r="D30" s="76" t="s">
        <v>30</v>
      </c>
      <c r="E30" s="118" t="s">
        <v>6</v>
      </c>
      <c r="F30" s="118" t="s">
        <v>6</v>
      </c>
      <c r="G30" s="80" t="s">
        <v>102</v>
      </c>
      <c r="H30" s="67" t="s">
        <v>6</v>
      </c>
      <c r="I30" s="60"/>
      <c r="J30" s="49"/>
    </row>
    <row r="31" spans="1:10" s="48" customFormat="1" ht="18" customHeight="1">
      <c r="A31" s="79"/>
      <c r="B31" s="63"/>
      <c r="C31" s="63">
        <v>559</v>
      </c>
      <c r="D31" s="76" t="s">
        <v>31</v>
      </c>
      <c r="E31" s="118" t="s">
        <v>6</v>
      </c>
      <c r="F31" s="118" t="s">
        <v>6</v>
      </c>
      <c r="G31" s="80" t="s">
        <v>102</v>
      </c>
      <c r="H31" s="67" t="s">
        <v>6</v>
      </c>
      <c r="I31" s="60"/>
      <c r="J31" s="49"/>
    </row>
    <row r="32" spans="1:10" s="48" customFormat="1" ht="18" customHeight="1">
      <c r="A32" s="74"/>
      <c r="B32" s="81" t="s">
        <v>32</v>
      </c>
      <c r="C32" s="75"/>
      <c r="D32" s="64"/>
      <c r="E32" s="65">
        <f>E36+E42+E50+E54+E64</f>
        <v>39</v>
      </c>
      <c r="F32" s="65">
        <f t="shared" ref="F32" si="4">F36+F42+F50+F54+F64</f>
        <v>194</v>
      </c>
      <c r="G32" s="66">
        <v>3545000000</v>
      </c>
      <c r="H32" s="82">
        <v>3667</v>
      </c>
      <c r="I32" s="60"/>
      <c r="J32" s="49"/>
    </row>
    <row r="33" spans="1:10" s="48" customFormat="1" ht="18" customHeight="1">
      <c r="A33" s="83"/>
      <c r="B33" s="84">
        <v>56</v>
      </c>
      <c r="C33" s="84"/>
      <c r="D33" s="70" t="s">
        <v>33</v>
      </c>
      <c r="E33" s="116" t="s">
        <v>6</v>
      </c>
      <c r="F33" s="116" t="s">
        <v>6</v>
      </c>
      <c r="G33" s="117" t="s">
        <v>102</v>
      </c>
      <c r="H33" s="73" t="s">
        <v>6</v>
      </c>
      <c r="I33" s="60"/>
      <c r="J33" s="49"/>
    </row>
    <row r="34" spans="1:10" s="48" customFormat="1" ht="18" customHeight="1">
      <c r="A34" s="86"/>
      <c r="B34" s="87"/>
      <c r="C34" s="87">
        <v>561</v>
      </c>
      <c r="D34" s="76" t="s">
        <v>34</v>
      </c>
      <c r="E34" s="118" t="s">
        <v>6</v>
      </c>
      <c r="F34" s="118" t="s">
        <v>6</v>
      </c>
      <c r="G34" s="80" t="s">
        <v>102</v>
      </c>
      <c r="H34" s="67" t="s">
        <v>6</v>
      </c>
      <c r="I34" s="60"/>
      <c r="J34" s="49"/>
    </row>
    <row r="35" spans="1:10" s="48" customFormat="1" ht="18" customHeight="1">
      <c r="A35" s="79"/>
      <c r="B35" s="63"/>
      <c r="C35" s="63">
        <v>569</v>
      </c>
      <c r="D35" s="76" t="s">
        <v>35</v>
      </c>
      <c r="E35" s="118" t="s">
        <v>6</v>
      </c>
      <c r="F35" s="118" t="s">
        <v>6</v>
      </c>
      <c r="G35" s="80" t="s">
        <v>102</v>
      </c>
      <c r="H35" s="67" t="s">
        <v>6</v>
      </c>
      <c r="I35" s="60"/>
      <c r="J35" s="49"/>
    </row>
    <row r="36" spans="1:10" s="48" customFormat="1" ht="18" customHeight="1">
      <c r="A36" s="77"/>
      <c r="B36" s="78">
        <v>57</v>
      </c>
      <c r="C36" s="78"/>
      <c r="D36" s="70" t="s">
        <v>36</v>
      </c>
      <c r="E36" s="71">
        <f>SUM(E37:E41)</f>
        <v>3</v>
      </c>
      <c r="F36" s="71">
        <f t="shared" ref="F36" si="5">SUM(F37:F41)</f>
        <v>7</v>
      </c>
      <c r="G36" s="72">
        <v>14000000</v>
      </c>
      <c r="H36" s="85">
        <v>160</v>
      </c>
      <c r="I36" s="60"/>
      <c r="J36" s="49"/>
    </row>
    <row r="37" spans="1:10" s="48" customFormat="1" ht="18" customHeight="1">
      <c r="A37" s="79"/>
      <c r="B37" s="63"/>
      <c r="C37" s="63">
        <v>571</v>
      </c>
      <c r="D37" s="76" t="s">
        <v>37</v>
      </c>
      <c r="E37" s="65">
        <v>1</v>
      </c>
      <c r="F37" s="65">
        <v>1</v>
      </c>
      <c r="G37" s="80" t="s">
        <v>116</v>
      </c>
      <c r="H37" s="90" t="s">
        <v>116</v>
      </c>
      <c r="I37" s="60"/>
      <c r="J37" s="49"/>
    </row>
    <row r="38" spans="1:10" s="48" customFormat="1" ht="18" customHeight="1">
      <c r="A38" s="79"/>
      <c r="B38" s="63"/>
      <c r="C38" s="63">
        <v>572</v>
      </c>
      <c r="D38" s="76" t="s">
        <v>38</v>
      </c>
      <c r="E38" s="118" t="s">
        <v>6</v>
      </c>
      <c r="F38" s="118" t="s">
        <v>6</v>
      </c>
      <c r="G38" s="80" t="s">
        <v>102</v>
      </c>
      <c r="H38" s="67" t="s">
        <v>6</v>
      </c>
      <c r="I38" s="60"/>
      <c r="J38" s="49"/>
    </row>
    <row r="39" spans="1:10" s="48" customFormat="1" ht="18" customHeight="1">
      <c r="A39" s="79"/>
      <c r="B39" s="63"/>
      <c r="C39" s="63">
        <v>573</v>
      </c>
      <c r="D39" s="76" t="s">
        <v>39</v>
      </c>
      <c r="E39" s="65">
        <v>2</v>
      </c>
      <c r="F39" s="65">
        <v>6</v>
      </c>
      <c r="G39" s="80" t="s">
        <v>116</v>
      </c>
      <c r="H39" s="90" t="s">
        <v>116</v>
      </c>
      <c r="I39" s="60"/>
      <c r="J39" s="49"/>
    </row>
    <row r="40" spans="1:10" s="48" customFormat="1" ht="18" customHeight="1">
      <c r="A40" s="79"/>
      <c r="B40" s="63"/>
      <c r="C40" s="63">
        <v>574</v>
      </c>
      <c r="D40" s="76" t="s">
        <v>40</v>
      </c>
      <c r="E40" s="118" t="s">
        <v>6</v>
      </c>
      <c r="F40" s="118" t="s">
        <v>6</v>
      </c>
      <c r="G40" s="80" t="s">
        <v>102</v>
      </c>
      <c r="H40" s="67" t="s">
        <v>6</v>
      </c>
      <c r="I40" s="60"/>
      <c r="J40" s="49"/>
    </row>
    <row r="41" spans="1:10" s="48" customFormat="1" ht="18" customHeight="1">
      <c r="A41" s="79"/>
      <c r="B41" s="63"/>
      <c r="C41" s="63">
        <v>579</v>
      </c>
      <c r="D41" s="76" t="s">
        <v>41</v>
      </c>
      <c r="E41" s="118" t="s">
        <v>6</v>
      </c>
      <c r="F41" s="118" t="s">
        <v>6</v>
      </c>
      <c r="G41" s="80" t="s">
        <v>102</v>
      </c>
      <c r="H41" s="67" t="s">
        <v>6</v>
      </c>
      <c r="I41" s="60"/>
      <c r="J41" s="49"/>
    </row>
    <row r="42" spans="1:10" s="48" customFormat="1" ht="18" customHeight="1">
      <c r="A42" s="77"/>
      <c r="B42" s="78">
        <v>58</v>
      </c>
      <c r="C42" s="78"/>
      <c r="D42" s="70" t="s">
        <v>42</v>
      </c>
      <c r="E42" s="71">
        <f>SUM(E43:E49)</f>
        <v>16</v>
      </c>
      <c r="F42" s="71">
        <f t="shared" ref="F42" si="6">SUM(F43:F49)</f>
        <v>113</v>
      </c>
      <c r="G42" s="72">
        <v>1554000000</v>
      </c>
      <c r="H42" s="85">
        <v>1897</v>
      </c>
      <c r="I42" s="60"/>
      <c r="J42" s="49"/>
    </row>
    <row r="43" spans="1:10" s="48" customFormat="1" ht="18" customHeight="1">
      <c r="A43" s="79"/>
      <c r="B43" s="63"/>
      <c r="C43" s="63">
        <v>581</v>
      </c>
      <c r="D43" s="76" t="s">
        <v>43</v>
      </c>
      <c r="E43" s="65">
        <v>2</v>
      </c>
      <c r="F43" s="65">
        <v>37</v>
      </c>
      <c r="G43" s="80" t="s">
        <v>116</v>
      </c>
      <c r="H43" s="90" t="s">
        <v>116</v>
      </c>
      <c r="I43" s="60"/>
      <c r="J43" s="49"/>
    </row>
    <row r="44" spans="1:10" s="48" customFormat="1" ht="18" customHeight="1">
      <c r="A44" s="79"/>
      <c r="B44" s="63"/>
      <c r="C44" s="63">
        <v>582</v>
      </c>
      <c r="D44" s="76" t="s">
        <v>44</v>
      </c>
      <c r="E44" s="65">
        <v>3</v>
      </c>
      <c r="F44" s="65">
        <v>4</v>
      </c>
      <c r="G44" s="80">
        <v>16000000</v>
      </c>
      <c r="H44" s="90">
        <v>53</v>
      </c>
      <c r="I44" s="60"/>
      <c r="J44" s="49"/>
    </row>
    <row r="45" spans="1:10" s="48" customFormat="1" ht="18" customHeight="1">
      <c r="A45" s="79"/>
      <c r="B45" s="63"/>
      <c r="C45" s="63">
        <v>583</v>
      </c>
      <c r="D45" s="76" t="s">
        <v>45</v>
      </c>
      <c r="E45" s="118" t="s">
        <v>6</v>
      </c>
      <c r="F45" s="118" t="s">
        <v>6</v>
      </c>
      <c r="G45" s="80" t="s">
        <v>102</v>
      </c>
      <c r="H45" s="67" t="s">
        <v>6</v>
      </c>
      <c r="I45" s="60"/>
      <c r="J45" s="49"/>
    </row>
    <row r="46" spans="1:10" s="48" customFormat="1" ht="18" customHeight="1">
      <c r="A46" s="79"/>
      <c r="B46" s="63"/>
      <c r="C46" s="63">
        <v>584</v>
      </c>
      <c r="D46" s="76" t="s">
        <v>46</v>
      </c>
      <c r="E46" s="65">
        <v>3</v>
      </c>
      <c r="F46" s="65">
        <v>9</v>
      </c>
      <c r="G46" s="80">
        <v>62000000</v>
      </c>
      <c r="H46" s="90">
        <v>65</v>
      </c>
      <c r="I46" s="60"/>
      <c r="J46" s="49"/>
    </row>
    <row r="47" spans="1:10" s="48" customFormat="1" ht="18" customHeight="1">
      <c r="A47" s="79"/>
      <c r="B47" s="63"/>
      <c r="C47" s="63">
        <v>585</v>
      </c>
      <c r="D47" s="76" t="s">
        <v>47</v>
      </c>
      <c r="E47" s="65">
        <v>1</v>
      </c>
      <c r="F47" s="65">
        <v>3</v>
      </c>
      <c r="G47" s="80" t="s">
        <v>116</v>
      </c>
      <c r="H47" s="90" t="s">
        <v>116</v>
      </c>
      <c r="I47" s="60"/>
      <c r="J47" s="49"/>
    </row>
    <row r="48" spans="1:10" s="48" customFormat="1" ht="18" customHeight="1">
      <c r="A48" s="79"/>
      <c r="B48" s="63"/>
      <c r="C48" s="63">
        <v>586</v>
      </c>
      <c r="D48" s="76" t="s">
        <v>48</v>
      </c>
      <c r="E48" s="118" t="s">
        <v>6</v>
      </c>
      <c r="F48" s="118" t="s">
        <v>6</v>
      </c>
      <c r="G48" s="80" t="s">
        <v>102</v>
      </c>
      <c r="H48" s="67" t="s">
        <v>6</v>
      </c>
      <c r="I48" s="60"/>
      <c r="J48" s="49"/>
    </row>
    <row r="49" spans="1:10" s="48" customFormat="1" ht="18" customHeight="1">
      <c r="A49" s="79"/>
      <c r="B49" s="63"/>
      <c r="C49" s="63">
        <v>589</v>
      </c>
      <c r="D49" s="76" t="s">
        <v>49</v>
      </c>
      <c r="E49" s="65">
        <v>7</v>
      </c>
      <c r="F49" s="65">
        <v>60</v>
      </c>
      <c r="G49" s="80">
        <v>635000000</v>
      </c>
      <c r="H49" s="90">
        <v>745</v>
      </c>
      <c r="I49" s="60"/>
      <c r="J49" s="49"/>
    </row>
    <row r="50" spans="1:10" s="48" customFormat="1" ht="18" customHeight="1">
      <c r="A50" s="77"/>
      <c r="B50" s="78">
        <v>59</v>
      </c>
      <c r="C50" s="78"/>
      <c r="D50" s="70" t="s">
        <v>50</v>
      </c>
      <c r="E50" s="71">
        <f>SUM(E51:E53)</f>
        <v>3</v>
      </c>
      <c r="F50" s="71">
        <f t="shared" ref="F50" si="7">SUM(F51:F53)</f>
        <v>9</v>
      </c>
      <c r="G50" s="72">
        <v>118000000</v>
      </c>
      <c r="H50" s="119" t="s">
        <v>116</v>
      </c>
      <c r="I50" s="60"/>
      <c r="J50" s="49"/>
    </row>
    <row r="51" spans="1:10" s="48" customFormat="1" ht="18" customHeight="1">
      <c r="A51" s="79"/>
      <c r="B51" s="63"/>
      <c r="C51" s="63">
        <v>591</v>
      </c>
      <c r="D51" s="76" t="s">
        <v>51</v>
      </c>
      <c r="E51" s="65">
        <v>2</v>
      </c>
      <c r="F51" s="65">
        <v>8</v>
      </c>
      <c r="G51" s="80" t="s">
        <v>116</v>
      </c>
      <c r="H51" s="67" t="s">
        <v>6</v>
      </c>
      <c r="I51" s="60"/>
      <c r="J51" s="49"/>
    </row>
    <row r="52" spans="1:10" s="48" customFormat="1" ht="18" customHeight="1">
      <c r="A52" s="79"/>
      <c r="B52" s="63"/>
      <c r="C52" s="63">
        <v>592</v>
      </c>
      <c r="D52" s="76" t="s">
        <v>52</v>
      </c>
      <c r="E52" s="118" t="s">
        <v>6</v>
      </c>
      <c r="F52" s="118" t="s">
        <v>6</v>
      </c>
      <c r="G52" s="80" t="s">
        <v>102</v>
      </c>
      <c r="H52" s="67" t="s">
        <v>6</v>
      </c>
      <c r="I52" s="60"/>
      <c r="J52" s="49"/>
    </row>
    <row r="53" spans="1:10" s="48" customFormat="1" ht="18" customHeight="1">
      <c r="A53" s="79"/>
      <c r="B53" s="63"/>
      <c r="C53" s="63">
        <v>593</v>
      </c>
      <c r="D53" s="76" t="s">
        <v>53</v>
      </c>
      <c r="E53" s="65">
        <v>1</v>
      </c>
      <c r="F53" s="65">
        <v>1</v>
      </c>
      <c r="G53" s="80" t="s">
        <v>116</v>
      </c>
      <c r="H53" s="90" t="s">
        <v>116</v>
      </c>
      <c r="I53" s="60"/>
      <c r="J53" s="49"/>
    </row>
    <row r="54" spans="1:10" s="48" customFormat="1" ht="18" customHeight="1">
      <c r="A54" s="77"/>
      <c r="B54" s="78">
        <v>60</v>
      </c>
      <c r="C54" s="78"/>
      <c r="D54" s="70" t="s">
        <v>54</v>
      </c>
      <c r="E54" s="71">
        <f>SUM(E55:E63)</f>
        <v>15</v>
      </c>
      <c r="F54" s="71">
        <f t="shared" ref="F54" si="8">SUM(F55:F63)</f>
        <v>63</v>
      </c>
      <c r="G54" s="109" t="s">
        <v>116</v>
      </c>
      <c r="H54" s="119" t="s">
        <v>116</v>
      </c>
      <c r="I54" s="60"/>
      <c r="J54" s="49"/>
    </row>
    <row r="55" spans="1:10" s="48" customFormat="1" ht="18" customHeight="1">
      <c r="A55" s="79"/>
      <c r="B55" s="63"/>
      <c r="C55" s="63">
        <v>601</v>
      </c>
      <c r="D55" s="76" t="s">
        <v>55</v>
      </c>
      <c r="E55" s="118" t="s">
        <v>6</v>
      </c>
      <c r="F55" s="118" t="s">
        <v>6</v>
      </c>
      <c r="G55" s="80" t="s">
        <v>102</v>
      </c>
      <c r="H55" s="67" t="s">
        <v>6</v>
      </c>
      <c r="I55" s="60"/>
      <c r="J55" s="49"/>
    </row>
    <row r="56" spans="1:10" s="48" customFormat="1" ht="18" customHeight="1">
      <c r="A56" s="79"/>
      <c r="B56" s="63"/>
      <c r="C56" s="63">
        <v>602</v>
      </c>
      <c r="D56" s="76" t="s">
        <v>56</v>
      </c>
      <c r="E56" s="118" t="s">
        <v>6</v>
      </c>
      <c r="F56" s="118" t="s">
        <v>6</v>
      </c>
      <c r="G56" s="80" t="s">
        <v>102</v>
      </c>
      <c r="H56" s="67" t="s">
        <v>6</v>
      </c>
      <c r="I56" s="60"/>
      <c r="J56" s="49"/>
    </row>
    <row r="57" spans="1:10" s="48" customFormat="1" ht="18" customHeight="1">
      <c r="A57" s="79"/>
      <c r="B57" s="63"/>
      <c r="C57" s="63">
        <v>603</v>
      </c>
      <c r="D57" s="76" t="s">
        <v>57</v>
      </c>
      <c r="E57" s="65">
        <v>4</v>
      </c>
      <c r="F57" s="65">
        <v>12</v>
      </c>
      <c r="G57" s="80">
        <v>240000000</v>
      </c>
      <c r="H57" s="90">
        <v>216</v>
      </c>
      <c r="I57" s="60"/>
      <c r="J57" s="49"/>
    </row>
    <row r="58" spans="1:10" s="48" customFormat="1" ht="18" customHeight="1">
      <c r="A58" s="79"/>
      <c r="B58" s="63"/>
      <c r="C58" s="63">
        <v>604</v>
      </c>
      <c r="D58" s="76" t="s">
        <v>58</v>
      </c>
      <c r="E58" s="65">
        <v>1</v>
      </c>
      <c r="F58" s="65">
        <v>9</v>
      </c>
      <c r="G58" s="80" t="s">
        <v>116</v>
      </c>
      <c r="H58" s="90" t="s">
        <v>116</v>
      </c>
      <c r="I58" s="60"/>
      <c r="J58" s="49"/>
    </row>
    <row r="59" spans="1:10" s="48" customFormat="1" ht="18" customHeight="1">
      <c r="A59" s="79"/>
      <c r="B59" s="63"/>
      <c r="C59" s="63">
        <v>605</v>
      </c>
      <c r="D59" s="76" t="s">
        <v>59</v>
      </c>
      <c r="E59" s="65">
        <v>4</v>
      </c>
      <c r="F59" s="65">
        <v>12</v>
      </c>
      <c r="G59" s="80">
        <v>937000000</v>
      </c>
      <c r="H59" s="90">
        <v>25</v>
      </c>
      <c r="I59" s="60"/>
      <c r="J59" s="49"/>
    </row>
    <row r="60" spans="1:10" s="48" customFormat="1" ht="18" customHeight="1">
      <c r="A60" s="79"/>
      <c r="B60" s="63"/>
      <c r="C60" s="63">
        <v>606</v>
      </c>
      <c r="D60" s="76" t="s">
        <v>60</v>
      </c>
      <c r="E60" s="65">
        <v>1</v>
      </c>
      <c r="F60" s="65">
        <v>15</v>
      </c>
      <c r="G60" s="80" t="s">
        <v>116</v>
      </c>
      <c r="H60" s="67" t="s">
        <v>6</v>
      </c>
      <c r="I60" s="60"/>
      <c r="J60" s="49"/>
    </row>
    <row r="61" spans="1:10" s="48" customFormat="1" ht="18" customHeight="1">
      <c r="A61" s="79"/>
      <c r="B61" s="63"/>
      <c r="C61" s="63">
        <v>607</v>
      </c>
      <c r="D61" s="76" t="s">
        <v>61</v>
      </c>
      <c r="E61" s="118" t="s">
        <v>6</v>
      </c>
      <c r="F61" s="118" t="s">
        <v>6</v>
      </c>
      <c r="G61" s="80" t="s">
        <v>102</v>
      </c>
      <c r="H61" s="67" t="s">
        <v>6</v>
      </c>
      <c r="I61" s="60"/>
      <c r="J61" s="49"/>
    </row>
    <row r="62" spans="1:10" s="48" customFormat="1" ht="18" customHeight="1">
      <c r="A62" s="79"/>
      <c r="B62" s="63"/>
      <c r="C62" s="63">
        <v>608</v>
      </c>
      <c r="D62" s="76" t="s">
        <v>62</v>
      </c>
      <c r="E62" s="118" t="s">
        <v>6</v>
      </c>
      <c r="F62" s="118" t="s">
        <v>6</v>
      </c>
      <c r="G62" s="80" t="s">
        <v>102</v>
      </c>
      <c r="H62" s="67" t="s">
        <v>6</v>
      </c>
      <c r="I62" s="60"/>
      <c r="J62" s="49"/>
    </row>
    <row r="63" spans="1:10" s="48" customFormat="1" ht="18" customHeight="1">
      <c r="A63" s="79"/>
      <c r="B63" s="63"/>
      <c r="C63" s="63">
        <v>609</v>
      </c>
      <c r="D63" s="76" t="s">
        <v>63</v>
      </c>
      <c r="E63" s="65">
        <v>5</v>
      </c>
      <c r="F63" s="65">
        <v>15</v>
      </c>
      <c r="G63" s="80">
        <v>205000000</v>
      </c>
      <c r="H63" s="90" t="s">
        <v>116</v>
      </c>
      <c r="I63" s="60"/>
      <c r="J63" s="49"/>
    </row>
    <row r="64" spans="1:10" s="48" customFormat="1" ht="18" customHeight="1">
      <c r="A64" s="77"/>
      <c r="B64" s="78">
        <v>61</v>
      </c>
      <c r="C64" s="78"/>
      <c r="D64" s="70" t="s">
        <v>64</v>
      </c>
      <c r="E64" s="71">
        <f>SUM(E65:E67)</f>
        <v>2</v>
      </c>
      <c r="F64" s="71">
        <f t="shared" ref="F64" si="9">SUM(F65:F67)</f>
        <v>2</v>
      </c>
      <c r="G64" s="109" t="s">
        <v>116</v>
      </c>
      <c r="H64" s="73" t="s">
        <v>6</v>
      </c>
      <c r="I64" s="60"/>
      <c r="J64" s="49"/>
    </row>
    <row r="65" spans="1:10" s="48" customFormat="1" ht="18" customHeight="1">
      <c r="A65" s="79"/>
      <c r="B65" s="63"/>
      <c r="C65" s="63">
        <v>611</v>
      </c>
      <c r="D65" s="76" t="s">
        <v>65</v>
      </c>
      <c r="E65" s="65">
        <v>1</v>
      </c>
      <c r="F65" s="65">
        <v>1</v>
      </c>
      <c r="G65" s="80" t="s">
        <v>116</v>
      </c>
      <c r="H65" s="67" t="s">
        <v>6</v>
      </c>
      <c r="I65" s="60"/>
      <c r="J65" s="49"/>
    </row>
    <row r="66" spans="1:10" s="48" customFormat="1" ht="18" customHeight="1">
      <c r="A66" s="79"/>
      <c r="B66" s="63"/>
      <c r="C66" s="63">
        <v>612</v>
      </c>
      <c r="D66" s="76" t="s">
        <v>66</v>
      </c>
      <c r="E66" s="65">
        <v>1</v>
      </c>
      <c r="F66" s="65">
        <v>1</v>
      </c>
      <c r="G66" s="80" t="s">
        <v>107</v>
      </c>
      <c r="H66" s="67" t="s">
        <v>6</v>
      </c>
      <c r="I66" s="60"/>
      <c r="J66" s="49"/>
    </row>
    <row r="67" spans="1:10" s="48" customFormat="1" ht="18" customHeight="1">
      <c r="A67" s="91"/>
      <c r="B67" s="92"/>
      <c r="C67" s="92">
        <v>619</v>
      </c>
      <c r="D67" s="93" t="s">
        <v>67</v>
      </c>
      <c r="E67" s="120" t="s">
        <v>6</v>
      </c>
      <c r="F67" s="120" t="s">
        <v>6</v>
      </c>
      <c r="G67" s="95" t="s">
        <v>102</v>
      </c>
      <c r="H67" s="96" t="s">
        <v>6</v>
      </c>
      <c r="I67" s="60"/>
      <c r="J67" s="49"/>
    </row>
  </sheetData>
  <sheetProtection password="CF56" sheet="1" objects="1" scenarios="1"/>
  <mergeCells count="1">
    <mergeCell ref="A3:D3"/>
  </mergeCells>
  <phoneticPr fontId="1"/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7"/>
  <sheetViews>
    <sheetView showGridLines="0" workbookViewId="0">
      <selection activeCell="A2" sqref="A2"/>
    </sheetView>
  </sheetViews>
  <sheetFormatPr defaultRowHeight="13.5"/>
  <cols>
    <col min="1" max="1" width="3.625" style="97" customWidth="1"/>
    <col min="2" max="2" width="4.625" style="97" customWidth="1"/>
    <col min="3" max="3" width="5.625" style="97" customWidth="1"/>
    <col min="4" max="4" width="55.625" style="97" customWidth="1"/>
    <col min="5" max="6" width="15.625" style="97" customWidth="1"/>
    <col min="7" max="7" width="15.625" style="98" customWidth="1"/>
    <col min="8" max="8" width="15.625" style="97" customWidth="1"/>
    <col min="9" max="9" width="10.25" style="97" bestFit="1" customWidth="1"/>
    <col min="10" max="10" width="12.75" style="98" bestFit="1" customWidth="1"/>
    <col min="11" max="16384" width="9" style="97"/>
  </cols>
  <sheetData>
    <row r="1" spans="1:10" s="48" customFormat="1" ht="18" customHeight="1">
      <c r="A1" s="47" t="s">
        <v>106</v>
      </c>
      <c r="G1" s="49"/>
      <c r="J1" s="49"/>
    </row>
    <row r="2" spans="1:10" s="48" customFormat="1" ht="18" customHeight="1">
      <c r="A2" s="47" t="s">
        <v>86</v>
      </c>
      <c r="G2" s="49"/>
      <c r="H2" s="50" t="s">
        <v>103</v>
      </c>
      <c r="J2" s="49"/>
    </row>
    <row r="3" spans="1:10" s="53" customFormat="1" ht="18" customHeight="1">
      <c r="A3" s="261" t="s">
        <v>0</v>
      </c>
      <c r="B3" s="262"/>
      <c r="C3" s="262"/>
      <c r="D3" s="262"/>
      <c r="E3" s="51" t="s">
        <v>1</v>
      </c>
      <c r="F3" s="51" t="s">
        <v>2</v>
      </c>
      <c r="G3" s="52" t="s">
        <v>3</v>
      </c>
      <c r="H3" s="51" t="s">
        <v>4</v>
      </c>
      <c r="J3" s="115"/>
    </row>
    <row r="4" spans="1:10" s="48" customFormat="1" ht="18" customHeight="1">
      <c r="A4" s="107" t="s">
        <v>105</v>
      </c>
      <c r="B4" s="55"/>
      <c r="C4" s="55"/>
      <c r="D4" s="56"/>
      <c r="E4" s="57">
        <f>E5+E32</f>
        <v>57</v>
      </c>
      <c r="F4" s="57">
        <f t="shared" ref="F4" si="0">F5+F32</f>
        <v>214</v>
      </c>
      <c r="G4" s="58">
        <v>2994000000</v>
      </c>
      <c r="H4" s="59">
        <f>H32</f>
        <v>4109</v>
      </c>
      <c r="I4" s="60"/>
      <c r="J4" s="49"/>
    </row>
    <row r="5" spans="1:10" s="48" customFormat="1" ht="18" customHeight="1">
      <c r="A5" s="61"/>
      <c r="B5" s="62" t="s">
        <v>5</v>
      </c>
      <c r="C5" s="63"/>
      <c r="D5" s="64"/>
      <c r="E5" s="65">
        <f>E12+E15+E22</f>
        <v>4</v>
      </c>
      <c r="F5" s="65">
        <f t="shared" ref="F5" si="1">F12+F15+F22</f>
        <v>32</v>
      </c>
      <c r="G5" s="66">
        <v>239000000</v>
      </c>
      <c r="H5" s="67" t="s">
        <v>6</v>
      </c>
      <c r="I5" s="60"/>
      <c r="J5" s="49"/>
    </row>
    <row r="6" spans="1:10" s="48" customFormat="1" ht="18" customHeight="1">
      <c r="A6" s="68"/>
      <c r="B6" s="69">
        <v>50</v>
      </c>
      <c r="C6" s="69"/>
      <c r="D6" s="70" t="s">
        <v>7</v>
      </c>
      <c r="E6" s="116" t="s">
        <v>6</v>
      </c>
      <c r="F6" s="116" t="s">
        <v>6</v>
      </c>
      <c r="G6" s="117" t="s">
        <v>102</v>
      </c>
      <c r="H6" s="73" t="s">
        <v>6</v>
      </c>
      <c r="I6" s="60"/>
      <c r="J6" s="49"/>
    </row>
    <row r="7" spans="1:10" s="48" customFormat="1" ht="18" customHeight="1">
      <c r="A7" s="74"/>
      <c r="B7" s="75"/>
      <c r="C7" s="75">
        <v>501</v>
      </c>
      <c r="D7" s="76" t="s">
        <v>7</v>
      </c>
      <c r="E7" s="118" t="s">
        <v>6</v>
      </c>
      <c r="F7" s="118" t="s">
        <v>6</v>
      </c>
      <c r="G7" s="80" t="s">
        <v>102</v>
      </c>
      <c r="H7" s="67" t="s">
        <v>6</v>
      </c>
      <c r="I7" s="60"/>
      <c r="J7" s="49"/>
    </row>
    <row r="8" spans="1:10" s="48" customFormat="1" ht="18" customHeight="1">
      <c r="A8" s="77"/>
      <c r="B8" s="78">
        <v>51</v>
      </c>
      <c r="C8" s="78"/>
      <c r="D8" s="70" t="s">
        <v>8</v>
      </c>
      <c r="E8" s="116" t="s">
        <v>6</v>
      </c>
      <c r="F8" s="116" t="s">
        <v>6</v>
      </c>
      <c r="G8" s="117" t="s">
        <v>102</v>
      </c>
      <c r="H8" s="73" t="s">
        <v>6</v>
      </c>
      <c r="I8" s="60"/>
      <c r="J8" s="49"/>
    </row>
    <row r="9" spans="1:10" s="48" customFormat="1" ht="18" customHeight="1">
      <c r="A9" s="79"/>
      <c r="B9" s="63"/>
      <c r="C9" s="63">
        <v>511</v>
      </c>
      <c r="D9" s="76" t="s">
        <v>9</v>
      </c>
      <c r="E9" s="118" t="s">
        <v>6</v>
      </c>
      <c r="F9" s="118" t="s">
        <v>6</v>
      </c>
      <c r="G9" s="80" t="s">
        <v>102</v>
      </c>
      <c r="H9" s="67" t="s">
        <v>6</v>
      </c>
      <c r="I9" s="60"/>
      <c r="J9" s="49"/>
    </row>
    <row r="10" spans="1:10" s="48" customFormat="1" ht="18" customHeight="1">
      <c r="A10" s="79"/>
      <c r="B10" s="63"/>
      <c r="C10" s="63">
        <v>512</v>
      </c>
      <c r="D10" s="76" t="s">
        <v>10</v>
      </c>
      <c r="E10" s="118" t="s">
        <v>6</v>
      </c>
      <c r="F10" s="118" t="s">
        <v>6</v>
      </c>
      <c r="G10" s="80" t="s">
        <v>102</v>
      </c>
      <c r="H10" s="67" t="s">
        <v>6</v>
      </c>
      <c r="I10" s="60"/>
      <c r="J10" s="49"/>
    </row>
    <row r="11" spans="1:10" s="48" customFormat="1" ht="18" customHeight="1">
      <c r="A11" s="79"/>
      <c r="B11" s="63"/>
      <c r="C11" s="63">
        <v>513</v>
      </c>
      <c r="D11" s="76" t="s">
        <v>11</v>
      </c>
      <c r="E11" s="118" t="s">
        <v>6</v>
      </c>
      <c r="F11" s="118" t="s">
        <v>6</v>
      </c>
      <c r="G11" s="80" t="s">
        <v>102</v>
      </c>
      <c r="H11" s="67" t="s">
        <v>6</v>
      </c>
      <c r="I11" s="60"/>
      <c r="J11" s="49"/>
    </row>
    <row r="12" spans="1:10" s="48" customFormat="1" ht="18" customHeight="1">
      <c r="A12" s="77"/>
      <c r="B12" s="78">
        <v>52</v>
      </c>
      <c r="C12" s="78"/>
      <c r="D12" s="70" t="s">
        <v>12</v>
      </c>
      <c r="E12" s="71">
        <f>SUM(E13:E14)</f>
        <v>1</v>
      </c>
      <c r="F12" s="71">
        <f t="shared" ref="F12" si="2">SUM(F13:F14)</f>
        <v>10</v>
      </c>
      <c r="G12" s="109" t="s">
        <v>116</v>
      </c>
      <c r="H12" s="73" t="s">
        <v>6</v>
      </c>
      <c r="I12" s="60"/>
      <c r="J12" s="49"/>
    </row>
    <row r="13" spans="1:10" s="48" customFormat="1" ht="18" customHeight="1">
      <c r="A13" s="79"/>
      <c r="B13" s="63"/>
      <c r="C13" s="63">
        <v>521</v>
      </c>
      <c r="D13" s="76" t="s">
        <v>13</v>
      </c>
      <c r="E13" s="65">
        <v>1</v>
      </c>
      <c r="F13" s="65">
        <v>10</v>
      </c>
      <c r="G13" s="80" t="s">
        <v>116</v>
      </c>
      <c r="H13" s="67" t="s">
        <v>6</v>
      </c>
      <c r="I13" s="60"/>
      <c r="J13" s="49"/>
    </row>
    <row r="14" spans="1:10" s="48" customFormat="1" ht="18" customHeight="1">
      <c r="A14" s="79"/>
      <c r="B14" s="63"/>
      <c r="C14" s="63">
        <v>522</v>
      </c>
      <c r="D14" s="76" t="s">
        <v>14</v>
      </c>
      <c r="E14" s="118" t="s">
        <v>6</v>
      </c>
      <c r="F14" s="118" t="s">
        <v>6</v>
      </c>
      <c r="G14" s="80" t="s">
        <v>102</v>
      </c>
      <c r="H14" s="67" t="s">
        <v>6</v>
      </c>
      <c r="I14" s="60"/>
      <c r="J14" s="49"/>
    </row>
    <row r="15" spans="1:10" s="48" customFormat="1" ht="18" customHeight="1">
      <c r="A15" s="77"/>
      <c r="B15" s="78">
        <v>53</v>
      </c>
      <c r="C15" s="78"/>
      <c r="D15" s="70" t="s">
        <v>15</v>
      </c>
      <c r="E15" s="71">
        <f>SUM(E16:E21)</f>
        <v>2</v>
      </c>
      <c r="F15" s="71">
        <f t="shared" ref="F15" si="3">SUM(F16:F21)</f>
        <v>20</v>
      </c>
      <c r="G15" s="109" t="s">
        <v>116</v>
      </c>
      <c r="H15" s="73" t="s">
        <v>6</v>
      </c>
      <c r="I15" s="60"/>
      <c r="J15" s="49"/>
    </row>
    <row r="16" spans="1:10" s="48" customFormat="1" ht="18" customHeight="1">
      <c r="A16" s="79"/>
      <c r="B16" s="63"/>
      <c r="C16" s="63">
        <v>531</v>
      </c>
      <c r="D16" s="76" t="s">
        <v>16</v>
      </c>
      <c r="E16" s="65">
        <v>2</v>
      </c>
      <c r="F16" s="65">
        <v>20</v>
      </c>
      <c r="G16" s="80" t="s">
        <v>116</v>
      </c>
      <c r="H16" s="67" t="s">
        <v>6</v>
      </c>
      <c r="I16" s="60"/>
      <c r="J16" s="49"/>
    </row>
    <row r="17" spans="1:10" s="48" customFormat="1" ht="18" customHeight="1">
      <c r="A17" s="79"/>
      <c r="B17" s="63"/>
      <c r="C17" s="63">
        <v>532</v>
      </c>
      <c r="D17" s="76" t="s">
        <v>17</v>
      </c>
      <c r="E17" s="118" t="s">
        <v>6</v>
      </c>
      <c r="F17" s="118" t="s">
        <v>6</v>
      </c>
      <c r="G17" s="80" t="s">
        <v>102</v>
      </c>
      <c r="H17" s="67" t="s">
        <v>6</v>
      </c>
      <c r="I17" s="60"/>
      <c r="J17" s="49"/>
    </row>
    <row r="18" spans="1:10" s="48" customFormat="1" ht="18" customHeight="1">
      <c r="A18" s="79"/>
      <c r="B18" s="63"/>
      <c r="C18" s="63">
        <v>533</v>
      </c>
      <c r="D18" s="76" t="s">
        <v>18</v>
      </c>
      <c r="E18" s="118" t="s">
        <v>6</v>
      </c>
      <c r="F18" s="118" t="s">
        <v>6</v>
      </c>
      <c r="G18" s="80" t="s">
        <v>102</v>
      </c>
      <c r="H18" s="67" t="s">
        <v>6</v>
      </c>
      <c r="I18" s="60"/>
      <c r="J18" s="49"/>
    </row>
    <row r="19" spans="1:10" s="48" customFormat="1" ht="18" customHeight="1">
      <c r="A19" s="79"/>
      <c r="B19" s="63"/>
      <c r="C19" s="63">
        <v>534</v>
      </c>
      <c r="D19" s="76" t="s">
        <v>19</v>
      </c>
      <c r="E19" s="118" t="s">
        <v>6</v>
      </c>
      <c r="F19" s="118" t="s">
        <v>6</v>
      </c>
      <c r="G19" s="80" t="s">
        <v>102</v>
      </c>
      <c r="H19" s="67" t="s">
        <v>6</v>
      </c>
      <c r="I19" s="60"/>
      <c r="J19" s="49"/>
    </row>
    <row r="20" spans="1:10" s="48" customFormat="1" ht="18" customHeight="1">
      <c r="A20" s="79"/>
      <c r="B20" s="63"/>
      <c r="C20" s="63">
        <v>535</v>
      </c>
      <c r="D20" s="76" t="s">
        <v>20</v>
      </c>
      <c r="E20" s="118" t="s">
        <v>6</v>
      </c>
      <c r="F20" s="118" t="s">
        <v>6</v>
      </c>
      <c r="G20" s="80" t="s">
        <v>102</v>
      </c>
      <c r="H20" s="67" t="s">
        <v>6</v>
      </c>
      <c r="I20" s="60"/>
      <c r="J20" s="49"/>
    </row>
    <row r="21" spans="1:10" s="48" customFormat="1" ht="18" customHeight="1">
      <c r="A21" s="79"/>
      <c r="B21" s="63"/>
      <c r="C21" s="63">
        <v>536</v>
      </c>
      <c r="D21" s="76" t="s">
        <v>21</v>
      </c>
      <c r="E21" s="118" t="s">
        <v>6</v>
      </c>
      <c r="F21" s="118" t="s">
        <v>6</v>
      </c>
      <c r="G21" s="80" t="s">
        <v>102</v>
      </c>
      <c r="H21" s="67" t="s">
        <v>6</v>
      </c>
      <c r="I21" s="60"/>
      <c r="J21" s="49"/>
    </row>
    <row r="22" spans="1:10" s="48" customFormat="1" ht="18" customHeight="1">
      <c r="A22" s="77"/>
      <c r="B22" s="78">
        <v>54</v>
      </c>
      <c r="C22" s="78"/>
      <c r="D22" s="70" t="s">
        <v>22</v>
      </c>
      <c r="E22" s="71">
        <f>SUM(E23:E26)</f>
        <v>1</v>
      </c>
      <c r="F22" s="71">
        <f t="shared" ref="F22" si="4">SUM(F23:F26)</f>
        <v>2</v>
      </c>
      <c r="G22" s="109" t="s">
        <v>116</v>
      </c>
      <c r="H22" s="73" t="s">
        <v>6</v>
      </c>
      <c r="I22" s="60"/>
      <c r="J22" s="49"/>
    </row>
    <row r="23" spans="1:10" s="48" customFormat="1" ht="18" customHeight="1">
      <c r="A23" s="79"/>
      <c r="B23" s="63"/>
      <c r="C23" s="63">
        <v>541</v>
      </c>
      <c r="D23" s="76" t="s">
        <v>23</v>
      </c>
      <c r="E23" s="118" t="s">
        <v>6</v>
      </c>
      <c r="F23" s="118" t="s">
        <v>6</v>
      </c>
      <c r="G23" s="80" t="s">
        <v>102</v>
      </c>
      <c r="H23" s="67" t="s">
        <v>6</v>
      </c>
      <c r="I23" s="60"/>
      <c r="J23" s="49"/>
    </row>
    <row r="24" spans="1:10" s="48" customFormat="1" ht="18" customHeight="1">
      <c r="A24" s="79"/>
      <c r="B24" s="63"/>
      <c r="C24" s="63">
        <v>542</v>
      </c>
      <c r="D24" s="76" t="s">
        <v>24</v>
      </c>
      <c r="E24" s="65">
        <v>1</v>
      </c>
      <c r="F24" s="65">
        <v>2</v>
      </c>
      <c r="G24" s="80" t="s">
        <v>116</v>
      </c>
      <c r="H24" s="67" t="s">
        <v>6</v>
      </c>
      <c r="I24" s="60"/>
      <c r="J24" s="49"/>
    </row>
    <row r="25" spans="1:10" s="48" customFormat="1" ht="18" customHeight="1">
      <c r="A25" s="79"/>
      <c r="B25" s="63"/>
      <c r="C25" s="63">
        <v>543</v>
      </c>
      <c r="D25" s="76" t="s">
        <v>25</v>
      </c>
      <c r="E25" s="118" t="s">
        <v>6</v>
      </c>
      <c r="F25" s="118" t="s">
        <v>6</v>
      </c>
      <c r="G25" s="80" t="s">
        <v>102</v>
      </c>
      <c r="H25" s="67" t="s">
        <v>6</v>
      </c>
      <c r="I25" s="60"/>
      <c r="J25" s="49"/>
    </row>
    <row r="26" spans="1:10" s="48" customFormat="1" ht="18" customHeight="1">
      <c r="A26" s="79"/>
      <c r="B26" s="63"/>
      <c r="C26" s="63">
        <v>549</v>
      </c>
      <c r="D26" s="76" t="s">
        <v>26</v>
      </c>
      <c r="E26" s="118" t="s">
        <v>6</v>
      </c>
      <c r="F26" s="118" t="s">
        <v>6</v>
      </c>
      <c r="G26" s="80" t="s">
        <v>102</v>
      </c>
      <c r="H26" s="67" t="s">
        <v>6</v>
      </c>
      <c r="I26" s="60"/>
      <c r="J26" s="49"/>
    </row>
    <row r="27" spans="1:10" s="48" customFormat="1" ht="18" customHeight="1">
      <c r="A27" s="77"/>
      <c r="B27" s="78">
        <v>55</v>
      </c>
      <c r="C27" s="78"/>
      <c r="D27" s="70" t="s">
        <v>27</v>
      </c>
      <c r="E27" s="116" t="s">
        <v>6</v>
      </c>
      <c r="F27" s="116" t="s">
        <v>6</v>
      </c>
      <c r="G27" s="117" t="s">
        <v>102</v>
      </c>
      <c r="H27" s="73" t="s">
        <v>6</v>
      </c>
      <c r="I27" s="60"/>
      <c r="J27" s="49"/>
    </row>
    <row r="28" spans="1:10" s="48" customFormat="1" ht="18" customHeight="1">
      <c r="A28" s="79"/>
      <c r="B28" s="63"/>
      <c r="C28" s="63">
        <v>551</v>
      </c>
      <c r="D28" s="76" t="s">
        <v>28</v>
      </c>
      <c r="E28" s="118" t="s">
        <v>6</v>
      </c>
      <c r="F28" s="118" t="s">
        <v>6</v>
      </c>
      <c r="G28" s="80" t="s">
        <v>102</v>
      </c>
      <c r="H28" s="67" t="s">
        <v>6</v>
      </c>
      <c r="I28" s="60"/>
      <c r="J28" s="49"/>
    </row>
    <row r="29" spans="1:10" s="48" customFormat="1" ht="18" customHeight="1">
      <c r="A29" s="79"/>
      <c r="B29" s="63"/>
      <c r="C29" s="63">
        <v>552</v>
      </c>
      <c r="D29" s="76" t="s">
        <v>29</v>
      </c>
      <c r="E29" s="118" t="s">
        <v>6</v>
      </c>
      <c r="F29" s="118" t="s">
        <v>6</v>
      </c>
      <c r="G29" s="80" t="s">
        <v>102</v>
      </c>
      <c r="H29" s="67" t="s">
        <v>6</v>
      </c>
      <c r="I29" s="60"/>
      <c r="J29" s="49"/>
    </row>
    <row r="30" spans="1:10" s="48" customFormat="1" ht="18" customHeight="1">
      <c r="A30" s="79"/>
      <c r="B30" s="63"/>
      <c r="C30" s="63">
        <v>553</v>
      </c>
      <c r="D30" s="76" t="s">
        <v>30</v>
      </c>
      <c r="E30" s="118" t="s">
        <v>6</v>
      </c>
      <c r="F30" s="118" t="s">
        <v>6</v>
      </c>
      <c r="G30" s="80" t="s">
        <v>102</v>
      </c>
      <c r="H30" s="67" t="s">
        <v>6</v>
      </c>
      <c r="I30" s="60"/>
      <c r="J30" s="49"/>
    </row>
    <row r="31" spans="1:10" s="48" customFormat="1" ht="18" customHeight="1">
      <c r="A31" s="79"/>
      <c r="B31" s="63"/>
      <c r="C31" s="63">
        <v>559</v>
      </c>
      <c r="D31" s="76" t="s">
        <v>31</v>
      </c>
      <c r="E31" s="118" t="s">
        <v>6</v>
      </c>
      <c r="F31" s="118" t="s">
        <v>6</v>
      </c>
      <c r="G31" s="80" t="s">
        <v>102</v>
      </c>
      <c r="H31" s="67" t="s">
        <v>6</v>
      </c>
      <c r="I31" s="60"/>
      <c r="J31" s="49"/>
    </row>
    <row r="32" spans="1:10" s="48" customFormat="1" ht="18" customHeight="1">
      <c r="A32" s="74"/>
      <c r="B32" s="81" t="s">
        <v>32</v>
      </c>
      <c r="C32" s="75"/>
      <c r="D32" s="64"/>
      <c r="E32" s="65">
        <f>E36+E42+E50+E54+E64</f>
        <v>53</v>
      </c>
      <c r="F32" s="65">
        <f t="shared" ref="F32" si="5">F36+F42+F50+F54+F64</f>
        <v>182</v>
      </c>
      <c r="G32" s="66">
        <v>2755000000</v>
      </c>
      <c r="H32" s="82">
        <v>4109</v>
      </c>
      <c r="I32" s="60"/>
      <c r="J32" s="49"/>
    </row>
    <row r="33" spans="1:10" s="48" customFormat="1" ht="18" customHeight="1">
      <c r="A33" s="83"/>
      <c r="B33" s="84">
        <v>56</v>
      </c>
      <c r="C33" s="84"/>
      <c r="D33" s="70" t="s">
        <v>33</v>
      </c>
      <c r="E33" s="116" t="s">
        <v>6</v>
      </c>
      <c r="F33" s="116" t="s">
        <v>6</v>
      </c>
      <c r="G33" s="117" t="s">
        <v>102</v>
      </c>
      <c r="H33" s="73" t="s">
        <v>6</v>
      </c>
      <c r="I33" s="60"/>
      <c r="J33" s="49"/>
    </row>
    <row r="34" spans="1:10" s="48" customFormat="1" ht="18" customHeight="1">
      <c r="A34" s="86"/>
      <c r="B34" s="87"/>
      <c r="C34" s="87">
        <v>561</v>
      </c>
      <c r="D34" s="76" t="s">
        <v>34</v>
      </c>
      <c r="E34" s="118" t="s">
        <v>6</v>
      </c>
      <c r="F34" s="118" t="s">
        <v>6</v>
      </c>
      <c r="G34" s="80" t="s">
        <v>102</v>
      </c>
      <c r="H34" s="67" t="s">
        <v>6</v>
      </c>
      <c r="I34" s="60"/>
      <c r="J34" s="49"/>
    </row>
    <row r="35" spans="1:10" s="48" customFormat="1" ht="18" customHeight="1">
      <c r="A35" s="79"/>
      <c r="B35" s="63"/>
      <c r="C35" s="63">
        <v>569</v>
      </c>
      <c r="D35" s="76" t="s">
        <v>35</v>
      </c>
      <c r="E35" s="118" t="s">
        <v>6</v>
      </c>
      <c r="F35" s="118" t="s">
        <v>6</v>
      </c>
      <c r="G35" s="80" t="s">
        <v>102</v>
      </c>
      <c r="H35" s="67" t="s">
        <v>6</v>
      </c>
      <c r="I35" s="60"/>
      <c r="J35" s="49"/>
    </row>
    <row r="36" spans="1:10" s="48" customFormat="1" ht="18" customHeight="1">
      <c r="A36" s="77"/>
      <c r="B36" s="78">
        <v>57</v>
      </c>
      <c r="C36" s="78"/>
      <c r="D36" s="70" t="s">
        <v>36</v>
      </c>
      <c r="E36" s="71">
        <f>SUM(E37:E41)</f>
        <v>2</v>
      </c>
      <c r="F36" s="71">
        <f t="shared" ref="F36" si="6">SUM(F37:F41)</f>
        <v>5</v>
      </c>
      <c r="G36" s="109" t="s">
        <v>116</v>
      </c>
      <c r="H36" s="119" t="s">
        <v>116</v>
      </c>
      <c r="I36" s="60"/>
      <c r="J36" s="49"/>
    </row>
    <row r="37" spans="1:10" s="48" customFormat="1" ht="18" customHeight="1">
      <c r="A37" s="79"/>
      <c r="B37" s="63"/>
      <c r="C37" s="63">
        <v>571</v>
      </c>
      <c r="D37" s="76" t="s">
        <v>37</v>
      </c>
      <c r="E37" s="118" t="s">
        <v>6</v>
      </c>
      <c r="F37" s="118" t="s">
        <v>6</v>
      </c>
      <c r="G37" s="80" t="s">
        <v>102</v>
      </c>
      <c r="H37" s="123" t="s">
        <v>102</v>
      </c>
      <c r="I37" s="60"/>
      <c r="J37" s="49"/>
    </row>
    <row r="38" spans="1:10" s="48" customFormat="1" ht="18" customHeight="1">
      <c r="A38" s="79"/>
      <c r="B38" s="63"/>
      <c r="C38" s="63">
        <v>572</v>
      </c>
      <c r="D38" s="76" t="s">
        <v>38</v>
      </c>
      <c r="E38" s="118" t="s">
        <v>6</v>
      </c>
      <c r="F38" s="118" t="s">
        <v>6</v>
      </c>
      <c r="G38" s="80" t="s">
        <v>102</v>
      </c>
      <c r="H38" s="123" t="s">
        <v>102</v>
      </c>
      <c r="I38" s="60"/>
      <c r="J38" s="49"/>
    </row>
    <row r="39" spans="1:10" s="48" customFormat="1" ht="18" customHeight="1">
      <c r="A39" s="79"/>
      <c r="B39" s="63"/>
      <c r="C39" s="63">
        <v>573</v>
      </c>
      <c r="D39" s="76" t="s">
        <v>39</v>
      </c>
      <c r="E39" s="65">
        <v>2</v>
      </c>
      <c r="F39" s="65">
        <v>5</v>
      </c>
      <c r="G39" s="80" t="s">
        <v>116</v>
      </c>
      <c r="H39" s="90" t="s">
        <v>116</v>
      </c>
      <c r="I39" s="60"/>
      <c r="J39" s="49"/>
    </row>
    <row r="40" spans="1:10" s="48" customFormat="1" ht="18" customHeight="1">
      <c r="A40" s="79"/>
      <c r="B40" s="63"/>
      <c r="C40" s="63">
        <v>574</v>
      </c>
      <c r="D40" s="76" t="s">
        <v>40</v>
      </c>
      <c r="E40" s="118" t="s">
        <v>6</v>
      </c>
      <c r="F40" s="118" t="s">
        <v>6</v>
      </c>
      <c r="G40" s="80" t="s">
        <v>102</v>
      </c>
      <c r="H40" s="123" t="s">
        <v>102</v>
      </c>
      <c r="I40" s="60"/>
      <c r="J40" s="49"/>
    </row>
    <row r="41" spans="1:10" s="48" customFormat="1" ht="18" customHeight="1">
      <c r="A41" s="79"/>
      <c r="B41" s="63"/>
      <c r="C41" s="63">
        <v>579</v>
      </c>
      <c r="D41" s="76" t="s">
        <v>41</v>
      </c>
      <c r="E41" s="118" t="s">
        <v>6</v>
      </c>
      <c r="F41" s="118" t="s">
        <v>6</v>
      </c>
      <c r="G41" s="80" t="s">
        <v>102</v>
      </c>
      <c r="H41" s="123" t="s">
        <v>102</v>
      </c>
      <c r="I41" s="60"/>
      <c r="J41" s="49"/>
    </row>
    <row r="42" spans="1:10" s="48" customFormat="1" ht="18" customHeight="1">
      <c r="A42" s="77"/>
      <c r="B42" s="78">
        <v>58</v>
      </c>
      <c r="C42" s="78"/>
      <c r="D42" s="70" t="s">
        <v>42</v>
      </c>
      <c r="E42" s="71">
        <f>SUM(E43:E49)</f>
        <v>21</v>
      </c>
      <c r="F42" s="71">
        <f t="shared" ref="F42" si="7">SUM(F43:F49)</f>
        <v>69</v>
      </c>
      <c r="G42" s="72">
        <v>666000000</v>
      </c>
      <c r="H42" s="85">
        <v>1416</v>
      </c>
      <c r="I42" s="60"/>
      <c r="J42" s="49"/>
    </row>
    <row r="43" spans="1:10" s="48" customFormat="1" ht="18" customHeight="1">
      <c r="A43" s="79"/>
      <c r="B43" s="63"/>
      <c r="C43" s="63">
        <v>581</v>
      </c>
      <c r="D43" s="76" t="s">
        <v>43</v>
      </c>
      <c r="E43" s="65">
        <v>4</v>
      </c>
      <c r="F43" s="65">
        <v>33</v>
      </c>
      <c r="G43" s="80">
        <v>542000000</v>
      </c>
      <c r="H43" s="90">
        <v>477</v>
      </c>
      <c r="I43" s="60"/>
      <c r="J43" s="49"/>
    </row>
    <row r="44" spans="1:10" s="48" customFormat="1" ht="18" customHeight="1">
      <c r="A44" s="79"/>
      <c r="B44" s="63"/>
      <c r="C44" s="63">
        <v>582</v>
      </c>
      <c r="D44" s="76" t="s">
        <v>44</v>
      </c>
      <c r="E44" s="65">
        <v>1</v>
      </c>
      <c r="F44" s="65">
        <v>2</v>
      </c>
      <c r="G44" s="80" t="s">
        <v>116</v>
      </c>
      <c r="H44" s="90" t="s">
        <v>116</v>
      </c>
      <c r="I44" s="60"/>
      <c r="J44" s="49"/>
    </row>
    <row r="45" spans="1:10" s="48" customFormat="1" ht="18" customHeight="1">
      <c r="A45" s="79"/>
      <c r="B45" s="63"/>
      <c r="C45" s="63">
        <v>583</v>
      </c>
      <c r="D45" s="76" t="s">
        <v>45</v>
      </c>
      <c r="E45" s="65">
        <v>1</v>
      </c>
      <c r="F45" s="65">
        <v>1</v>
      </c>
      <c r="G45" s="80" t="s">
        <v>116</v>
      </c>
      <c r="H45" s="90" t="s">
        <v>116</v>
      </c>
      <c r="I45" s="60"/>
      <c r="J45" s="49"/>
    </row>
    <row r="46" spans="1:10" s="48" customFormat="1" ht="18" customHeight="1">
      <c r="A46" s="79"/>
      <c r="B46" s="63"/>
      <c r="C46" s="63">
        <v>584</v>
      </c>
      <c r="D46" s="76" t="s">
        <v>46</v>
      </c>
      <c r="E46" s="118" t="s">
        <v>6</v>
      </c>
      <c r="F46" s="118" t="s">
        <v>6</v>
      </c>
      <c r="G46" s="80" t="s">
        <v>102</v>
      </c>
      <c r="H46" s="67" t="s">
        <v>6</v>
      </c>
      <c r="I46" s="60"/>
      <c r="J46" s="49"/>
    </row>
    <row r="47" spans="1:10" s="48" customFormat="1" ht="18" customHeight="1">
      <c r="A47" s="79"/>
      <c r="B47" s="63"/>
      <c r="C47" s="63">
        <v>585</v>
      </c>
      <c r="D47" s="76" t="s">
        <v>47</v>
      </c>
      <c r="E47" s="65">
        <v>5</v>
      </c>
      <c r="F47" s="65">
        <v>7</v>
      </c>
      <c r="G47" s="80">
        <v>30000000</v>
      </c>
      <c r="H47" s="90">
        <v>223</v>
      </c>
      <c r="I47" s="60"/>
      <c r="J47" s="49"/>
    </row>
    <row r="48" spans="1:10" s="48" customFormat="1" ht="18" customHeight="1">
      <c r="A48" s="79"/>
      <c r="B48" s="63"/>
      <c r="C48" s="63">
        <v>586</v>
      </c>
      <c r="D48" s="76" t="s">
        <v>48</v>
      </c>
      <c r="E48" s="65">
        <v>2</v>
      </c>
      <c r="F48" s="65">
        <v>2</v>
      </c>
      <c r="G48" s="80" t="s">
        <v>116</v>
      </c>
      <c r="H48" s="90" t="s">
        <v>116</v>
      </c>
      <c r="I48" s="60"/>
      <c r="J48" s="49"/>
    </row>
    <row r="49" spans="1:10" s="48" customFormat="1" ht="18" customHeight="1">
      <c r="A49" s="79"/>
      <c r="B49" s="63"/>
      <c r="C49" s="63">
        <v>589</v>
      </c>
      <c r="D49" s="76" t="s">
        <v>49</v>
      </c>
      <c r="E49" s="65">
        <v>8</v>
      </c>
      <c r="F49" s="65">
        <v>24</v>
      </c>
      <c r="G49" s="80">
        <v>87000000</v>
      </c>
      <c r="H49" s="90">
        <v>431</v>
      </c>
      <c r="I49" s="60"/>
      <c r="J49" s="49"/>
    </row>
    <row r="50" spans="1:10" s="48" customFormat="1" ht="18" customHeight="1">
      <c r="A50" s="77"/>
      <c r="B50" s="78">
        <v>59</v>
      </c>
      <c r="C50" s="78"/>
      <c r="D50" s="70" t="s">
        <v>50</v>
      </c>
      <c r="E50" s="71">
        <f>SUM(E51:E53)</f>
        <v>9</v>
      </c>
      <c r="F50" s="71">
        <f t="shared" ref="F50" si="8">SUM(F51:F53)</f>
        <v>30</v>
      </c>
      <c r="G50" s="72">
        <v>299000000</v>
      </c>
      <c r="H50" s="85">
        <v>451</v>
      </c>
      <c r="I50" s="60"/>
      <c r="J50" s="49"/>
    </row>
    <row r="51" spans="1:10" s="48" customFormat="1" ht="18" customHeight="1">
      <c r="A51" s="79"/>
      <c r="B51" s="63"/>
      <c r="C51" s="63">
        <v>591</v>
      </c>
      <c r="D51" s="76" t="s">
        <v>51</v>
      </c>
      <c r="E51" s="65">
        <v>6</v>
      </c>
      <c r="F51" s="65">
        <v>24</v>
      </c>
      <c r="G51" s="124">
        <v>273</v>
      </c>
      <c r="H51" s="90">
        <v>348</v>
      </c>
      <c r="I51" s="60"/>
      <c r="J51" s="49"/>
    </row>
    <row r="52" spans="1:10" s="48" customFormat="1" ht="18" customHeight="1">
      <c r="A52" s="79"/>
      <c r="B52" s="63"/>
      <c r="C52" s="63">
        <v>592</v>
      </c>
      <c r="D52" s="76" t="s">
        <v>52</v>
      </c>
      <c r="E52" s="65">
        <v>1</v>
      </c>
      <c r="F52" s="65">
        <v>1</v>
      </c>
      <c r="G52" s="80" t="s">
        <v>130</v>
      </c>
      <c r="H52" s="90" t="s">
        <v>116</v>
      </c>
      <c r="I52" s="60"/>
      <c r="J52" s="49"/>
    </row>
    <row r="53" spans="1:10" s="48" customFormat="1" ht="18" customHeight="1">
      <c r="A53" s="79"/>
      <c r="B53" s="63"/>
      <c r="C53" s="63">
        <v>593</v>
      </c>
      <c r="D53" s="76" t="s">
        <v>53</v>
      </c>
      <c r="E53" s="65">
        <v>2</v>
      </c>
      <c r="F53" s="65">
        <v>5</v>
      </c>
      <c r="G53" s="80" t="s">
        <v>116</v>
      </c>
      <c r="H53" s="90" t="s">
        <v>116</v>
      </c>
      <c r="I53" s="60"/>
      <c r="J53" s="49"/>
    </row>
    <row r="54" spans="1:10" s="48" customFormat="1" ht="18" customHeight="1">
      <c r="A54" s="77"/>
      <c r="B54" s="78">
        <v>60</v>
      </c>
      <c r="C54" s="78"/>
      <c r="D54" s="70" t="s">
        <v>54</v>
      </c>
      <c r="E54" s="71">
        <f>SUM(E55:E63)</f>
        <v>18</v>
      </c>
      <c r="F54" s="71">
        <f t="shared" ref="F54" si="9">SUM(F55:F63)</f>
        <v>71</v>
      </c>
      <c r="G54" s="109" t="s">
        <v>116</v>
      </c>
      <c r="H54" s="119" t="s">
        <v>116</v>
      </c>
      <c r="I54" s="60"/>
      <c r="J54" s="49"/>
    </row>
    <row r="55" spans="1:10" s="48" customFormat="1" ht="18" customHeight="1">
      <c r="A55" s="79"/>
      <c r="B55" s="63"/>
      <c r="C55" s="63">
        <v>601</v>
      </c>
      <c r="D55" s="76" t="s">
        <v>55</v>
      </c>
      <c r="E55" s="65">
        <v>1</v>
      </c>
      <c r="F55" s="65">
        <v>7</v>
      </c>
      <c r="G55" s="80" t="s">
        <v>116</v>
      </c>
      <c r="H55" s="67" t="s">
        <v>6</v>
      </c>
      <c r="I55" s="60"/>
      <c r="J55" s="49"/>
    </row>
    <row r="56" spans="1:10" s="48" customFormat="1" ht="18" customHeight="1">
      <c r="A56" s="79"/>
      <c r="B56" s="63"/>
      <c r="C56" s="63">
        <v>602</v>
      </c>
      <c r="D56" s="76" t="s">
        <v>56</v>
      </c>
      <c r="E56" s="65">
        <v>1</v>
      </c>
      <c r="F56" s="65">
        <v>2</v>
      </c>
      <c r="G56" s="80" t="s">
        <v>116</v>
      </c>
      <c r="H56" s="90" t="s">
        <v>116</v>
      </c>
      <c r="I56" s="60"/>
      <c r="J56" s="49"/>
    </row>
    <row r="57" spans="1:10" s="48" customFormat="1" ht="18" customHeight="1">
      <c r="A57" s="79"/>
      <c r="B57" s="63"/>
      <c r="C57" s="63">
        <v>603</v>
      </c>
      <c r="D57" s="76" t="s">
        <v>57</v>
      </c>
      <c r="E57" s="65">
        <v>2</v>
      </c>
      <c r="F57" s="65">
        <v>6</v>
      </c>
      <c r="G57" s="80" t="s">
        <v>116</v>
      </c>
      <c r="H57" s="90" t="s">
        <v>116</v>
      </c>
      <c r="I57" s="60"/>
      <c r="J57" s="49"/>
    </row>
    <row r="58" spans="1:10" s="48" customFormat="1" ht="18" customHeight="1">
      <c r="A58" s="79"/>
      <c r="B58" s="63"/>
      <c r="C58" s="63">
        <v>604</v>
      </c>
      <c r="D58" s="76" t="s">
        <v>58</v>
      </c>
      <c r="E58" s="65">
        <v>3</v>
      </c>
      <c r="F58" s="65">
        <v>14</v>
      </c>
      <c r="G58" s="80">
        <v>392000000</v>
      </c>
      <c r="H58" s="90">
        <v>386</v>
      </c>
      <c r="I58" s="60"/>
      <c r="J58" s="49"/>
    </row>
    <row r="59" spans="1:10" s="48" customFormat="1" ht="18" customHeight="1">
      <c r="A59" s="79"/>
      <c r="B59" s="63"/>
      <c r="C59" s="63">
        <v>605</v>
      </c>
      <c r="D59" s="76" t="s">
        <v>59</v>
      </c>
      <c r="E59" s="65">
        <v>4</v>
      </c>
      <c r="F59" s="65">
        <v>16</v>
      </c>
      <c r="G59" s="80">
        <v>561000000</v>
      </c>
      <c r="H59" s="67" t="s">
        <v>6</v>
      </c>
      <c r="I59" s="60"/>
      <c r="J59" s="49"/>
    </row>
    <row r="60" spans="1:10" s="48" customFormat="1" ht="18" customHeight="1">
      <c r="A60" s="79"/>
      <c r="B60" s="63"/>
      <c r="C60" s="63">
        <v>606</v>
      </c>
      <c r="D60" s="76" t="s">
        <v>60</v>
      </c>
      <c r="E60" s="65">
        <v>2</v>
      </c>
      <c r="F60" s="65">
        <v>15</v>
      </c>
      <c r="G60" s="80" t="s">
        <v>116</v>
      </c>
      <c r="H60" s="90" t="s">
        <v>116</v>
      </c>
      <c r="I60" s="60"/>
      <c r="J60" s="49"/>
    </row>
    <row r="61" spans="1:10" s="48" customFormat="1" ht="18" customHeight="1">
      <c r="A61" s="79"/>
      <c r="B61" s="63"/>
      <c r="C61" s="63">
        <v>607</v>
      </c>
      <c r="D61" s="76" t="s">
        <v>61</v>
      </c>
      <c r="E61" s="65">
        <v>2</v>
      </c>
      <c r="F61" s="65">
        <v>3</v>
      </c>
      <c r="G61" s="80" t="s">
        <v>116</v>
      </c>
      <c r="H61" s="90" t="s">
        <v>116</v>
      </c>
      <c r="I61" s="60"/>
      <c r="J61" s="49"/>
    </row>
    <row r="62" spans="1:10" s="48" customFormat="1" ht="18" customHeight="1">
      <c r="A62" s="79"/>
      <c r="B62" s="63"/>
      <c r="C62" s="63">
        <v>608</v>
      </c>
      <c r="D62" s="76" t="s">
        <v>62</v>
      </c>
      <c r="E62" s="118" t="s">
        <v>6</v>
      </c>
      <c r="F62" s="118" t="s">
        <v>6</v>
      </c>
      <c r="G62" s="80" t="s">
        <v>102</v>
      </c>
      <c r="H62" s="67" t="s">
        <v>6</v>
      </c>
      <c r="I62" s="60"/>
      <c r="J62" s="49"/>
    </row>
    <row r="63" spans="1:10" s="48" customFormat="1" ht="18" customHeight="1">
      <c r="A63" s="79"/>
      <c r="B63" s="63"/>
      <c r="C63" s="63">
        <v>609</v>
      </c>
      <c r="D63" s="76" t="s">
        <v>63</v>
      </c>
      <c r="E63" s="65">
        <v>3</v>
      </c>
      <c r="F63" s="65">
        <v>8</v>
      </c>
      <c r="G63" s="80">
        <v>221000000</v>
      </c>
      <c r="H63" s="90">
        <v>1113</v>
      </c>
      <c r="I63" s="60"/>
      <c r="J63" s="49"/>
    </row>
    <row r="64" spans="1:10" s="48" customFormat="1" ht="18" customHeight="1">
      <c r="A64" s="77"/>
      <c r="B64" s="78">
        <v>61</v>
      </c>
      <c r="C64" s="78"/>
      <c r="D64" s="70" t="s">
        <v>64</v>
      </c>
      <c r="E64" s="71">
        <f>SUM(E65:E67)</f>
        <v>3</v>
      </c>
      <c r="F64" s="71">
        <f t="shared" ref="F64" si="10">SUM(F65:F67)</f>
        <v>7</v>
      </c>
      <c r="G64" s="72">
        <v>5000000</v>
      </c>
      <c r="H64" s="73" t="s">
        <v>6</v>
      </c>
      <c r="I64" s="60"/>
      <c r="J64" s="49"/>
    </row>
    <row r="65" spans="1:10" s="48" customFormat="1" ht="18" customHeight="1">
      <c r="A65" s="79"/>
      <c r="B65" s="63"/>
      <c r="C65" s="63">
        <v>611</v>
      </c>
      <c r="D65" s="76" t="s">
        <v>65</v>
      </c>
      <c r="E65" s="65">
        <v>1</v>
      </c>
      <c r="F65" s="65">
        <v>5</v>
      </c>
      <c r="G65" s="80" t="s">
        <v>116</v>
      </c>
      <c r="H65" s="67" t="s">
        <v>6</v>
      </c>
      <c r="I65" s="60"/>
      <c r="J65" s="49"/>
    </row>
    <row r="66" spans="1:10" s="48" customFormat="1" ht="18" customHeight="1">
      <c r="A66" s="79"/>
      <c r="B66" s="63"/>
      <c r="C66" s="63">
        <v>612</v>
      </c>
      <c r="D66" s="76" t="s">
        <v>66</v>
      </c>
      <c r="E66" s="65">
        <v>1</v>
      </c>
      <c r="F66" s="65">
        <v>1</v>
      </c>
      <c r="G66" s="80" t="s">
        <v>116</v>
      </c>
      <c r="H66" s="67" t="s">
        <v>6</v>
      </c>
      <c r="I66" s="60"/>
      <c r="J66" s="49"/>
    </row>
    <row r="67" spans="1:10" s="48" customFormat="1" ht="18" customHeight="1">
      <c r="A67" s="91"/>
      <c r="B67" s="92"/>
      <c r="C67" s="92">
        <v>619</v>
      </c>
      <c r="D67" s="93" t="s">
        <v>67</v>
      </c>
      <c r="E67" s="94">
        <v>1</v>
      </c>
      <c r="F67" s="94">
        <v>1</v>
      </c>
      <c r="G67" s="95" t="s">
        <v>116</v>
      </c>
      <c r="H67" s="96" t="s">
        <v>6</v>
      </c>
      <c r="I67" s="60"/>
      <c r="J67" s="49"/>
    </row>
  </sheetData>
  <sheetProtection password="CF76" sheet="1" objects="1" scenarios="1"/>
  <mergeCells count="1">
    <mergeCell ref="A3:D3"/>
  </mergeCells>
  <phoneticPr fontId="1"/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7"/>
  <sheetViews>
    <sheetView showGridLines="0" workbookViewId="0">
      <selection activeCell="A2" sqref="A2"/>
    </sheetView>
  </sheetViews>
  <sheetFormatPr defaultRowHeight="13.5"/>
  <cols>
    <col min="1" max="1" width="3.625" style="97" customWidth="1"/>
    <col min="2" max="2" width="4.625" style="97" customWidth="1"/>
    <col min="3" max="3" width="5.625" style="97" customWidth="1"/>
    <col min="4" max="4" width="55.625" style="97" customWidth="1"/>
    <col min="5" max="6" width="15.625" style="97" customWidth="1"/>
    <col min="7" max="7" width="15.625" style="98" customWidth="1"/>
    <col min="8" max="8" width="15.625" style="97" customWidth="1"/>
    <col min="9" max="9" width="10.25" style="97" bestFit="1" customWidth="1"/>
    <col min="10" max="10" width="12.75" style="98" bestFit="1" customWidth="1"/>
    <col min="11" max="16384" width="9" style="97"/>
  </cols>
  <sheetData>
    <row r="1" spans="1:10" s="48" customFormat="1" ht="18" customHeight="1">
      <c r="A1" s="47" t="s">
        <v>106</v>
      </c>
      <c r="G1" s="49"/>
      <c r="J1" s="49"/>
    </row>
    <row r="2" spans="1:10" s="48" customFormat="1" ht="18" customHeight="1">
      <c r="A2" s="47" t="s">
        <v>87</v>
      </c>
      <c r="G2" s="49"/>
      <c r="H2" s="50" t="s">
        <v>103</v>
      </c>
      <c r="J2" s="49"/>
    </row>
    <row r="3" spans="1:10" s="53" customFormat="1" ht="18" customHeight="1">
      <c r="A3" s="261" t="s">
        <v>0</v>
      </c>
      <c r="B3" s="262"/>
      <c r="C3" s="262"/>
      <c r="D3" s="262"/>
      <c r="E3" s="51" t="s">
        <v>1</v>
      </c>
      <c r="F3" s="51" t="s">
        <v>2</v>
      </c>
      <c r="G3" s="52" t="s">
        <v>3</v>
      </c>
      <c r="H3" s="51" t="s">
        <v>4</v>
      </c>
      <c r="J3" s="115"/>
    </row>
    <row r="4" spans="1:10" s="48" customFormat="1" ht="18" customHeight="1">
      <c r="A4" s="107" t="s">
        <v>105</v>
      </c>
      <c r="B4" s="55"/>
      <c r="C4" s="55"/>
      <c r="D4" s="56"/>
      <c r="E4" s="57">
        <f>E5+E32</f>
        <v>61</v>
      </c>
      <c r="F4" s="57">
        <f t="shared" ref="F4" si="0">F5+F32</f>
        <v>154</v>
      </c>
      <c r="G4" s="58">
        <v>2181000000</v>
      </c>
      <c r="H4" s="59">
        <f>H32</f>
        <v>4023</v>
      </c>
      <c r="I4" s="60"/>
      <c r="J4" s="49"/>
    </row>
    <row r="5" spans="1:10" s="48" customFormat="1" ht="18" customHeight="1">
      <c r="A5" s="61"/>
      <c r="B5" s="62" t="s">
        <v>5</v>
      </c>
      <c r="C5" s="63"/>
      <c r="D5" s="64"/>
      <c r="E5" s="65">
        <f>E12+E15</f>
        <v>4</v>
      </c>
      <c r="F5" s="65">
        <f t="shared" ref="F5" si="1">F12+F15</f>
        <v>11</v>
      </c>
      <c r="G5" s="66">
        <v>868000000</v>
      </c>
      <c r="H5" s="67" t="s">
        <v>6</v>
      </c>
      <c r="I5" s="60"/>
      <c r="J5" s="49"/>
    </row>
    <row r="6" spans="1:10" s="48" customFormat="1" ht="18" customHeight="1">
      <c r="A6" s="68"/>
      <c r="B6" s="69">
        <v>50</v>
      </c>
      <c r="C6" s="69"/>
      <c r="D6" s="70" t="s">
        <v>7</v>
      </c>
      <c r="E6" s="116" t="s">
        <v>6</v>
      </c>
      <c r="F6" s="116" t="s">
        <v>6</v>
      </c>
      <c r="G6" s="117" t="s">
        <v>102</v>
      </c>
      <c r="H6" s="73" t="s">
        <v>6</v>
      </c>
      <c r="I6" s="60"/>
      <c r="J6" s="49"/>
    </row>
    <row r="7" spans="1:10" s="48" customFormat="1" ht="18" customHeight="1">
      <c r="A7" s="74"/>
      <c r="B7" s="75"/>
      <c r="C7" s="75">
        <v>501</v>
      </c>
      <c r="D7" s="76" t="s">
        <v>7</v>
      </c>
      <c r="E7" s="118" t="s">
        <v>6</v>
      </c>
      <c r="F7" s="118" t="s">
        <v>6</v>
      </c>
      <c r="G7" s="80" t="s">
        <v>102</v>
      </c>
      <c r="H7" s="67" t="s">
        <v>6</v>
      </c>
      <c r="I7" s="60"/>
      <c r="J7" s="49"/>
    </row>
    <row r="8" spans="1:10" s="48" customFormat="1" ht="18" customHeight="1">
      <c r="A8" s="77"/>
      <c r="B8" s="78">
        <v>51</v>
      </c>
      <c r="C8" s="78"/>
      <c r="D8" s="70" t="s">
        <v>8</v>
      </c>
      <c r="E8" s="116" t="s">
        <v>6</v>
      </c>
      <c r="F8" s="116" t="s">
        <v>6</v>
      </c>
      <c r="G8" s="117" t="s">
        <v>102</v>
      </c>
      <c r="H8" s="73" t="s">
        <v>6</v>
      </c>
      <c r="I8" s="60"/>
      <c r="J8" s="49"/>
    </row>
    <row r="9" spans="1:10" s="48" customFormat="1" ht="18" customHeight="1">
      <c r="A9" s="79"/>
      <c r="B9" s="63"/>
      <c r="C9" s="63">
        <v>511</v>
      </c>
      <c r="D9" s="76" t="s">
        <v>9</v>
      </c>
      <c r="E9" s="118" t="s">
        <v>6</v>
      </c>
      <c r="F9" s="118" t="s">
        <v>6</v>
      </c>
      <c r="G9" s="80" t="s">
        <v>102</v>
      </c>
      <c r="H9" s="67" t="s">
        <v>6</v>
      </c>
      <c r="I9" s="60"/>
      <c r="J9" s="49"/>
    </row>
    <row r="10" spans="1:10" s="48" customFormat="1" ht="18" customHeight="1">
      <c r="A10" s="79"/>
      <c r="B10" s="63"/>
      <c r="C10" s="63">
        <v>512</v>
      </c>
      <c r="D10" s="76" t="s">
        <v>10</v>
      </c>
      <c r="E10" s="118" t="s">
        <v>6</v>
      </c>
      <c r="F10" s="118" t="s">
        <v>6</v>
      </c>
      <c r="G10" s="80" t="s">
        <v>102</v>
      </c>
      <c r="H10" s="67" t="s">
        <v>6</v>
      </c>
      <c r="I10" s="60"/>
      <c r="J10" s="49"/>
    </row>
    <row r="11" spans="1:10" s="48" customFormat="1" ht="18" customHeight="1">
      <c r="A11" s="79"/>
      <c r="B11" s="63"/>
      <c r="C11" s="63">
        <v>513</v>
      </c>
      <c r="D11" s="76" t="s">
        <v>11</v>
      </c>
      <c r="E11" s="118" t="s">
        <v>6</v>
      </c>
      <c r="F11" s="118" t="s">
        <v>6</v>
      </c>
      <c r="G11" s="80" t="s">
        <v>102</v>
      </c>
      <c r="H11" s="67" t="s">
        <v>6</v>
      </c>
      <c r="I11" s="60"/>
      <c r="J11" s="49"/>
    </row>
    <row r="12" spans="1:10" s="48" customFormat="1" ht="18" customHeight="1">
      <c r="A12" s="77"/>
      <c r="B12" s="78">
        <v>52</v>
      </c>
      <c r="C12" s="78"/>
      <c r="D12" s="70" t="s">
        <v>12</v>
      </c>
      <c r="E12" s="71">
        <f>SUM(E13:E14)</f>
        <v>1</v>
      </c>
      <c r="F12" s="71">
        <f t="shared" ref="F12" si="2">SUM(F13:F14)</f>
        <v>3</v>
      </c>
      <c r="G12" s="109" t="s">
        <v>116</v>
      </c>
      <c r="H12" s="73" t="s">
        <v>6</v>
      </c>
      <c r="I12" s="60"/>
      <c r="J12" s="49"/>
    </row>
    <row r="13" spans="1:10" s="48" customFormat="1" ht="18" customHeight="1">
      <c r="A13" s="79"/>
      <c r="B13" s="63"/>
      <c r="C13" s="63">
        <v>521</v>
      </c>
      <c r="D13" s="76" t="s">
        <v>13</v>
      </c>
      <c r="E13" s="65">
        <v>1</v>
      </c>
      <c r="F13" s="65">
        <v>3</v>
      </c>
      <c r="G13" s="80" t="s">
        <v>116</v>
      </c>
      <c r="H13" s="67" t="s">
        <v>6</v>
      </c>
      <c r="I13" s="60"/>
      <c r="J13" s="49"/>
    </row>
    <row r="14" spans="1:10" s="48" customFormat="1" ht="18" customHeight="1">
      <c r="A14" s="79"/>
      <c r="B14" s="63"/>
      <c r="C14" s="63">
        <v>522</v>
      </c>
      <c r="D14" s="76" t="s">
        <v>14</v>
      </c>
      <c r="E14" s="118" t="s">
        <v>6</v>
      </c>
      <c r="F14" s="118" t="s">
        <v>6</v>
      </c>
      <c r="G14" s="80" t="s">
        <v>102</v>
      </c>
      <c r="H14" s="67" t="s">
        <v>6</v>
      </c>
      <c r="I14" s="60"/>
      <c r="J14" s="49"/>
    </row>
    <row r="15" spans="1:10" s="48" customFormat="1" ht="18" customHeight="1">
      <c r="A15" s="77"/>
      <c r="B15" s="78">
        <v>53</v>
      </c>
      <c r="C15" s="78"/>
      <c r="D15" s="70" t="s">
        <v>15</v>
      </c>
      <c r="E15" s="71">
        <f>SUM(E16:E21)</f>
        <v>3</v>
      </c>
      <c r="F15" s="71">
        <f t="shared" ref="F15" si="3">SUM(F16:F21)</f>
        <v>8</v>
      </c>
      <c r="G15" s="109" t="s">
        <v>130</v>
      </c>
      <c r="H15" s="73" t="s">
        <v>6</v>
      </c>
      <c r="I15" s="60"/>
      <c r="J15" s="49"/>
    </row>
    <row r="16" spans="1:10" s="48" customFormat="1" ht="18" customHeight="1">
      <c r="A16" s="79"/>
      <c r="B16" s="63"/>
      <c r="C16" s="63">
        <v>531</v>
      </c>
      <c r="D16" s="76" t="s">
        <v>16</v>
      </c>
      <c r="E16" s="65">
        <v>2</v>
      </c>
      <c r="F16" s="65">
        <v>6</v>
      </c>
      <c r="G16" s="80" t="s">
        <v>116</v>
      </c>
      <c r="H16" s="67" t="s">
        <v>6</v>
      </c>
      <c r="I16" s="60"/>
      <c r="J16" s="49"/>
    </row>
    <row r="17" spans="1:10" s="48" customFormat="1" ht="18" customHeight="1">
      <c r="A17" s="79"/>
      <c r="B17" s="63"/>
      <c r="C17" s="63">
        <v>532</v>
      </c>
      <c r="D17" s="76" t="s">
        <v>17</v>
      </c>
      <c r="E17" s="118" t="s">
        <v>6</v>
      </c>
      <c r="F17" s="118" t="s">
        <v>6</v>
      </c>
      <c r="G17" s="80" t="s">
        <v>102</v>
      </c>
      <c r="H17" s="67" t="s">
        <v>6</v>
      </c>
      <c r="I17" s="60"/>
      <c r="J17" s="49"/>
    </row>
    <row r="18" spans="1:10" s="48" customFormat="1" ht="18" customHeight="1">
      <c r="A18" s="79"/>
      <c r="B18" s="63"/>
      <c r="C18" s="63">
        <v>533</v>
      </c>
      <c r="D18" s="76" t="s">
        <v>18</v>
      </c>
      <c r="E18" s="118" t="s">
        <v>6</v>
      </c>
      <c r="F18" s="118" t="s">
        <v>6</v>
      </c>
      <c r="G18" s="80" t="s">
        <v>102</v>
      </c>
      <c r="H18" s="67" t="s">
        <v>6</v>
      </c>
      <c r="I18" s="60"/>
      <c r="J18" s="49"/>
    </row>
    <row r="19" spans="1:10" s="48" customFormat="1" ht="18" customHeight="1">
      <c r="A19" s="79"/>
      <c r="B19" s="63"/>
      <c r="C19" s="63">
        <v>534</v>
      </c>
      <c r="D19" s="76" t="s">
        <v>19</v>
      </c>
      <c r="E19" s="65">
        <v>1</v>
      </c>
      <c r="F19" s="65">
        <v>2</v>
      </c>
      <c r="G19" s="80" t="s">
        <v>116</v>
      </c>
      <c r="H19" s="67" t="s">
        <v>6</v>
      </c>
      <c r="I19" s="60"/>
      <c r="J19" s="49"/>
    </row>
    <row r="20" spans="1:10" s="48" customFormat="1" ht="18" customHeight="1">
      <c r="A20" s="79"/>
      <c r="B20" s="63"/>
      <c r="C20" s="63">
        <v>535</v>
      </c>
      <c r="D20" s="76" t="s">
        <v>20</v>
      </c>
      <c r="E20" s="118" t="s">
        <v>6</v>
      </c>
      <c r="F20" s="118" t="s">
        <v>6</v>
      </c>
      <c r="G20" s="80" t="s">
        <v>102</v>
      </c>
      <c r="H20" s="67" t="s">
        <v>6</v>
      </c>
      <c r="I20" s="60"/>
      <c r="J20" s="49"/>
    </row>
    <row r="21" spans="1:10" s="48" customFormat="1" ht="18" customHeight="1">
      <c r="A21" s="79"/>
      <c r="B21" s="63"/>
      <c r="C21" s="63">
        <v>536</v>
      </c>
      <c r="D21" s="76" t="s">
        <v>21</v>
      </c>
      <c r="E21" s="118" t="s">
        <v>6</v>
      </c>
      <c r="F21" s="118" t="s">
        <v>6</v>
      </c>
      <c r="G21" s="80" t="s">
        <v>102</v>
      </c>
      <c r="H21" s="67" t="s">
        <v>6</v>
      </c>
      <c r="I21" s="60"/>
      <c r="J21" s="49"/>
    </row>
    <row r="22" spans="1:10" s="48" customFormat="1" ht="18" customHeight="1">
      <c r="A22" s="77"/>
      <c r="B22" s="78">
        <v>54</v>
      </c>
      <c r="C22" s="78"/>
      <c r="D22" s="70" t="s">
        <v>22</v>
      </c>
      <c r="E22" s="116" t="s">
        <v>6</v>
      </c>
      <c r="F22" s="116" t="s">
        <v>6</v>
      </c>
      <c r="G22" s="117" t="s">
        <v>102</v>
      </c>
      <c r="H22" s="73" t="s">
        <v>6</v>
      </c>
      <c r="I22" s="60"/>
      <c r="J22" s="49"/>
    </row>
    <row r="23" spans="1:10" s="48" customFormat="1" ht="18" customHeight="1">
      <c r="A23" s="79"/>
      <c r="B23" s="63"/>
      <c r="C23" s="63">
        <v>541</v>
      </c>
      <c r="D23" s="76" t="s">
        <v>23</v>
      </c>
      <c r="E23" s="118" t="s">
        <v>6</v>
      </c>
      <c r="F23" s="118" t="s">
        <v>6</v>
      </c>
      <c r="G23" s="80" t="s">
        <v>102</v>
      </c>
      <c r="H23" s="67" t="s">
        <v>6</v>
      </c>
      <c r="I23" s="60"/>
      <c r="J23" s="49"/>
    </row>
    <row r="24" spans="1:10" s="48" customFormat="1" ht="18" customHeight="1">
      <c r="A24" s="79"/>
      <c r="B24" s="63"/>
      <c r="C24" s="63">
        <v>542</v>
      </c>
      <c r="D24" s="76" t="s">
        <v>24</v>
      </c>
      <c r="E24" s="118" t="s">
        <v>6</v>
      </c>
      <c r="F24" s="118" t="s">
        <v>6</v>
      </c>
      <c r="G24" s="80" t="s">
        <v>102</v>
      </c>
      <c r="H24" s="67" t="s">
        <v>6</v>
      </c>
      <c r="I24" s="60"/>
      <c r="J24" s="49"/>
    </row>
    <row r="25" spans="1:10" s="48" customFormat="1" ht="18" customHeight="1">
      <c r="A25" s="79"/>
      <c r="B25" s="63"/>
      <c r="C25" s="63">
        <v>543</v>
      </c>
      <c r="D25" s="76" t="s">
        <v>25</v>
      </c>
      <c r="E25" s="118" t="s">
        <v>6</v>
      </c>
      <c r="F25" s="118" t="s">
        <v>6</v>
      </c>
      <c r="G25" s="80" t="s">
        <v>102</v>
      </c>
      <c r="H25" s="67" t="s">
        <v>6</v>
      </c>
      <c r="I25" s="60"/>
      <c r="J25" s="49"/>
    </row>
    <row r="26" spans="1:10" s="48" customFormat="1" ht="18" customHeight="1">
      <c r="A26" s="79"/>
      <c r="B26" s="63"/>
      <c r="C26" s="63">
        <v>549</v>
      </c>
      <c r="D26" s="76" t="s">
        <v>26</v>
      </c>
      <c r="E26" s="118" t="s">
        <v>6</v>
      </c>
      <c r="F26" s="118" t="s">
        <v>6</v>
      </c>
      <c r="G26" s="80" t="s">
        <v>102</v>
      </c>
      <c r="H26" s="67" t="s">
        <v>6</v>
      </c>
      <c r="I26" s="60"/>
      <c r="J26" s="49"/>
    </row>
    <row r="27" spans="1:10" s="48" customFormat="1" ht="18" customHeight="1">
      <c r="A27" s="77"/>
      <c r="B27" s="78">
        <v>55</v>
      </c>
      <c r="C27" s="78"/>
      <c r="D27" s="70" t="s">
        <v>27</v>
      </c>
      <c r="E27" s="116" t="s">
        <v>6</v>
      </c>
      <c r="F27" s="116" t="s">
        <v>6</v>
      </c>
      <c r="G27" s="117" t="s">
        <v>102</v>
      </c>
      <c r="H27" s="73" t="s">
        <v>6</v>
      </c>
      <c r="I27" s="60"/>
      <c r="J27" s="49"/>
    </row>
    <row r="28" spans="1:10" s="48" customFormat="1" ht="18" customHeight="1">
      <c r="A28" s="79"/>
      <c r="B28" s="63"/>
      <c r="C28" s="63">
        <v>551</v>
      </c>
      <c r="D28" s="76" t="s">
        <v>28</v>
      </c>
      <c r="E28" s="118" t="s">
        <v>6</v>
      </c>
      <c r="F28" s="118" t="s">
        <v>6</v>
      </c>
      <c r="G28" s="80" t="s">
        <v>102</v>
      </c>
      <c r="H28" s="67" t="s">
        <v>6</v>
      </c>
      <c r="I28" s="60"/>
      <c r="J28" s="49"/>
    </row>
    <row r="29" spans="1:10" s="48" customFormat="1" ht="18" customHeight="1">
      <c r="A29" s="79"/>
      <c r="B29" s="63"/>
      <c r="C29" s="63">
        <v>552</v>
      </c>
      <c r="D29" s="76" t="s">
        <v>29</v>
      </c>
      <c r="E29" s="118" t="s">
        <v>6</v>
      </c>
      <c r="F29" s="118" t="s">
        <v>6</v>
      </c>
      <c r="G29" s="80" t="s">
        <v>102</v>
      </c>
      <c r="H29" s="67" t="s">
        <v>6</v>
      </c>
      <c r="I29" s="60"/>
      <c r="J29" s="49"/>
    </row>
    <row r="30" spans="1:10" s="48" customFormat="1" ht="18" customHeight="1">
      <c r="A30" s="79"/>
      <c r="B30" s="63"/>
      <c r="C30" s="63">
        <v>553</v>
      </c>
      <c r="D30" s="76" t="s">
        <v>30</v>
      </c>
      <c r="E30" s="118" t="s">
        <v>6</v>
      </c>
      <c r="F30" s="118" t="s">
        <v>6</v>
      </c>
      <c r="G30" s="80" t="s">
        <v>102</v>
      </c>
      <c r="H30" s="67" t="s">
        <v>6</v>
      </c>
      <c r="I30" s="60"/>
      <c r="J30" s="49"/>
    </row>
    <row r="31" spans="1:10" s="48" customFormat="1" ht="18" customHeight="1">
      <c r="A31" s="79"/>
      <c r="B31" s="63"/>
      <c r="C31" s="63">
        <v>559</v>
      </c>
      <c r="D31" s="76" t="s">
        <v>31</v>
      </c>
      <c r="E31" s="118" t="s">
        <v>6</v>
      </c>
      <c r="F31" s="118" t="s">
        <v>6</v>
      </c>
      <c r="G31" s="80" t="s">
        <v>102</v>
      </c>
      <c r="H31" s="67" t="s">
        <v>6</v>
      </c>
      <c r="I31" s="60"/>
      <c r="J31" s="49"/>
    </row>
    <row r="32" spans="1:10" s="48" customFormat="1" ht="18" customHeight="1">
      <c r="A32" s="74"/>
      <c r="B32" s="81" t="s">
        <v>32</v>
      </c>
      <c r="C32" s="75"/>
      <c r="D32" s="64"/>
      <c r="E32" s="65">
        <f>E33+E36+E42+E50+E54+E64</f>
        <v>57</v>
      </c>
      <c r="F32" s="65">
        <f t="shared" ref="F32" si="4">F33+F36+F42+F50+F54+F64</f>
        <v>143</v>
      </c>
      <c r="G32" s="66">
        <v>1313000000</v>
      </c>
      <c r="H32" s="82">
        <v>4023</v>
      </c>
      <c r="I32" s="60"/>
      <c r="J32" s="49"/>
    </row>
    <row r="33" spans="1:10" s="48" customFormat="1" ht="18" customHeight="1">
      <c r="A33" s="83"/>
      <c r="B33" s="84">
        <v>56</v>
      </c>
      <c r="C33" s="84"/>
      <c r="D33" s="70" t="s">
        <v>33</v>
      </c>
      <c r="E33" s="71">
        <f>SUM(E34:E35)</f>
        <v>2</v>
      </c>
      <c r="F33" s="71">
        <f t="shared" ref="F33" si="5">SUM(F34:F35)</f>
        <v>4</v>
      </c>
      <c r="G33" s="109" t="s">
        <v>116</v>
      </c>
      <c r="H33" s="119" t="s">
        <v>116</v>
      </c>
      <c r="I33" s="60"/>
      <c r="J33" s="49"/>
    </row>
    <row r="34" spans="1:10" s="48" customFormat="1" ht="18" customHeight="1">
      <c r="A34" s="86"/>
      <c r="B34" s="87"/>
      <c r="C34" s="87">
        <v>561</v>
      </c>
      <c r="D34" s="76" t="s">
        <v>34</v>
      </c>
      <c r="E34" s="118" t="s">
        <v>6</v>
      </c>
      <c r="F34" s="118" t="s">
        <v>6</v>
      </c>
      <c r="G34" s="80" t="s">
        <v>102</v>
      </c>
      <c r="H34" s="67" t="s">
        <v>6</v>
      </c>
      <c r="I34" s="60"/>
      <c r="J34" s="49"/>
    </row>
    <row r="35" spans="1:10" s="48" customFormat="1" ht="18" customHeight="1">
      <c r="A35" s="79"/>
      <c r="B35" s="63"/>
      <c r="C35" s="63">
        <v>569</v>
      </c>
      <c r="D35" s="76" t="s">
        <v>35</v>
      </c>
      <c r="E35" s="65">
        <v>2</v>
      </c>
      <c r="F35" s="65">
        <v>4</v>
      </c>
      <c r="G35" s="80" t="s">
        <v>116</v>
      </c>
      <c r="H35" s="90" t="s">
        <v>116</v>
      </c>
      <c r="I35" s="60"/>
      <c r="J35" s="49"/>
    </row>
    <row r="36" spans="1:10" s="48" customFormat="1" ht="18" customHeight="1">
      <c r="A36" s="77"/>
      <c r="B36" s="78">
        <v>57</v>
      </c>
      <c r="C36" s="78"/>
      <c r="D36" s="70" t="s">
        <v>36</v>
      </c>
      <c r="E36" s="71">
        <f>SUM(E37:E41)</f>
        <v>6</v>
      </c>
      <c r="F36" s="71">
        <f t="shared" ref="F36" si="6">SUM(F37:F41)</f>
        <v>7</v>
      </c>
      <c r="G36" s="72">
        <v>23000000</v>
      </c>
      <c r="H36" s="85">
        <v>150</v>
      </c>
      <c r="I36" s="60"/>
      <c r="J36" s="49"/>
    </row>
    <row r="37" spans="1:10" s="48" customFormat="1" ht="18" customHeight="1">
      <c r="A37" s="79"/>
      <c r="B37" s="63"/>
      <c r="C37" s="63">
        <v>571</v>
      </c>
      <c r="D37" s="76" t="s">
        <v>37</v>
      </c>
      <c r="E37" s="65">
        <v>3</v>
      </c>
      <c r="F37" s="65">
        <v>4</v>
      </c>
      <c r="G37" s="80">
        <v>14000000</v>
      </c>
      <c r="H37" s="90">
        <v>88</v>
      </c>
      <c r="I37" s="60"/>
      <c r="J37" s="49"/>
    </row>
    <row r="38" spans="1:10" s="48" customFormat="1" ht="18" customHeight="1">
      <c r="A38" s="79"/>
      <c r="B38" s="63"/>
      <c r="C38" s="63">
        <v>572</v>
      </c>
      <c r="D38" s="76" t="s">
        <v>38</v>
      </c>
      <c r="E38" s="118" t="s">
        <v>6</v>
      </c>
      <c r="F38" s="118" t="s">
        <v>6</v>
      </c>
      <c r="G38" s="80" t="s">
        <v>102</v>
      </c>
      <c r="H38" s="67" t="s">
        <v>6</v>
      </c>
      <c r="I38" s="60"/>
      <c r="J38" s="49"/>
    </row>
    <row r="39" spans="1:10" s="48" customFormat="1" ht="18" customHeight="1">
      <c r="A39" s="79"/>
      <c r="B39" s="63"/>
      <c r="C39" s="63">
        <v>573</v>
      </c>
      <c r="D39" s="76" t="s">
        <v>39</v>
      </c>
      <c r="E39" s="65">
        <v>3</v>
      </c>
      <c r="F39" s="65">
        <v>3</v>
      </c>
      <c r="G39" s="80">
        <v>9000000</v>
      </c>
      <c r="H39" s="90">
        <v>62</v>
      </c>
      <c r="I39" s="60"/>
      <c r="J39" s="49"/>
    </row>
    <row r="40" spans="1:10" s="48" customFormat="1" ht="18" customHeight="1">
      <c r="A40" s="79"/>
      <c r="B40" s="63"/>
      <c r="C40" s="63">
        <v>574</v>
      </c>
      <c r="D40" s="76" t="s">
        <v>40</v>
      </c>
      <c r="E40" s="118" t="s">
        <v>6</v>
      </c>
      <c r="F40" s="118" t="s">
        <v>6</v>
      </c>
      <c r="G40" s="80" t="s">
        <v>102</v>
      </c>
      <c r="H40" s="67" t="s">
        <v>6</v>
      </c>
      <c r="I40" s="60"/>
      <c r="J40" s="49"/>
    </row>
    <row r="41" spans="1:10" s="48" customFormat="1" ht="18" customHeight="1">
      <c r="A41" s="79"/>
      <c r="B41" s="63"/>
      <c r="C41" s="63">
        <v>579</v>
      </c>
      <c r="D41" s="76" t="s">
        <v>41</v>
      </c>
      <c r="E41" s="118" t="s">
        <v>6</v>
      </c>
      <c r="F41" s="118" t="s">
        <v>6</v>
      </c>
      <c r="G41" s="80" t="s">
        <v>102</v>
      </c>
      <c r="H41" s="67" t="s">
        <v>6</v>
      </c>
      <c r="I41" s="60"/>
      <c r="J41" s="49"/>
    </row>
    <row r="42" spans="1:10" s="48" customFormat="1" ht="18" customHeight="1">
      <c r="A42" s="77"/>
      <c r="B42" s="78">
        <v>58</v>
      </c>
      <c r="C42" s="78"/>
      <c r="D42" s="70" t="s">
        <v>42</v>
      </c>
      <c r="E42" s="71">
        <f>SUM(E43:E49)</f>
        <v>20</v>
      </c>
      <c r="F42" s="71">
        <f t="shared" ref="F42" si="7">SUM(F43:F49)</f>
        <v>54</v>
      </c>
      <c r="G42" s="72">
        <v>303000000</v>
      </c>
      <c r="H42" s="85">
        <v>1515</v>
      </c>
      <c r="I42" s="60"/>
      <c r="J42" s="49"/>
    </row>
    <row r="43" spans="1:10" s="48" customFormat="1" ht="18" customHeight="1">
      <c r="A43" s="79"/>
      <c r="B43" s="63"/>
      <c r="C43" s="63">
        <v>581</v>
      </c>
      <c r="D43" s="76" t="s">
        <v>43</v>
      </c>
      <c r="E43" s="65">
        <v>5</v>
      </c>
      <c r="F43" s="65">
        <v>11</v>
      </c>
      <c r="G43" s="80">
        <v>37000000</v>
      </c>
      <c r="H43" s="90">
        <v>337</v>
      </c>
      <c r="I43" s="60"/>
      <c r="J43" s="49"/>
    </row>
    <row r="44" spans="1:10" s="48" customFormat="1" ht="18" customHeight="1">
      <c r="A44" s="79"/>
      <c r="B44" s="63"/>
      <c r="C44" s="63">
        <v>582</v>
      </c>
      <c r="D44" s="76" t="s">
        <v>44</v>
      </c>
      <c r="E44" s="118" t="s">
        <v>6</v>
      </c>
      <c r="F44" s="118" t="s">
        <v>6</v>
      </c>
      <c r="G44" s="80" t="s">
        <v>102</v>
      </c>
      <c r="H44" s="67" t="s">
        <v>6</v>
      </c>
      <c r="I44" s="60"/>
      <c r="J44" s="49"/>
    </row>
    <row r="45" spans="1:10" s="48" customFormat="1" ht="18" customHeight="1">
      <c r="A45" s="79"/>
      <c r="B45" s="63"/>
      <c r="C45" s="63">
        <v>583</v>
      </c>
      <c r="D45" s="76" t="s">
        <v>45</v>
      </c>
      <c r="E45" s="65">
        <v>1</v>
      </c>
      <c r="F45" s="65">
        <v>11</v>
      </c>
      <c r="G45" s="80" t="s">
        <v>116</v>
      </c>
      <c r="H45" s="90" t="s">
        <v>116</v>
      </c>
      <c r="I45" s="60"/>
      <c r="J45" s="49"/>
    </row>
    <row r="46" spans="1:10" s="48" customFormat="1" ht="18" customHeight="1">
      <c r="A46" s="79"/>
      <c r="B46" s="63"/>
      <c r="C46" s="63">
        <v>584</v>
      </c>
      <c r="D46" s="76" t="s">
        <v>46</v>
      </c>
      <c r="E46" s="65">
        <v>1</v>
      </c>
      <c r="F46" s="65">
        <v>2</v>
      </c>
      <c r="G46" s="80" t="s">
        <v>116</v>
      </c>
      <c r="H46" s="90" t="s">
        <v>116</v>
      </c>
      <c r="I46" s="60"/>
      <c r="J46" s="49"/>
    </row>
    <row r="47" spans="1:10" s="48" customFormat="1" ht="18" customHeight="1">
      <c r="A47" s="79"/>
      <c r="B47" s="63"/>
      <c r="C47" s="63">
        <v>585</v>
      </c>
      <c r="D47" s="76" t="s">
        <v>47</v>
      </c>
      <c r="E47" s="65">
        <v>9</v>
      </c>
      <c r="F47" s="65">
        <v>12</v>
      </c>
      <c r="G47" s="80">
        <v>49000000</v>
      </c>
      <c r="H47" s="90">
        <v>399</v>
      </c>
      <c r="I47" s="60"/>
      <c r="J47" s="49"/>
    </row>
    <row r="48" spans="1:10" s="48" customFormat="1" ht="18" customHeight="1">
      <c r="A48" s="79"/>
      <c r="B48" s="63"/>
      <c r="C48" s="63">
        <v>586</v>
      </c>
      <c r="D48" s="76" t="s">
        <v>48</v>
      </c>
      <c r="E48" s="65">
        <v>1</v>
      </c>
      <c r="F48" s="65">
        <v>2</v>
      </c>
      <c r="G48" s="80" t="s">
        <v>130</v>
      </c>
      <c r="H48" s="90" t="s">
        <v>116</v>
      </c>
      <c r="I48" s="60"/>
      <c r="J48" s="49"/>
    </row>
    <row r="49" spans="1:10" s="48" customFormat="1" ht="18" customHeight="1">
      <c r="A49" s="79"/>
      <c r="B49" s="63"/>
      <c r="C49" s="63">
        <v>589</v>
      </c>
      <c r="D49" s="76" t="s">
        <v>49</v>
      </c>
      <c r="E49" s="65">
        <v>3</v>
      </c>
      <c r="F49" s="65">
        <v>16</v>
      </c>
      <c r="G49" s="80">
        <v>141000000</v>
      </c>
      <c r="H49" s="90">
        <v>513</v>
      </c>
      <c r="I49" s="60"/>
      <c r="J49" s="49"/>
    </row>
    <row r="50" spans="1:10" s="48" customFormat="1" ht="18" customHeight="1">
      <c r="A50" s="77"/>
      <c r="B50" s="78">
        <v>59</v>
      </c>
      <c r="C50" s="78"/>
      <c r="D50" s="70" t="s">
        <v>50</v>
      </c>
      <c r="E50" s="71">
        <f>SUM(E51:E53)</f>
        <v>5</v>
      </c>
      <c r="F50" s="71">
        <f t="shared" ref="F50" si="8">SUM(F51:F53)</f>
        <v>16</v>
      </c>
      <c r="G50" s="72">
        <v>146000000</v>
      </c>
      <c r="H50" s="85">
        <v>76</v>
      </c>
      <c r="I50" s="60"/>
      <c r="J50" s="49"/>
    </row>
    <row r="51" spans="1:10" s="48" customFormat="1" ht="18" customHeight="1">
      <c r="A51" s="79"/>
      <c r="B51" s="63"/>
      <c r="C51" s="63">
        <v>591</v>
      </c>
      <c r="D51" s="76" t="s">
        <v>51</v>
      </c>
      <c r="E51" s="65">
        <v>4</v>
      </c>
      <c r="F51" s="65">
        <v>14</v>
      </c>
      <c r="G51" s="80" t="s">
        <v>116</v>
      </c>
      <c r="H51" s="90" t="s">
        <v>116</v>
      </c>
      <c r="I51" s="60"/>
      <c r="J51" s="49"/>
    </row>
    <row r="52" spans="1:10" s="48" customFormat="1" ht="18" customHeight="1">
      <c r="A52" s="79"/>
      <c r="B52" s="63"/>
      <c r="C52" s="63">
        <v>592</v>
      </c>
      <c r="D52" s="76" t="s">
        <v>52</v>
      </c>
      <c r="E52" s="118" t="s">
        <v>6</v>
      </c>
      <c r="F52" s="118" t="s">
        <v>6</v>
      </c>
      <c r="G52" s="80" t="s">
        <v>102</v>
      </c>
      <c r="H52" s="67" t="s">
        <v>6</v>
      </c>
      <c r="I52" s="60"/>
      <c r="J52" s="49"/>
    </row>
    <row r="53" spans="1:10" s="48" customFormat="1" ht="18" customHeight="1">
      <c r="A53" s="79"/>
      <c r="B53" s="63"/>
      <c r="C53" s="63">
        <v>593</v>
      </c>
      <c r="D53" s="76" t="s">
        <v>53</v>
      </c>
      <c r="E53" s="65">
        <v>1</v>
      </c>
      <c r="F53" s="65">
        <v>2</v>
      </c>
      <c r="G53" s="80" t="s">
        <v>116</v>
      </c>
      <c r="H53" s="90" t="s">
        <v>116</v>
      </c>
      <c r="I53" s="60"/>
      <c r="J53" s="49"/>
    </row>
    <row r="54" spans="1:10" s="48" customFormat="1" ht="18" customHeight="1">
      <c r="A54" s="77"/>
      <c r="B54" s="78">
        <v>60</v>
      </c>
      <c r="C54" s="78"/>
      <c r="D54" s="70" t="s">
        <v>54</v>
      </c>
      <c r="E54" s="71">
        <f>SUM(E55:E63)</f>
        <v>22</v>
      </c>
      <c r="F54" s="71">
        <f t="shared" ref="F54" si="9">SUM(F55:F63)</f>
        <v>59</v>
      </c>
      <c r="G54" s="72">
        <v>784000000</v>
      </c>
      <c r="H54" s="119" t="s">
        <v>116</v>
      </c>
      <c r="I54" s="60"/>
      <c r="J54" s="49"/>
    </row>
    <row r="55" spans="1:10" s="48" customFormat="1" ht="18" customHeight="1">
      <c r="A55" s="79"/>
      <c r="B55" s="63"/>
      <c r="C55" s="63">
        <v>601</v>
      </c>
      <c r="D55" s="76" t="s">
        <v>55</v>
      </c>
      <c r="E55" s="118" t="s">
        <v>6</v>
      </c>
      <c r="F55" s="118" t="s">
        <v>6</v>
      </c>
      <c r="G55" s="80" t="s">
        <v>102</v>
      </c>
      <c r="H55" s="67" t="s">
        <v>6</v>
      </c>
      <c r="I55" s="60"/>
      <c r="J55" s="49"/>
    </row>
    <row r="56" spans="1:10" s="48" customFormat="1" ht="18" customHeight="1">
      <c r="A56" s="79"/>
      <c r="B56" s="63"/>
      <c r="C56" s="63">
        <v>602</v>
      </c>
      <c r="D56" s="76" t="s">
        <v>56</v>
      </c>
      <c r="E56" s="118" t="s">
        <v>6</v>
      </c>
      <c r="F56" s="118" t="s">
        <v>6</v>
      </c>
      <c r="G56" s="80" t="s">
        <v>102</v>
      </c>
      <c r="H56" s="67" t="s">
        <v>6</v>
      </c>
      <c r="I56" s="60"/>
      <c r="J56" s="49"/>
    </row>
    <row r="57" spans="1:10" s="48" customFormat="1" ht="18" customHeight="1">
      <c r="A57" s="79"/>
      <c r="B57" s="63"/>
      <c r="C57" s="63">
        <v>603</v>
      </c>
      <c r="D57" s="76" t="s">
        <v>57</v>
      </c>
      <c r="E57" s="65">
        <v>3</v>
      </c>
      <c r="F57" s="65">
        <v>4</v>
      </c>
      <c r="G57" s="80">
        <v>13000000</v>
      </c>
      <c r="H57" s="90">
        <v>71</v>
      </c>
      <c r="I57" s="60"/>
      <c r="J57" s="49"/>
    </row>
    <row r="58" spans="1:10" s="48" customFormat="1" ht="18" customHeight="1">
      <c r="A58" s="79"/>
      <c r="B58" s="63"/>
      <c r="C58" s="63">
        <v>604</v>
      </c>
      <c r="D58" s="76" t="s">
        <v>58</v>
      </c>
      <c r="E58" s="65">
        <v>3</v>
      </c>
      <c r="F58" s="65">
        <v>17</v>
      </c>
      <c r="G58" s="80">
        <v>275000000</v>
      </c>
      <c r="H58" s="90">
        <v>705</v>
      </c>
      <c r="I58" s="60"/>
      <c r="J58" s="49"/>
    </row>
    <row r="59" spans="1:10" s="48" customFormat="1" ht="18" customHeight="1">
      <c r="A59" s="79"/>
      <c r="B59" s="63"/>
      <c r="C59" s="63">
        <v>605</v>
      </c>
      <c r="D59" s="76" t="s">
        <v>59</v>
      </c>
      <c r="E59" s="65">
        <v>5</v>
      </c>
      <c r="F59" s="65">
        <v>12</v>
      </c>
      <c r="G59" s="80">
        <v>413000000</v>
      </c>
      <c r="H59" s="90">
        <v>20</v>
      </c>
      <c r="I59" s="60"/>
      <c r="J59" s="49"/>
    </row>
    <row r="60" spans="1:10" s="48" customFormat="1" ht="18" customHeight="1">
      <c r="A60" s="79"/>
      <c r="B60" s="63"/>
      <c r="C60" s="63">
        <v>606</v>
      </c>
      <c r="D60" s="76" t="s">
        <v>60</v>
      </c>
      <c r="E60" s="65">
        <v>3</v>
      </c>
      <c r="F60" s="65">
        <v>13</v>
      </c>
      <c r="G60" s="80">
        <v>34000000</v>
      </c>
      <c r="H60" s="90">
        <v>26</v>
      </c>
      <c r="I60" s="60"/>
      <c r="J60" s="49"/>
    </row>
    <row r="61" spans="1:10" s="48" customFormat="1" ht="18" customHeight="1">
      <c r="A61" s="79"/>
      <c r="B61" s="63"/>
      <c r="C61" s="63">
        <v>607</v>
      </c>
      <c r="D61" s="76" t="s">
        <v>61</v>
      </c>
      <c r="E61" s="65">
        <v>1</v>
      </c>
      <c r="F61" s="65">
        <v>3</v>
      </c>
      <c r="G61" s="80" t="s">
        <v>130</v>
      </c>
      <c r="H61" s="90" t="s">
        <v>116</v>
      </c>
      <c r="I61" s="60"/>
      <c r="J61" s="49"/>
    </row>
    <row r="62" spans="1:10" s="48" customFormat="1" ht="18" customHeight="1">
      <c r="A62" s="79"/>
      <c r="B62" s="63"/>
      <c r="C62" s="63">
        <v>608</v>
      </c>
      <c r="D62" s="76" t="s">
        <v>62</v>
      </c>
      <c r="E62" s="118" t="s">
        <v>6</v>
      </c>
      <c r="F62" s="118" t="s">
        <v>6</v>
      </c>
      <c r="G62" s="80" t="s">
        <v>102</v>
      </c>
      <c r="H62" s="67" t="s">
        <v>6</v>
      </c>
      <c r="I62" s="60"/>
      <c r="J62" s="49"/>
    </row>
    <row r="63" spans="1:10" s="48" customFormat="1" ht="18" customHeight="1">
      <c r="A63" s="79"/>
      <c r="B63" s="63"/>
      <c r="C63" s="63">
        <v>609</v>
      </c>
      <c r="D63" s="76" t="s">
        <v>63</v>
      </c>
      <c r="E63" s="65">
        <v>7</v>
      </c>
      <c r="F63" s="65">
        <v>10</v>
      </c>
      <c r="G63" s="80" t="s">
        <v>130</v>
      </c>
      <c r="H63" s="90" t="s">
        <v>116</v>
      </c>
      <c r="I63" s="60"/>
      <c r="J63" s="49"/>
    </row>
    <row r="64" spans="1:10" s="48" customFormat="1" ht="18" customHeight="1">
      <c r="A64" s="77"/>
      <c r="B64" s="78">
        <v>61</v>
      </c>
      <c r="C64" s="78"/>
      <c r="D64" s="70" t="s">
        <v>64</v>
      </c>
      <c r="E64" s="71">
        <f>SUM(E65:E67)</f>
        <v>2</v>
      </c>
      <c r="F64" s="71">
        <f t="shared" ref="F64" si="10">SUM(F65:F67)</f>
        <v>3</v>
      </c>
      <c r="G64" s="109" t="s">
        <v>116</v>
      </c>
      <c r="H64" s="73" t="s">
        <v>6</v>
      </c>
      <c r="I64" s="60"/>
      <c r="J64" s="49"/>
    </row>
    <row r="65" spans="1:10" s="48" customFormat="1" ht="18" customHeight="1">
      <c r="A65" s="79"/>
      <c r="B65" s="63"/>
      <c r="C65" s="63">
        <v>611</v>
      </c>
      <c r="D65" s="76" t="s">
        <v>65</v>
      </c>
      <c r="E65" s="65">
        <v>2</v>
      </c>
      <c r="F65" s="65">
        <v>3</v>
      </c>
      <c r="G65" s="80" t="s">
        <v>116</v>
      </c>
      <c r="H65" s="67" t="s">
        <v>6</v>
      </c>
      <c r="I65" s="60"/>
      <c r="J65" s="49"/>
    </row>
    <row r="66" spans="1:10" s="48" customFormat="1" ht="18" customHeight="1">
      <c r="A66" s="79"/>
      <c r="B66" s="63"/>
      <c r="C66" s="63">
        <v>612</v>
      </c>
      <c r="D66" s="76" t="s">
        <v>66</v>
      </c>
      <c r="E66" s="118" t="s">
        <v>6</v>
      </c>
      <c r="F66" s="118" t="s">
        <v>6</v>
      </c>
      <c r="G66" s="80" t="s">
        <v>102</v>
      </c>
      <c r="H66" s="67" t="s">
        <v>6</v>
      </c>
      <c r="I66" s="60"/>
      <c r="J66" s="49"/>
    </row>
    <row r="67" spans="1:10" s="48" customFormat="1" ht="18" customHeight="1">
      <c r="A67" s="91"/>
      <c r="B67" s="92"/>
      <c r="C67" s="92">
        <v>619</v>
      </c>
      <c r="D67" s="93" t="s">
        <v>67</v>
      </c>
      <c r="E67" s="120" t="s">
        <v>6</v>
      </c>
      <c r="F67" s="120" t="s">
        <v>6</v>
      </c>
      <c r="G67" s="95" t="s">
        <v>102</v>
      </c>
      <c r="H67" s="96" t="s">
        <v>6</v>
      </c>
      <c r="I67" s="60"/>
      <c r="J67" s="49"/>
    </row>
  </sheetData>
  <sheetProtection password="CF5E" sheet="1" objects="1" scenarios="1"/>
  <mergeCells count="1">
    <mergeCell ref="A3:D3"/>
  </mergeCells>
  <phoneticPr fontId="1"/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7"/>
  <sheetViews>
    <sheetView showGridLines="0" workbookViewId="0">
      <selection activeCell="A2" sqref="A2"/>
    </sheetView>
  </sheetViews>
  <sheetFormatPr defaultRowHeight="13.5"/>
  <cols>
    <col min="1" max="1" width="3.625" style="97" customWidth="1"/>
    <col min="2" max="2" width="4.625" style="97" customWidth="1"/>
    <col min="3" max="3" width="5.625" style="97" customWidth="1"/>
    <col min="4" max="4" width="55.625" style="97" customWidth="1"/>
    <col min="5" max="6" width="15.625" style="97" customWidth="1"/>
    <col min="7" max="7" width="15.625" style="98" customWidth="1"/>
    <col min="8" max="8" width="15.625" style="97" customWidth="1"/>
    <col min="9" max="9" width="10.25" style="97" bestFit="1" customWidth="1"/>
    <col min="10" max="10" width="12.75" style="98" bestFit="1" customWidth="1"/>
    <col min="11" max="16384" width="9" style="97"/>
  </cols>
  <sheetData>
    <row r="1" spans="1:10" s="48" customFormat="1" ht="18" customHeight="1">
      <c r="A1" s="47" t="s">
        <v>106</v>
      </c>
      <c r="G1" s="49"/>
      <c r="J1" s="49"/>
    </row>
    <row r="2" spans="1:10" s="48" customFormat="1" ht="18" customHeight="1">
      <c r="A2" s="47" t="s">
        <v>88</v>
      </c>
      <c r="G2" s="49"/>
      <c r="H2" s="50" t="s">
        <v>103</v>
      </c>
      <c r="J2" s="49"/>
    </row>
    <row r="3" spans="1:10" s="53" customFormat="1" ht="18" customHeight="1">
      <c r="A3" s="261" t="s">
        <v>0</v>
      </c>
      <c r="B3" s="262"/>
      <c r="C3" s="262"/>
      <c r="D3" s="262"/>
      <c r="E3" s="51" t="s">
        <v>1</v>
      </c>
      <c r="F3" s="51" t="s">
        <v>2</v>
      </c>
      <c r="G3" s="52" t="s">
        <v>3</v>
      </c>
      <c r="H3" s="51" t="s">
        <v>4</v>
      </c>
      <c r="J3" s="115"/>
    </row>
    <row r="4" spans="1:10" s="48" customFormat="1" ht="18" customHeight="1">
      <c r="A4" s="107" t="s">
        <v>105</v>
      </c>
      <c r="B4" s="55"/>
      <c r="C4" s="55"/>
      <c r="D4" s="56"/>
      <c r="E4" s="57">
        <f>E5+E32</f>
        <v>56</v>
      </c>
      <c r="F4" s="57">
        <f t="shared" ref="F4" si="0">F5+F32</f>
        <v>283</v>
      </c>
      <c r="G4" s="58">
        <v>3301000000</v>
      </c>
      <c r="H4" s="59">
        <f>H32</f>
        <v>5569</v>
      </c>
      <c r="I4" s="60"/>
      <c r="J4" s="49"/>
    </row>
    <row r="5" spans="1:10" s="48" customFormat="1" ht="18" customHeight="1">
      <c r="A5" s="61"/>
      <c r="B5" s="62" t="s">
        <v>5</v>
      </c>
      <c r="C5" s="63"/>
      <c r="D5" s="64"/>
      <c r="E5" s="65">
        <f>E12+E27</f>
        <v>6</v>
      </c>
      <c r="F5" s="65">
        <f t="shared" ref="F5" si="1">F12+F27</f>
        <v>21</v>
      </c>
      <c r="G5" s="66">
        <v>306000000</v>
      </c>
      <c r="H5" s="67" t="s">
        <v>6</v>
      </c>
      <c r="I5" s="60"/>
      <c r="J5" s="49"/>
    </row>
    <row r="6" spans="1:10" s="48" customFormat="1" ht="18" customHeight="1">
      <c r="A6" s="68"/>
      <c r="B6" s="69">
        <v>50</v>
      </c>
      <c r="C6" s="69"/>
      <c r="D6" s="70" t="s">
        <v>7</v>
      </c>
      <c r="E6" s="116" t="s">
        <v>6</v>
      </c>
      <c r="F6" s="116" t="s">
        <v>6</v>
      </c>
      <c r="G6" s="117" t="s">
        <v>102</v>
      </c>
      <c r="H6" s="73" t="s">
        <v>6</v>
      </c>
      <c r="I6" s="60"/>
      <c r="J6" s="49"/>
    </row>
    <row r="7" spans="1:10" s="48" customFormat="1" ht="18" customHeight="1">
      <c r="A7" s="74"/>
      <c r="B7" s="75"/>
      <c r="C7" s="75">
        <v>501</v>
      </c>
      <c r="D7" s="76" t="s">
        <v>7</v>
      </c>
      <c r="E7" s="118" t="s">
        <v>6</v>
      </c>
      <c r="F7" s="118" t="s">
        <v>6</v>
      </c>
      <c r="G7" s="80" t="s">
        <v>102</v>
      </c>
      <c r="H7" s="67" t="s">
        <v>6</v>
      </c>
      <c r="I7" s="60"/>
      <c r="J7" s="49"/>
    </row>
    <row r="8" spans="1:10" s="48" customFormat="1" ht="18" customHeight="1">
      <c r="A8" s="77"/>
      <c r="B8" s="78">
        <v>51</v>
      </c>
      <c r="C8" s="78"/>
      <c r="D8" s="70" t="s">
        <v>8</v>
      </c>
      <c r="E8" s="116" t="s">
        <v>6</v>
      </c>
      <c r="F8" s="116" t="s">
        <v>6</v>
      </c>
      <c r="G8" s="117" t="s">
        <v>102</v>
      </c>
      <c r="H8" s="73" t="s">
        <v>6</v>
      </c>
      <c r="I8" s="60"/>
      <c r="J8" s="49"/>
    </row>
    <row r="9" spans="1:10" s="48" customFormat="1" ht="18" customHeight="1">
      <c r="A9" s="79"/>
      <c r="B9" s="63"/>
      <c r="C9" s="63">
        <v>511</v>
      </c>
      <c r="D9" s="76" t="s">
        <v>9</v>
      </c>
      <c r="E9" s="118" t="s">
        <v>6</v>
      </c>
      <c r="F9" s="118" t="s">
        <v>6</v>
      </c>
      <c r="G9" s="80" t="s">
        <v>102</v>
      </c>
      <c r="H9" s="67" t="s">
        <v>6</v>
      </c>
      <c r="I9" s="60"/>
      <c r="J9" s="49"/>
    </row>
    <row r="10" spans="1:10" s="48" customFormat="1" ht="18" customHeight="1">
      <c r="A10" s="79"/>
      <c r="B10" s="63"/>
      <c r="C10" s="63">
        <v>512</v>
      </c>
      <c r="D10" s="76" t="s">
        <v>10</v>
      </c>
      <c r="E10" s="118" t="s">
        <v>6</v>
      </c>
      <c r="F10" s="118" t="s">
        <v>6</v>
      </c>
      <c r="G10" s="80" t="s">
        <v>102</v>
      </c>
      <c r="H10" s="67" t="s">
        <v>6</v>
      </c>
      <c r="I10" s="60"/>
      <c r="J10" s="49"/>
    </row>
    <row r="11" spans="1:10" s="48" customFormat="1" ht="18" customHeight="1">
      <c r="A11" s="79"/>
      <c r="B11" s="63"/>
      <c r="C11" s="63">
        <v>513</v>
      </c>
      <c r="D11" s="76" t="s">
        <v>11</v>
      </c>
      <c r="E11" s="118" t="s">
        <v>6</v>
      </c>
      <c r="F11" s="118" t="s">
        <v>6</v>
      </c>
      <c r="G11" s="80" t="s">
        <v>102</v>
      </c>
      <c r="H11" s="67" t="s">
        <v>6</v>
      </c>
      <c r="I11" s="60"/>
      <c r="J11" s="49"/>
    </row>
    <row r="12" spans="1:10" s="48" customFormat="1" ht="18" customHeight="1">
      <c r="A12" s="77"/>
      <c r="B12" s="78">
        <v>52</v>
      </c>
      <c r="C12" s="78"/>
      <c r="D12" s="70" t="s">
        <v>12</v>
      </c>
      <c r="E12" s="71">
        <f>SUM(E13:E14)</f>
        <v>3</v>
      </c>
      <c r="F12" s="71">
        <f t="shared" ref="F12" si="2">SUM(F13:F14)</f>
        <v>14</v>
      </c>
      <c r="G12" s="72">
        <v>175000000</v>
      </c>
      <c r="H12" s="73" t="s">
        <v>6</v>
      </c>
      <c r="I12" s="60"/>
      <c r="J12" s="49"/>
    </row>
    <row r="13" spans="1:10" s="48" customFormat="1" ht="18" customHeight="1">
      <c r="A13" s="79"/>
      <c r="B13" s="63"/>
      <c r="C13" s="63">
        <v>521</v>
      </c>
      <c r="D13" s="76" t="s">
        <v>13</v>
      </c>
      <c r="E13" s="65">
        <v>1</v>
      </c>
      <c r="F13" s="65">
        <v>4</v>
      </c>
      <c r="G13" s="80" t="s">
        <v>116</v>
      </c>
      <c r="H13" s="67" t="s">
        <v>6</v>
      </c>
      <c r="I13" s="60"/>
      <c r="J13" s="49"/>
    </row>
    <row r="14" spans="1:10" s="48" customFormat="1" ht="18" customHeight="1">
      <c r="A14" s="79"/>
      <c r="B14" s="63"/>
      <c r="C14" s="63">
        <v>522</v>
      </c>
      <c r="D14" s="76" t="s">
        <v>14</v>
      </c>
      <c r="E14" s="65">
        <v>2</v>
      </c>
      <c r="F14" s="65">
        <v>10</v>
      </c>
      <c r="G14" s="80" t="s">
        <v>116</v>
      </c>
      <c r="H14" s="67" t="s">
        <v>6</v>
      </c>
      <c r="I14" s="60"/>
      <c r="J14" s="49"/>
    </row>
    <row r="15" spans="1:10" s="48" customFormat="1" ht="18" customHeight="1">
      <c r="A15" s="77"/>
      <c r="B15" s="78">
        <v>53</v>
      </c>
      <c r="C15" s="78"/>
      <c r="D15" s="70" t="s">
        <v>15</v>
      </c>
      <c r="E15" s="116" t="s">
        <v>6</v>
      </c>
      <c r="F15" s="116" t="s">
        <v>6</v>
      </c>
      <c r="G15" s="117" t="s">
        <v>102</v>
      </c>
      <c r="H15" s="73" t="s">
        <v>6</v>
      </c>
      <c r="I15" s="60"/>
      <c r="J15" s="49"/>
    </row>
    <row r="16" spans="1:10" s="48" customFormat="1" ht="18" customHeight="1">
      <c r="A16" s="79"/>
      <c r="B16" s="63"/>
      <c r="C16" s="63">
        <v>531</v>
      </c>
      <c r="D16" s="76" t="s">
        <v>16</v>
      </c>
      <c r="E16" s="118" t="s">
        <v>6</v>
      </c>
      <c r="F16" s="118" t="s">
        <v>6</v>
      </c>
      <c r="G16" s="80" t="s">
        <v>102</v>
      </c>
      <c r="H16" s="67" t="s">
        <v>6</v>
      </c>
      <c r="I16" s="60"/>
      <c r="J16" s="49"/>
    </row>
    <row r="17" spans="1:10" s="48" customFormat="1" ht="18" customHeight="1">
      <c r="A17" s="79"/>
      <c r="B17" s="63"/>
      <c r="C17" s="63">
        <v>532</v>
      </c>
      <c r="D17" s="76" t="s">
        <v>17</v>
      </c>
      <c r="E17" s="118" t="s">
        <v>6</v>
      </c>
      <c r="F17" s="118" t="s">
        <v>6</v>
      </c>
      <c r="G17" s="80" t="s">
        <v>102</v>
      </c>
      <c r="H17" s="67" t="s">
        <v>6</v>
      </c>
      <c r="I17" s="60"/>
      <c r="J17" s="49"/>
    </row>
    <row r="18" spans="1:10" s="48" customFormat="1" ht="18" customHeight="1">
      <c r="A18" s="79"/>
      <c r="B18" s="63"/>
      <c r="C18" s="63">
        <v>533</v>
      </c>
      <c r="D18" s="76" t="s">
        <v>18</v>
      </c>
      <c r="E18" s="118" t="s">
        <v>6</v>
      </c>
      <c r="F18" s="118" t="s">
        <v>6</v>
      </c>
      <c r="G18" s="80" t="s">
        <v>102</v>
      </c>
      <c r="H18" s="67" t="s">
        <v>6</v>
      </c>
      <c r="I18" s="60"/>
      <c r="J18" s="49"/>
    </row>
    <row r="19" spans="1:10" s="48" customFormat="1" ht="18" customHeight="1">
      <c r="A19" s="79"/>
      <c r="B19" s="63"/>
      <c r="C19" s="63">
        <v>534</v>
      </c>
      <c r="D19" s="76" t="s">
        <v>19</v>
      </c>
      <c r="E19" s="118" t="s">
        <v>6</v>
      </c>
      <c r="F19" s="118" t="s">
        <v>6</v>
      </c>
      <c r="G19" s="80" t="s">
        <v>102</v>
      </c>
      <c r="H19" s="67" t="s">
        <v>6</v>
      </c>
      <c r="I19" s="60"/>
      <c r="J19" s="49"/>
    </row>
    <row r="20" spans="1:10" s="48" customFormat="1" ht="18" customHeight="1">
      <c r="A20" s="79"/>
      <c r="B20" s="63"/>
      <c r="C20" s="63">
        <v>535</v>
      </c>
      <c r="D20" s="76" t="s">
        <v>20</v>
      </c>
      <c r="E20" s="118" t="s">
        <v>6</v>
      </c>
      <c r="F20" s="118" t="s">
        <v>6</v>
      </c>
      <c r="G20" s="80" t="s">
        <v>102</v>
      </c>
      <c r="H20" s="67" t="s">
        <v>6</v>
      </c>
      <c r="I20" s="60"/>
      <c r="J20" s="49"/>
    </row>
    <row r="21" spans="1:10" s="48" customFormat="1" ht="18" customHeight="1">
      <c r="A21" s="79"/>
      <c r="B21" s="63"/>
      <c r="C21" s="63">
        <v>536</v>
      </c>
      <c r="D21" s="76" t="s">
        <v>21</v>
      </c>
      <c r="E21" s="118" t="s">
        <v>6</v>
      </c>
      <c r="F21" s="118" t="s">
        <v>6</v>
      </c>
      <c r="G21" s="80" t="s">
        <v>102</v>
      </c>
      <c r="H21" s="67" t="s">
        <v>6</v>
      </c>
      <c r="I21" s="60"/>
      <c r="J21" s="49"/>
    </row>
    <row r="22" spans="1:10" s="48" customFormat="1" ht="18" customHeight="1">
      <c r="A22" s="77"/>
      <c r="B22" s="78">
        <v>54</v>
      </c>
      <c r="C22" s="78"/>
      <c r="D22" s="70" t="s">
        <v>22</v>
      </c>
      <c r="E22" s="116" t="s">
        <v>6</v>
      </c>
      <c r="F22" s="116" t="s">
        <v>6</v>
      </c>
      <c r="G22" s="117" t="s">
        <v>102</v>
      </c>
      <c r="H22" s="73" t="s">
        <v>6</v>
      </c>
      <c r="I22" s="60"/>
      <c r="J22" s="49"/>
    </row>
    <row r="23" spans="1:10" s="48" customFormat="1" ht="18" customHeight="1">
      <c r="A23" s="79"/>
      <c r="B23" s="63"/>
      <c r="C23" s="63">
        <v>541</v>
      </c>
      <c r="D23" s="76" t="s">
        <v>23</v>
      </c>
      <c r="E23" s="118" t="s">
        <v>6</v>
      </c>
      <c r="F23" s="118" t="s">
        <v>6</v>
      </c>
      <c r="G23" s="80" t="s">
        <v>102</v>
      </c>
      <c r="H23" s="67" t="s">
        <v>6</v>
      </c>
      <c r="I23" s="60"/>
      <c r="J23" s="49"/>
    </row>
    <row r="24" spans="1:10" s="48" customFormat="1" ht="18" customHeight="1">
      <c r="A24" s="79"/>
      <c r="B24" s="63"/>
      <c r="C24" s="63">
        <v>542</v>
      </c>
      <c r="D24" s="76" t="s">
        <v>24</v>
      </c>
      <c r="E24" s="118" t="s">
        <v>6</v>
      </c>
      <c r="F24" s="118" t="s">
        <v>6</v>
      </c>
      <c r="G24" s="80" t="s">
        <v>102</v>
      </c>
      <c r="H24" s="67" t="s">
        <v>6</v>
      </c>
      <c r="I24" s="60"/>
      <c r="J24" s="49"/>
    </row>
    <row r="25" spans="1:10" s="48" customFormat="1" ht="18" customHeight="1">
      <c r="A25" s="79"/>
      <c r="B25" s="63"/>
      <c r="C25" s="63">
        <v>543</v>
      </c>
      <c r="D25" s="76" t="s">
        <v>25</v>
      </c>
      <c r="E25" s="118" t="s">
        <v>6</v>
      </c>
      <c r="F25" s="118" t="s">
        <v>6</v>
      </c>
      <c r="G25" s="80" t="s">
        <v>102</v>
      </c>
      <c r="H25" s="67" t="s">
        <v>6</v>
      </c>
      <c r="I25" s="60"/>
      <c r="J25" s="49"/>
    </row>
    <row r="26" spans="1:10" s="48" customFormat="1" ht="18" customHeight="1">
      <c r="A26" s="79"/>
      <c r="B26" s="63"/>
      <c r="C26" s="63">
        <v>549</v>
      </c>
      <c r="D26" s="76" t="s">
        <v>26</v>
      </c>
      <c r="E26" s="118" t="s">
        <v>6</v>
      </c>
      <c r="F26" s="118" t="s">
        <v>6</v>
      </c>
      <c r="G26" s="80" t="s">
        <v>102</v>
      </c>
      <c r="H26" s="67" t="s">
        <v>6</v>
      </c>
      <c r="I26" s="60"/>
      <c r="J26" s="49"/>
    </row>
    <row r="27" spans="1:10" s="48" customFormat="1" ht="18" customHeight="1">
      <c r="A27" s="77"/>
      <c r="B27" s="78">
        <v>55</v>
      </c>
      <c r="C27" s="78"/>
      <c r="D27" s="70" t="s">
        <v>27</v>
      </c>
      <c r="E27" s="71">
        <f>SUM(E28:E31)</f>
        <v>3</v>
      </c>
      <c r="F27" s="71">
        <f t="shared" ref="F27" si="3">SUM(F28:F31)</f>
        <v>7</v>
      </c>
      <c r="G27" s="72">
        <v>131000000</v>
      </c>
      <c r="H27" s="73" t="s">
        <v>6</v>
      </c>
      <c r="I27" s="60"/>
      <c r="J27" s="49"/>
    </row>
    <row r="28" spans="1:10" s="48" customFormat="1" ht="18" customHeight="1">
      <c r="A28" s="79"/>
      <c r="B28" s="63"/>
      <c r="C28" s="63">
        <v>551</v>
      </c>
      <c r="D28" s="76" t="s">
        <v>28</v>
      </c>
      <c r="E28" s="118" t="s">
        <v>6</v>
      </c>
      <c r="F28" s="118" t="s">
        <v>6</v>
      </c>
      <c r="G28" s="80" t="s">
        <v>102</v>
      </c>
      <c r="H28" s="67" t="s">
        <v>6</v>
      </c>
      <c r="I28" s="60"/>
      <c r="J28" s="49"/>
    </row>
    <row r="29" spans="1:10" s="48" customFormat="1" ht="18" customHeight="1">
      <c r="A29" s="79"/>
      <c r="B29" s="63"/>
      <c r="C29" s="63">
        <v>552</v>
      </c>
      <c r="D29" s="76" t="s">
        <v>29</v>
      </c>
      <c r="E29" s="118">
        <v>1</v>
      </c>
      <c r="F29" s="118">
        <v>2</v>
      </c>
      <c r="G29" s="80" t="s">
        <v>116</v>
      </c>
      <c r="H29" s="67" t="s">
        <v>6</v>
      </c>
      <c r="I29" s="60"/>
      <c r="J29" s="49"/>
    </row>
    <row r="30" spans="1:10" s="48" customFormat="1" ht="18" customHeight="1">
      <c r="A30" s="79"/>
      <c r="B30" s="63"/>
      <c r="C30" s="63">
        <v>553</v>
      </c>
      <c r="D30" s="76" t="s">
        <v>30</v>
      </c>
      <c r="E30" s="118" t="s">
        <v>6</v>
      </c>
      <c r="F30" s="118" t="s">
        <v>6</v>
      </c>
      <c r="G30" s="80" t="s">
        <v>102</v>
      </c>
      <c r="H30" s="67" t="s">
        <v>6</v>
      </c>
      <c r="I30" s="60"/>
      <c r="J30" s="49"/>
    </row>
    <row r="31" spans="1:10" s="48" customFormat="1" ht="18" customHeight="1">
      <c r="A31" s="79"/>
      <c r="B31" s="63"/>
      <c r="C31" s="63">
        <v>559</v>
      </c>
      <c r="D31" s="76" t="s">
        <v>31</v>
      </c>
      <c r="E31" s="65">
        <v>2</v>
      </c>
      <c r="F31" s="65">
        <v>5</v>
      </c>
      <c r="G31" s="80" t="s">
        <v>116</v>
      </c>
      <c r="H31" s="67" t="s">
        <v>6</v>
      </c>
      <c r="I31" s="60"/>
      <c r="J31" s="49"/>
    </row>
    <row r="32" spans="1:10" s="48" customFormat="1" ht="18" customHeight="1">
      <c r="A32" s="74"/>
      <c r="B32" s="81" t="s">
        <v>32</v>
      </c>
      <c r="C32" s="75"/>
      <c r="D32" s="64"/>
      <c r="E32" s="65">
        <f>E36+E42+E50+E54+E64</f>
        <v>50</v>
      </c>
      <c r="F32" s="65">
        <f t="shared" ref="F32" si="4">F36+F42+F50+F54+F64</f>
        <v>262</v>
      </c>
      <c r="G32" s="66">
        <v>2995000000</v>
      </c>
      <c r="H32" s="82">
        <v>5569</v>
      </c>
      <c r="I32" s="60"/>
      <c r="J32" s="49"/>
    </row>
    <row r="33" spans="1:10" s="48" customFormat="1" ht="18" customHeight="1">
      <c r="A33" s="83"/>
      <c r="B33" s="84">
        <v>56</v>
      </c>
      <c r="C33" s="84"/>
      <c r="D33" s="70" t="s">
        <v>33</v>
      </c>
      <c r="E33" s="116" t="s">
        <v>6</v>
      </c>
      <c r="F33" s="116" t="s">
        <v>6</v>
      </c>
      <c r="G33" s="117" t="s">
        <v>102</v>
      </c>
      <c r="H33" s="73" t="s">
        <v>6</v>
      </c>
      <c r="I33" s="60"/>
      <c r="J33" s="49"/>
    </row>
    <row r="34" spans="1:10" s="48" customFormat="1" ht="18" customHeight="1">
      <c r="A34" s="86"/>
      <c r="B34" s="87"/>
      <c r="C34" s="87">
        <v>561</v>
      </c>
      <c r="D34" s="76" t="s">
        <v>34</v>
      </c>
      <c r="E34" s="118" t="s">
        <v>6</v>
      </c>
      <c r="F34" s="118" t="s">
        <v>6</v>
      </c>
      <c r="G34" s="80" t="s">
        <v>102</v>
      </c>
      <c r="H34" s="67" t="s">
        <v>6</v>
      </c>
      <c r="I34" s="60"/>
      <c r="J34" s="49"/>
    </row>
    <row r="35" spans="1:10" s="48" customFormat="1" ht="18" customHeight="1">
      <c r="A35" s="79"/>
      <c r="B35" s="63"/>
      <c r="C35" s="63">
        <v>569</v>
      </c>
      <c r="D35" s="76" t="s">
        <v>35</v>
      </c>
      <c r="E35" s="118" t="s">
        <v>6</v>
      </c>
      <c r="F35" s="118" t="s">
        <v>6</v>
      </c>
      <c r="G35" s="80" t="s">
        <v>102</v>
      </c>
      <c r="H35" s="67" t="s">
        <v>6</v>
      </c>
      <c r="I35" s="60"/>
      <c r="J35" s="49"/>
    </row>
    <row r="36" spans="1:10" s="48" customFormat="1" ht="18" customHeight="1">
      <c r="A36" s="77"/>
      <c r="B36" s="78">
        <v>57</v>
      </c>
      <c r="C36" s="78"/>
      <c r="D36" s="70" t="s">
        <v>36</v>
      </c>
      <c r="E36" s="71">
        <f>SUM(E37:E41)</f>
        <v>9</v>
      </c>
      <c r="F36" s="71">
        <f t="shared" ref="F36" si="5">SUM(F37:F41)</f>
        <v>15</v>
      </c>
      <c r="G36" s="72">
        <v>61000000</v>
      </c>
      <c r="H36" s="85">
        <v>462</v>
      </c>
      <c r="I36" s="60"/>
      <c r="J36" s="49"/>
    </row>
    <row r="37" spans="1:10" s="48" customFormat="1" ht="18" customHeight="1">
      <c r="A37" s="79"/>
      <c r="B37" s="63"/>
      <c r="C37" s="63">
        <v>571</v>
      </c>
      <c r="D37" s="76" t="s">
        <v>37</v>
      </c>
      <c r="E37" s="65">
        <v>1</v>
      </c>
      <c r="F37" s="65">
        <v>2</v>
      </c>
      <c r="G37" s="80" t="s">
        <v>116</v>
      </c>
      <c r="H37" s="90" t="s">
        <v>116</v>
      </c>
      <c r="I37" s="60"/>
      <c r="J37" s="49"/>
    </row>
    <row r="38" spans="1:10" s="48" customFormat="1" ht="18" customHeight="1">
      <c r="A38" s="79"/>
      <c r="B38" s="63"/>
      <c r="C38" s="63">
        <v>572</v>
      </c>
      <c r="D38" s="76" t="s">
        <v>38</v>
      </c>
      <c r="E38" s="65">
        <v>1</v>
      </c>
      <c r="F38" s="65">
        <v>2</v>
      </c>
      <c r="G38" s="80" t="s">
        <v>116</v>
      </c>
      <c r="H38" s="90" t="s">
        <v>116</v>
      </c>
      <c r="I38" s="60"/>
      <c r="J38" s="49"/>
    </row>
    <row r="39" spans="1:10" s="48" customFormat="1" ht="18" customHeight="1">
      <c r="A39" s="79"/>
      <c r="B39" s="63"/>
      <c r="C39" s="63">
        <v>573</v>
      </c>
      <c r="D39" s="76" t="s">
        <v>39</v>
      </c>
      <c r="E39" s="65">
        <v>6</v>
      </c>
      <c r="F39" s="65">
        <v>10</v>
      </c>
      <c r="G39" s="80">
        <v>45000000</v>
      </c>
      <c r="H39" s="90">
        <v>342</v>
      </c>
      <c r="I39" s="60"/>
      <c r="J39" s="49"/>
    </row>
    <row r="40" spans="1:10" s="48" customFormat="1" ht="18" customHeight="1">
      <c r="A40" s="79"/>
      <c r="B40" s="63"/>
      <c r="C40" s="63">
        <v>574</v>
      </c>
      <c r="D40" s="76" t="s">
        <v>40</v>
      </c>
      <c r="E40" s="118" t="s">
        <v>6</v>
      </c>
      <c r="F40" s="118" t="s">
        <v>6</v>
      </c>
      <c r="G40" s="80" t="s">
        <v>102</v>
      </c>
      <c r="H40" s="67" t="s">
        <v>6</v>
      </c>
      <c r="I40" s="60"/>
      <c r="J40" s="49"/>
    </row>
    <row r="41" spans="1:10" s="48" customFormat="1" ht="18" customHeight="1">
      <c r="A41" s="79"/>
      <c r="B41" s="63"/>
      <c r="C41" s="63">
        <v>579</v>
      </c>
      <c r="D41" s="76" t="s">
        <v>41</v>
      </c>
      <c r="E41" s="65">
        <v>1</v>
      </c>
      <c r="F41" s="65">
        <v>1</v>
      </c>
      <c r="G41" s="80" t="s">
        <v>130</v>
      </c>
      <c r="H41" s="67" t="s">
        <v>6</v>
      </c>
      <c r="I41" s="60"/>
      <c r="J41" s="49"/>
    </row>
    <row r="42" spans="1:10" s="48" customFormat="1" ht="18" customHeight="1">
      <c r="A42" s="77"/>
      <c r="B42" s="78">
        <v>58</v>
      </c>
      <c r="C42" s="78"/>
      <c r="D42" s="70" t="s">
        <v>42</v>
      </c>
      <c r="E42" s="71">
        <f>SUM(E43:E49)</f>
        <v>12</v>
      </c>
      <c r="F42" s="71">
        <f t="shared" ref="F42" si="6">SUM(F43:F49)</f>
        <v>129</v>
      </c>
      <c r="G42" s="72">
        <v>1627000000</v>
      </c>
      <c r="H42" s="85">
        <v>1546</v>
      </c>
      <c r="I42" s="60"/>
      <c r="J42" s="49"/>
    </row>
    <row r="43" spans="1:10" s="48" customFormat="1" ht="18" customHeight="1">
      <c r="A43" s="79"/>
      <c r="B43" s="63"/>
      <c r="C43" s="63">
        <v>581</v>
      </c>
      <c r="D43" s="76" t="s">
        <v>43</v>
      </c>
      <c r="E43" s="65">
        <v>2</v>
      </c>
      <c r="F43" s="65">
        <v>85</v>
      </c>
      <c r="G43" s="80" t="s">
        <v>116</v>
      </c>
      <c r="H43" s="90" t="s">
        <v>116</v>
      </c>
      <c r="I43" s="60"/>
      <c r="J43" s="49"/>
    </row>
    <row r="44" spans="1:10" s="48" customFormat="1" ht="18" customHeight="1">
      <c r="A44" s="79"/>
      <c r="B44" s="63"/>
      <c r="C44" s="63">
        <v>582</v>
      </c>
      <c r="D44" s="76" t="s">
        <v>44</v>
      </c>
      <c r="E44" s="118" t="s">
        <v>6</v>
      </c>
      <c r="F44" s="118" t="s">
        <v>6</v>
      </c>
      <c r="G44" s="80" t="s">
        <v>102</v>
      </c>
      <c r="H44" s="67" t="s">
        <v>6</v>
      </c>
      <c r="I44" s="60"/>
      <c r="J44" s="49"/>
    </row>
    <row r="45" spans="1:10" s="48" customFormat="1" ht="18" customHeight="1">
      <c r="A45" s="79"/>
      <c r="B45" s="63"/>
      <c r="C45" s="63">
        <v>583</v>
      </c>
      <c r="D45" s="76" t="s">
        <v>45</v>
      </c>
      <c r="E45" s="65">
        <v>1</v>
      </c>
      <c r="F45" s="65">
        <v>2</v>
      </c>
      <c r="G45" s="80" t="s">
        <v>116</v>
      </c>
      <c r="H45" s="90" t="s">
        <v>116</v>
      </c>
      <c r="I45" s="60"/>
      <c r="J45" s="49"/>
    </row>
    <row r="46" spans="1:10" s="48" customFormat="1" ht="18" customHeight="1">
      <c r="A46" s="79"/>
      <c r="B46" s="63"/>
      <c r="C46" s="63">
        <v>584</v>
      </c>
      <c r="D46" s="76" t="s">
        <v>46</v>
      </c>
      <c r="E46" s="118" t="s">
        <v>6</v>
      </c>
      <c r="F46" s="118" t="s">
        <v>6</v>
      </c>
      <c r="G46" s="80" t="s">
        <v>102</v>
      </c>
      <c r="H46" s="67" t="s">
        <v>6</v>
      </c>
      <c r="I46" s="60"/>
      <c r="J46" s="49"/>
    </row>
    <row r="47" spans="1:10" s="48" customFormat="1" ht="18" customHeight="1">
      <c r="A47" s="79"/>
      <c r="B47" s="63"/>
      <c r="C47" s="63">
        <v>585</v>
      </c>
      <c r="D47" s="76" t="s">
        <v>47</v>
      </c>
      <c r="E47" s="65">
        <v>3</v>
      </c>
      <c r="F47" s="65">
        <v>6</v>
      </c>
      <c r="G47" s="80">
        <v>22000000</v>
      </c>
      <c r="H47" s="90">
        <v>80</v>
      </c>
      <c r="I47" s="60"/>
      <c r="J47" s="49"/>
    </row>
    <row r="48" spans="1:10" s="48" customFormat="1" ht="18" customHeight="1">
      <c r="A48" s="79"/>
      <c r="B48" s="63"/>
      <c r="C48" s="63">
        <v>586</v>
      </c>
      <c r="D48" s="76" t="s">
        <v>48</v>
      </c>
      <c r="E48" s="65">
        <v>1</v>
      </c>
      <c r="F48" s="65">
        <v>6</v>
      </c>
      <c r="G48" s="80" t="s">
        <v>116</v>
      </c>
      <c r="H48" s="90" t="s">
        <v>116</v>
      </c>
      <c r="I48" s="60"/>
      <c r="J48" s="49"/>
    </row>
    <row r="49" spans="1:10" s="48" customFormat="1" ht="18" customHeight="1">
      <c r="A49" s="79"/>
      <c r="B49" s="63"/>
      <c r="C49" s="63">
        <v>589</v>
      </c>
      <c r="D49" s="76" t="s">
        <v>49</v>
      </c>
      <c r="E49" s="65">
        <v>5</v>
      </c>
      <c r="F49" s="65">
        <v>30</v>
      </c>
      <c r="G49" s="80">
        <v>251000000</v>
      </c>
      <c r="H49" s="90">
        <v>591</v>
      </c>
      <c r="I49" s="60"/>
      <c r="J49" s="49"/>
    </row>
    <row r="50" spans="1:10" s="48" customFormat="1" ht="18" customHeight="1">
      <c r="A50" s="77"/>
      <c r="B50" s="78">
        <v>59</v>
      </c>
      <c r="C50" s="78"/>
      <c r="D50" s="70" t="s">
        <v>50</v>
      </c>
      <c r="E50" s="71">
        <f>SUM(E51:E53)</f>
        <v>5</v>
      </c>
      <c r="F50" s="71">
        <f t="shared" ref="F50" si="7">SUM(F51:F53)</f>
        <v>18</v>
      </c>
      <c r="G50" s="72">
        <v>146000000</v>
      </c>
      <c r="H50" s="85">
        <v>140</v>
      </c>
      <c r="I50" s="60"/>
      <c r="J50" s="49"/>
    </row>
    <row r="51" spans="1:10" s="48" customFormat="1" ht="18" customHeight="1">
      <c r="A51" s="79"/>
      <c r="B51" s="63"/>
      <c r="C51" s="63">
        <v>591</v>
      </c>
      <c r="D51" s="76" t="s">
        <v>51</v>
      </c>
      <c r="E51" s="65">
        <v>2</v>
      </c>
      <c r="F51" s="65">
        <v>10</v>
      </c>
      <c r="G51" s="80" t="s">
        <v>116</v>
      </c>
      <c r="H51" s="67" t="s">
        <v>6</v>
      </c>
      <c r="I51" s="60"/>
      <c r="J51" s="49"/>
    </row>
    <row r="52" spans="1:10" s="48" customFormat="1" ht="18" customHeight="1">
      <c r="A52" s="79"/>
      <c r="B52" s="63"/>
      <c r="C52" s="63">
        <v>592</v>
      </c>
      <c r="D52" s="76" t="s">
        <v>52</v>
      </c>
      <c r="E52" s="118" t="s">
        <v>6</v>
      </c>
      <c r="F52" s="118" t="s">
        <v>6</v>
      </c>
      <c r="G52" s="80" t="s">
        <v>102</v>
      </c>
      <c r="H52" s="67" t="s">
        <v>6</v>
      </c>
      <c r="I52" s="60"/>
      <c r="J52" s="49"/>
    </row>
    <row r="53" spans="1:10" s="48" customFormat="1" ht="18" customHeight="1">
      <c r="A53" s="79"/>
      <c r="B53" s="63"/>
      <c r="C53" s="63">
        <v>593</v>
      </c>
      <c r="D53" s="76" t="s">
        <v>53</v>
      </c>
      <c r="E53" s="65">
        <v>3</v>
      </c>
      <c r="F53" s="65">
        <v>8</v>
      </c>
      <c r="G53" s="80">
        <v>70000000</v>
      </c>
      <c r="H53" s="90">
        <v>140</v>
      </c>
      <c r="I53" s="60"/>
      <c r="J53" s="49"/>
    </row>
    <row r="54" spans="1:10" s="48" customFormat="1" ht="18" customHeight="1">
      <c r="A54" s="77"/>
      <c r="B54" s="78">
        <v>60</v>
      </c>
      <c r="C54" s="78"/>
      <c r="D54" s="70" t="s">
        <v>54</v>
      </c>
      <c r="E54" s="71">
        <f>SUM(E55:E63)</f>
        <v>23</v>
      </c>
      <c r="F54" s="71">
        <f t="shared" ref="F54" si="8">SUM(F55:F63)</f>
        <v>97</v>
      </c>
      <c r="G54" s="109" t="s">
        <v>130</v>
      </c>
      <c r="H54" s="85">
        <v>3421</v>
      </c>
      <c r="I54" s="60"/>
      <c r="J54" s="49"/>
    </row>
    <row r="55" spans="1:10" s="48" customFormat="1" ht="18" customHeight="1">
      <c r="A55" s="79"/>
      <c r="B55" s="63"/>
      <c r="C55" s="63">
        <v>601</v>
      </c>
      <c r="D55" s="76" t="s">
        <v>55</v>
      </c>
      <c r="E55" s="65">
        <v>1</v>
      </c>
      <c r="F55" s="65">
        <v>2</v>
      </c>
      <c r="G55" s="80" t="s">
        <v>116</v>
      </c>
      <c r="H55" s="67" t="s">
        <v>6</v>
      </c>
      <c r="I55" s="60"/>
      <c r="J55" s="49"/>
    </row>
    <row r="56" spans="1:10" s="48" customFormat="1" ht="18" customHeight="1">
      <c r="A56" s="79"/>
      <c r="B56" s="63"/>
      <c r="C56" s="63">
        <v>602</v>
      </c>
      <c r="D56" s="76" t="s">
        <v>56</v>
      </c>
      <c r="E56" s="118" t="s">
        <v>6</v>
      </c>
      <c r="F56" s="118" t="s">
        <v>6</v>
      </c>
      <c r="G56" s="80" t="s">
        <v>102</v>
      </c>
      <c r="H56" s="67" t="s">
        <v>6</v>
      </c>
      <c r="I56" s="60"/>
      <c r="J56" s="49"/>
    </row>
    <row r="57" spans="1:10" s="48" customFormat="1" ht="18" customHeight="1">
      <c r="A57" s="79"/>
      <c r="B57" s="63"/>
      <c r="C57" s="63">
        <v>603</v>
      </c>
      <c r="D57" s="76" t="s">
        <v>57</v>
      </c>
      <c r="E57" s="65">
        <v>3</v>
      </c>
      <c r="F57" s="65">
        <v>14</v>
      </c>
      <c r="G57" s="80">
        <v>361000000</v>
      </c>
      <c r="H57" s="90">
        <v>749</v>
      </c>
      <c r="I57" s="60"/>
      <c r="J57" s="49"/>
    </row>
    <row r="58" spans="1:10" s="48" customFormat="1" ht="18" customHeight="1">
      <c r="A58" s="79"/>
      <c r="B58" s="63"/>
      <c r="C58" s="63">
        <v>604</v>
      </c>
      <c r="D58" s="76" t="s">
        <v>58</v>
      </c>
      <c r="E58" s="65">
        <v>2</v>
      </c>
      <c r="F58" s="65">
        <v>4</v>
      </c>
      <c r="G58" s="80" t="s">
        <v>116</v>
      </c>
      <c r="H58" s="90" t="s">
        <v>116</v>
      </c>
      <c r="I58" s="60"/>
      <c r="J58" s="49"/>
    </row>
    <row r="59" spans="1:10" s="48" customFormat="1" ht="18" customHeight="1">
      <c r="A59" s="79"/>
      <c r="B59" s="63"/>
      <c r="C59" s="63">
        <v>605</v>
      </c>
      <c r="D59" s="76" t="s">
        <v>59</v>
      </c>
      <c r="E59" s="65">
        <v>3</v>
      </c>
      <c r="F59" s="65">
        <v>13</v>
      </c>
      <c r="G59" s="80">
        <v>330000000</v>
      </c>
      <c r="H59" s="90">
        <v>115</v>
      </c>
      <c r="I59" s="60"/>
      <c r="J59" s="49"/>
    </row>
    <row r="60" spans="1:10" s="48" customFormat="1" ht="18" customHeight="1">
      <c r="A60" s="79"/>
      <c r="B60" s="63"/>
      <c r="C60" s="63">
        <v>606</v>
      </c>
      <c r="D60" s="76" t="s">
        <v>60</v>
      </c>
      <c r="E60" s="65">
        <v>2</v>
      </c>
      <c r="F60" s="65">
        <v>26</v>
      </c>
      <c r="G60" s="80" t="s">
        <v>116</v>
      </c>
      <c r="H60" s="67" t="s">
        <v>6</v>
      </c>
      <c r="I60" s="60"/>
      <c r="J60" s="49"/>
    </row>
    <row r="61" spans="1:10" s="48" customFormat="1" ht="18" customHeight="1">
      <c r="A61" s="79"/>
      <c r="B61" s="63"/>
      <c r="C61" s="63">
        <v>607</v>
      </c>
      <c r="D61" s="76" t="s">
        <v>61</v>
      </c>
      <c r="E61" s="65">
        <v>1</v>
      </c>
      <c r="F61" s="65">
        <v>2</v>
      </c>
      <c r="G61" s="80" t="s">
        <v>116</v>
      </c>
      <c r="H61" s="90" t="s">
        <v>116</v>
      </c>
      <c r="I61" s="60"/>
      <c r="J61" s="49"/>
    </row>
    <row r="62" spans="1:10" s="48" customFormat="1" ht="18" customHeight="1">
      <c r="A62" s="79"/>
      <c r="B62" s="63"/>
      <c r="C62" s="63">
        <v>608</v>
      </c>
      <c r="D62" s="76" t="s">
        <v>62</v>
      </c>
      <c r="E62" s="65">
        <v>2</v>
      </c>
      <c r="F62" s="65">
        <v>2</v>
      </c>
      <c r="G62" s="80" t="s">
        <v>116</v>
      </c>
      <c r="H62" s="90" t="s">
        <v>116</v>
      </c>
      <c r="I62" s="60"/>
      <c r="J62" s="49"/>
    </row>
    <row r="63" spans="1:10" s="48" customFormat="1" ht="18" customHeight="1">
      <c r="A63" s="79"/>
      <c r="B63" s="63"/>
      <c r="C63" s="63">
        <v>609</v>
      </c>
      <c r="D63" s="76" t="s">
        <v>63</v>
      </c>
      <c r="E63" s="65">
        <v>9</v>
      </c>
      <c r="F63" s="65">
        <v>34</v>
      </c>
      <c r="G63" s="80">
        <v>332000000</v>
      </c>
      <c r="H63" s="90">
        <v>1707</v>
      </c>
      <c r="I63" s="60"/>
      <c r="J63" s="49"/>
    </row>
    <row r="64" spans="1:10" s="48" customFormat="1" ht="18" customHeight="1">
      <c r="A64" s="77"/>
      <c r="B64" s="78">
        <v>61</v>
      </c>
      <c r="C64" s="78"/>
      <c r="D64" s="70" t="s">
        <v>64</v>
      </c>
      <c r="E64" s="71">
        <f>SUM(E65:E67)</f>
        <v>1</v>
      </c>
      <c r="F64" s="71">
        <f t="shared" ref="F64" si="9">SUM(F65:F67)</f>
        <v>3</v>
      </c>
      <c r="G64" s="109" t="s">
        <v>116</v>
      </c>
      <c r="H64" s="73" t="s">
        <v>6</v>
      </c>
      <c r="I64" s="60"/>
      <c r="J64" s="49"/>
    </row>
    <row r="65" spans="1:10" s="48" customFormat="1" ht="18" customHeight="1">
      <c r="A65" s="79"/>
      <c r="B65" s="63"/>
      <c r="C65" s="63">
        <v>611</v>
      </c>
      <c r="D65" s="76" t="s">
        <v>65</v>
      </c>
      <c r="E65" s="65">
        <v>1</v>
      </c>
      <c r="F65" s="65">
        <v>3</v>
      </c>
      <c r="G65" s="80" t="s">
        <v>116</v>
      </c>
      <c r="H65" s="67" t="s">
        <v>6</v>
      </c>
      <c r="I65" s="60"/>
      <c r="J65" s="49"/>
    </row>
    <row r="66" spans="1:10" s="48" customFormat="1" ht="18" customHeight="1">
      <c r="A66" s="79"/>
      <c r="B66" s="63"/>
      <c r="C66" s="63">
        <v>612</v>
      </c>
      <c r="D66" s="76" t="s">
        <v>66</v>
      </c>
      <c r="E66" s="118" t="s">
        <v>6</v>
      </c>
      <c r="F66" s="118" t="s">
        <v>6</v>
      </c>
      <c r="G66" s="80" t="s">
        <v>102</v>
      </c>
      <c r="H66" s="67" t="s">
        <v>6</v>
      </c>
      <c r="I66" s="60"/>
      <c r="J66" s="49"/>
    </row>
    <row r="67" spans="1:10" s="48" customFormat="1" ht="18" customHeight="1">
      <c r="A67" s="91"/>
      <c r="B67" s="92"/>
      <c r="C67" s="92">
        <v>619</v>
      </c>
      <c r="D67" s="93" t="s">
        <v>67</v>
      </c>
      <c r="E67" s="120" t="s">
        <v>6</v>
      </c>
      <c r="F67" s="120" t="s">
        <v>6</v>
      </c>
      <c r="G67" s="95" t="s">
        <v>102</v>
      </c>
      <c r="H67" s="96" t="s">
        <v>6</v>
      </c>
      <c r="I67" s="60"/>
      <c r="J67" s="49"/>
    </row>
  </sheetData>
  <sheetProtection password="CF6E" sheet="1" objects="1" scenarios="1"/>
  <mergeCells count="1">
    <mergeCell ref="A3:D3"/>
  </mergeCells>
  <phoneticPr fontId="1"/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7"/>
  <sheetViews>
    <sheetView showGridLines="0" workbookViewId="0">
      <selection activeCell="A2" sqref="A2"/>
    </sheetView>
  </sheetViews>
  <sheetFormatPr defaultRowHeight="13.5"/>
  <cols>
    <col min="1" max="1" width="3.625" style="97" customWidth="1"/>
    <col min="2" max="2" width="4.625" style="97" customWidth="1"/>
    <col min="3" max="3" width="5.625" style="97" customWidth="1"/>
    <col min="4" max="4" width="55.625" style="97" customWidth="1"/>
    <col min="5" max="6" width="15.625" style="97" customWidth="1"/>
    <col min="7" max="7" width="15.625" style="98" customWidth="1"/>
    <col min="8" max="8" width="15.625" style="97" customWidth="1"/>
    <col min="9" max="9" width="10.25" style="97" bestFit="1" customWidth="1"/>
    <col min="10" max="10" width="12.75" style="98" bestFit="1" customWidth="1"/>
    <col min="11" max="16384" width="9" style="97"/>
  </cols>
  <sheetData>
    <row r="1" spans="1:10" s="48" customFormat="1" ht="18" customHeight="1">
      <c r="A1" s="47" t="s">
        <v>106</v>
      </c>
      <c r="G1" s="49"/>
      <c r="J1" s="49"/>
    </row>
    <row r="2" spans="1:10" s="48" customFormat="1" ht="18" customHeight="1">
      <c r="A2" s="47" t="s">
        <v>89</v>
      </c>
      <c r="G2" s="49"/>
      <c r="H2" s="50" t="s">
        <v>103</v>
      </c>
      <c r="J2" s="49"/>
    </row>
    <row r="3" spans="1:10" s="53" customFormat="1" ht="18" customHeight="1">
      <c r="A3" s="261" t="s">
        <v>0</v>
      </c>
      <c r="B3" s="262"/>
      <c r="C3" s="262"/>
      <c r="D3" s="262"/>
      <c r="E3" s="51" t="s">
        <v>1</v>
      </c>
      <c r="F3" s="51" t="s">
        <v>2</v>
      </c>
      <c r="G3" s="52" t="s">
        <v>3</v>
      </c>
      <c r="H3" s="51" t="s">
        <v>4</v>
      </c>
      <c r="J3" s="115"/>
    </row>
    <row r="4" spans="1:10" s="48" customFormat="1" ht="18" customHeight="1">
      <c r="A4" s="107" t="s">
        <v>105</v>
      </c>
      <c r="B4" s="55"/>
      <c r="C4" s="55"/>
      <c r="D4" s="56"/>
      <c r="E4" s="57">
        <v>5</v>
      </c>
      <c r="F4" s="57">
        <v>12</v>
      </c>
      <c r="G4" s="58">
        <v>138000000</v>
      </c>
      <c r="H4" s="59">
        <f>H32</f>
        <v>110</v>
      </c>
      <c r="I4" s="60"/>
      <c r="J4" s="49"/>
    </row>
    <row r="5" spans="1:10" s="48" customFormat="1" ht="18" customHeight="1">
      <c r="A5" s="61"/>
      <c r="B5" s="62" t="s">
        <v>5</v>
      </c>
      <c r="C5" s="63"/>
      <c r="D5" s="64"/>
      <c r="E5" s="118" t="s">
        <v>6</v>
      </c>
      <c r="F5" s="118" t="s">
        <v>6</v>
      </c>
      <c r="G5" s="80" t="s">
        <v>102</v>
      </c>
      <c r="H5" s="67" t="s">
        <v>6</v>
      </c>
      <c r="I5" s="60"/>
      <c r="J5" s="49"/>
    </row>
    <row r="6" spans="1:10" s="48" customFormat="1" ht="18" customHeight="1">
      <c r="A6" s="68"/>
      <c r="B6" s="69">
        <v>50</v>
      </c>
      <c r="C6" s="69"/>
      <c r="D6" s="70" t="s">
        <v>7</v>
      </c>
      <c r="E6" s="116" t="s">
        <v>6</v>
      </c>
      <c r="F6" s="116" t="s">
        <v>6</v>
      </c>
      <c r="G6" s="117" t="s">
        <v>102</v>
      </c>
      <c r="H6" s="73" t="s">
        <v>6</v>
      </c>
      <c r="I6" s="60"/>
      <c r="J6" s="49"/>
    </row>
    <row r="7" spans="1:10" s="48" customFormat="1" ht="18" customHeight="1">
      <c r="A7" s="74"/>
      <c r="B7" s="75"/>
      <c r="C7" s="75">
        <v>501</v>
      </c>
      <c r="D7" s="76" t="s">
        <v>7</v>
      </c>
      <c r="E7" s="118" t="s">
        <v>6</v>
      </c>
      <c r="F7" s="118" t="s">
        <v>6</v>
      </c>
      <c r="G7" s="80" t="s">
        <v>102</v>
      </c>
      <c r="H7" s="67" t="s">
        <v>6</v>
      </c>
      <c r="I7" s="60"/>
      <c r="J7" s="49"/>
    </row>
    <row r="8" spans="1:10" s="48" customFormat="1" ht="18" customHeight="1">
      <c r="A8" s="77"/>
      <c r="B8" s="78">
        <v>51</v>
      </c>
      <c r="C8" s="78"/>
      <c r="D8" s="70" t="s">
        <v>8</v>
      </c>
      <c r="E8" s="116" t="s">
        <v>6</v>
      </c>
      <c r="F8" s="116" t="s">
        <v>6</v>
      </c>
      <c r="G8" s="117" t="s">
        <v>102</v>
      </c>
      <c r="H8" s="73" t="s">
        <v>6</v>
      </c>
      <c r="I8" s="60"/>
      <c r="J8" s="49"/>
    </row>
    <row r="9" spans="1:10" s="48" customFormat="1" ht="18" customHeight="1">
      <c r="A9" s="79"/>
      <c r="B9" s="63"/>
      <c r="C9" s="63">
        <v>511</v>
      </c>
      <c r="D9" s="76" t="s">
        <v>9</v>
      </c>
      <c r="E9" s="118" t="s">
        <v>6</v>
      </c>
      <c r="F9" s="118" t="s">
        <v>6</v>
      </c>
      <c r="G9" s="80" t="s">
        <v>102</v>
      </c>
      <c r="H9" s="67" t="s">
        <v>6</v>
      </c>
      <c r="I9" s="60"/>
      <c r="J9" s="49"/>
    </row>
    <row r="10" spans="1:10" s="48" customFormat="1" ht="18" customHeight="1">
      <c r="A10" s="79"/>
      <c r="B10" s="63"/>
      <c r="C10" s="63">
        <v>512</v>
      </c>
      <c r="D10" s="76" t="s">
        <v>10</v>
      </c>
      <c r="E10" s="118" t="s">
        <v>6</v>
      </c>
      <c r="F10" s="118" t="s">
        <v>6</v>
      </c>
      <c r="G10" s="80" t="s">
        <v>102</v>
      </c>
      <c r="H10" s="67" t="s">
        <v>6</v>
      </c>
      <c r="I10" s="60"/>
      <c r="J10" s="49"/>
    </row>
    <row r="11" spans="1:10" s="48" customFormat="1" ht="18" customHeight="1">
      <c r="A11" s="79"/>
      <c r="B11" s="63"/>
      <c r="C11" s="63">
        <v>513</v>
      </c>
      <c r="D11" s="76" t="s">
        <v>11</v>
      </c>
      <c r="E11" s="118" t="s">
        <v>6</v>
      </c>
      <c r="F11" s="118" t="s">
        <v>6</v>
      </c>
      <c r="G11" s="80" t="s">
        <v>102</v>
      </c>
      <c r="H11" s="67" t="s">
        <v>6</v>
      </c>
      <c r="I11" s="60"/>
      <c r="J11" s="49"/>
    </row>
    <row r="12" spans="1:10" s="48" customFormat="1" ht="18" customHeight="1">
      <c r="A12" s="77"/>
      <c r="B12" s="78">
        <v>52</v>
      </c>
      <c r="C12" s="78"/>
      <c r="D12" s="70" t="s">
        <v>12</v>
      </c>
      <c r="E12" s="116" t="s">
        <v>6</v>
      </c>
      <c r="F12" s="116" t="s">
        <v>6</v>
      </c>
      <c r="G12" s="117" t="s">
        <v>102</v>
      </c>
      <c r="H12" s="73" t="s">
        <v>6</v>
      </c>
      <c r="I12" s="60"/>
      <c r="J12" s="49"/>
    </row>
    <row r="13" spans="1:10" s="48" customFormat="1" ht="18" customHeight="1">
      <c r="A13" s="79"/>
      <c r="B13" s="63"/>
      <c r="C13" s="63">
        <v>521</v>
      </c>
      <c r="D13" s="76" t="s">
        <v>13</v>
      </c>
      <c r="E13" s="118" t="s">
        <v>6</v>
      </c>
      <c r="F13" s="118" t="s">
        <v>6</v>
      </c>
      <c r="G13" s="80" t="s">
        <v>102</v>
      </c>
      <c r="H13" s="67" t="s">
        <v>6</v>
      </c>
      <c r="I13" s="60"/>
      <c r="J13" s="49"/>
    </row>
    <row r="14" spans="1:10" s="48" customFormat="1" ht="18" customHeight="1">
      <c r="A14" s="79"/>
      <c r="B14" s="63"/>
      <c r="C14" s="63">
        <v>522</v>
      </c>
      <c r="D14" s="76" t="s">
        <v>14</v>
      </c>
      <c r="E14" s="118" t="s">
        <v>6</v>
      </c>
      <c r="F14" s="118" t="s">
        <v>6</v>
      </c>
      <c r="G14" s="80" t="s">
        <v>102</v>
      </c>
      <c r="H14" s="67" t="s">
        <v>6</v>
      </c>
      <c r="I14" s="60"/>
      <c r="J14" s="49"/>
    </row>
    <row r="15" spans="1:10" s="48" customFormat="1" ht="18" customHeight="1">
      <c r="A15" s="77"/>
      <c r="B15" s="78">
        <v>53</v>
      </c>
      <c r="C15" s="78"/>
      <c r="D15" s="70" t="s">
        <v>15</v>
      </c>
      <c r="E15" s="116" t="s">
        <v>6</v>
      </c>
      <c r="F15" s="116" t="s">
        <v>6</v>
      </c>
      <c r="G15" s="117" t="s">
        <v>102</v>
      </c>
      <c r="H15" s="73" t="s">
        <v>6</v>
      </c>
      <c r="I15" s="60"/>
      <c r="J15" s="49"/>
    </row>
    <row r="16" spans="1:10" s="48" customFormat="1" ht="18" customHeight="1">
      <c r="A16" s="79"/>
      <c r="B16" s="63"/>
      <c r="C16" s="63">
        <v>531</v>
      </c>
      <c r="D16" s="76" t="s">
        <v>16</v>
      </c>
      <c r="E16" s="118" t="s">
        <v>6</v>
      </c>
      <c r="F16" s="118" t="s">
        <v>6</v>
      </c>
      <c r="G16" s="80" t="s">
        <v>102</v>
      </c>
      <c r="H16" s="67" t="s">
        <v>6</v>
      </c>
      <c r="I16" s="60"/>
      <c r="J16" s="49"/>
    </row>
    <row r="17" spans="1:10" s="48" customFormat="1" ht="18" customHeight="1">
      <c r="A17" s="79"/>
      <c r="B17" s="63"/>
      <c r="C17" s="63">
        <v>532</v>
      </c>
      <c r="D17" s="76" t="s">
        <v>17</v>
      </c>
      <c r="E17" s="118" t="s">
        <v>6</v>
      </c>
      <c r="F17" s="118" t="s">
        <v>6</v>
      </c>
      <c r="G17" s="80" t="s">
        <v>102</v>
      </c>
      <c r="H17" s="67" t="s">
        <v>6</v>
      </c>
      <c r="I17" s="60"/>
      <c r="J17" s="49"/>
    </row>
    <row r="18" spans="1:10" s="48" customFormat="1" ht="18" customHeight="1">
      <c r="A18" s="79"/>
      <c r="B18" s="63"/>
      <c r="C18" s="63">
        <v>533</v>
      </c>
      <c r="D18" s="76" t="s">
        <v>18</v>
      </c>
      <c r="E18" s="118" t="s">
        <v>6</v>
      </c>
      <c r="F18" s="118" t="s">
        <v>6</v>
      </c>
      <c r="G18" s="80" t="s">
        <v>102</v>
      </c>
      <c r="H18" s="67" t="s">
        <v>6</v>
      </c>
      <c r="I18" s="60"/>
      <c r="J18" s="49"/>
    </row>
    <row r="19" spans="1:10" s="48" customFormat="1" ht="18" customHeight="1">
      <c r="A19" s="79"/>
      <c r="B19" s="63"/>
      <c r="C19" s="63">
        <v>534</v>
      </c>
      <c r="D19" s="76" t="s">
        <v>19</v>
      </c>
      <c r="E19" s="118" t="s">
        <v>6</v>
      </c>
      <c r="F19" s="118" t="s">
        <v>6</v>
      </c>
      <c r="G19" s="80" t="s">
        <v>102</v>
      </c>
      <c r="H19" s="67" t="s">
        <v>6</v>
      </c>
      <c r="I19" s="60"/>
      <c r="J19" s="49"/>
    </row>
    <row r="20" spans="1:10" s="48" customFormat="1" ht="18" customHeight="1">
      <c r="A20" s="79"/>
      <c r="B20" s="63"/>
      <c r="C20" s="63">
        <v>535</v>
      </c>
      <c r="D20" s="76" t="s">
        <v>20</v>
      </c>
      <c r="E20" s="118" t="s">
        <v>6</v>
      </c>
      <c r="F20" s="118" t="s">
        <v>6</v>
      </c>
      <c r="G20" s="80" t="s">
        <v>102</v>
      </c>
      <c r="H20" s="67" t="s">
        <v>6</v>
      </c>
      <c r="I20" s="60"/>
      <c r="J20" s="49"/>
    </row>
    <row r="21" spans="1:10" s="48" customFormat="1" ht="18" customHeight="1">
      <c r="A21" s="79"/>
      <c r="B21" s="63"/>
      <c r="C21" s="63">
        <v>536</v>
      </c>
      <c r="D21" s="76" t="s">
        <v>21</v>
      </c>
      <c r="E21" s="118" t="s">
        <v>6</v>
      </c>
      <c r="F21" s="118" t="s">
        <v>6</v>
      </c>
      <c r="G21" s="80" t="s">
        <v>102</v>
      </c>
      <c r="H21" s="67" t="s">
        <v>6</v>
      </c>
      <c r="I21" s="60"/>
      <c r="J21" s="49"/>
    </row>
    <row r="22" spans="1:10" s="48" customFormat="1" ht="18" customHeight="1">
      <c r="A22" s="77"/>
      <c r="B22" s="78">
        <v>54</v>
      </c>
      <c r="C22" s="78"/>
      <c r="D22" s="70" t="s">
        <v>22</v>
      </c>
      <c r="E22" s="116" t="s">
        <v>6</v>
      </c>
      <c r="F22" s="116" t="s">
        <v>6</v>
      </c>
      <c r="G22" s="117" t="s">
        <v>102</v>
      </c>
      <c r="H22" s="73" t="s">
        <v>6</v>
      </c>
      <c r="I22" s="60"/>
      <c r="J22" s="49"/>
    </row>
    <row r="23" spans="1:10" s="48" customFormat="1" ht="18" customHeight="1">
      <c r="A23" s="79"/>
      <c r="B23" s="63"/>
      <c r="C23" s="63">
        <v>541</v>
      </c>
      <c r="D23" s="76" t="s">
        <v>23</v>
      </c>
      <c r="E23" s="118" t="s">
        <v>6</v>
      </c>
      <c r="F23" s="118" t="s">
        <v>6</v>
      </c>
      <c r="G23" s="80" t="s">
        <v>102</v>
      </c>
      <c r="H23" s="67" t="s">
        <v>6</v>
      </c>
      <c r="I23" s="60"/>
      <c r="J23" s="49"/>
    </row>
    <row r="24" spans="1:10" s="48" customFormat="1" ht="18" customHeight="1">
      <c r="A24" s="79"/>
      <c r="B24" s="63"/>
      <c r="C24" s="63">
        <v>542</v>
      </c>
      <c r="D24" s="76" t="s">
        <v>24</v>
      </c>
      <c r="E24" s="118" t="s">
        <v>6</v>
      </c>
      <c r="F24" s="118" t="s">
        <v>6</v>
      </c>
      <c r="G24" s="80" t="s">
        <v>102</v>
      </c>
      <c r="H24" s="67" t="s">
        <v>6</v>
      </c>
      <c r="I24" s="60"/>
      <c r="J24" s="49"/>
    </row>
    <row r="25" spans="1:10" s="48" customFormat="1" ht="18" customHeight="1">
      <c r="A25" s="79"/>
      <c r="B25" s="63"/>
      <c r="C25" s="63">
        <v>543</v>
      </c>
      <c r="D25" s="76" t="s">
        <v>25</v>
      </c>
      <c r="E25" s="118" t="s">
        <v>6</v>
      </c>
      <c r="F25" s="118" t="s">
        <v>6</v>
      </c>
      <c r="G25" s="80" t="s">
        <v>102</v>
      </c>
      <c r="H25" s="67" t="s">
        <v>6</v>
      </c>
      <c r="I25" s="60"/>
      <c r="J25" s="49"/>
    </row>
    <row r="26" spans="1:10" s="48" customFormat="1" ht="18" customHeight="1">
      <c r="A26" s="79"/>
      <c r="B26" s="63"/>
      <c r="C26" s="63">
        <v>549</v>
      </c>
      <c r="D26" s="76" t="s">
        <v>26</v>
      </c>
      <c r="E26" s="118" t="s">
        <v>6</v>
      </c>
      <c r="F26" s="118" t="s">
        <v>6</v>
      </c>
      <c r="G26" s="80" t="s">
        <v>102</v>
      </c>
      <c r="H26" s="67" t="s">
        <v>6</v>
      </c>
      <c r="I26" s="60"/>
      <c r="J26" s="49"/>
    </row>
    <row r="27" spans="1:10" s="48" customFormat="1" ht="18" customHeight="1">
      <c r="A27" s="77"/>
      <c r="B27" s="78">
        <v>55</v>
      </c>
      <c r="C27" s="78"/>
      <c r="D27" s="70" t="s">
        <v>27</v>
      </c>
      <c r="E27" s="116" t="s">
        <v>6</v>
      </c>
      <c r="F27" s="116" t="s">
        <v>6</v>
      </c>
      <c r="G27" s="117" t="s">
        <v>102</v>
      </c>
      <c r="H27" s="73" t="s">
        <v>6</v>
      </c>
      <c r="I27" s="60"/>
      <c r="J27" s="49"/>
    </row>
    <row r="28" spans="1:10" s="48" customFormat="1" ht="18" customHeight="1">
      <c r="A28" s="79"/>
      <c r="B28" s="63"/>
      <c r="C28" s="63">
        <v>551</v>
      </c>
      <c r="D28" s="76" t="s">
        <v>28</v>
      </c>
      <c r="E28" s="118" t="s">
        <v>6</v>
      </c>
      <c r="F28" s="118" t="s">
        <v>6</v>
      </c>
      <c r="G28" s="80" t="s">
        <v>102</v>
      </c>
      <c r="H28" s="67" t="s">
        <v>6</v>
      </c>
      <c r="I28" s="60"/>
      <c r="J28" s="49"/>
    </row>
    <row r="29" spans="1:10" s="48" customFormat="1" ht="18" customHeight="1">
      <c r="A29" s="79"/>
      <c r="B29" s="63"/>
      <c r="C29" s="63">
        <v>552</v>
      </c>
      <c r="D29" s="76" t="s">
        <v>29</v>
      </c>
      <c r="E29" s="118" t="s">
        <v>6</v>
      </c>
      <c r="F29" s="118" t="s">
        <v>6</v>
      </c>
      <c r="G29" s="80" t="s">
        <v>102</v>
      </c>
      <c r="H29" s="67" t="s">
        <v>6</v>
      </c>
      <c r="I29" s="60"/>
      <c r="J29" s="49"/>
    </row>
    <row r="30" spans="1:10" s="48" customFormat="1" ht="18" customHeight="1">
      <c r="A30" s="79"/>
      <c r="B30" s="63"/>
      <c r="C30" s="63">
        <v>553</v>
      </c>
      <c r="D30" s="76" t="s">
        <v>30</v>
      </c>
      <c r="E30" s="118" t="s">
        <v>6</v>
      </c>
      <c r="F30" s="118" t="s">
        <v>6</v>
      </c>
      <c r="G30" s="80" t="s">
        <v>102</v>
      </c>
      <c r="H30" s="67" t="s">
        <v>6</v>
      </c>
      <c r="I30" s="60"/>
      <c r="J30" s="49"/>
    </row>
    <row r="31" spans="1:10" s="48" customFormat="1" ht="18" customHeight="1">
      <c r="A31" s="79"/>
      <c r="B31" s="63"/>
      <c r="C31" s="63">
        <v>559</v>
      </c>
      <c r="D31" s="76" t="s">
        <v>31</v>
      </c>
      <c r="E31" s="118" t="s">
        <v>6</v>
      </c>
      <c r="F31" s="118" t="s">
        <v>6</v>
      </c>
      <c r="G31" s="80" t="s">
        <v>102</v>
      </c>
      <c r="H31" s="67" t="s">
        <v>6</v>
      </c>
      <c r="I31" s="60"/>
      <c r="J31" s="49"/>
    </row>
    <row r="32" spans="1:10" s="48" customFormat="1" ht="18" customHeight="1">
      <c r="A32" s="74"/>
      <c r="B32" s="81" t="s">
        <v>32</v>
      </c>
      <c r="C32" s="75"/>
      <c r="D32" s="64"/>
      <c r="E32" s="65">
        <f>E42+E54+E64</f>
        <v>5</v>
      </c>
      <c r="F32" s="65">
        <f t="shared" ref="F32" si="0">F42+F54+F64</f>
        <v>12</v>
      </c>
      <c r="G32" s="66">
        <v>138000000</v>
      </c>
      <c r="H32" s="82">
        <v>110</v>
      </c>
      <c r="I32" s="60"/>
      <c r="J32" s="49"/>
    </row>
    <row r="33" spans="1:10" s="48" customFormat="1" ht="18" customHeight="1">
      <c r="A33" s="83"/>
      <c r="B33" s="84">
        <v>56</v>
      </c>
      <c r="C33" s="84"/>
      <c r="D33" s="70" t="s">
        <v>33</v>
      </c>
      <c r="E33" s="116" t="s">
        <v>6</v>
      </c>
      <c r="F33" s="116" t="s">
        <v>6</v>
      </c>
      <c r="G33" s="117" t="s">
        <v>102</v>
      </c>
      <c r="H33" s="73" t="s">
        <v>6</v>
      </c>
      <c r="I33" s="60"/>
      <c r="J33" s="49"/>
    </row>
    <row r="34" spans="1:10" s="48" customFormat="1" ht="18" customHeight="1">
      <c r="A34" s="86"/>
      <c r="B34" s="87"/>
      <c r="C34" s="87">
        <v>561</v>
      </c>
      <c r="D34" s="76" t="s">
        <v>34</v>
      </c>
      <c r="E34" s="118" t="s">
        <v>6</v>
      </c>
      <c r="F34" s="118" t="s">
        <v>6</v>
      </c>
      <c r="G34" s="80" t="s">
        <v>102</v>
      </c>
      <c r="H34" s="67" t="s">
        <v>6</v>
      </c>
      <c r="I34" s="60"/>
      <c r="J34" s="49"/>
    </row>
    <row r="35" spans="1:10" s="48" customFormat="1" ht="18" customHeight="1">
      <c r="A35" s="79"/>
      <c r="B35" s="63"/>
      <c r="C35" s="63">
        <v>569</v>
      </c>
      <c r="D35" s="76" t="s">
        <v>35</v>
      </c>
      <c r="E35" s="118" t="s">
        <v>6</v>
      </c>
      <c r="F35" s="118" t="s">
        <v>6</v>
      </c>
      <c r="G35" s="80" t="s">
        <v>102</v>
      </c>
      <c r="H35" s="67" t="s">
        <v>6</v>
      </c>
      <c r="I35" s="60"/>
      <c r="J35" s="49"/>
    </row>
    <row r="36" spans="1:10" s="48" customFormat="1" ht="18" customHeight="1">
      <c r="A36" s="77"/>
      <c r="B36" s="78">
        <v>57</v>
      </c>
      <c r="C36" s="78"/>
      <c r="D36" s="70" t="s">
        <v>36</v>
      </c>
      <c r="E36" s="116" t="s">
        <v>6</v>
      </c>
      <c r="F36" s="116" t="s">
        <v>6</v>
      </c>
      <c r="G36" s="117" t="s">
        <v>102</v>
      </c>
      <c r="H36" s="73" t="s">
        <v>6</v>
      </c>
      <c r="I36" s="60"/>
      <c r="J36" s="49"/>
    </row>
    <row r="37" spans="1:10" s="48" customFormat="1" ht="18" customHeight="1">
      <c r="A37" s="79"/>
      <c r="B37" s="63"/>
      <c r="C37" s="63">
        <v>571</v>
      </c>
      <c r="D37" s="76" t="s">
        <v>37</v>
      </c>
      <c r="E37" s="118" t="s">
        <v>6</v>
      </c>
      <c r="F37" s="118" t="s">
        <v>6</v>
      </c>
      <c r="G37" s="80" t="s">
        <v>102</v>
      </c>
      <c r="H37" s="67" t="s">
        <v>6</v>
      </c>
      <c r="I37" s="60"/>
      <c r="J37" s="49"/>
    </row>
    <row r="38" spans="1:10" s="48" customFormat="1" ht="18" customHeight="1">
      <c r="A38" s="79"/>
      <c r="B38" s="63"/>
      <c r="C38" s="63">
        <v>572</v>
      </c>
      <c r="D38" s="76" t="s">
        <v>38</v>
      </c>
      <c r="E38" s="118" t="s">
        <v>6</v>
      </c>
      <c r="F38" s="118" t="s">
        <v>6</v>
      </c>
      <c r="G38" s="80" t="s">
        <v>102</v>
      </c>
      <c r="H38" s="67" t="s">
        <v>6</v>
      </c>
      <c r="I38" s="60"/>
      <c r="J38" s="49"/>
    </row>
    <row r="39" spans="1:10" s="48" customFormat="1" ht="18" customHeight="1">
      <c r="A39" s="79"/>
      <c r="B39" s="63"/>
      <c r="C39" s="63">
        <v>573</v>
      </c>
      <c r="D39" s="76" t="s">
        <v>39</v>
      </c>
      <c r="E39" s="118" t="s">
        <v>6</v>
      </c>
      <c r="F39" s="118" t="s">
        <v>6</v>
      </c>
      <c r="G39" s="80" t="s">
        <v>102</v>
      </c>
      <c r="H39" s="67" t="s">
        <v>6</v>
      </c>
      <c r="I39" s="60"/>
      <c r="J39" s="49"/>
    </row>
    <row r="40" spans="1:10" s="48" customFormat="1" ht="18" customHeight="1">
      <c r="A40" s="79"/>
      <c r="B40" s="63"/>
      <c r="C40" s="63">
        <v>574</v>
      </c>
      <c r="D40" s="76" t="s">
        <v>40</v>
      </c>
      <c r="E40" s="118" t="s">
        <v>6</v>
      </c>
      <c r="F40" s="118" t="s">
        <v>6</v>
      </c>
      <c r="G40" s="80" t="s">
        <v>102</v>
      </c>
      <c r="H40" s="67" t="s">
        <v>6</v>
      </c>
      <c r="I40" s="60"/>
      <c r="J40" s="49"/>
    </row>
    <row r="41" spans="1:10" s="48" customFormat="1" ht="18" customHeight="1">
      <c r="A41" s="79"/>
      <c r="B41" s="63"/>
      <c r="C41" s="63">
        <v>579</v>
      </c>
      <c r="D41" s="76" t="s">
        <v>41</v>
      </c>
      <c r="E41" s="118" t="s">
        <v>6</v>
      </c>
      <c r="F41" s="118" t="s">
        <v>6</v>
      </c>
      <c r="G41" s="80" t="s">
        <v>102</v>
      </c>
      <c r="H41" s="67" t="s">
        <v>6</v>
      </c>
      <c r="I41" s="60"/>
      <c r="J41" s="49"/>
    </row>
    <row r="42" spans="1:10" s="48" customFormat="1" ht="18" customHeight="1">
      <c r="A42" s="77"/>
      <c r="B42" s="78">
        <v>58</v>
      </c>
      <c r="C42" s="78"/>
      <c r="D42" s="70" t="s">
        <v>42</v>
      </c>
      <c r="E42" s="71">
        <f>SUM(E43:E49)</f>
        <v>2</v>
      </c>
      <c r="F42" s="71">
        <f t="shared" ref="F42" si="1">SUM(F43:F49)</f>
        <v>4</v>
      </c>
      <c r="G42" s="109" t="s">
        <v>116</v>
      </c>
      <c r="H42" s="119" t="s">
        <v>116</v>
      </c>
      <c r="I42" s="60"/>
      <c r="J42" s="49"/>
    </row>
    <row r="43" spans="1:10" s="48" customFormat="1" ht="18" customHeight="1">
      <c r="A43" s="79"/>
      <c r="B43" s="63"/>
      <c r="C43" s="63">
        <v>581</v>
      </c>
      <c r="D43" s="76" t="s">
        <v>43</v>
      </c>
      <c r="E43" s="65">
        <v>1</v>
      </c>
      <c r="F43" s="65">
        <v>2</v>
      </c>
      <c r="G43" s="80" t="s">
        <v>116</v>
      </c>
      <c r="H43" s="90" t="s">
        <v>116</v>
      </c>
      <c r="I43" s="60"/>
      <c r="J43" s="49"/>
    </row>
    <row r="44" spans="1:10" s="48" customFormat="1" ht="18" customHeight="1">
      <c r="A44" s="79"/>
      <c r="B44" s="63"/>
      <c r="C44" s="63">
        <v>582</v>
      </c>
      <c r="D44" s="76" t="s">
        <v>44</v>
      </c>
      <c r="E44" s="118" t="s">
        <v>6</v>
      </c>
      <c r="F44" s="118" t="s">
        <v>6</v>
      </c>
      <c r="G44" s="80" t="s">
        <v>102</v>
      </c>
      <c r="H44" s="67" t="s">
        <v>6</v>
      </c>
      <c r="I44" s="60"/>
      <c r="J44" s="49"/>
    </row>
    <row r="45" spans="1:10" s="48" customFormat="1" ht="18" customHeight="1">
      <c r="A45" s="79"/>
      <c r="B45" s="63"/>
      <c r="C45" s="63">
        <v>583</v>
      </c>
      <c r="D45" s="76" t="s">
        <v>45</v>
      </c>
      <c r="E45" s="118" t="s">
        <v>6</v>
      </c>
      <c r="F45" s="118" t="s">
        <v>6</v>
      </c>
      <c r="G45" s="80" t="s">
        <v>102</v>
      </c>
      <c r="H45" s="67" t="s">
        <v>6</v>
      </c>
      <c r="I45" s="60"/>
      <c r="J45" s="49"/>
    </row>
    <row r="46" spans="1:10" s="48" customFormat="1" ht="18" customHeight="1">
      <c r="A46" s="79"/>
      <c r="B46" s="63"/>
      <c r="C46" s="63">
        <v>584</v>
      </c>
      <c r="D46" s="76" t="s">
        <v>46</v>
      </c>
      <c r="E46" s="118" t="s">
        <v>6</v>
      </c>
      <c r="F46" s="118" t="s">
        <v>6</v>
      </c>
      <c r="G46" s="80" t="s">
        <v>102</v>
      </c>
      <c r="H46" s="67" t="s">
        <v>6</v>
      </c>
      <c r="I46" s="60"/>
      <c r="J46" s="49"/>
    </row>
    <row r="47" spans="1:10" s="48" customFormat="1" ht="18" customHeight="1">
      <c r="A47" s="79"/>
      <c r="B47" s="63"/>
      <c r="C47" s="63">
        <v>585</v>
      </c>
      <c r="D47" s="76" t="s">
        <v>47</v>
      </c>
      <c r="E47" s="118" t="s">
        <v>6</v>
      </c>
      <c r="F47" s="118" t="s">
        <v>6</v>
      </c>
      <c r="G47" s="80" t="s">
        <v>102</v>
      </c>
      <c r="H47" s="67" t="s">
        <v>6</v>
      </c>
      <c r="I47" s="60"/>
      <c r="J47" s="49"/>
    </row>
    <row r="48" spans="1:10" s="48" customFormat="1" ht="18" customHeight="1">
      <c r="A48" s="79"/>
      <c r="B48" s="63"/>
      <c r="C48" s="63">
        <v>586</v>
      </c>
      <c r="D48" s="76" t="s">
        <v>48</v>
      </c>
      <c r="E48" s="118" t="s">
        <v>6</v>
      </c>
      <c r="F48" s="118" t="s">
        <v>6</v>
      </c>
      <c r="G48" s="80" t="s">
        <v>102</v>
      </c>
      <c r="H48" s="67" t="s">
        <v>6</v>
      </c>
      <c r="I48" s="60"/>
      <c r="J48" s="49"/>
    </row>
    <row r="49" spans="1:10" s="48" customFormat="1" ht="18" customHeight="1">
      <c r="A49" s="79"/>
      <c r="B49" s="63"/>
      <c r="C49" s="63">
        <v>589</v>
      </c>
      <c r="D49" s="76" t="s">
        <v>49</v>
      </c>
      <c r="E49" s="65">
        <v>1</v>
      </c>
      <c r="F49" s="65">
        <v>2</v>
      </c>
      <c r="G49" s="80" t="s">
        <v>116</v>
      </c>
      <c r="H49" s="90" t="s">
        <v>116</v>
      </c>
      <c r="I49" s="60"/>
      <c r="J49" s="49"/>
    </row>
    <row r="50" spans="1:10" s="48" customFormat="1" ht="18" customHeight="1">
      <c r="A50" s="77"/>
      <c r="B50" s="78">
        <v>59</v>
      </c>
      <c r="C50" s="78"/>
      <c r="D50" s="70" t="s">
        <v>50</v>
      </c>
      <c r="E50" s="116" t="s">
        <v>6</v>
      </c>
      <c r="F50" s="116" t="s">
        <v>6</v>
      </c>
      <c r="G50" s="117" t="s">
        <v>102</v>
      </c>
      <c r="H50" s="73" t="s">
        <v>6</v>
      </c>
      <c r="I50" s="60"/>
      <c r="J50" s="49"/>
    </row>
    <row r="51" spans="1:10" s="48" customFormat="1" ht="18" customHeight="1">
      <c r="A51" s="79"/>
      <c r="B51" s="63"/>
      <c r="C51" s="63">
        <v>591</v>
      </c>
      <c r="D51" s="76" t="s">
        <v>51</v>
      </c>
      <c r="E51" s="118" t="s">
        <v>6</v>
      </c>
      <c r="F51" s="118" t="s">
        <v>6</v>
      </c>
      <c r="G51" s="80" t="s">
        <v>102</v>
      </c>
      <c r="H51" s="67" t="s">
        <v>6</v>
      </c>
      <c r="I51" s="60"/>
      <c r="J51" s="49"/>
    </row>
    <row r="52" spans="1:10" s="48" customFormat="1" ht="18" customHeight="1">
      <c r="A52" s="79"/>
      <c r="B52" s="63"/>
      <c r="C52" s="63">
        <v>592</v>
      </c>
      <c r="D52" s="76" t="s">
        <v>52</v>
      </c>
      <c r="E52" s="118" t="s">
        <v>6</v>
      </c>
      <c r="F52" s="118" t="s">
        <v>6</v>
      </c>
      <c r="G52" s="80" t="s">
        <v>102</v>
      </c>
      <c r="H52" s="67" t="s">
        <v>6</v>
      </c>
      <c r="I52" s="60"/>
      <c r="J52" s="49"/>
    </row>
    <row r="53" spans="1:10" s="48" customFormat="1" ht="18" customHeight="1">
      <c r="A53" s="79"/>
      <c r="B53" s="63"/>
      <c r="C53" s="63">
        <v>593</v>
      </c>
      <c r="D53" s="76" t="s">
        <v>53</v>
      </c>
      <c r="E53" s="118" t="s">
        <v>6</v>
      </c>
      <c r="F53" s="118" t="s">
        <v>6</v>
      </c>
      <c r="G53" s="80" t="s">
        <v>102</v>
      </c>
      <c r="H53" s="67" t="s">
        <v>6</v>
      </c>
      <c r="I53" s="60"/>
      <c r="J53" s="49"/>
    </row>
    <row r="54" spans="1:10" s="48" customFormat="1" ht="18" customHeight="1">
      <c r="A54" s="77"/>
      <c r="B54" s="78">
        <v>60</v>
      </c>
      <c r="C54" s="78"/>
      <c r="D54" s="70" t="s">
        <v>54</v>
      </c>
      <c r="E54" s="71">
        <f>SUM(E55:E63)</f>
        <v>2</v>
      </c>
      <c r="F54" s="71">
        <f t="shared" ref="F54" si="2">SUM(F55:F63)</f>
        <v>6</v>
      </c>
      <c r="G54" s="109" t="s">
        <v>116</v>
      </c>
      <c r="H54" s="119" t="s">
        <v>116</v>
      </c>
      <c r="I54" s="60"/>
      <c r="J54" s="49"/>
    </row>
    <row r="55" spans="1:10" s="48" customFormat="1" ht="18" customHeight="1">
      <c r="A55" s="79"/>
      <c r="B55" s="63"/>
      <c r="C55" s="63">
        <v>601</v>
      </c>
      <c r="D55" s="76" t="s">
        <v>55</v>
      </c>
      <c r="E55" s="118" t="s">
        <v>6</v>
      </c>
      <c r="F55" s="118" t="s">
        <v>6</v>
      </c>
      <c r="G55" s="80" t="s">
        <v>102</v>
      </c>
      <c r="H55" s="67" t="s">
        <v>6</v>
      </c>
      <c r="I55" s="60"/>
      <c r="J55" s="49"/>
    </row>
    <row r="56" spans="1:10" s="48" customFormat="1" ht="18" customHeight="1">
      <c r="A56" s="79"/>
      <c r="B56" s="63"/>
      <c r="C56" s="63">
        <v>602</v>
      </c>
      <c r="D56" s="76" t="s">
        <v>56</v>
      </c>
      <c r="E56" s="118" t="s">
        <v>6</v>
      </c>
      <c r="F56" s="118" t="s">
        <v>6</v>
      </c>
      <c r="G56" s="80" t="s">
        <v>102</v>
      </c>
      <c r="H56" s="67" t="s">
        <v>6</v>
      </c>
      <c r="I56" s="60"/>
      <c r="J56" s="49"/>
    </row>
    <row r="57" spans="1:10" s="48" customFormat="1" ht="18" customHeight="1">
      <c r="A57" s="79"/>
      <c r="B57" s="63"/>
      <c r="C57" s="63">
        <v>603</v>
      </c>
      <c r="D57" s="76" t="s">
        <v>57</v>
      </c>
      <c r="E57" s="118" t="s">
        <v>6</v>
      </c>
      <c r="F57" s="118" t="s">
        <v>6</v>
      </c>
      <c r="G57" s="80" t="s">
        <v>102</v>
      </c>
      <c r="H57" s="67" t="s">
        <v>6</v>
      </c>
      <c r="I57" s="60"/>
      <c r="J57" s="49"/>
    </row>
    <row r="58" spans="1:10" s="48" customFormat="1" ht="18" customHeight="1">
      <c r="A58" s="79"/>
      <c r="B58" s="63"/>
      <c r="C58" s="63">
        <v>604</v>
      </c>
      <c r="D58" s="76" t="s">
        <v>58</v>
      </c>
      <c r="E58" s="118" t="s">
        <v>6</v>
      </c>
      <c r="F58" s="118" t="s">
        <v>6</v>
      </c>
      <c r="G58" s="80" t="s">
        <v>102</v>
      </c>
      <c r="H58" s="67" t="s">
        <v>6</v>
      </c>
      <c r="I58" s="60"/>
      <c r="J58" s="49"/>
    </row>
    <row r="59" spans="1:10" s="48" customFormat="1" ht="18" customHeight="1">
      <c r="A59" s="79"/>
      <c r="B59" s="63"/>
      <c r="C59" s="63">
        <v>605</v>
      </c>
      <c r="D59" s="76" t="s">
        <v>59</v>
      </c>
      <c r="E59" s="65">
        <v>1</v>
      </c>
      <c r="F59" s="65">
        <v>5</v>
      </c>
      <c r="G59" s="80" t="s">
        <v>116</v>
      </c>
      <c r="H59" s="67" t="s">
        <v>6</v>
      </c>
      <c r="I59" s="60"/>
      <c r="J59" s="49"/>
    </row>
    <row r="60" spans="1:10" s="48" customFormat="1" ht="18" customHeight="1">
      <c r="A60" s="79"/>
      <c r="B60" s="63"/>
      <c r="C60" s="63">
        <v>606</v>
      </c>
      <c r="D60" s="76" t="s">
        <v>60</v>
      </c>
      <c r="E60" s="118" t="s">
        <v>6</v>
      </c>
      <c r="F60" s="118" t="s">
        <v>6</v>
      </c>
      <c r="G60" s="80" t="s">
        <v>102</v>
      </c>
      <c r="H60" s="67" t="s">
        <v>6</v>
      </c>
      <c r="I60" s="60"/>
      <c r="J60" s="49"/>
    </row>
    <row r="61" spans="1:10" s="48" customFormat="1" ht="18" customHeight="1">
      <c r="A61" s="79"/>
      <c r="B61" s="63"/>
      <c r="C61" s="63">
        <v>607</v>
      </c>
      <c r="D61" s="76" t="s">
        <v>61</v>
      </c>
      <c r="E61" s="118" t="s">
        <v>6</v>
      </c>
      <c r="F61" s="118" t="s">
        <v>6</v>
      </c>
      <c r="G61" s="80" t="s">
        <v>102</v>
      </c>
      <c r="H61" s="67" t="s">
        <v>6</v>
      </c>
      <c r="I61" s="60"/>
      <c r="J61" s="49"/>
    </row>
    <row r="62" spans="1:10" s="48" customFormat="1" ht="18" customHeight="1">
      <c r="A62" s="79"/>
      <c r="B62" s="63"/>
      <c r="C62" s="63">
        <v>608</v>
      </c>
      <c r="D62" s="76" t="s">
        <v>62</v>
      </c>
      <c r="E62" s="118" t="s">
        <v>6</v>
      </c>
      <c r="F62" s="118" t="s">
        <v>6</v>
      </c>
      <c r="G62" s="80" t="s">
        <v>102</v>
      </c>
      <c r="H62" s="67" t="s">
        <v>6</v>
      </c>
      <c r="I62" s="60"/>
      <c r="J62" s="49"/>
    </row>
    <row r="63" spans="1:10" s="48" customFormat="1" ht="18" customHeight="1">
      <c r="A63" s="79"/>
      <c r="B63" s="63"/>
      <c r="C63" s="63">
        <v>609</v>
      </c>
      <c r="D63" s="76" t="s">
        <v>63</v>
      </c>
      <c r="E63" s="65">
        <v>1</v>
      </c>
      <c r="F63" s="65">
        <v>1</v>
      </c>
      <c r="G63" s="80" t="s">
        <v>116</v>
      </c>
      <c r="H63" s="90" t="s">
        <v>116</v>
      </c>
      <c r="I63" s="60"/>
      <c r="J63" s="49"/>
    </row>
    <row r="64" spans="1:10" s="48" customFormat="1" ht="18" customHeight="1">
      <c r="A64" s="77"/>
      <c r="B64" s="78">
        <v>61</v>
      </c>
      <c r="C64" s="78"/>
      <c r="D64" s="70" t="s">
        <v>64</v>
      </c>
      <c r="E64" s="71">
        <f>SUM(E65:E67)</f>
        <v>1</v>
      </c>
      <c r="F64" s="71">
        <f t="shared" ref="F64" si="3">SUM(F65:F67)</f>
        <v>2</v>
      </c>
      <c r="G64" s="109" t="s">
        <v>116</v>
      </c>
      <c r="H64" s="73" t="s">
        <v>6</v>
      </c>
      <c r="I64" s="60"/>
      <c r="J64" s="49"/>
    </row>
    <row r="65" spans="1:10" s="48" customFormat="1" ht="18" customHeight="1">
      <c r="A65" s="79"/>
      <c r="B65" s="63"/>
      <c r="C65" s="63">
        <v>611</v>
      </c>
      <c r="D65" s="76" t="s">
        <v>65</v>
      </c>
      <c r="E65" s="118" t="s">
        <v>6</v>
      </c>
      <c r="F65" s="118" t="s">
        <v>6</v>
      </c>
      <c r="G65" s="80" t="s">
        <v>102</v>
      </c>
      <c r="H65" s="67" t="s">
        <v>6</v>
      </c>
      <c r="I65" s="60"/>
      <c r="J65" s="49"/>
    </row>
    <row r="66" spans="1:10" s="48" customFormat="1" ht="18" customHeight="1">
      <c r="A66" s="79"/>
      <c r="B66" s="63"/>
      <c r="C66" s="63">
        <v>612</v>
      </c>
      <c r="D66" s="76" t="s">
        <v>66</v>
      </c>
      <c r="E66" s="118">
        <v>1</v>
      </c>
      <c r="F66" s="118">
        <v>2</v>
      </c>
      <c r="G66" s="80" t="s">
        <v>116</v>
      </c>
      <c r="H66" s="67" t="s">
        <v>6</v>
      </c>
      <c r="I66" s="60"/>
      <c r="J66" s="49"/>
    </row>
    <row r="67" spans="1:10" s="48" customFormat="1" ht="18" customHeight="1">
      <c r="A67" s="91"/>
      <c r="B67" s="92"/>
      <c r="C67" s="92">
        <v>619</v>
      </c>
      <c r="D67" s="93" t="s">
        <v>67</v>
      </c>
      <c r="E67" s="120" t="s">
        <v>6</v>
      </c>
      <c r="F67" s="120" t="s">
        <v>6</v>
      </c>
      <c r="G67" s="95" t="s">
        <v>102</v>
      </c>
      <c r="H67" s="96" t="s">
        <v>6</v>
      </c>
      <c r="I67" s="60"/>
      <c r="J67" s="49"/>
    </row>
  </sheetData>
  <sheetProtection password="CF56" sheet="1" objects="1" scenarios="1"/>
  <mergeCells count="1">
    <mergeCell ref="A3:D3"/>
  </mergeCells>
  <phoneticPr fontId="1"/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7"/>
  <sheetViews>
    <sheetView showGridLines="0" workbookViewId="0"/>
  </sheetViews>
  <sheetFormatPr defaultRowHeight="13.5"/>
  <cols>
    <col min="1" max="1" width="3.625" style="97" customWidth="1"/>
    <col min="2" max="2" width="4.625" style="97" customWidth="1"/>
    <col min="3" max="3" width="5.625" style="97" customWidth="1"/>
    <col min="4" max="4" width="55.625" style="97" customWidth="1"/>
    <col min="5" max="6" width="15.625" style="97" customWidth="1"/>
    <col min="7" max="7" width="15.625" style="98" customWidth="1"/>
    <col min="8" max="8" width="15.625" style="97" customWidth="1"/>
    <col min="9" max="9" width="10.25" style="97" bestFit="1" customWidth="1"/>
    <col min="10" max="10" width="12.75" style="98" bestFit="1" customWidth="1"/>
    <col min="11" max="16384" width="9" style="97"/>
  </cols>
  <sheetData>
    <row r="1" spans="1:10" s="48" customFormat="1" ht="18" customHeight="1">
      <c r="A1" s="47" t="s">
        <v>106</v>
      </c>
      <c r="G1" s="49"/>
      <c r="J1" s="49"/>
    </row>
    <row r="2" spans="1:10" s="48" customFormat="1" ht="18" customHeight="1">
      <c r="A2" s="47" t="s">
        <v>90</v>
      </c>
      <c r="G2" s="49"/>
      <c r="H2" s="50" t="s">
        <v>103</v>
      </c>
      <c r="J2" s="49"/>
    </row>
    <row r="3" spans="1:10" s="53" customFormat="1" ht="18" customHeight="1">
      <c r="A3" s="261" t="s">
        <v>0</v>
      </c>
      <c r="B3" s="262"/>
      <c r="C3" s="262"/>
      <c r="D3" s="262"/>
      <c r="E3" s="51" t="s">
        <v>1</v>
      </c>
      <c r="F3" s="51" t="s">
        <v>2</v>
      </c>
      <c r="G3" s="52" t="s">
        <v>3</v>
      </c>
      <c r="H3" s="51" t="s">
        <v>4</v>
      </c>
      <c r="J3" s="115"/>
    </row>
    <row r="4" spans="1:10" s="48" customFormat="1" ht="18" customHeight="1">
      <c r="A4" s="107" t="s">
        <v>105</v>
      </c>
      <c r="B4" s="55"/>
      <c r="C4" s="55"/>
      <c r="D4" s="56"/>
      <c r="E4" s="57">
        <f>E5+E32</f>
        <v>224</v>
      </c>
      <c r="F4" s="57">
        <f t="shared" ref="F4" si="0">F5+F32</f>
        <v>1223</v>
      </c>
      <c r="G4" s="58">
        <v>19204000000</v>
      </c>
      <c r="H4" s="59">
        <f>H32</f>
        <v>19859</v>
      </c>
      <c r="I4" s="60"/>
      <c r="J4" s="49"/>
    </row>
    <row r="5" spans="1:10" s="48" customFormat="1" ht="18" customHeight="1">
      <c r="A5" s="61"/>
      <c r="B5" s="62" t="s">
        <v>5</v>
      </c>
      <c r="C5" s="63"/>
      <c r="D5" s="64"/>
      <c r="E5" s="65">
        <f>E8+E12+E15+E22+E27</f>
        <v>28</v>
      </c>
      <c r="F5" s="65">
        <f t="shared" ref="F5" si="1">F8+F12+F15+F22+F27</f>
        <v>188</v>
      </c>
      <c r="G5" s="66">
        <v>4373000000</v>
      </c>
      <c r="H5" s="67" t="s">
        <v>6</v>
      </c>
      <c r="I5" s="60"/>
      <c r="J5" s="49"/>
    </row>
    <row r="6" spans="1:10" s="48" customFormat="1" ht="18" customHeight="1">
      <c r="A6" s="68"/>
      <c r="B6" s="69">
        <v>50</v>
      </c>
      <c r="C6" s="69"/>
      <c r="D6" s="70" t="s">
        <v>7</v>
      </c>
      <c r="E6" s="116" t="s">
        <v>6</v>
      </c>
      <c r="F6" s="116" t="s">
        <v>6</v>
      </c>
      <c r="G6" s="117" t="s">
        <v>102</v>
      </c>
      <c r="H6" s="73" t="s">
        <v>6</v>
      </c>
      <c r="I6" s="60"/>
      <c r="J6" s="49"/>
    </row>
    <row r="7" spans="1:10" s="48" customFormat="1" ht="18" customHeight="1">
      <c r="A7" s="74"/>
      <c r="B7" s="75"/>
      <c r="C7" s="75">
        <v>501</v>
      </c>
      <c r="D7" s="76" t="s">
        <v>7</v>
      </c>
      <c r="E7" s="118" t="s">
        <v>6</v>
      </c>
      <c r="F7" s="118" t="s">
        <v>6</v>
      </c>
      <c r="G7" s="80" t="s">
        <v>102</v>
      </c>
      <c r="H7" s="67" t="s">
        <v>6</v>
      </c>
      <c r="I7" s="60"/>
      <c r="J7" s="49"/>
    </row>
    <row r="8" spans="1:10" s="48" customFormat="1" ht="18" customHeight="1">
      <c r="A8" s="77"/>
      <c r="B8" s="78">
        <v>51</v>
      </c>
      <c r="C8" s="78"/>
      <c r="D8" s="70" t="s">
        <v>8</v>
      </c>
      <c r="E8" s="71">
        <f>SUM(E9:E11)</f>
        <v>1</v>
      </c>
      <c r="F8" s="71">
        <f t="shared" ref="F8" si="2">SUM(F9:F11)</f>
        <v>2</v>
      </c>
      <c r="G8" s="109" t="s">
        <v>116</v>
      </c>
      <c r="H8" s="73" t="s">
        <v>6</v>
      </c>
      <c r="I8" s="60"/>
      <c r="J8" s="49"/>
    </row>
    <row r="9" spans="1:10" s="48" customFormat="1" ht="18" customHeight="1">
      <c r="A9" s="79"/>
      <c r="B9" s="63"/>
      <c r="C9" s="63">
        <v>511</v>
      </c>
      <c r="D9" s="76" t="s">
        <v>9</v>
      </c>
      <c r="E9" s="118" t="s">
        <v>6</v>
      </c>
      <c r="F9" s="118" t="s">
        <v>6</v>
      </c>
      <c r="G9" s="80" t="s">
        <v>102</v>
      </c>
      <c r="H9" s="67" t="s">
        <v>6</v>
      </c>
      <c r="I9" s="60"/>
      <c r="J9" s="49"/>
    </row>
    <row r="10" spans="1:10" s="48" customFormat="1" ht="18" customHeight="1">
      <c r="A10" s="79"/>
      <c r="B10" s="63"/>
      <c r="C10" s="63">
        <v>512</v>
      </c>
      <c r="D10" s="76" t="s">
        <v>10</v>
      </c>
      <c r="E10" s="65">
        <v>1</v>
      </c>
      <c r="F10" s="65">
        <v>2</v>
      </c>
      <c r="G10" s="80" t="s">
        <v>116</v>
      </c>
      <c r="H10" s="67" t="s">
        <v>6</v>
      </c>
      <c r="I10" s="60"/>
      <c r="J10" s="49"/>
    </row>
    <row r="11" spans="1:10" s="48" customFormat="1" ht="18" customHeight="1">
      <c r="A11" s="79"/>
      <c r="B11" s="63"/>
      <c r="C11" s="63">
        <v>513</v>
      </c>
      <c r="D11" s="76" t="s">
        <v>11</v>
      </c>
      <c r="E11" s="118" t="s">
        <v>6</v>
      </c>
      <c r="F11" s="118" t="s">
        <v>6</v>
      </c>
      <c r="G11" s="80" t="s">
        <v>102</v>
      </c>
      <c r="H11" s="67" t="s">
        <v>6</v>
      </c>
      <c r="I11" s="60"/>
      <c r="J11" s="49"/>
    </row>
    <row r="12" spans="1:10" s="48" customFormat="1" ht="18" customHeight="1">
      <c r="A12" s="77"/>
      <c r="B12" s="78">
        <v>52</v>
      </c>
      <c r="C12" s="78"/>
      <c r="D12" s="70" t="s">
        <v>12</v>
      </c>
      <c r="E12" s="71">
        <f>SUM(E13:E14)</f>
        <v>11</v>
      </c>
      <c r="F12" s="71">
        <f t="shared" ref="F12" si="3">SUM(F13:F14)</f>
        <v>116</v>
      </c>
      <c r="G12" s="72">
        <v>3096000000</v>
      </c>
      <c r="H12" s="73" t="s">
        <v>6</v>
      </c>
      <c r="I12" s="60"/>
      <c r="J12" s="49"/>
    </row>
    <row r="13" spans="1:10" s="48" customFormat="1" ht="18" customHeight="1">
      <c r="A13" s="79"/>
      <c r="B13" s="63"/>
      <c r="C13" s="63">
        <v>521</v>
      </c>
      <c r="D13" s="76" t="s">
        <v>13</v>
      </c>
      <c r="E13" s="65">
        <v>6</v>
      </c>
      <c r="F13" s="65">
        <v>90</v>
      </c>
      <c r="G13" s="80">
        <v>1287000000</v>
      </c>
      <c r="H13" s="67" t="s">
        <v>6</v>
      </c>
      <c r="I13" s="60"/>
      <c r="J13" s="49"/>
    </row>
    <row r="14" spans="1:10" s="48" customFormat="1" ht="18" customHeight="1">
      <c r="A14" s="79"/>
      <c r="B14" s="63"/>
      <c r="C14" s="63">
        <v>522</v>
      </c>
      <c r="D14" s="76" t="s">
        <v>14</v>
      </c>
      <c r="E14" s="65">
        <v>5</v>
      </c>
      <c r="F14" s="65">
        <v>26</v>
      </c>
      <c r="G14" s="80">
        <v>1809000000</v>
      </c>
      <c r="H14" s="67" t="s">
        <v>6</v>
      </c>
      <c r="I14" s="60"/>
      <c r="J14" s="49"/>
    </row>
    <row r="15" spans="1:10" s="48" customFormat="1" ht="18" customHeight="1">
      <c r="A15" s="77"/>
      <c r="B15" s="78">
        <v>53</v>
      </c>
      <c r="C15" s="78"/>
      <c r="D15" s="70" t="s">
        <v>15</v>
      </c>
      <c r="E15" s="71">
        <f>SUM(E16:E21)</f>
        <v>4</v>
      </c>
      <c r="F15" s="71">
        <f t="shared" ref="F15" si="4">SUM(F16:F21)</f>
        <v>22</v>
      </c>
      <c r="G15" s="72">
        <v>666000000</v>
      </c>
      <c r="H15" s="73" t="s">
        <v>6</v>
      </c>
      <c r="I15" s="60"/>
      <c r="J15" s="49"/>
    </row>
    <row r="16" spans="1:10" s="48" customFormat="1" ht="18" customHeight="1">
      <c r="A16" s="79"/>
      <c r="B16" s="63"/>
      <c r="C16" s="63">
        <v>531</v>
      </c>
      <c r="D16" s="76" t="s">
        <v>16</v>
      </c>
      <c r="E16" s="65">
        <v>1</v>
      </c>
      <c r="F16" s="65">
        <v>5</v>
      </c>
      <c r="G16" s="80" t="s">
        <v>116</v>
      </c>
      <c r="H16" s="67" t="s">
        <v>6</v>
      </c>
      <c r="I16" s="60"/>
      <c r="J16" s="49"/>
    </row>
    <row r="17" spans="1:10" s="48" customFormat="1" ht="18" customHeight="1">
      <c r="A17" s="79"/>
      <c r="B17" s="63"/>
      <c r="C17" s="63">
        <v>532</v>
      </c>
      <c r="D17" s="76" t="s">
        <v>17</v>
      </c>
      <c r="E17" s="65">
        <v>1</v>
      </c>
      <c r="F17" s="65">
        <v>5</v>
      </c>
      <c r="G17" s="80" t="s">
        <v>116</v>
      </c>
      <c r="H17" s="67" t="s">
        <v>6</v>
      </c>
      <c r="I17" s="60"/>
      <c r="J17" s="49"/>
    </row>
    <row r="18" spans="1:10" s="48" customFormat="1" ht="18" customHeight="1">
      <c r="A18" s="79"/>
      <c r="B18" s="63"/>
      <c r="C18" s="63">
        <v>533</v>
      </c>
      <c r="D18" s="76" t="s">
        <v>18</v>
      </c>
      <c r="E18" s="118" t="s">
        <v>6</v>
      </c>
      <c r="F18" s="118" t="s">
        <v>6</v>
      </c>
      <c r="G18" s="80" t="s">
        <v>102</v>
      </c>
      <c r="H18" s="67" t="s">
        <v>6</v>
      </c>
      <c r="I18" s="60"/>
      <c r="J18" s="49"/>
    </row>
    <row r="19" spans="1:10" s="48" customFormat="1" ht="18" customHeight="1">
      <c r="A19" s="79"/>
      <c r="B19" s="63"/>
      <c r="C19" s="63">
        <v>534</v>
      </c>
      <c r="D19" s="76" t="s">
        <v>19</v>
      </c>
      <c r="E19" s="65">
        <v>1</v>
      </c>
      <c r="F19" s="65">
        <v>8</v>
      </c>
      <c r="G19" s="80" t="s">
        <v>116</v>
      </c>
      <c r="H19" s="67" t="s">
        <v>6</v>
      </c>
      <c r="I19" s="60"/>
      <c r="J19" s="49"/>
    </row>
    <row r="20" spans="1:10" s="48" customFormat="1" ht="18" customHeight="1">
      <c r="A20" s="79"/>
      <c r="B20" s="63"/>
      <c r="C20" s="63">
        <v>535</v>
      </c>
      <c r="D20" s="76" t="s">
        <v>20</v>
      </c>
      <c r="E20" s="118" t="s">
        <v>6</v>
      </c>
      <c r="F20" s="118" t="s">
        <v>6</v>
      </c>
      <c r="G20" s="80" t="s">
        <v>102</v>
      </c>
      <c r="H20" s="67" t="s">
        <v>6</v>
      </c>
      <c r="I20" s="60"/>
      <c r="J20" s="49"/>
    </row>
    <row r="21" spans="1:10" s="48" customFormat="1" ht="18" customHeight="1">
      <c r="A21" s="79"/>
      <c r="B21" s="63"/>
      <c r="C21" s="63">
        <v>536</v>
      </c>
      <c r="D21" s="76" t="s">
        <v>21</v>
      </c>
      <c r="E21" s="65">
        <v>1</v>
      </c>
      <c r="F21" s="65">
        <v>4</v>
      </c>
      <c r="G21" s="80" t="s">
        <v>116</v>
      </c>
      <c r="H21" s="67" t="s">
        <v>6</v>
      </c>
      <c r="I21" s="60"/>
      <c r="J21" s="49"/>
    </row>
    <row r="22" spans="1:10" s="48" customFormat="1" ht="18" customHeight="1">
      <c r="A22" s="77"/>
      <c r="B22" s="78">
        <v>54</v>
      </c>
      <c r="C22" s="78"/>
      <c r="D22" s="70" t="s">
        <v>22</v>
      </c>
      <c r="E22" s="71">
        <f>SUM(E23:E26)</f>
        <v>5</v>
      </c>
      <c r="F22" s="71">
        <f t="shared" ref="F22" si="5">SUM(F23:F26)</f>
        <v>16</v>
      </c>
      <c r="G22" s="72">
        <v>294000000</v>
      </c>
      <c r="H22" s="73" t="s">
        <v>6</v>
      </c>
      <c r="I22" s="60"/>
      <c r="J22" s="49"/>
    </row>
    <row r="23" spans="1:10" s="48" customFormat="1" ht="18" customHeight="1">
      <c r="A23" s="79"/>
      <c r="B23" s="63"/>
      <c r="C23" s="63">
        <v>541</v>
      </c>
      <c r="D23" s="76" t="s">
        <v>23</v>
      </c>
      <c r="E23" s="65">
        <v>3</v>
      </c>
      <c r="F23" s="65">
        <v>7</v>
      </c>
      <c r="G23" s="80" t="s">
        <v>116</v>
      </c>
      <c r="H23" s="67" t="s">
        <v>6</v>
      </c>
      <c r="I23" s="60"/>
      <c r="J23" s="49"/>
    </row>
    <row r="24" spans="1:10" s="48" customFormat="1" ht="18" customHeight="1">
      <c r="A24" s="79"/>
      <c r="B24" s="63"/>
      <c r="C24" s="63">
        <v>542</v>
      </c>
      <c r="D24" s="76" t="s">
        <v>24</v>
      </c>
      <c r="E24" s="65">
        <v>2</v>
      </c>
      <c r="F24" s="65">
        <v>9</v>
      </c>
      <c r="G24" s="80" t="s">
        <v>116</v>
      </c>
      <c r="H24" s="67" t="s">
        <v>6</v>
      </c>
      <c r="I24" s="60"/>
      <c r="J24" s="49"/>
    </row>
    <row r="25" spans="1:10" s="48" customFormat="1" ht="18" customHeight="1">
      <c r="A25" s="79"/>
      <c r="B25" s="63"/>
      <c r="C25" s="63">
        <v>543</v>
      </c>
      <c r="D25" s="76" t="s">
        <v>25</v>
      </c>
      <c r="E25" s="118" t="s">
        <v>6</v>
      </c>
      <c r="F25" s="118" t="s">
        <v>6</v>
      </c>
      <c r="G25" s="80" t="s">
        <v>102</v>
      </c>
      <c r="H25" s="67" t="s">
        <v>6</v>
      </c>
      <c r="I25" s="60"/>
      <c r="J25" s="49"/>
    </row>
    <row r="26" spans="1:10" s="48" customFormat="1" ht="18" customHeight="1">
      <c r="A26" s="79"/>
      <c r="B26" s="63"/>
      <c r="C26" s="63">
        <v>549</v>
      </c>
      <c r="D26" s="76" t="s">
        <v>26</v>
      </c>
      <c r="E26" s="118" t="s">
        <v>6</v>
      </c>
      <c r="F26" s="118" t="s">
        <v>6</v>
      </c>
      <c r="G26" s="80" t="s">
        <v>102</v>
      </c>
      <c r="H26" s="67" t="s">
        <v>6</v>
      </c>
      <c r="I26" s="60"/>
      <c r="J26" s="49"/>
    </row>
    <row r="27" spans="1:10" s="48" customFormat="1" ht="18" customHeight="1">
      <c r="A27" s="77"/>
      <c r="B27" s="78">
        <v>55</v>
      </c>
      <c r="C27" s="78"/>
      <c r="D27" s="70" t="s">
        <v>27</v>
      </c>
      <c r="E27" s="71">
        <f>SUM(E28:E31)</f>
        <v>7</v>
      </c>
      <c r="F27" s="71">
        <f t="shared" ref="F27" si="6">SUM(F28:F31)</f>
        <v>32</v>
      </c>
      <c r="G27" s="109" t="s">
        <v>130</v>
      </c>
      <c r="H27" s="73" t="s">
        <v>6</v>
      </c>
      <c r="I27" s="60"/>
      <c r="J27" s="49"/>
    </row>
    <row r="28" spans="1:10" s="48" customFormat="1" ht="18" customHeight="1">
      <c r="A28" s="79"/>
      <c r="B28" s="63"/>
      <c r="C28" s="63">
        <v>551</v>
      </c>
      <c r="D28" s="76" t="s">
        <v>28</v>
      </c>
      <c r="E28" s="65">
        <v>2</v>
      </c>
      <c r="F28" s="65">
        <v>5</v>
      </c>
      <c r="G28" s="80" t="s">
        <v>116</v>
      </c>
      <c r="H28" s="67" t="s">
        <v>6</v>
      </c>
      <c r="I28" s="60"/>
      <c r="J28" s="49"/>
    </row>
    <row r="29" spans="1:10" s="48" customFormat="1" ht="18" customHeight="1">
      <c r="A29" s="79"/>
      <c r="B29" s="63"/>
      <c r="C29" s="63">
        <v>552</v>
      </c>
      <c r="D29" s="76" t="s">
        <v>29</v>
      </c>
      <c r="E29" s="65">
        <v>1</v>
      </c>
      <c r="F29" s="65">
        <v>1</v>
      </c>
      <c r="G29" s="80" t="s">
        <v>116</v>
      </c>
      <c r="H29" s="67" t="s">
        <v>6</v>
      </c>
      <c r="I29" s="60"/>
      <c r="J29" s="49"/>
    </row>
    <row r="30" spans="1:10" s="48" customFormat="1" ht="18" customHeight="1">
      <c r="A30" s="79"/>
      <c r="B30" s="63"/>
      <c r="C30" s="63">
        <v>553</v>
      </c>
      <c r="D30" s="76" t="s">
        <v>30</v>
      </c>
      <c r="E30" s="118" t="s">
        <v>6</v>
      </c>
      <c r="F30" s="118" t="s">
        <v>6</v>
      </c>
      <c r="G30" s="80" t="s">
        <v>102</v>
      </c>
      <c r="H30" s="67" t="s">
        <v>6</v>
      </c>
      <c r="I30" s="60"/>
      <c r="J30" s="49"/>
    </row>
    <row r="31" spans="1:10" s="48" customFormat="1" ht="18" customHeight="1">
      <c r="A31" s="79"/>
      <c r="B31" s="63"/>
      <c r="C31" s="63">
        <v>559</v>
      </c>
      <c r="D31" s="76" t="s">
        <v>31</v>
      </c>
      <c r="E31" s="65">
        <v>4</v>
      </c>
      <c r="F31" s="65">
        <v>26</v>
      </c>
      <c r="G31" s="80">
        <v>235000000</v>
      </c>
      <c r="H31" s="67" t="s">
        <v>6</v>
      </c>
      <c r="I31" s="60"/>
      <c r="J31" s="49"/>
    </row>
    <row r="32" spans="1:10" s="48" customFormat="1" ht="18" customHeight="1">
      <c r="A32" s="74"/>
      <c r="B32" s="81" t="s">
        <v>32</v>
      </c>
      <c r="C32" s="75"/>
      <c r="D32" s="64"/>
      <c r="E32" s="65">
        <f>E33+E36+E42+E50+E54+E64</f>
        <v>196</v>
      </c>
      <c r="F32" s="65">
        <f t="shared" ref="F32" si="7">F33+F36+F42+F50+F54+F64</f>
        <v>1035</v>
      </c>
      <c r="G32" s="66">
        <v>14832000000</v>
      </c>
      <c r="H32" s="82">
        <v>19859</v>
      </c>
      <c r="I32" s="60"/>
      <c r="J32" s="49"/>
    </row>
    <row r="33" spans="1:10" s="48" customFormat="1" ht="18" customHeight="1">
      <c r="A33" s="83"/>
      <c r="B33" s="84">
        <v>56</v>
      </c>
      <c r="C33" s="84"/>
      <c r="D33" s="70" t="s">
        <v>33</v>
      </c>
      <c r="E33" s="71">
        <f>SUM(E34:E35)</f>
        <v>1</v>
      </c>
      <c r="F33" s="71">
        <f t="shared" ref="F33" si="8">SUM(F34:F35)</f>
        <v>3</v>
      </c>
      <c r="G33" s="109" t="s">
        <v>116</v>
      </c>
      <c r="H33" s="119" t="s">
        <v>116</v>
      </c>
      <c r="I33" s="60"/>
      <c r="J33" s="49"/>
    </row>
    <row r="34" spans="1:10" s="48" customFormat="1" ht="18" customHeight="1">
      <c r="A34" s="86"/>
      <c r="B34" s="87"/>
      <c r="C34" s="87">
        <v>561</v>
      </c>
      <c r="D34" s="76" t="s">
        <v>34</v>
      </c>
      <c r="E34" s="118" t="s">
        <v>6</v>
      </c>
      <c r="F34" s="118" t="s">
        <v>6</v>
      </c>
      <c r="G34" s="80" t="s">
        <v>102</v>
      </c>
      <c r="H34" s="123" t="s">
        <v>102</v>
      </c>
      <c r="I34" s="60"/>
      <c r="J34" s="49"/>
    </row>
    <row r="35" spans="1:10" s="48" customFormat="1" ht="18" customHeight="1">
      <c r="A35" s="79"/>
      <c r="B35" s="63"/>
      <c r="C35" s="63">
        <v>569</v>
      </c>
      <c r="D35" s="76" t="s">
        <v>35</v>
      </c>
      <c r="E35" s="65">
        <v>1</v>
      </c>
      <c r="F35" s="65">
        <v>3</v>
      </c>
      <c r="G35" s="80" t="s">
        <v>116</v>
      </c>
      <c r="H35" s="90" t="s">
        <v>116</v>
      </c>
      <c r="I35" s="60"/>
      <c r="J35" s="49"/>
    </row>
    <row r="36" spans="1:10" s="48" customFormat="1" ht="18" customHeight="1">
      <c r="A36" s="77"/>
      <c r="B36" s="78">
        <v>57</v>
      </c>
      <c r="C36" s="78"/>
      <c r="D36" s="70" t="s">
        <v>36</v>
      </c>
      <c r="E36" s="71">
        <f>SUM(E37:E41)</f>
        <v>21</v>
      </c>
      <c r="F36" s="71">
        <f t="shared" ref="F36" si="9">SUM(F37:F41)</f>
        <v>76</v>
      </c>
      <c r="G36" s="72">
        <v>793000000</v>
      </c>
      <c r="H36" s="85">
        <v>3083</v>
      </c>
      <c r="I36" s="60"/>
      <c r="J36" s="49"/>
    </row>
    <row r="37" spans="1:10" s="48" customFormat="1" ht="18" customHeight="1">
      <c r="A37" s="79"/>
      <c r="B37" s="63"/>
      <c r="C37" s="63">
        <v>571</v>
      </c>
      <c r="D37" s="76" t="s">
        <v>37</v>
      </c>
      <c r="E37" s="65">
        <v>2</v>
      </c>
      <c r="F37" s="65">
        <v>4</v>
      </c>
      <c r="G37" s="80" t="s">
        <v>116</v>
      </c>
      <c r="H37" s="90" t="s">
        <v>116</v>
      </c>
      <c r="I37" s="60"/>
      <c r="J37" s="49"/>
    </row>
    <row r="38" spans="1:10" s="48" customFormat="1" ht="18" customHeight="1">
      <c r="A38" s="79"/>
      <c r="B38" s="63"/>
      <c r="C38" s="63">
        <v>572</v>
      </c>
      <c r="D38" s="76" t="s">
        <v>38</v>
      </c>
      <c r="E38" s="118" t="s">
        <v>6</v>
      </c>
      <c r="F38" s="118" t="s">
        <v>6</v>
      </c>
      <c r="G38" s="80" t="s">
        <v>102</v>
      </c>
      <c r="H38" s="123" t="s">
        <v>102</v>
      </c>
      <c r="I38" s="60"/>
      <c r="J38" s="49"/>
    </row>
    <row r="39" spans="1:10" s="48" customFormat="1" ht="18" customHeight="1">
      <c r="A39" s="79"/>
      <c r="B39" s="63"/>
      <c r="C39" s="63">
        <v>573</v>
      </c>
      <c r="D39" s="76" t="s">
        <v>39</v>
      </c>
      <c r="E39" s="65">
        <v>13</v>
      </c>
      <c r="F39" s="65">
        <v>47</v>
      </c>
      <c r="G39" s="80">
        <v>508000000</v>
      </c>
      <c r="H39" s="90">
        <v>1756</v>
      </c>
      <c r="I39" s="60"/>
      <c r="J39" s="49"/>
    </row>
    <row r="40" spans="1:10" s="48" customFormat="1" ht="18" customHeight="1">
      <c r="A40" s="79"/>
      <c r="B40" s="63"/>
      <c r="C40" s="63">
        <v>574</v>
      </c>
      <c r="D40" s="76" t="s">
        <v>40</v>
      </c>
      <c r="E40" s="65">
        <v>1</v>
      </c>
      <c r="F40" s="65">
        <v>5</v>
      </c>
      <c r="G40" s="80" t="s">
        <v>116</v>
      </c>
      <c r="H40" s="90" t="s">
        <v>116</v>
      </c>
      <c r="I40" s="60"/>
      <c r="J40" s="49"/>
    </row>
    <row r="41" spans="1:10" s="48" customFormat="1" ht="18" customHeight="1">
      <c r="A41" s="79"/>
      <c r="B41" s="63"/>
      <c r="C41" s="63">
        <v>579</v>
      </c>
      <c r="D41" s="76" t="s">
        <v>41</v>
      </c>
      <c r="E41" s="65">
        <v>5</v>
      </c>
      <c r="F41" s="65">
        <v>20</v>
      </c>
      <c r="G41" s="80">
        <v>149000000</v>
      </c>
      <c r="H41" s="90">
        <v>1167</v>
      </c>
      <c r="I41" s="60"/>
      <c r="J41" s="49"/>
    </row>
    <row r="42" spans="1:10" s="48" customFormat="1" ht="18" customHeight="1">
      <c r="A42" s="77"/>
      <c r="B42" s="78">
        <v>58</v>
      </c>
      <c r="C42" s="78"/>
      <c r="D42" s="70" t="s">
        <v>42</v>
      </c>
      <c r="E42" s="71">
        <f>SUM(E43:E49)</f>
        <v>71</v>
      </c>
      <c r="F42" s="71">
        <f t="shared" ref="F42" si="10">SUM(F43:F49)</f>
        <v>577</v>
      </c>
      <c r="G42" s="72">
        <v>7328000000</v>
      </c>
      <c r="H42" s="85">
        <v>10393</v>
      </c>
      <c r="I42" s="60"/>
      <c r="J42" s="49"/>
    </row>
    <row r="43" spans="1:10" s="48" customFormat="1" ht="18" customHeight="1">
      <c r="A43" s="79"/>
      <c r="B43" s="63"/>
      <c r="C43" s="63">
        <v>581</v>
      </c>
      <c r="D43" s="76" t="s">
        <v>43</v>
      </c>
      <c r="E43" s="65">
        <v>12</v>
      </c>
      <c r="F43" s="65">
        <v>286</v>
      </c>
      <c r="G43" s="80">
        <v>4212000000</v>
      </c>
      <c r="H43" s="90">
        <v>5581</v>
      </c>
      <c r="I43" s="60"/>
      <c r="J43" s="49"/>
    </row>
    <row r="44" spans="1:10" s="48" customFormat="1" ht="18" customHeight="1">
      <c r="A44" s="79"/>
      <c r="B44" s="63"/>
      <c r="C44" s="63">
        <v>582</v>
      </c>
      <c r="D44" s="76" t="s">
        <v>44</v>
      </c>
      <c r="E44" s="65">
        <v>7</v>
      </c>
      <c r="F44" s="65">
        <v>15</v>
      </c>
      <c r="G44" s="80">
        <v>61000000</v>
      </c>
      <c r="H44" s="90">
        <v>187</v>
      </c>
      <c r="I44" s="60"/>
      <c r="J44" s="49"/>
    </row>
    <row r="45" spans="1:10" s="48" customFormat="1" ht="18" customHeight="1">
      <c r="A45" s="79"/>
      <c r="B45" s="63"/>
      <c r="C45" s="63">
        <v>583</v>
      </c>
      <c r="D45" s="76" t="s">
        <v>45</v>
      </c>
      <c r="E45" s="65">
        <v>3</v>
      </c>
      <c r="F45" s="65">
        <v>6</v>
      </c>
      <c r="G45" s="80">
        <v>32000000</v>
      </c>
      <c r="H45" s="90">
        <v>76</v>
      </c>
      <c r="I45" s="60"/>
      <c r="J45" s="49"/>
    </row>
    <row r="46" spans="1:10" s="48" customFormat="1" ht="18" customHeight="1">
      <c r="A46" s="79"/>
      <c r="B46" s="63"/>
      <c r="C46" s="63">
        <v>584</v>
      </c>
      <c r="D46" s="76" t="s">
        <v>46</v>
      </c>
      <c r="E46" s="65">
        <v>4</v>
      </c>
      <c r="F46" s="65">
        <v>7</v>
      </c>
      <c r="G46" s="80">
        <v>30000000</v>
      </c>
      <c r="H46" s="90">
        <v>136</v>
      </c>
      <c r="I46" s="60"/>
      <c r="J46" s="49"/>
    </row>
    <row r="47" spans="1:10" s="48" customFormat="1" ht="18" customHeight="1">
      <c r="A47" s="79"/>
      <c r="B47" s="63"/>
      <c r="C47" s="63">
        <v>585</v>
      </c>
      <c r="D47" s="76" t="s">
        <v>47</v>
      </c>
      <c r="E47" s="65">
        <v>11</v>
      </c>
      <c r="F47" s="65">
        <v>21</v>
      </c>
      <c r="G47" s="80">
        <v>54000000</v>
      </c>
      <c r="H47" s="90">
        <v>331</v>
      </c>
      <c r="I47" s="60"/>
      <c r="J47" s="49"/>
    </row>
    <row r="48" spans="1:10" s="48" customFormat="1" ht="18" customHeight="1">
      <c r="A48" s="79"/>
      <c r="B48" s="63"/>
      <c r="C48" s="63">
        <v>586</v>
      </c>
      <c r="D48" s="76" t="s">
        <v>48</v>
      </c>
      <c r="E48" s="65">
        <v>6</v>
      </c>
      <c r="F48" s="65">
        <v>21</v>
      </c>
      <c r="G48" s="80">
        <v>53000000</v>
      </c>
      <c r="H48" s="90">
        <v>173</v>
      </c>
      <c r="I48" s="60"/>
      <c r="J48" s="49"/>
    </row>
    <row r="49" spans="1:10" s="48" customFormat="1" ht="18" customHeight="1">
      <c r="A49" s="79"/>
      <c r="B49" s="63"/>
      <c r="C49" s="63">
        <v>589</v>
      </c>
      <c r="D49" s="76" t="s">
        <v>49</v>
      </c>
      <c r="E49" s="65">
        <v>28</v>
      </c>
      <c r="F49" s="65">
        <v>221</v>
      </c>
      <c r="G49" s="80">
        <v>2886000000</v>
      </c>
      <c r="H49" s="90">
        <v>3909</v>
      </c>
      <c r="I49" s="60"/>
      <c r="J49" s="49"/>
    </row>
    <row r="50" spans="1:10" s="48" customFormat="1" ht="18" customHeight="1">
      <c r="A50" s="77"/>
      <c r="B50" s="78">
        <v>59</v>
      </c>
      <c r="C50" s="78"/>
      <c r="D50" s="70" t="s">
        <v>50</v>
      </c>
      <c r="E50" s="71">
        <f>SUM(E51:E53)</f>
        <v>16</v>
      </c>
      <c r="F50" s="71">
        <f t="shared" ref="F50" si="11">SUM(F51:F53)</f>
        <v>38</v>
      </c>
      <c r="G50" s="72">
        <v>289000000</v>
      </c>
      <c r="H50" s="85">
        <v>1144</v>
      </c>
      <c r="I50" s="60"/>
      <c r="J50" s="49"/>
    </row>
    <row r="51" spans="1:10" s="48" customFormat="1" ht="18" customHeight="1">
      <c r="A51" s="79"/>
      <c r="B51" s="63"/>
      <c r="C51" s="63">
        <v>591</v>
      </c>
      <c r="D51" s="76" t="s">
        <v>51</v>
      </c>
      <c r="E51" s="65">
        <v>9</v>
      </c>
      <c r="F51" s="65">
        <v>19</v>
      </c>
      <c r="G51" s="80">
        <v>152000000</v>
      </c>
      <c r="H51" s="90">
        <v>804</v>
      </c>
      <c r="I51" s="60"/>
      <c r="J51" s="49"/>
    </row>
    <row r="52" spans="1:10" s="48" customFormat="1" ht="18" customHeight="1">
      <c r="A52" s="79"/>
      <c r="B52" s="63"/>
      <c r="C52" s="63">
        <v>592</v>
      </c>
      <c r="D52" s="76" t="s">
        <v>52</v>
      </c>
      <c r="E52" s="65">
        <v>1</v>
      </c>
      <c r="F52" s="65">
        <v>4</v>
      </c>
      <c r="G52" s="80" t="s">
        <v>116</v>
      </c>
      <c r="H52" s="90" t="s">
        <v>116</v>
      </c>
      <c r="I52" s="60"/>
      <c r="J52" s="49"/>
    </row>
    <row r="53" spans="1:10" s="48" customFormat="1" ht="18" customHeight="1">
      <c r="A53" s="79"/>
      <c r="B53" s="63"/>
      <c r="C53" s="63">
        <v>593</v>
      </c>
      <c r="D53" s="76" t="s">
        <v>53</v>
      </c>
      <c r="E53" s="65">
        <v>6</v>
      </c>
      <c r="F53" s="65">
        <v>15</v>
      </c>
      <c r="G53" s="80" t="s">
        <v>116</v>
      </c>
      <c r="H53" s="90" t="s">
        <v>116</v>
      </c>
      <c r="I53" s="60"/>
      <c r="J53" s="49"/>
    </row>
    <row r="54" spans="1:10" s="48" customFormat="1" ht="18" customHeight="1">
      <c r="A54" s="77"/>
      <c r="B54" s="78">
        <v>60</v>
      </c>
      <c r="C54" s="78"/>
      <c r="D54" s="70" t="s">
        <v>54</v>
      </c>
      <c r="E54" s="71">
        <f>SUM(E55:E63)</f>
        <v>81</v>
      </c>
      <c r="F54" s="71">
        <f t="shared" ref="F54" si="12">SUM(F55:F63)</f>
        <v>320</v>
      </c>
      <c r="G54" s="109" t="s">
        <v>116</v>
      </c>
      <c r="H54" s="119" t="s">
        <v>116</v>
      </c>
      <c r="I54" s="60"/>
      <c r="J54" s="49"/>
    </row>
    <row r="55" spans="1:10" s="48" customFormat="1" ht="18" customHeight="1">
      <c r="A55" s="79"/>
      <c r="B55" s="63"/>
      <c r="C55" s="63">
        <v>601</v>
      </c>
      <c r="D55" s="76" t="s">
        <v>55</v>
      </c>
      <c r="E55" s="65">
        <v>3</v>
      </c>
      <c r="F55" s="65">
        <v>7</v>
      </c>
      <c r="G55" s="80">
        <v>118000000</v>
      </c>
      <c r="H55" s="90">
        <v>885</v>
      </c>
      <c r="I55" s="60"/>
      <c r="J55" s="49"/>
    </row>
    <row r="56" spans="1:10" s="48" customFormat="1" ht="18" customHeight="1">
      <c r="A56" s="79"/>
      <c r="B56" s="63"/>
      <c r="C56" s="63">
        <v>602</v>
      </c>
      <c r="D56" s="76" t="s">
        <v>56</v>
      </c>
      <c r="E56" s="65">
        <v>2</v>
      </c>
      <c r="F56" s="65">
        <v>2</v>
      </c>
      <c r="G56" s="80" t="s">
        <v>116</v>
      </c>
      <c r="H56" s="90" t="s">
        <v>116</v>
      </c>
      <c r="I56" s="60"/>
      <c r="J56" s="49"/>
    </row>
    <row r="57" spans="1:10" s="48" customFormat="1" ht="18" customHeight="1">
      <c r="A57" s="79"/>
      <c r="B57" s="63"/>
      <c r="C57" s="63">
        <v>603</v>
      </c>
      <c r="D57" s="76" t="s">
        <v>57</v>
      </c>
      <c r="E57" s="65">
        <v>17</v>
      </c>
      <c r="F57" s="65">
        <v>74</v>
      </c>
      <c r="G57" s="80">
        <v>1527000000</v>
      </c>
      <c r="H57" s="90">
        <v>1606</v>
      </c>
      <c r="I57" s="60"/>
      <c r="J57" s="49"/>
    </row>
    <row r="58" spans="1:10" s="48" customFormat="1" ht="18" customHeight="1">
      <c r="A58" s="79"/>
      <c r="B58" s="63"/>
      <c r="C58" s="63">
        <v>604</v>
      </c>
      <c r="D58" s="76" t="s">
        <v>58</v>
      </c>
      <c r="E58" s="65">
        <v>5</v>
      </c>
      <c r="F58" s="65">
        <v>16</v>
      </c>
      <c r="G58" s="80">
        <v>330000000</v>
      </c>
      <c r="H58" s="90">
        <v>572</v>
      </c>
      <c r="I58" s="60"/>
      <c r="J58" s="49"/>
    </row>
    <row r="59" spans="1:10" s="48" customFormat="1" ht="18" customHeight="1">
      <c r="A59" s="79"/>
      <c r="B59" s="63"/>
      <c r="C59" s="63">
        <v>605</v>
      </c>
      <c r="D59" s="76" t="s">
        <v>59</v>
      </c>
      <c r="E59" s="65">
        <v>18</v>
      </c>
      <c r="F59" s="65">
        <v>72</v>
      </c>
      <c r="G59" s="80">
        <v>2883000000</v>
      </c>
      <c r="H59" s="90">
        <v>46</v>
      </c>
      <c r="I59" s="60"/>
      <c r="J59" s="49"/>
    </row>
    <row r="60" spans="1:10" s="48" customFormat="1" ht="18" customHeight="1">
      <c r="A60" s="79"/>
      <c r="B60" s="63"/>
      <c r="C60" s="63">
        <v>606</v>
      </c>
      <c r="D60" s="76" t="s">
        <v>60</v>
      </c>
      <c r="E60" s="65">
        <v>11</v>
      </c>
      <c r="F60" s="65">
        <v>78</v>
      </c>
      <c r="G60" s="80">
        <v>334000000</v>
      </c>
      <c r="H60" s="90">
        <v>187</v>
      </c>
      <c r="I60" s="60"/>
      <c r="J60" s="49"/>
    </row>
    <row r="61" spans="1:10" s="48" customFormat="1" ht="18" customHeight="1">
      <c r="A61" s="79"/>
      <c r="B61" s="63"/>
      <c r="C61" s="63">
        <v>607</v>
      </c>
      <c r="D61" s="76" t="s">
        <v>61</v>
      </c>
      <c r="E61" s="65">
        <v>2</v>
      </c>
      <c r="F61" s="65">
        <v>3</v>
      </c>
      <c r="G61" s="80" t="s">
        <v>116</v>
      </c>
      <c r="H61" s="90" t="s">
        <v>116</v>
      </c>
      <c r="I61" s="60"/>
      <c r="J61" s="49"/>
    </row>
    <row r="62" spans="1:10" s="48" customFormat="1" ht="18" customHeight="1">
      <c r="A62" s="79"/>
      <c r="B62" s="63"/>
      <c r="C62" s="63">
        <v>608</v>
      </c>
      <c r="D62" s="76" t="s">
        <v>62</v>
      </c>
      <c r="E62" s="65">
        <v>4</v>
      </c>
      <c r="F62" s="65">
        <v>10</v>
      </c>
      <c r="G62" s="80">
        <v>76000000</v>
      </c>
      <c r="H62" s="90">
        <v>237</v>
      </c>
      <c r="I62" s="60"/>
      <c r="J62" s="49"/>
    </row>
    <row r="63" spans="1:10" s="48" customFormat="1" ht="18" customHeight="1">
      <c r="A63" s="79"/>
      <c r="B63" s="63"/>
      <c r="C63" s="63">
        <v>609</v>
      </c>
      <c r="D63" s="76" t="s">
        <v>63</v>
      </c>
      <c r="E63" s="65">
        <v>19</v>
      </c>
      <c r="F63" s="65">
        <v>58</v>
      </c>
      <c r="G63" s="80">
        <v>1001000000</v>
      </c>
      <c r="H63" s="90">
        <v>1372</v>
      </c>
      <c r="I63" s="60"/>
      <c r="J63" s="49"/>
    </row>
    <row r="64" spans="1:10" s="48" customFormat="1" ht="18" customHeight="1">
      <c r="A64" s="77"/>
      <c r="B64" s="78">
        <v>61</v>
      </c>
      <c r="C64" s="78"/>
      <c r="D64" s="70" t="s">
        <v>64</v>
      </c>
      <c r="E64" s="71">
        <f>SUM(E65:E67)</f>
        <v>6</v>
      </c>
      <c r="F64" s="71">
        <f t="shared" ref="F64" si="13">SUM(F65:F67)</f>
        <v>21</v>
      </c>
      <c r="G64" s="72">
        <v>121000000</v>
      </c>
      <c r="H64" s="73" t="s">
        <v>6</v>
      </c>
      <c r="I64" s="60"/>
      <c r="J64" s="49"/>
    </row>
    <row r="65" spans="1:10" s="48" customFormat="1" ht="18" customHeight="1">
      <c r="A65" s="79"/>
      <c r="B65" s="63"/>
      <c r="C65" s="63">
        <v>611</v>
      </c>
      <c r="D65" s="76" t="s">
        <v>65</v>
      </c>
      <c r="E65" s="65">
        <v>6</v>
      </c>
      <c r="F65" s="65">
        <v>21</v>
      </c>
      <c r="G65" s="80">
        <v>121000000</v>
      </c>
      <c r="H65" s="67" t="s">
        <v>6</v>
      </c>
      <c r="I65" s="60"/>
      <c r="J65" s="49"/>
    </row>
    <row r="66" spans="1:10" s="48" customFormat="1" ht="18" customHeight="1">
      <c r="A66" s="79"/>
      <c r="B66" s="63"/>
      <c r="C66" s="63">
        <v>612</v>
      </c>
      <c r="D66" s="76" t="s">
        <v>66</v>
      </c>
      <c r="E66" s="118" t="s">
        <v>6</v>
      </c>
      <c r="F66" s="118" t="s">
        <v>6</v>
      </c>
      <c r="G66" s="80" t="s">
        <v>102</v>
      </c>
      <c r="H66" s="67" t="s">
        <v>6</v>
      </c>
      <c r="I66" s="60"/>
      <c r="J66" s="49"/>
    </row>
    <row r="67" spans="1:10" s="48" customFormat="1" ht="18" customHeight="1">
      <c r="A67" s="91"/>
      <c r="B67" s="92"/>
      <c r="C67" s="92">
        <v>619</v>
      </c>
      <c r="D67" s="93" t="s">
        <v>67</v>
      </c>
      <c r="E67" s="120" t="s">
        <v>6</v>
      </c>
      <c r="F67" s="120" t="s">
        <v>6</v>
      </c>
      <c r="G67" s="95" t="s">
        <v>102</v>
      </c>
      <c r="H67" s="96" t="s">
        <v>6</v>
      </c>
      <c r="I67" s="60"/>
      <c r="J67" s="49"/>
    </row>
  </sheetData>
  <sheetProtection password="CF7E" sheet="1" objects="1" scenarios="1"/>
  <mergeCells count="1">
    <mergeCell ref="A3:D3"/>
  </mergeCells>
  <phoneticPr fontId="1"/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7"/>
  <sheetViews>
    <sheetView showGridLines="0" workbookViewId="0">
      <selection activeCell="A2" sqref="A2"/>
    </sheetView>
  </sheetViews>
  <sheetFormatPr defaultRowHeight="13.5"/>
  <cols>
    <col min="1" max="1" width="3.625" style="97" customWidth="1"/>
    <col min="2" max="2" width="4.625" style="97" customWidth="1"/>
    <col min="3" max="3" width="5.625" style="97" customWidth="1"/>
    <col min="4" max="4" width="55.625" style="97" customWidth="1"/>
    <col min="5" max="6" width="15.625" style="97" customWidth="1"/>
    <col min="7" max="7" width="15.625" style="98" customWidth="1"/>
    <col min="8" max="8" width="15.625" style="97" customWidth="1"/>
    <col min="9" max="9" width="10.25" style="97" bestFit="1" customWidth="1"/>
    <col min="10" max="10" width="12.75" style="98" bestFit="1" customWidth="1"/>
    <col min="11" max="16384" width="9" style="97"/>
  </cols>
  <sheetData>
    <row r="1" spans="1:10" s="48" customFormat="1" ht="18" customHeight="1">
      <c r="A1" s="47" t="s">
        <v>106</v>
      </c>
      <c r="G1" s="49"/>
      <c r="J1" s="49"/>
    </row>
    <row r="2" spans="1:10" s="48" customFormat="1" ht="18" customHeight="1">
      <c r="A2" s="47" t="s">
        <v>91</v>
      </c>
      <c r="G2" s="49"/>
      <c r="H2" s="50" t="s">
        <v>103</v>
      </c>
      <c r="J2" s="49"/>
    </row>
    <row r="3" spans="1:10" s="53" customFormat="1" ht="18" customHeight="1">
      <c r="A3" s="261" t="s">
        <v>0</v>
      </c>
      <c r="B3" s="262"/>
      <c r="C3" s="262"/>
      <c r="D3" s="262"/>
      <c r="E3" s="51" t="s">
        <v>1</v>
      </c>
      <c r="F3" s="51" t="s">
        <v>2</v>
      </c>
      <c r="G3" s="52" t="s">
        <v>3</v>
      </c>
      <c r="H3" s="51" t="s">
        <v>4</v>
      </c>
      <c r="J3" s="115"/>
    </row>
    <row r="4" spans="1:10" s="48" customFormat="1" ht="18" customHeight="1">
      <c r="A4" s="107" t="s">
        <v>105</v>
      </c>
      <c r="B4" s="55"/>
      <c r="C4" s="55"/>
      <c r="D4" s="56"/>
      <c r="E4" s="57">
        <f>E5+E32</f>
        <v>81</v>
      </c>
      <c r="F4" s="57">
        <f t="shared" ref="F4" si="0">F5+F32</f>
        <v>216</v>
      </c>
      <c r="G4" s="58">
        <v>1569000000</v>
      </c>
      <c r="H4" s="59">
        <f>H32</f>
        <v>3185</v>
      </c>
      <c r="I4" s="60"/>
      <c r="J4" s="49"/>
    </row>
    <row r="5" spans="1:10" s="48" customFormat="1" ht="18" customHeight="1">
      <c r="A5" s="61"/>
      <c r="B5" s="62" t="s">
        <v>117</v>
      </c>
      <c r="C5" s="63"/>
      <c r="D5" s="64"/>
      <c r="E5" s="65">
        <f>E15+E27</f>
        <v>2</v>
      </c>
      <c r="F5" s="65">
        <f t="shared" ref="F5" si="1">F15+F27</f>
        <v>8</v>
      </c>
      <c r="G5" s="125" t="s">
        <v>116</v>
      </c>
      <c r="H5" s="67" t="s">
        <v>118</v>
      </c>
      <c r="I5" s="60"/>
      <c r="J5" s="49"/>
    </row>
    <row r="6" spans="1:10" s="48" customFormat="1" ht="18" customHeight="1">
      <c r="A6" s="68"/>
      <c r="B6" s="69">
        <v>50</v>
      </c>
      <c r="C6" s="69"/>
      <c r="D6" s="70" t="s">
        <v>7</v>
      </c>
      <c r="E6" s="116" t="s">
        <v>118</v>
      </c>
      <c r="F6" s="116" t="s">
        <v>118</v>
      </c>
      <c r="G6" s="117" t="s">
        <v>102</v>
      </c>
      <c r="H6" s="73" t="s">
        <v>118</v>
      </c>
      <c r="I6" s="60"/>
      <c r="J6" s="49"/>
    </row>
    <row r="7" spans="1:10" s="48" customFormat="1" ht="18" customHeight="1">
      <c r="A7" s="74"/>
      <c r="B7" s="75"/>
      <c r="C7" s="75">
        <v>501</v>
      </c>
      <c r="D7" s="76" t="s">
        <v>7</v>
      </c>
      <c r="E7" s="118" t="s">
        <v>118</v>
      </c>
      <c r="F7" s="118" t="s">
        <v>118</v>
      </c>
      <c r="G7" s="80" t="s">
        <v>102</v>
      </c>
      <c r="H7" s="67" t="s">
        <v>118</v>
      </c>
      <c r="I7" s="60"/>
      <c r="J7" s="49"/>
    </row>
    <row r="8" spans="1:10" s="48" customFormat="1" ht="18" customHeight="1">
      <c r="A8" s="77"/>
      <c r="B8" s="78">
        <v>51</v>
      </c>
      <c r="C8" s="78"/>
      <c r="D8" s="70" t="s">
        <v>8</v>
      </c>
      <c r="E8" s="116" t="s">
        <v>118</v>
      </c>
      <c r="F8" s="116" t="s">
        <v>118</v>
      </c>
      <c r="G8" s="117" t="s">
        <v>102</v>
      </c>
      <c r="H8" s="73" t="s">
        <v>118</v>
      </c>
      <c r="I8" s="60"/>
      <c r="J8" s="49"/>
    </row>
    <row r="9" spans="1:10" s="48" customFormat="1" ht="18" customHeight="1">
      <c r="A9" s="79"/>
      <c r="B9" s="63"/>
      <c r="C9" s="63">
        <v>511</v>
      </c>
      <c r="D9" s="76" t="s">
        <v>9</v>
      </c>
      <c r="E9" s="118" t="s">
        <v>118</v>
      </c>
      <c r="F9" s="118" t="s">
        <v>118</v>
      </c>
      <c r="G9" s="80" t="s">
        <v>102</v>
      </c>
      <c r="H9" s="67" t="s">
        <v>118</v>
      </c>
      <c r="I9" s="60"/>
      <c r="J9" s="49"/>
    </row>
    <row r="10" spans="1:10" s="48" customFormat="1" ht="18" customHeight="1">
      <c r="A10" s="79"/>
      <c r="B10" s="63"/>
      <c r="C10" s="63">
        <v>512</v>
      </c>
      <c r="D10" s="76" t="s">
        <v>10</v>
      </c>
      <c r="E10" s="118" t="s">
        <v>118</v>
      </c>
      <c r="F10" s="118" t="s">
        <v>118</v>
      </c>
      <c r="G10" s="80" t="s">
        <v>102</v>
      </c>
      <c r="H10" s="67" t="s">
        <v>118</v>
      </c>
      <c r="I10" s="60"/>
      <c r="J10" s="49"/>
    </row>
    <row r="11" spans="1:10" s="48" customFormat="1" ht="18" customHeight="1">
      <c r="A11" s="79"/>
      <c r="B11" s="63"/>
      <c r="C11" s="63">
        <v>513</v>
      </c>
      <c r="D11" s="76" t="s">
        <v>11</v>
      </c>
      <c r="E11" s="118" t="s">
        <v>118</v>
      </c>
      <c r="F11" s="118" t="s">
        <v>118</v>
      </c>
      <c r="G11" s="80" t="s">
        <v>102</v>
      </c>
      <c r="H11" s="67" t="s">
        <v>118</v>
      </c>
      <c r="I11" s="60"/>
      <c r="J11" s="49"/>
    </row>
    <row r="12" spans="1:10" s="48" customFormat="1" ht="18" customHeight="1">
      <c r="A12" s="77"/>
      <c r="B12" s="78">
        <v>52</v>
      </c>
      <c r="C12" s="78"/>
      <c r="D12" s="70" t="s">
        <v>12</v>
      </c>
      <c r="E12" s="116" t="s">
        <v>118</v>
      </c>
      <c r="F12" s="116" t="s">
        <v>118</v>
      </c>
      <c r="G12" s="117" t="s">
        <v>102</v>
      </c>
      <c r="H12" s="73" t="s">
        <v>118</v>
      </c>
      <c r="I12" s="60"/>
      <c r="J12" s="49"/>
    </row>
    <row r="13" spans="1:10" s="48" customFormat="1" ht="18" customHeight="1">
      <c r="A13" s="79"/>
      <c r="B13" s="63"/>
      <c r="C13" s="63">
        <v>521</v>
      </c>
      <c r="D13" s="76" t="s">
        <v>13</v>
      </c>
      <c r="E13" s="118" t="s">
        <v>118</v>
      </c>
      <c r="F13" s="118" t="s">
        <v>118</v>
      </c>
      <c r="G13" s="80" t="s">
        <v>102</v>
      </c>
      <c r="H13" s="67" t="s">
        <v>118</v>
      </c>
      <c r="I13" s="60"/>
      <c r="J13" s="49"/>
    </row>
    <row r="14" spans="1:10" s="48" customFormat="1" ht="18" customHeight="1">
      <c r="A14" s="79"/>
      <c r="B14" s="63"/>
      <c r="C14" s="63">
        <v>522</v>
      </c>
      <c r="D14" s="76" t="s">
        <v>14</v>
      </c>
      <c r="E14" s="118" t="s">
        <v>118</v>
      </c>
      <c r="F14" s="118" t="s">
        <v>118</v>
      </c>
      <c r="G14" s="80" t="s">
        <v>102</v>
      </c>
      <c r="H14" s="67" t="s">
        <v>118</v>
      </c>
      <c r="I14" s="60"/>
      <c r="J14" s="49"/>
    </row>
    <row r="15" spans="1:10" s="48" customFormat="1" ht="18" customHeight="1">
      <c r="A15" s="77"/>
      <c r="B15" s="78">
        <v>53</v>
      </c>
      <c r="C15" s="78"/>
      <c r="D15" s="70" t="s">
        <v>15</v>
      </c>
      <c r="E15" s="71">
        <f>SUM(E16:E21)</f>
        <v>1</v>
      </c>
      <c r="F15" s="71">
        <f t="shared" ref="F15" si="2">SUM(F16:F21)</f>
        <v>7</v>
      </c>
      <c r="G15" s="109" t="s">
        <v>116</v>
      </c>
      <c r="H15" s="73" t="s">
        <v>118</v>
      </c>
      <c r="I15" s="60"/>
      <c r="J15" s="49"/>
    </row>
    <row r="16" spans="1:10" s="48" customFormat="1" ht="18" customHeight="1">
      <c r="A16" s="79"/>
      <c r="B16" s="63"/>
      <c r="C16" s="63">
        <v>531</v>
      </c>
      <c r="D16" s="76" t="s">
        <v>16</v>
      </c>
      <c r="E16" s="118" t="s">
        <v>118</v>
      </c>
      <c r="F16" s="118" t="s">
        <v>118</v>
      </c>
      <c r="G16" s="80" t="s">
        <v>102</v>
      </c>
      <c r="H16" s="67" t="s">
        <v>118</v>
      </c>
      <c r="I16" s="60"/>
      <c r="J16" s="49"/>
    </row>
    <row r="17" spans="1:10" s="48" customFormat="1" ht="18" customHeight="1">
      <c r="A17" s="79"/>
      <c r="B17" s="63"/>
      <c r="C17" s="63">
        <v>532</v>
      </c>
      <c r="D17" s="76" t="s">
        <v>17</v>
      </c>
      <c r="E17" s="118" t="s">
        <v>118</v>
      </c>
      <c r="F17" s="118" t="s">
        <v>118</v>
      </c>
      <c r="G17" s="80" t="s">
        <v>102</v>
      </c>
      <c r="H17" s="67" t="s">
        <v>118</v>
      </c>
      <c r="I17" s="60"/>
      <c r="J17" s="49"/>
    </row>
    <row r="18" spans="1:10" s="48" customFormat="1" ht="18" customHeight="1">
      <c r="A18" s="79"/>
      <c r="B18" s="63"/>
      <c r="C18" s="63">
        <v>533</v>
      </c>
      <c r="D18" s="76" t="s">
        <v>18</v>
      </c>
      <c r="E18" s="118" t="s">
        <v>118</v>
      </c>
      <c r="F18" s="118" t="s">
        <v>118</v>
      </c>
      <c r="G18" s="80" t="s">
        <v>102</v>
      </c>
      <c r="H18" s="67" t="s">
        <v>118</v>
      </c>
      <c r="I18" s="60"/>
      <c r="J18" s="49"/>
    </row>
    <row r="19" spans="1:10" s="48" customFormat="1" ht="18" customHeight="1">
      <c r="A19" s="79"/>
      <c r="B19" s="63"/>
      <c r="C19" s="63">
        <v>534</v>
      </c>
      <c r="D19" s="76" t="s">
        <v>19</v>
      </c>
      <c r="E19" s="118" t="s">
        <v>118</v>
      </c>
      <c r="F19" s="118" t="s">
        <v>118</v>
      </c>
      <c r="G19" s="80" t="s">
        <v>102</v>
      </c>
      <c r="H19" s="67" t="s">
        <v>118</v>
      </c>
      <c r="I19" s="60"/>
      <c r="J19" s="49"/>
    </row>
    <row r="20" spans="1:10" s="48" customFormat="1" ht="18" customHeight="1">
      <c r="A20" s="79"/>
      <c r="B20" s="63"/>
      <c r="C20" s="63">
        <v>535</v>
      </c>
      <c r="D20" s="76" t="s">
        <v>20</v>
      </c>
      <c r="E20" s="118" t="s">
        <v>118</v>
      </c>
      <c r="F20" s="118" t="s">
        <v>118</v>
      </c>
      <c r="G20" s="80" t="s">
        <v>102</v>
      </c>
      <c r="H20" s="67" t="s">
        <v>118</v>
      </c>
      <c r="I20" s="60"/>
      <c r="J20" s="49"/>
    </row>
    <row r="21" spans="1:10" s="48" customFormat="1" ht="18" customHeight="1">
      <c r="A21" s="79"/>
      <c r="B21" s="63"/>
      <c r="C21" s="63">
        <v>536</v>
      </c>
      <c r="D21" s="76" t="s">
        <v>21</v>
      </c>
      <c r="E21" s="65">
        <v>1</v>
      </c>
      <c r="F21" s="65">
        <v>7</v>
      </c>
      <c r="G21" s="80" t="s">
        <v>116</v>
      </c>
      <c r="H21" s="67" t="s">
        <v>118</v>
      </c>
      <c r="I21" s="60"/>
      <c r="J21" s="49"/>
    </row>
    <row r="22" spans="1:10" s="48" customFormat="1" ht="18" customHeight="1">
      <c r="A22" s="77"/>
      <c r="B22" s="78">
        <v>54</v>
      </c>
      <c r="C22" s="78"/>
      <c r="D22" s="70" t="s">
        <v>22</v>
      </c>
      <c r="E22" s="116" t="s">
        <v>118</v>
      </c>
      <c r="F22" s="116" t="s">
        <v>118</v>
      </c>
      <c r="G22" s="117" t="s">
        <v>102</v>
      </c>
      <c r="H22" s="73" t="s">
        <v>118</v>
      </c>
      <c r="I22" s="60"/>
      <c r="J22" s="49"/>
    </row>
    <row r="23" spans="1:10" s="48" customFormat="1" ht="18" customHeight="1">
      <c r="A23" s="79"/>
      <c r="B23" s="63"/>
      <c r="C23" s="63">
        <v>541</v>
      </c>
      <c r="D23" s="76" t="s">
        <v>23</v>
      </c>
      <c r="E23" s="118" t="s">
        <v>118</v>
      </c>
      <c r="F23" s="118" t="s">
        <v>118</v>
      </c>
      <c r="G23" s="80" t="s">
        <v>102</v>
      </c>
      <c r="H23" s="67" t="s">
        <v>118</v>
      </c>
      <c r="I23" s="60"/>
      <c r="J23" s="49"/>
    </row>
    <row r="24" spans="1:10" s="48" customFormat="1" ht="18" customHeight="1">
      <c r="A24" s="79"/>
      <c r="B24" s="63"/>
      <c r="C24" s="63">
        <v>542</v>
      </c>
      <c r="D24" s="76" t="s">
        <v>24</v>
      </c>
      <c r="E24" s="118" t="s">
        <v>118</v>
      </c>
      <c r="F24" s="118" t="s">
        <v>118</v>
      </c>
      <c r="G24" s="80" t="s">
        <v>102</v>
      </c>
      <c r="H24" s="67" t="s">
        <v>118</v>
      </c>
      <c r="I24" s="60"/>
      <c r="J24" s="49"/>
    </row>
    <row r="25" spans="1:10" s="48" customFormat="1" ht="18" customHeight="1">
      <c r="A25" s="79"/>
      <c r="B25" s="63"/>
      <c r="C25" s="63">
        <v>543</v>
      </c>
      <c r="D25" s="76" t="s">
        <v>25</v>
      </c>
      <c r="E25" s="118" t="s">
        <v>118</v>
      </c>
      <c r="F25" s="118" t="s">
        <v>118</v>
      </c>
      <c r="G25" s="80" t="s">
        <v>102</v>
      </c>
      <c r="H25" s="67" t="s">
        <v>118</v>
      </c>
      <c r="I25" s="60"/>
      <c r="J25" s="49"/>
    </row>
    <row r="26" spans="1:10" s="48" customFormat="1" ht="18" customHeight="1">
      <c r="A26" s="79"/>
      <c r="B26" s="63"/>
      <c r="C26" s="63">
        <v>549</v>
      </c>
      <c r="D26" s="76" t="s">
        <v>26</v>
      </c>
      <c r="E26" s="118" t="s">
        <v>118</v>
      </c>
      <c r="F26" s="118" t="s">
        <v>118</v>
      </c>
      <c r="G26" s="80" t="s">
        <v>102</v>
      </c>
      <c r="H26" s="67" t="s">
        <v>118</v>
      </c>
      <c r="I26" s="60"/>
      <c r="J26" s="49"/>
    </row>
    <row r="27" spans="1:10" s="48" customFormat="1" ht="18" customHeight="1">
      <c r="A27" s="77"/>
      <c r="B27" s="78">
        <v>55</v>
      </c>
      <c r="C27" s="78"/>
      <c r="D27" s="70" t="s">
        <v>27</v>
      </c>
      <c r="E27" s="71">
        <f>SUM(E28:E31)</f>
        <v>1</v>
      </c>
      <c r="F27" s="71">
        <f t="shared" ref="F27" si="3">SUM(F28:F31)</f>
        <v>1</v>
      </c>
      <c r="G27" s="109" t="s">
        <v>116</v>
      </c>
      <c r="H27" s="73" t="s">
        <v>118</v>
      </c>
      <c r="I27" s="60"/>
      <c r="J27" s="49"/>
    </row>
    <row r="28" spans="1:10" s="48" customFormat="1" ht="18" customHeight="1">
      <c r="A28" s="79"/>
      <c r="B28" s="63"/>
      <c r="C28" s="63">
        <v>551</v>
      </c>
      <c r="D28" s="76" t="s">
        <v>28</v>
      </c>
      <c r="E28" s="118" t="s">
        <v>118</v>
      </c>
      <c r="F28" s="118" t="s">
        <v>118</v>
      </c>
      <c r="G28" s="80" t="s">
        <v>102</v>
      </c>
      <c r="H28" s="67" t="s">
        <v>118</v>
      </c>
      <c r="I28" s="60"/>
      <c r="J28" s="49"/>
    </row>
    <row r="29" spans="1:10" s="48" customFormat="1" ht="18" customHeight="1">
      <c r="A29" s="79"/>
      <c r="B29" s="63"/>
      <c r="C29" s="63">
        <v>552</v>
      </c>
      <c r="D29" s="76" t="s">
        <v>29</v>
      </c>
      <c r="E29" s="65">
        <v>1</v>
      </c>
      <c r="F29" s="65">
        <v>1</v>
      </c>
      <c r="G29" s="80" t="s">
        <v>116</v>
      </c>
      <c r="H29" s="67" t="s">
        <v>118</v>
      </c>
      <c r="I29" s="60"/>
      <c r="J29" s="49"/>
    </row>
    <row r="30" spans="1:10" s="48" customFormat="1" ht="18" customHeight="1">
      <c r="A30" s="79"/>
      <c r="B30" s="63"/>
      <c r="C30" s="63">
        <v>553</v>
      </c>
      <c r="D30" s="76" t="s">
        <v>30</v>
      </c>
      <c r="E30" s="118" t="s">
        <v>118</v>
      </c>
      <c r="F30" s="118" t="s">
        <v>118</v>
      </c>
      <c r="G30" s="80" t="s">
        <v>102</v>
      </c>
      <c r="H30" s="67" t="s">
        <v>118</v>
      </c>
      <c r="I30" s="60"/>
      <c r="J30" s="49"/>
    </row>
    <row r="31" spans="1:10" s="48" customFormat="1" ht="18" customHeight="1">
      <c r="A31" s="79"/>
      <c r="B31" s="63"/>
      <c r="C31" s="63">
        <v>559</v>
      </c>
      <c r="D31" s="76" t="s">
        <v>31</v>
      </c>
      <c r="E31" s="118" t="s">
        <v>118</v>
      </c>
      <c r="F31" s="118" t="s">
        <v>118</v>
      </c>
      <c r="G31" s="80" t="s">
        <v>102</v>
      </c>
      <c r="H31" s="67" t="s">
        <v>118</v>
      </c>
      <c r="I31" s="60"/>
      <c r="J31" s="49"/>
    </row>
    <row r="32" spans="1:10" s="48" customFormat="1" ht="18" customHeight="1">
      <c r="A32" s="74"/>
      <c r="B32" s="81" t="s">
        <v>119</v>
      </c>
      <c r="C32" s="75"/>
      <c r="D32" s="64"/>
      <c r="E32" s="65">
        <f>E36+E42+E50+E54+E64</f>
        <v>79</v>
      </c>
      <c r="F32" s="65">
        <f t="shared" ref="F32" si="4">F36+F42+F50+F54+F64</f>
        <v>208</v>
      </c>
      <c r="G32" s="125" t="s">
        <v>130</v>
      </c>
      <c r="H32" s="82">
        <v>3185</v>
      </c>
      <c r="I32" s="60"/>
      <c r="J32" s="49"/>
    </row>
    <row r="33" spans="1:10" s="48" customFormat="1" ht="18" customHeight="1">
      <c r="A33" s="83"/>
      <c r="B33" s="84">
        <v>56</v>
      </c>
      <c r="C33" s="84"/>
      <c r="D33" s="70" t="s">
        <v>33</v>
      </c>
      <c r="E33" s="116" t="s">
        <v>118</v>
      </c>
      <c r="F33" s="116" t="s">
        <v>118</v>
      </c>
      <c r="G33" s="117" t="s">
        <v>102</v>
      </c>
      <c r="H33" s="73" t="s">
        <v>118</v>
      </c>
      <c r="I33" s="60"/>
      <c r="J33" s="49"/>
    </row>
    <row r="34" spans="1:10" s="48" customFormat="1" ht="18" customHeight="1">
      <c r="A34" s="86"/>
      <c r="B34" s="87"/>
      <c r="C34" s="87">
        <v>561</v>
      </c>
      <c r="D34" s="76" t="s">
        <v>34</v>
      </c>
      <c r="E34" s="118" t="s">
        <v>118</v>
      </c>
      <c r="F34" s="118" t="s">
        <v>118</v>
      </c>
      <c r="G34" s="80" t="s">
        <v>102</v>
      </c>
      <c r="H34" s="67" t="s">
        <v>118</v>
      </c>
      <c r="I34" s="60"/>
      <c r="J34" s="49"/>
    </row>
    <row r="35" spans="1:10" s="48" customFormat="1" ht="18" customHeight="1">
      <c r="A35" s="79"/>
      <c r="B35" s="63"/>
      <c r="C35" s="63">
        <v>569</v>
      </c>
      <c r="D35" s="76" t="s">
        <v>35</v>
      </c>
      <c r="E35" s="118" t="s">
        <v>118</v>
      </c>
      <c r="F35" s="118" t="s">
        <v>118</v>
      </c>
      <c r="G35" s="80" t="s">
        <v>102</v>
      </c>
      <c r="H35" s="67" t="s">
        <v>118</v>
      </c>
      <c r="I35" s="60"/>
      <c r="J35" s="49"/>
    </row>
    <row r="36" spans="1:10" s="48" customFormat="1" ht="18" customHeight="1">
      <c r="A36" s="77"/>
      <c r="B36" s="78">
        <v>57</v>
      </c>
      <c r="C36" s="78"/>
      <c r="D36" s="70" t="s">
        <v>36</v>
      </c>
      <c r="E36" s="71">
        <f>SUM(E37:E41)</f>
        <v>8</v>
      </c>
      <c r="F36" s="71">
        <f t="shared" ref="F36" si="5">SUM(F37:F41)</f>
        <v>13</v>
      </c>
      <c r="G36" s="72">
        <v>74000000</v>
      </c>
      <c r="H36" s="85">
        <v>490</v>
      </c>
      <c r="I36" s="60"/>
      <c r="J36" s="49"/>
    </row>
    <row r="37" spans="1:10" s="48" customFormat="1" ht="18" customHeight="1">
      <c r="A37" s="79"/>
      <c r="B37" s="63"/>
      <c r="C37" s="63">
        <v>571</v>
      </c>
      <c r="D37" s="76" t="s">
        <v>37</v>
      </c>
      <c r="E37" s="118" t="s">
        <v>118</v>
      </c>
      <c r="F37" s="118" t="s">
        <v>118</v>
      </c>
      <c r="G37" s="80" t="s">
        <v>102</v>
      </c>
      <c r="H37" s="67" t="s">
        <v>118</v>
      </c>
      <c r="I37" s="60"/>
      <c r="J37" s="49"/>
    </row>
    <row r="38" spans="1:10" s="48" customFormat="1" ht="18" customHeight="1">
      <c r="A38" s="79"/>
      <c r="B38" s="63"/>
      <c r="C38" s="63">
        <v>572</v>
      </c>
      <c r="D38" s="76" t="s">
        <v>38</v>
      </c>
      <c r="E38" s="65">
        <v>2</v>
      </c>
      <c r="F38" s="65">
        <v>4</v>
      </c>
      <c r="G38" s="80" t="s">
        <v>116</v>
      </c>
      <c r="H38" s="90" t="s">
        <v>116</v>
      </c>
      <c r="I38" s="60"/>
      <c r="J38" s="49"/>
    </row>
    <row r="39" spans="1:10" s="48" customFormat="1" ht="18" customHeight="1">
      <c r="A39" s="79"/>
      <c r="B39" s="63"/>
      <c r="C39" s="63">
        <v>573</v>
      </c>
      <c r="D39" s="76" t="s">
        <v>39</v>
      </c>
      <c r="E39" s="65">
        <v>4</v>
      </c>
      <c r="F39" s="65">
        <v>5</v>
      </c>
      <c r="G39" s="80">
        <v>23000000</v>
      </c>
      <c r="H39" s="90">
        <v>289</v>
      </c>
      <c r="I39" s="60"/>
      <c r="J39" s="49"/>
    </row>
    <row r="40" spans="1:10" s="48" customFormat="1" ht="18" customHeight="1">
      <c r="A40" s="79"/>
      <c r="B40" s="63"/>
      <c r="C40" s="63">
        <v>574</v>
      </c>
      <c r="D40" s="76" t="s">
        <v>40</v>
      </c>
      <c r="E40" s="118" t="s">
        <v>118</v>
      </c>
      <c r="F40" s="118" t="s">
        <v>118</v>
      </c>
      <c r="G40" s="80" t="s">
        <v>102</v>
      </c>
      <c r="H40" s="67" t="s">
        <v>118</v>
      </c>
      <c r="I40" s="60"/>
      <c r="J40" s="49"/>
    </row>
    <row r="41" spans="1:10" s="48" customFormat="1" ht="18" customHeight="1">
      <c r="A41" s="79"/>
      <c r="B41" s="63"/>
      <c r="C41" s="63">
        <v>579</v>
      </c>
      <c r="D41" s="76" t="s">
        <v>41</v>
      </c>
      <c r="E41" s="65">
        <v>2</v>
      </c>
      <c r="F41" s="65">
        <v>4</v>
      </c>
      <c r="G41" s="80" t="s">
        <v>116</v>
      </c>
      <c r="H41" s="90" t="s">
        <v>116</v>
      </c>
      <c r="I41" s="60"/>
      <c r="J41" s="49"/>
    </row>
    <row r="42" spans="1:10" s="48" customFormat="1" ht="18" customHeight="1">
      <c r="A42" s="77"/>
      <c r="B42" s="78">
        <v>58</v>
      </c>
      <c r="C42" s="78"/>
      <c r="D42" s="70" t="s">
        <v>42</v>
      </c>
      <c r="E42" s="71">
        <f>SUM(E43:E49)</f>
        <v>33</v>
      </c>
      <c r="F42" s="71">
        <f t="shared" ref="F42" si="6">SUM(F43:F49)</f>
        <v>75</v>
      </c>
      <c r="G42" s="72">
        <v>625000000</v>
      </c>
      <c r="H42" s="85">
        <v>1406</v>
      </c>
      <c r="I42" s="60"/>
      <c r="J42" s="49"/>
    </row>
    <row r="43" spans="1:10" s="48" customFormat="1" ht="18" customHeight="1">
      <c r="A43" s="79"/>
      <c r="B43" s="63"/>
      <c r="C43" s="63">
        <v>581</v>
      </c>
      <c r="D43" s="76" t="s">
        <v>43</v>
      </c>
      <c r="E43" s="65">
        <v>4</v>
      </c>
      <c r="F43" s="65">
        <v>23</v>
      </c>
      <c r="G43" s="80">
        <v>360000000</v>
      </c>
      <c r="H43" s="90">
        <v>339</v>
      </c>
      <c r="I43" s="60"/>
      <c r="J43" s="49"/>
    </row>
    <row r="44" spans="1:10" s="48" customFormat="1" ht="18" customHeight="1">
      <c r="A44" s="79"/>
      <c r="B44" s="63"/>
      <c r="C44" s="63">
        <v>582</v>
      </c>
      <c r="D44" s="76" t="s">
        <v>44</v>
      </c>
      <c r="E44" s="118" t="s">
        <v>118</v>
      </c>
      <c r="F44" s="118" t="s">
        <v>118</v>
      </c>
      <c r="G44" s="80" t="s">
        <v>102</v>
      </c>
      <c r="H44" s="67" t="s">
        <v>118</v>
      </c>
      <c r="I44" s="60"/>
      <c r="J44" s="49"/>
    </row>
    <row r="45" spans="1:10" s="48" customFormat="1" ht="18" customHeight="1">
      <c r="A45" s="79"/>
      <c r="B45" s="63"/>
      <c r="C45" s="63">
        <v>583</v>
      </c>
      <c r="D45" s="76" t="s">
        <v>45</v>
      </c>
      <c r="E45" s="65">
        <v>1</v>
      </c>
      <c r="F45" s="65">
        <v>1</v>
      </c>
      <c r="G45" s="80" t="s">
        <v>116</v>
      </c>
      <c r="H45" s="90" t="s">
        <v>116</v>
      </c>
      <c r="I45" s="60"/>
      <c r="J45" s="49"/>
    </row>
    <row r="46" spans="1:10" s="48" customFormat="1" ht="18" customHeight="1">
      <c r="A46" s="79"/>
      <c r="B46" s="63"/>
      <c r="C46" s="63">
        <v>584</v>
      </c>
      <c r="D46" s="76" t="s">
        <v>46</v>
      </c>
      <c r="E46" s="118" t="s">
        <v>118</v>
      </c>
      <c r="F46" s="118" t="s">
        <v>118</v>
      </c>
      <c r="G46" s="80" t="s">
        <v>102</v>
      </c>
      <c r="H46" s="67" t="s">
        <v>118</v>
      </c>
      <c r="I46" s="60"/>
      <c r="J46" s="49"/>
    </row>
    <row r="47" spans="1:10" s="48" customFormat="1" ht="18" customHeight="1">
      <c r="A47" s="79"/>
      <c r="B47" s="63"/>
      <c r="C47" s="63">
        <v>585</v>
      </c>
      <c r="D47" s="76" t="s">
        <v>47</v>
      </c>
      <c r="E47" s="65">
        <v>7</v>
      </c>
      <c r="F47" s="65">
        <v>14</v>
      </c>
      <c r="G47" s="80">
        <v>72000000</v>
      </c>
      <c r="H47" s="90">
        <v>308</v>
      </c>
      <c r="I47" s="60"/>
      <c r="J47" s="49"/>
    </row>
    <row r="48" spans="1:10" s="48" customFormat="1" ht="18" customHeight="1">
      <c r="A48" s="79"/>
      <c r="B48" s="63"/>
      <c r="C48" s="63">
        <v>586</v>
      </c>
      <c r="D48" s="76" t="s">
        <v>48</v>
      </c>
      <c r="E48" s="65">
        <v>2</v>
      </c>
      <c r="F48" s="65">
        <v>4</v>
      </c>
      <c r="G48" s="80" t="s">
        <v>116</v>
      </c>
      <c r="H48" s="90" t="s">
        <v>116</v>
      </c>
      <c r="I48" s="60"/>
      <c r="J48" s="49"/>
    </row>
    <row r="49" spans="1:10" s="48" customFormat="1" ht="18" customHeight="1">
      <c r="A49" s="79"/>
      <c r="B49" s="63"/>
      <c r="C49" s="63">
        <v>589</v>
      </c>
      <c r="D49" s="76" t="s">
        <v>49</v>
      </c>
      <c r="E49" s="65">
        <v>19</v>
      </c>
      <c r="F49" s="65">
        <v>33</v>
      </c>
      <c r="G49" s="80">
        <v>186000000</v>
      </c>
      <c r="H49" s="90">
        <v>679</v>
      </c>
      <c r="I49" s="60"/>
      <c r="J49" s="49"/>
    </row>
    <row r="50" spans="1:10" s="48" customFormat="1" ht="18" customHeight="1">
      <c r="A50" s="77"/>
      <c r="B50" s="78">
        <v>59</v>
      </c>
      <c r="C50" s="78"/>
      <c r="D50" s="70" t="s">
        <v>50</v>
      </c>
      <c r="E50" s="71">
        <f>SUM(E51:E53)</f>
        <v>4</v>
      </c>
      <c r="F50" s="71">
        <f t="shared" ref="F50" si="7">SUM(F51:F53)</f>
        <v>9</v>
      </c>
      <c r="G50" s="72">
        <v>51000000</v>
      </c>
      <c r="H50" s="85">
        <v>155</v>
      </c>
      <c r="I50" s="60"/>
      <c r="J50" s="49"/>
    </row>
    <row r="51" spans="1:10" s="48" customFormat="1" ht="18" customHeight="1">
      <c r="A51" s="79"/>
      <c r="B51" s="63"/>
      <c r="C51" s="63">
        <v>591</v>
      </c>
      <c r="D51" s="76" t="s">
        <v>51</v>
      </c>
      <c r="E51" s="65">
        <v>2</v>
      </c>
      <c r="F51" s="65">
        <v>5</v>
      </c>
      <c r="G51" s="80" t="s">
        <v>116</v>
      </c>
      <c r="H51" s="90" t="s">
        <v>116</v>
      </c>
      <c r="I51" s="60"/>
      <c r="J51" s="49"/>
    </row>
    <row r="52" spans="1:10" s="48" customFormat="1" ht="18" customHeight="1">
      <c r="A52" s="79"/>
      <c r="B52" s="63"/>
      <c r="C52" s="63">
        <v>592</v>
      </c>
      <c r="D52" s="76" t="s">
        <v>52</v>
      </c>
      <c r="E52" s="118" t="s">
        <v>118</v>
      </c>
      <c r="F52" s="118" t="s">
        <v>118</v>
      </c>
      <c r="G52" s="80" t="s">
        <v>102</v>
      </c>
      <c r="H52" s="67" t="s">
        <v>118</v>
      </c>
      <c r="I52" s="60"/>
      <c r="J52" s="49"/>
    </row>
    <row r="53" spans="1:10" s="48" customFormat="1" ht="18" customHeight="1">
      <c r="A53" s="79"/>
      <c r="B53" s="63"/>
      <c r="C53" s="63">
        <v>593</v>
      </c>
      <c r="D53" s="76" t="s">
        <v>53</v>
      </c>
      <c r="E53" s="65">
        <v>2</v>
      </c>
      <c r="F53" s="65">
        <v>4</v>
      </c>
      <c r="G53" s="80" t="s">
        <v>116</v>
      </c>
      <c r="H53" s="90" t="s">
        <v>116</v>
      </c>
      <c r="I53" s="60"/>
      <c r="J53" s="49"/>
    </row>
    <row r="54" spans="1:10" s="48" customFormat="1" ht="18" customHeight="1">
      <c r="A54" s="77"/>
      <c r="B54" s="78">
        <v>60</v>
      </c>
      <c r="C54" s="78"/>
      <c r="D54" s="70" t="s">
        <v>54</v>
      </c>
      <c r="E54" s="71">
        <f>SUM(E55:E63)</f>
        <v>33</v>
      </c>
      <c r="F54" s="71">
        <f t="shared" ref="F54" si="8">SUM(F55:F63)</f>
        <v>109</v>
      </c>
      <c r="G54" s="122">
        <v>795</v>
      </c>
      <c r="H54" s="85">
        <v>1134</v>
      </c>
      <c r="I54" s="60"/>
      <c r="J54" s="49"/>
    </row>
    <row r="55" spans="1:10" s="48" customFormat="1" ht="18" customHeight="1">
      <c r="A55" s="79"/>
      <c r="B55" s="63"/>
      <c r="C55" s="63">
        <v>601</v>
      </c>
      <c r="D55" s="76" t="s">
        <v>55</v>
      </c>
      <c r="E55" s="65">
        <v>1</v>
      </c>
      <c r="F55" s="65">
        <v>2</v>
      </c>
      <c r="G55" s="80" t="s">
        <v>116</v>
      </c>
      <c r="H55" s="67" t="s">
        <v>118</v>
      </c>
      <c r="I55" s="60"/>
      <c r="J55" s="49"/>
    </row>
    <row r="56" spans="1:10" s="48" customFormat="1" ht="18" customHeight="1">
      <c r="A56" s="79"/>
      <c r="B56" s="63"/>
      <c r="C56" s="63">
        <v>602</v>
      </c>
      <c r="D56" s="76" t="s">
        <v>56</v>
      </c>
      <c r="E56" s="65">
        <v>1</v>
      </c>
      <c r="F56" s="65">
        <v>2</v>
      </c>
      <c r="G56" s="80" t="s">
        <v>116</v>
      </c>
      <c r="H56" s="90" t="s">
        <v>130</v>
      </c>
      <c r="I56" s="60"/>
      <c r="J56" s="49"/>
    </row>
    <row r="57" spans="1:10" s="48" customFormat="1" ht="18" customHeight="1">
      <c r="A57" s="79"/>
      <c r="B57" s="63"/>
      <c r="C57" s="63">
        <v>603</v>
      </c>
      <c r="D57" s="76" t="s">
        <v>57</v>
      </c>
      <c r="E57" s="65">
        <v>2</v>
      </c>
      <c r="F57" s="65">
        <v>5</v>
      </c>
      <c r="G57" s="80" t="s">
        <v>116</v>
      </c>
      <c r="H57" s="90" t="s">
        <v>130</v>
      </c>
      <c r="I57" s="60"/>
      <c r="J57" s="49"/>
    </row>
    <row r="58" spans="1:10" s="48" customFormat="1" ht="18" customHeight="1">
      <c r="A58" s="79"/>
      <c r="B58" s="63"/>
      <c r="C58" s="63">
        <v>604</v>
      </c>
      <c r="D58" s="76" t="s">
        <v>58</v>
      </c>
      <c r="E58" s="65">
        <v>1</v>
      </c>
      <c r="F58" s="65">
        <v>4</v>
      </c>
      <c r="G58" s="80" t="s">
        <v>116</v>
      </c>
      <c r="H58" s="90" t="s">
        <v>130</v>
      </c>
      <c r="I58" s="60"/>
      <c r="J58" s="49"/>
    </row>
    <row r="59" spans="1:10" s="48" customFormat="1" ht="18" customHeight="1">
      <c r="A59" s="79"/>
      <c r="B59" s="63"/>
      <c r="C59" s="63">
        <v>605</v>
      </c>
      <c r="D59" s="76" t="s">
        <v>59</v>
      </c>
      <c r="E59" s="65">
        <v>12</v>
      </c>
      <c r="F59" s="65">
        <v>28</v>
      </c>
      <c r="G59" s="80">
        <v>499000000</v>
      </c>
      <c r="H59" s="90">
        <v>131</v>
      </c>
      <c r="I59" s="60"/>
      <c r="J59" s="49"/>
    </row>
    <row r="60" spans="1:10" s="48" customFormat="1" ht="18" customHeight="1">
      <c r="A60" s="79"/>
      <c r="B60" s="63"/>
      <c r="C60" s="63">
        <v>606</v>
      </c>
      <c r="D60" s="76" t="s">
        <v>60</v>
      </c>
      <c r="E60" s="65">
        <v>5</v>
      </c>
      <c r="F60" s="65">
        <v>41</v>
      </c>
      <c r="G60" s="80">
        <v>90000000</v>
      </c>
      <c r="H60" s="90">
        <v>76</v>
      </c>
      <c r="I60" s="60"/>
      <c r="J60" s="49"/>
    </row>
    <row r="61" spans="1:10" s="48" customFormat="1" ht="18" customHeight="1">
      <c r="A61" s="79"/>
      <c r="B61" s="63"/>
      <c r="C61" s="63">
        <v>607</v>
      </c>
      <c r="D61" s="76" t="s">
        <v>61</v>
      </c>
      <c r="E61" s="118" t="s">
        <v>118</v>
      </c>
      <c r="F61" s="118" t="s">
        <v>118</v>
      </c>
      <c r="G61" s="80" t="s">
        <v>102</v>
      </c>
      <c r="H61" s="67" t="s">
        <v>118</v>
      </c>
      <c r="I61" s="60"/>
      <c r="J61" s="49"/>
    </row>
    <row r="62" spans="1:10" s="48" customFormat="1" ht="18" customHeight="1">
      <c r="A62" s="79"/>
      <c r="B62" s="63"/>
      <c r="C62" s="63">
        <v>608</v>
      </c>
      <c r="D62" s="76" t="s">
        <v>62</v>
      </c>
      <c r="E62" s="65">
        <v>1</v>
      </c>
      <c r="F62" s="65">
        <v>2</v>
      </c>
      <c r="G62" s="80" t="s">
        <v>116</v>
      </c>
      <c r="H62" s="90" t="s">
        <v>116</v>
      </c>
      <c r="I62" s="60"/>
      <c r="J62" s="49"/>
    </row>
    <row r="63" spans="1:10" s="48" customFormat="1" ht="18" customHeight="1">
      <c r="A63" s="79"/>
      <c r="B63" s="63"/>
      <c r="C63" s="63">
        <v>609</v>
      </c>
      <c r="D63" s="76" t="s">
        <v>63</v>
      </c>
      <c r="E63" s="65">
        <v>10</v>
      </c>
      <c r="F63" s="65">
        <v>25</v>
      </c>
      <c r="G63" s="80">
        <v>117000000</v>
      </c>
      <c r="H63" s="90">
        <v>570</v>
      </c>
      <c r="I63" s="60"/>
      <c r="J63" s="49"/>
    </row>
    <row r="64" spans="1:10" s="48" customFormat="1" ht="18" customHeight="1">
      <c r="A64" s="77"/>
      <c r="B64" s="78">
        <v>61</v>
      </c>
      <c r="C64" s="78"/>
      <c r="D64" s="70" t="s">
        <v>64</v>
      </c>
      <c r="E64" s="71">
        <f>SUM(E65:E67)</f>
        <v>1</v>
      </c>
      <c r="F64" s="71">
        <f t="shared" ref="F64" si="9">SUM(F65:F67)</f>
        <v>2</v>
      </c>
      <c r="G64" s="109" t="s">
        <v>116</v>
      </c>
      <c r="H64" s="73" t="s">
        <v>118</v>
      </c>
      <c r="I64" s="60"/>
      <c r="J64" s="49"/>
    </row>
    <row r="65" spans="1:10" s="48" customFormat="1" ht="18" customHeight="1">
      <c r="A65" s="79"/>
      <c r="B65" s="63"/>
      <c r="C65" s="63">
        <v>611</v>
      </c>
      <c r="D65" s="76" t="s">
        <v>65</v>
      </c>
      <c r="E65" s="65">
        <v>1</v>
      </c>
      <c r="F65" s="65">
        <v>2</v>
      </c>
      <c r="G65" s="80" t="s">
        <v>116</v>
      </c>
      <c r="H65" s="67" t="s">
        <v>118</v>
      </c>
      <c r="I65" s="60"/>
      <c r="J65" s="49"/>
    </row>
    <row r="66" spans="1:10" s="48" customFormat="1" ht="18" customHeight="1">
      <c r="A66" s="79"/>
      <c r="B66" s="63"/>
      <c r="C66" s="63">
        <v>612</v>
      </c>
      <c r="D66" s="76" t="s">
        <v>66</v>
      </c>
      <c r="E66" s="118" t="s">
        <v>118</v>
      </c>
      <c r="F66" s="118" t="s">
        <v>118</v>
      </c>
      <c r="G66" s="80" t="s">
        <v>102</v>
      </c>
      <c r="H66" s="67" t="s">
        <v>118</v>
      </c>
      <c r="I66" s="60"/>
      <c r="J66" s="49"/>
    </row>
    <row r="67" spans="1:10" s="48" customFormat="1" ht="18" customHeight="1">
      <c r="A67" s="91"/>
      <c r="B67" s="92"/>
      <c r="C67" s="92">
        <v>619</v>
      </c>
      <c r="D67" s="93" t="s">
        <v>67</v>
      </c>
      <c r="E67" s="120" t="s">
        <v>118</v>
      </c>
      <c r="F67" s="120" t="s">
        <v>118</v>
      </c>
      <c r="G67" s="95" t="s">
        <v>102</v>
      </c>
      <c r="H67" s="96" t="s">
        <v>118</v>
      </c>
      <c r="I67" s="60"/>
      <c r="J67" s="49"/>
    </row>
  </sheetData>
  <sheetProtection password="CF76" sheet="1" objects="1" scenarios="1"/>
  <mergeCells count="1">
    <mergeCell ref="A3:D3"/>
  </mergeCells>
  <phoneticPr fontId="1"/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7"/>
  <sheetViews>
    <sheetView showGridLines="0" workbookViewId="0">
      <selection activeCell="A2" sqref="A2"/>
    </sheetView>
  </sheetViews>
  <sheetFormatPr defaultRowHeight="13.5"/>
  <cols>
    <col min="1" max="1" width="3.625" style="97" customWidth="1"/>
    <col min="2" max="2" width="4.625" style="97" customWidth="1"/>
    <col min="3" max="3" width="5.625" style="97" customWidth="1"/>
    <col min="4" max="4" width="55.625" style="97" customWidth="1"/>
    <col min="5" max="6" width="15.625" style="97" customWidth="1"/>
    <col min="7" max="7" width="15.625" style="98" customWidth="1"/>
    <col min="8" max="8" width="15.625" style="97" customWidth="1"/>
    <col min="9" max="9" width="10.25" style="97" bestFit="1" customWidth="1"/>
    <col min="10" max="10" width="12.75" style="98" bestFit="1" customWidth="1"/>
    <col min="11" max="16384" width="9" style="97"/>
  </cols>
  <sheetData>
    <row r="1" spans="1:10" s="48" customFormat="1" ht="18" customHeight="1">
      <c r="A1" s="47" t="s">
        <v>106</v>
      </c>
      <c r="G1" s="49"/>
      <c r="J1" s="49"/>
    </row>
    <row r="2" spans="1:10" s="48" customFormat="1" ht="18" customHeight="1">
      <c r="A2" s="47" t="s">
        <v>92</v>
      </c>
      <c r="G2" s="49"/>
      <c r="H2" s="50" t="s">
        <v>103</v>
      </c>
      <c r="J2" s="49"/>
    </row>
    <row r="3" spans="1:10" s="53" customFormat="1" ht="18" customHeight="1">
      <c r="A3" s="261" t="s">
        <v>0</v>
      </c>
      <c r="B3" s="262"/>
      <c r="C3" s="262"/>
      <c r="D3" s="262"/>
      <c r="E3" s="51" t="s">
        <v>1</v>
      </c>
      <c r="F3" s="51" t="s">
        <v>2</v>
      </c>
      <c r="G3" s="52" t="s">
        <v>3</v>
      </c>
      <c r="H3" s="51" t="s">
        <v>4</v>
      </c>
      <c r="J3" s="115"/>
    </row>
    <row r="4" spans="1:10" s="48" customFormat="1" ht="18" customHeight="1">
      <c r="A4" s="107" t="s">
        <v>105</v>
      </c>
      <c r="B4" s="55"/>
      <c r="C4" s="55"/>
      <c r="D4" s="56"/>
      <c r="E4" s="57">
        <f>E5+E32</f>
        <v>102</v>
      </c>
      <c r="F4" s="57">
        <f t="shared" ref="F4" si="0">F5+F32</f>
        <v>472</v>
      </c>
      <c r="G4" s="58">
        <v>4842000000</v>
      </c>
      <c r="H4" s="59">
        <f>H32</f>
        <v>6520</v>
      </c>
      <c r="I4" s="60"/>
      <c r="J4" s="49"/>
    </row>
    <row r="5" spans="1:10" s="48" customFormat="1" ht="18" customHeight="1">
      <c r="A5" s="61"/>
      <c r="B5" s="62" t="s">
        <v>117</v>
      </c>
      <c r="C5" s="63"/>
      <c r="D5" s="64"/>
      <c r="E5" s="65">
        <f>E8+E12+E15+E22+E27</f>
        <v>9</v>
      </c>
      <c r="F5" s="65">
        <f t="shared" ref="F5" si="1">F8+F12+F15+F22+F27</f>
        <v>24</v>
      </c>
      <c r="G5" s="66">
        <v>440000000</v>
      </c>
      <c r="H5" s="67" t="s">
        <v>118</v>
      </c>
      <c r="I5" s="60"/>
      <c r="J5" s="49"/>
    </row>
    <row r="6" spans="1:10" s="48" customFormat="1" ht="18" customHeight="1">
      <c r="A6" s="68"/>
      <c r="B6" s="69">
        <v>50</v>
      </c>
      <c r="C6" s="69"/>
      <c r="D6" s="70" t="s">
        <v>7</v>
      </c>
      <c r="E6" s="116" t="s">
        <v>118</v>
      </c>
      <c r="F6" s="116" t="s">
        <v>118</v>
      </c>
      <c r="G6" s="117" t="s">
        <v>102</v>
      </c>
      <c r="H6" s="73" t="s">
        <v>118</v>
      </c>
      <c r="I6" s="60"/>
      <c r="J6" s="49"/>
    </row>
    <row r="7" spans="1:10" s="48" customFormat="1" ht="18" customHeight="1">
      <c r="A7" s="74"/>
      <c r="B7" s="75"/>
      <c r="C7" s="75">
        <v>501</v>
      </c>
      <c r="D7" s="76" t="s">
        <v>7</v>
      </c>
      <c r="E7" s="118" t="s">
        <v>118</v>
      </c>
      <c r="F7" s="118" t="s">
        <v>118</v>
      </c>
      <c r="G7" s="80" t="s">
        <v>102</v>
      </c>
      <c r="H7" s="67" t="s">
        <v>118</v>
      </c>
      <c r="I7" s="60"/>
      <c r="J7" s="49"/>
    </row>
    <row r="8" spans="1:10" s="48" customFormat="1" ht="18" customHeight="1">
      <c r="A8" s="77"/>
      <c r="B8" s="78">
        <v>51</v>
      </c>
      <c r="C8" s="78"/>
      <c r="D8" s="70" t="s">
        <v>8</v>
      </c>
      <c r="E8" s="71">
        <f>SUM(E9:E11)</f>
        <v>1</v>
      </c>
      <c r="F8" s="71">
        <f t="shared" ref="F8" si="2">SUM(F9:F11)</f>
        <v>5</v>
      </c>
      <c r="G8" s="109" t="s">
        <v>116</v>
      </c>
      <c r="H8" s="73" t="s">
        <v>118</v>
      </c>
      <c r="I8" s="60"/>
      <c r="J8" s="49"/>
    </row>
    <row r="9" spans="1:10" s="48" customFormat="1" ht="18" customHeight="1">
      <c r="A9" s="79"/>
      <c r="B9" s="63"/>
      <c r="C9" s="63">
        <v>511</v>
      </c>
      <c r="D9" s="76" t="s">
        <v>9</v>
      </c>
      <c r="E9" s="118" t="s">
        <v>118</v>
      </c>
      <c r="F9" s="118" t="s">
        <v>118</v>
      </c>
      <c r="G9" s="80" t="s">
        <v>102</v>
      </c>
      <c r="H9" s="67" t="s">
        <v>118</v>
      </c>
      <c r="I9" s="60"/>
      <c r="J9" s="49"/>
    </row>
    <row r="10" spans="1:10" s="48" customFormat="1" ht="18" customHeight="1">
      <c r="A10" s="79"/>
      <c r="B10" s="63"/>
      <c r="C10" s="63">
        <v>512</v>
      </c>
      <c r="D10" s="76" t="s">
        <v>10</v>
      </c>
      <c r="E10" s="118" t="s">
        <v>118</v>
      </c>
      <c r="F10" s="118" t="s">
        <v>118</v>
      </c>
      <c r="G10" s="80" t="s">
        <v>102</v>
      </c>
      <c r="H10" s="67" t="s">
        <v>118</v>
      </c>
      <c r="I10" s="60"/>
      <c r="J10" s="49"/>
    </row>
    <row r="11" spans="1:10" s="48" customFormat="1" ht="18" customHeight="1">
      <c r="A11" s="79"/>
      <c r="B11" s="63"/>
      <c r="C11" s="63">
        <v>513</v>
      </c>
      <c r="D11" s="76" t="s">
        <v>11</v>
      </c>
      <c r="E11" s="65">
        <v>1</v>
      </c>
      <c r="F11" s="65">
        <v>5</v>
      </c>
      <c r="G11" s="80" t="s">
        <v>116</v>
      </c>
      <c r="H11" s="67" t="s">
        <v>118</v>
      </c>
      <c r="I11" s="60"/>
      <c r="J11" s="49"/>
    </row>
    <row r="12" spans="1:10" s="48" customFormat="1" ht="18" customHeight="1">
      <c r="A12" s="77"/>
      <c r="B12" s="78">
        <v>52</v>
      </c>
      <c r="C12" s="78"/>
      <c r="D12" s="70" t="s">
        <v>12</v>
      </c>
      <c r="E12" s="71">
        <f>SUM(E13:E14)</f>
        <v>4</v>
      </c>
      <c r="F12" s="71">
        <f t="shared" ref="F12" si="3">SUM(F13:F14)</f>
        <v>12</v>
      </c>
      <c r="G12" s="72">
        <v>75000000</v>
      </c>
      <c r="H12" s="73" t="s">
        <v>118</v>
      </c>
      <c r="I12" s="60"/>
      <c r="J12" s="49"/>
    </row>
    <row r="13" spans="1:10" s="48" customFormat="1" ht="18" customHeight="1">
      <c r="A13" s="79"/>
      <c r="B13" s="63"/>
      <c r="C13" s="63">
        <v>521</v>
      </c>
      <c r="D13" s="76" t="s">
        <v>13</v>
      </c>
      <c r="E13" s="65">
        <v>2</v>
      </c>
      <c r="F13" s="65">
        <v>4</v>
      </c>
      <c r="G13" s="80" t="s">
        <v>116</v>
      </c>
      <c r="H13" s="67" t="s">
        <v>118</v>
      </c>
      <c r="I13" s="60"/>
      <c r="J13" s="49"/>
    </row>
    <row r="14" spans="1:10" s="48" customFormat="1" ht="18" customHeight="1">
      <c r="A14" s="79"/>
      <c r="B14" s="63"/>
      <c r="C14" s="63">
        <v>522</v>
      </c>
      <c r="D14" s="76" t="s">
        <v>14</v>
      </c>
      <c r="E14" s="65">
        <v>2</v>
      </c>
      <c r="F14" s="65">
        <v>8</v>
      </c>
      <c r="G14" s="80" t="s">
        <v>116</v>
      </c>
      <c r="H14" s="67" t="s">
        <v>118</v>
      </c>
      <c r="I14" s="60"/>
      <c r="J14" s="49"/>
    </row>
    <row r="15" spans="1:10" s="48" customFormat="1" ht="18" customHeight="1">
      <c r="A15" s="77"/>
      <c r="B15" s="78">
        <v>53</v>
      </c>
      <c r="C15" s="78"/>
      <c r="D15" s="70" t="s">
        <v>15</v>
      </c>
      <c r="E15" s="71">
        <f>SUM(E16:E21)</f>
        <v>2</v>
      </c>
      <c r="F15" s="71">
        <f t="shared" ref="F15" si="4">SUM(F16:F21)</f>
        <v>4</v>
      </c>
      <c r="G15" s="109" t="s">
        <v>116</v>
      </c>
      <c r="H15" s="73" t="s">
        <v>118</v>
      </c>
      <c r="I15" s="60"/>
      <c r="J15" s="49"/>
    </row>
    <row r="16" spans="1:10" s="48" customFormat="1" ht="18" customHeight="1">
      <c r="A16" s="79"/>
      <c r="B16" s="63"/>
      <c r="C16" s="63">
        <v>531</v>
      </c>
      <c r="D16" s="76" t="s">
        <v>16</v>
      </c>
      <c r="E16" s="65">
        <v>2</v>
      </c>
      <c r="F16" s="65">
        <v>4</v>
      </c>
      <c r="G16" s="80" t="s">
        <v>116</v>
      </c>
      <c r="H16" s="67" t="s">
        <v>118</v>
      </c>
      <c r="I16" s="60"/>
      <c r="J16" s="49"/>
    </row>
    <row r="17" spans="1:10" s="48" customFormat="1" ht="18" customHeight="1">
      <c r="A17" s="79"/>
      <c r="B17" s="63"/>
      <c r="C17" s="63">
        <v>532</v>
      </c>
      <c r="D17" s="76" t="s">
        <v>17</v>
      </c>
      <c r="E17" s="118" t="s">
        <v>118</v>
      </c>
      <c r="F17" s="118" t="s">
        <v>118</v>
      </c>
      <c r="G17" s="80" t="s">
        <v>102</v>
      </c>
      <c r="H17" s="67" t="s">
        <v>118</v>
      </c>
      <c r="I17" s="60"/>
      <c r="J17" s="49"/>
    </row>
    <row r="18" spans="1:10" s="48" customFormat="1" ht="18" customHeight="1">
      <c r="A18" s="79"/>
      <c r="B18" s="63"/>
      <c r="C18" s="63">
        <v>533</v>
      </c>
      <c r="D18" s="76" t="s">
        <v>18</v>
      </c>
      <c r="E18" s="118" t="s">
        <v>118</v>
      </c>
      <c r="F18" s="118" t="s">
        <v>118</v>
      </c>
      <c r="G18" s="80" t="s">
        <v>102</v>
      </c>
      <c r="H18" s="67" t="s">
        <v>118</v>
      </c>
      <c r="I18" s="60"/>
      <c r="J18" s="49"/>
    </row>
    <row r="19" spans="1:10" s="48" customFormat="1" ht="18" customHeight="1">
      <c r="A19" s="79"/>
      <c r="B19" s="63"/>
      <c r="C19" s="63">
        <v>534</v>
      </c>
      <c r="D19" s="76" t="s">
        <v>19</v>
      </c>
      <c r="E19" s="118" t="s">
        <v>118</v>
      </c>
      <c r="F19" s="118" t="s">
        <v>118</v>
      </c>
      <c r="G19" s="80" t="s">
        <v>102</v>
      </c>
      <c r="H19" s="67" t="s">
        <v>118</v>
      </c>
      <c r="I19" s="60"/>
      <c r="J19" s="49"/>
    </row>
    <row r="20" spans="1:10" s="48" customFormat="1" ht="18" customHeight="1">
      <c r="A20" s="79"/>
      <c r="B20" s="63"/>
      <c r="C20" s="63">
        <v>535</v>
      </c>
      <c r="D20" s="76" t="s">
        <v>20</v>
      </c>
      <c r="E20" s="118" t="s">
        <v>118</v>
      </c>
      <c r="F20" s="118" t="s">
        <v>118</v>
      </c>
      <c r="G20" s="80" t="s">
        <v>102</v>
      </c>
      <c r="H20" s="67" t="s">
        <v>118</v>
      </c>
      <c r="I20" s="60"/>
      <c r="J20" s="49"/>
    </row>
    <row r="21" spans="1:10" s="48" customFormat="1" ht="18" customHeight="1">
      <c r="A21" s="79"/>
      <c r="B21" s="63"/>
      <c r="C21" s="63">
        <v>536</v>
      </c>
      <c r="D21" s="76" t="s">
        <v>21</v>
      </c>
      <c r="E21" s="118" t="s">
        <v>118</v>
      </c>
      <c r="F21" s="118" t="s">
        <v>118</v>
      </c>
      <c r="G21" s="80" t="s">
        <v>102</v>
      </c>
      <c r="H21" s="67" t="s">
        <v>118</v>
      </c>
      <c r="I21" s="60"/>
      <c r="J21" s="49"/>
    </row>
    <row r="22" spans="1:10" s="48" customFormat="1" ht="18" customHeight="1">
      <c r="A22" s="77"/>
      <c r="B22" s="78">
        <v>54</v>
      </c>
      <c r="C22" s="78"/>
      <c r="D22" s="70" t="s">
        <v>22</v>
      </c>
      <c r="E22" s="71">
        <f>SUM(E23:E26)</f>
        <v>1</v>
      </c>
      <c r="F22" s="71">
        <f t="shared" ref="F22" si="5">SUM(F23:F26)</f>
        <v>1</v>
      </c>
      <c r="G22" s="109" t="s">
        <v>116</v>
      </c>
      <c r="H22" s="73" t="s">
        <v>118</v>
      </c>
      <c r="I22" s="60"/>
      <c r="J22" s="49"/>
    </row>
    <row r="23" spans="1:10" s="48" customFormat="1" ht="18" customHeight="1">
      <c r="A23" s="79"/>
      <c r="B23" s="63"/>
      <c r="C23" s="63">
        <v>541</v>
      </c>
      <c r="D23" s="76" t="s">
        <v>23</v>
      </c>
      <c r="E23" s="65">
        <v>1</v>
      </c>
      <c r="F23" s="65">
        <v>1</v>
      </c>
      <c r="G23" s="80" t="s">
        <v>116</v>
      </c>
      <c r="H23" s="67" t="s">
        <v>118</v>
      </c>
      <c r="I23" s="60"/>
      <c r="J23" s="49"/>
    </row>
    <row r="24" spans="1:10" s="48" customFormat="1" ht="18" customHeight="1">
      <c r="A24" s="79"/>
      <c r="B24" s="63"/>
      <c r="C24" s="63">
        <v>542</v>
      </c>
      <c r="D24" s="76" t="s">
        <v>24</v>
      </c>
      <c r="E24" s="118" t="s">
        <v>118</v>
      </c>
      <c r="F24" s="118" t="s">
        <v>118</v>
      </c>
      <c r="G24" s="80" t="s">
        <v>102</v>
      </c>
      <c r="H24" s="67" t="s">
        <v>118</v>
      </c>
      <c r="I24" s="60"/>
      <c r="J24" s="49"/>
    </row>
    <row r="25" spans="1:10" s="48" customFormat="1" ht="18" customHeight="1">
      <c r="A25" s="79"/>
      <c r="B25" s="63"/>
      <c r="C25" s="63">
        <v>543</v>
      </c>
      <c r="D25" s="76" t="s">
        <v>25</v>
      </c>
      <c r="E25" s="118" t="s">
        <v>118</v>
      </c>
      <c r="F25" s="118" t="s">
        <v>118</v>
      </c>
      <c r="G25" s="80" t="s">
        <v>102</v>
      </c>
      <c r="H25" s="67" t="s">
        <v>118</v>
      </c>
      <c r="I25" s="60"/>
      <c r="J25" s="49"/>
    </row>
    <row r="26" spans="1:10" s="48" customFormat="1" ht="18" customHeight="1">
      <c r="A26" s="79"/>
      <c r="B26" s="63"/>
      <c r="C26" s="63">
        <v>549</v>
      </c>
      <c r="D26" s="76" t="s">
        <v>26</v>
      </c>
      <c r="E26" s="118" t="s">
        <v>118</v>
      </c>
      <c r="F26" s="118" t="s">
        <v>118</v>
      </c>
      <c r="G26" s="80" t="s">
        <v>102</v>
      </c>
      <c r="H26" s="67" t="s">
        <v>118</v>
      </c>
      <c r="I26" s="60"/>
      <c r="J26" s="49"/>
    </row>
    <row r="27" spans="1:10" s="48" customFormat="1" ht="18" customHeight="1">
      <c r="A27" s="77"/>
      <c r="B27" s="78">
        <v>55</v>
      </c>
      <c r="C27" s="78"/>
      <c r="D27" s="70" t="s">
        <v>27</v>
      </c>
      <c r="E27" s="71">
        <f>SUM(E28:E31)</f>
        <v>1</v>
      </c>
      <c r="F27" s="71">
        <f t="shared" ref="F27" si="6">SUM(F28:F31)</f>
        <v>2</v>
      </c>
      <c r="G27" s="109" t="s">
        <v>116</v>
      </c>
      <c r="H27" s="73" t="s">
        <v>118</v>
      </c>
      <c r="I27" s="60"/>
      <c r="J27" s="49"/>
    </row>
    <row r="28" spans="1:10" s="48" customFormat="1" ht="18" customHeight="1">
      <c r="A28" s="79"/>
      <c r="B28" s="63"/>
      <c r="C28" s="63">
        <v>551</v>
      </c>
      <c r="D28" s="76" t="s">
        <v>28</v>
      </c>
      <c r="E28" s="118" t="s">
        <v>118</v>
      </c>
      <c r="F28" s="118" t="s">
        <v>118</v>
      </c>
      <c r="G28" s="80" t="s">
        <v>102</v>
      </c>
      <c r="H28" s="67" t="s">
        <v>118</v>
      </c>
      <c r="I28" s="60"/>
      <c r="J28" s="49"/>
    </row>
    <row r="29" spans="1:10" s="48" customFormat="1" ht="18" customHeight="1">
      <c r="A29" s="79"/>
      <c r="B29" s="63"/>
      <c r="C29" s="63">
        <v>552</v>
      </c>
      <c r="D29" s="76" t="s">
        <v>29</v>
      </c>
      <c r="E29" s="118" t="s">
        <v>118</v>
      </c>
      <c r="F29" s="118" t="s">
        <v>118</v>
      </c>
      <c r="G29" s="80" t="s">
        <v>102</v>
      </c>
      <c r="H29" s="67" t="s">
        <v>118</v>
      </c>
      <c r="I29" s="60"/>
      <c r="J29" s="49"/>
    </row>
    <row r="30" spans="1:10" s="48" customFormat="1" ht="18" customHeight="1">
      <c r="A30" s="79"/>
      <c r="B30" s="63"/>
      <c r="C30" s="63">
        <v>553</v>
      </c>
      <c r="D30" s="76" t="s">
        <v>30</v>
      </c>
      <c r="E30" s="118" t="s">
        <v>118</v>
      </c>
      <c r="F30" s="118" t="s">
        <v>118</v>
      </c>
      <c r="G30" s="80" t="s">
        <v>102</v>
      </c>
      <c r="H30" s="67" t="s">
        <v>118</v>
      </c>
      <c r="I30" s="60"/>
      <c r="J30" s="49"/>
    </row>
    <row r="31" spans="1:10" s="48" customFormat="1" ht="18" customHeight="1">
      <c r="A31" s="79"/>
      <c r="B31" s="63"/>
      <c r="C31" s="63">
        <v>559</v>
      </c>
      <c r="D31" s="76" t="s">
        <v>31</v>
      </c>
      <c r="E31" s="65">
        <v>1</v>
      </c>
      <c r="F31" s="65">
        <v>2</v>
      </c>
      <c r="G31" s="80" t="s">
        <v>116</v>
      </c>
      <c r="H31" s="67" t="s">
        <v>118</v>
      </c>
      <c r="I31" s="60"/>
      <c r="J31" s="49"/>
    </row>
    <row r="32" spans="1:10" s="48" customFormat="1" ht="18" customHeight="1">
      <c r="A32" s="74"/>
      <c r="B32" s="81" t="s">
        <v>119</v>
      </c>
      <c r="C32" s="75"/>
      <c r="D32" s="64"/>
      <c r="E32" s="65">
        <f>E36+E42+E50+E54+E64</f>
        <v>93</v>
      </c>
      <c r="F32" s="65">
        <f t="shared" ref="F32" si="7">F36+F42+F50+F54+F64</f>
        <v>448</v>
      </c>
      <c r="G32" s="66">
        <v>4402000000</v>
      </c>
      <c r="H32" s="82">
        <v>6520</v>
      </c>
      <c r="I32" s="60"/>
      <c r="J32" s="49"/>
    </row>
    <row r="33" spans="1:10" s="48" customFormat="1" ht="18" customHeight="1">
      <c r="A33" s="83"/>
      <c r="B33" s="84">
        <v>56</v>
      </c>
      <c r="C33" s="84"/>
      <c r="D33" s="70" t="s">
        <v>33</v>
      </c>
      <c r="E33" s="116" t="s">
        <v>118</v>
      </c>
      <c r="F33" s="116" t="s">
        <v>118</v>
      </c>
      <c r="G33" s="117" t="s">
        <v>102</v>
      </c>
      <c r="H33" s="73" t="s">
        <v>118</v>
      </c>
      <c r="I33" s="60"/>
      <c r="J33" s="49"/>
    </row>
    <row r="34" spans="1:10" s="48" customFormat="1" ht="18" customHeight="1">
      <c r="A34" s="86"/>
      <c r="B34" s="87"/>
      <c r="C34" s="87">
        <v>561</v>
      </c>
      <c r="D34" s="76" t="s">
        <v>34</v>
      </c>
      <c r="E34" s="118" t="s">
        <v>118</v>
      </c>
      <c r="F34" s="118" t="s">
        <v>118</v>
      </c>
      <c r="G34" s="80" t="s">
        <v>102</v>
      </c>
      <c r="H34" s="67" t="s">
        <v>118</v>
      </c>
      <c r="I34" s="60"/>
      <c r="J34" s="49"/>
    </row>
    <row r="35" spans="1:10" s="48" customFormat="1" ht="18" customHeight="1">
      <c r="A35" s="79"/>
      <c r="B35" s="63"/>
      <c r="C35" s="63">
        <v>569</v>
      </c>
      <c r="D35" s="76" t="s">
        <v>35</v>
      </c>
      <c r="E35" s="118" t="s">
        <v>118</v>
      </c>
      <c r="F35" s="118" t="s">
        <v>118</v>
      </c>
      <c r="G35" s="80" t="s">
        <v>102</v>
      </c>
      <c r="H35" s="67" t="s">
        <v>118</v>
      </c>
      <c r="I35" s="60"/>
      <c r="J35" s="49"/>
    </row>
    <row r="36" spans="1:10" s="48" customFormat="1" ht="18" customHeight="1">
      <c r="A36" s="77"/>
      <c r="B36" s="78">
        <v>57</v>
      </c>
      <c r="C36" s="78"/>
      <c r="D36" s="70" t="s">
        <v>36</v>
      </c>
      <c r="E36" s="71">
        <f>SUM(E37:E41)</f>
        <v>7</v>
      </c>
      <c r="F36" s="71">
        <f t="shared" ref="F36" si="8">SUM(F37:F41)</f>
        <v>14</v>
      </c>
      <c r="G36" s="72">
        <v>57000000</v>
      </c>
      <c r="H36" s="85">
        <v>265</v>
      </c>
      <c r="I36" s="60"/>
      <c r="J36" s="49"/>
    </row>
    <row r="37" spans="1:10" s="48" customFormat="1" ht="18" customHeight="1">
      <c r="A37" s="79"/>
      <c r="B37" s="63"/>
      <c r="C37" s="63">
        <v>571</v>
      </c>
      <c r="D37" s="76" t="s">
        <v>37</v>
      </c>
      <c r="E37" s="65">
        <v>2</v>
      </c>
      <c r="F37" s="65">
        <v>7</v>
      </c>
      <c r="G37" s="80" t="s">
        <v>116</v>
      </c>
      <c r="H37" s="90" t="s">
        <v>116</v>
      </c>
      <c r="I37" s="60"/>
      <c r="J37" s="49"/>
    </row>
    <row r="38" spans="1:10" s="48" customFormat="1" ht="18" customHeight="1">
      <c r="A38" s="79"/>
      <c r="B38" s="63"/>
      <c r="C38" s="63">
        <v>572</v>
      </c>
      <c r="D38" s="76" t="s">
        <v>38</v>
      </c>
      <c r="E38" s="118" t="s">
        <v>118</v>
      </c>
      <c r="F38" s="118" t="s">
        <v>118</v>
      </c>
      <c r="G38" s="80" t="s">
        <v>102</v>
      </c>
      <c r="H38" s="67" t="s">
        <v>118</v>
      </c>
      <c r="I38" s="60"/>
      <c r="J38" s="49"/>
    </row>
    <row r="39" spans="1:10" s="48" customFormat="1" ht="18" customHeight="1">
      <c r="A39" s="79"/>
      <c r="B39" s="63"/>
      <c r="C39" s="63">
        <v>573</v>
      </c>
      <c r="D39" s="76" t="s">
        <v>39</v>
      </c>
      <c r="E39" s="65">
        <v>3</v>
      </c>
      <c r="F39" s="65">
        <v>5</v>
      </c>
      <c r="G39" s="80">
        <v>25000000</v>
      </c>
      <c r="H39" s="90">
        <v>119</v>
      </c>
      <c r="I39" s="60"/>
      <c r="J39" s="49"/>
    </row>
    <row r="40" spans="1:10" s="48" customFormat="1" ht="18" customHeight="1">
      <c r="A40" s="79"/>
      <c r="B40" s="63"/>
      <c r="C40" s="63">
        <v>574</v>
      </c>
      <c r="D40" s="76" t="s">
        <v>40</v>
      </c>
      <c r="E40" s="118" t="s">
        <v>118</v>
      </c>
      <c r="F40" s="118" t="s">
        <v>118</v>
      </c>
      <c r="G40" s="80" t="s">
        <v>102</v>
      </c>
      <c r="H40" s="67" t="s">
        <v>118</v>
      </c>
      <c r="I40" s="60"/>
      <c r="J40" s="49"/>
    </row>
    <row r="41" spans="1:10" s="48" customFormat="1" ht="18" customHeight="1">
      <c r="A41" s="79"/>
      <c r="B41" s="63"/>
      <c r="C41" s="63">
        <v>579</v>
      </c>
      <c r="D41" s="76" t="s">
        <v>41</v>
      </c>
      <c r="E41" s="65">
        <v>2</v>
      </c>
      <c r="F41" s="65">
        <v>2</v>
      </c>
      <c r="G41" s="80" t="s">
        <v>116</v>
      </c>
      <c r="H41" s="90" t="s">
        <v>116</v>
      </c>
      <c r="I41" s="60"/>
      <c r="J41" s="49"/>
    </row>
    <row r="42" spans="1:10" s="48" customFormat="1" ht="18" customHeight="1">
      <c r="A42" s="77"/>
      <c r="B42" s="78">
        <v>58</v>
      </c>
      <c r="C42" s="78"/>
      <c r="D42" s="70" t="s">
        <v>42</v>
      </c>
      <c r="E42" s="71">
        <f>SUM(E43:E49)</f>
        <v>46</v>
      </c>
      <c r="F42" s="71">
        <f t="shared" ref="F42" si="9">SUM(F43:F49)</f>
        <v>298</v>
      </c>
      <c r="G42" s="72">
        <v>2729000000</v>
      </c>
      <c r="H42" s="85">
        <v>4210</v>
      </c>
      <c r="I42" s="60"/>
      <c r="J42" s="49"/>
    </row>
    <row r="43" spans="1:10" s="48" customFormat="1" ht="18" customHeight="1">
      <c r="A43" s="79"/>
      <c r="B43" s="63"/>
      <c r="C43" s="63">
        <v>581</v>
      </c>
      <c r="D43" s="76" t="s">
        <v>43</v>
      </c>
      <c r="E43" s="65">
        <v>5</v>
      </c>
      <c r="F43" s="65">
        <v>97</v>
      </c>
      <c r="G43" s="80">
        <v>1322000000</v>
      </c>
      <c r="H43" s="90">
        <v>1948</v>
      </c>
      <c r="I43" s="60"/>
      <c r="J43" s="49"/>
    </row>
    <row r="44" spans="1:10" s="48" customFormat="1" ht="18" customHeight="1">
      <c r="A44" s="79"/>
      <c r="B44" s="63"/>
      <c r="C44" s="63">
        <v>582</v>
      </c>
      <c r="D44" s="76" t="s">
        <v>44</v>
      </c>
      <c r="E44" s="65">
        <v>3</v>
      </c>
      <c r="F44" s="65">
        <v>5</v>
      </c>
      <c r="G44" s="80">
        <v>15000000</v>
      </c>
      <c r="H44" s="90">
        <v>127</v>
      </c>
      <c r="I44" s="60"/>
      <c r="J44" s="49"/>
    </row>
    <row r="45" spans="1:10" s="48" customFormat="1" ht="18" customHeight="1">
      <c r="A45" s="79"/>
      <c r="B45" s="63"/>
      <c r="C45" s="63">
        <v>583</v>
      </c>
      <c r="D45" s="76" t="s">
        <v>45</v>
      </c>
      <c r="E45" s="65">
        <v>1</v>
      </c>
      <c r="F45" s="65">
        <v>1</v>
      </c>
      <c r="G45" s="80" t="s">
        <v>116</v>
      </c>
      <c r="H45" s="90" t="s">
        <v>116</v>
      </c>
      <c r="I45" s="60"/>
      <c r="J45" s="49"/>
    </row>
    <row r="46" spans="1:10" s="48" customFormat="1" ht="18" customHeight="1">
      <c r="A46" s="79"/>
      <c r="B46" s="63"/>
      <c r="C46" s="63">
        <v>584</v>
      </c>
      <c r="D46" s="76" t="s">
        <v>46</v>
      </c>
      <c r="E46" s="65">
        <v>9</v>
      </c>
      <c r="F46" s="65">
        <v>41</v>
      </c>
      <c r="G46" s="80">
        <v>300000000</v>
      </c>
      <c r="H46" s="90">
        <v>234</v>
      </c>
      <c r="I46" s="60"/>
      <c r="J46" s="49"/>
    </row>
    <row r="47" spans="1:10" s="48" customFormat="1" ht="18" customHeight="1">
      <c r="A47" s="79"/>
      <c r="B47" s="63"/>
      <c r="C47" s="63">
        <v>585</v>
      </c>
      <c r="D47" s="76" t="s">
        <v>47</v>
      </c>
      <c r="E47" s="65">
        <v>6</v>
      </c>
      <c r="F47" s="65">
        <v>9</v>
      </c>
      <c r="G47" s="80">
        <v>66000000</v>
      </c>
      <c r="H47" s="90">
        <v>175</v>
      </c>
      <c r="I47" s="60"/>
      <c r="J47" s="49"/>
    </row>
    <row r="48" spans="1:10" s="48" customFormat="1" ht="18" customHeight="1">
      <c r="A48" s="79"/>
      <c r="B48" s="63"/>
      <c r="C48" s="63">
        <v>586</v>
      </c>
      <c r="D48" s="76" t="s">
        <v>48</v>
      </c>
      <c r="E48" s="65">
        <v>2</v>
      </c>
      <c r="F48" s="65">
        <v>14</v>
      </c>
      <c r="G48" s="80" t="s">
        <v>116</v>
      </c>
      <c r="H48" s="90" t="s">
        <v>116</v>
      </c>
      <c r="I48" s="60"/>
      <c r="J48" s="49"/>
    </row>
    <row r="49" spans="1:10" s="48" customFormat="1" ht="18" customHeight="1">
      <c r="A49" s="79"/>
      <c r="B49" s="63"/>
      <c r="C49" s="63">
        <v>589</v>
      </c>
      <c r="D49" s="76" t="s">
        <v>49</v>
      </c>
      <c r="E49" s="65">
        <v>20</v>
      </c>
      <c r="F49" s="65">
        <v>131</v>
      </c>
      <c r="G49" s="80">
        <v>951000000</v>
      </c>
      <c r="H49" s="90">
        <v>1503</v>
      </c>
      <c r="I49" s="60"/>
      <c r="J49" s="49"/>
    </row>
    <row r="50" spans="1:10" s="48" customFormat="1" ht="18" customHeight="1">
      <c r="A50" s="77"/>
      <c r="B50" s="78">
        <v>59</v>
      </c>
      <c r="C50" s="78"/>
      <c r="D50" s="70" t="s">
        <v>50</v>
      </c>
      <c r="E50" s="71">
        <f>SUM(E51:E53)</f>
        <v>8</v>
      </c>
      <c r="F50" s="71">
        <f t="shared" ref="F50" si="10">SUM(F51:F53)</f>
        <v>22</v>
      </c>
      <c r="G50" s="72">
        <v>202000000</v>
      </c>
      <c r="H50" s="85">
        <v>132</v>
      </c>
      <c r="I50" s="60"/>
      <c r="J50" s="49"/>
    </row>
    <row r="51" spans="1:10" s="48" customFormat="1" ht="18" customHeight="1">
      <c r="A51" s="79"/>
      <c r="B51" s="63"/>
      <c r="C51" s="63">
        <v>591</v>
      </c>
      <c r="D51" s="76" t="s">
        <v>51</v>
      </c>
      <c r="E51" s="65">
        <v>5</v>
      </c>
      <c r="F51" s="65">
        <v>16</v>
      </c>
      <c r="G51" s="80">
        <v>147000000</v>
      </c>
      <c r="H51" s="90">
        <v>28</v>
      </c>
      <c r="I51" s="60"/>
      <c r="J51" s="49"/>
    </row>
    <row r="52" spans="1:10" s="48" customFormat="1" ht="18" customHeight="1">
      <c r="A52" s="79"/>
      <c r="B52" s="63"/>
      <c r="C52" s="63">
        <v>592</v>
      </c>
      <c r="D52" s="76" t="s">
        <v>52</v>
      </c>
      <c r="E52" s="65">
        <v>1</v>
      </c>
      <c r="F52" s="65">
        <v>1</v>
      </c>
      <c r="G52" s="80" t="s">
        <v>116</v>
      </c>
      <c r="H52" s="90" t="s">
        <v>116</v>
      </c>
      <c r="I52" s="60"/>
      <c r="J52" s="49"/>
    </row>
    <row r="53" spans="1:10" s="48" customFormat="1" ht="18" customHeight="1">
      <c r="A53" s="79"/>
      <c r="B53" s="63"/>
      <c r="C53" s="63">
        <v>593</v>
      </c>
      <c r="D53" s="76" t="s">
        <v>53</v>
      </c>
      <c r="E53" s="65">
        <v>2</v>
      </c>
      <c r="F53" s="65">
        <v>5</v>
      </c>
      <c r="G53" s="80" t="s">
        <v>116</v>
      </c>
      <c r="H53" s="90" t="s">
        <v>116</v>
      </c>
      <c r="I53" s="60"/>
      <c r="J53" s="49"/>
    </row>
    <row r="54" spans="1:10" s="48" customFormat="1" ht="18" customHeight="1">
      <c r="A54" s="77"/>
      <c r="B54" s="78">
        <v>60</v>
      </c>
      <c r="C54" s="78"/>
      <c r="D54" s="70" t="s">
        <v>54</v>
      </c>
      <c r="E54" s="71">
        <f>SUM(E55:E63)</f>
        <v>30</v>
      </c>
      <c r="F54" s="71">
        <f t="shared" ref="F54" si="11">SUM(F55:F63)</f>
        <v>110</v>
      </c>
      <c r="G54" s="109" t="s">
        <v>130</v>
      </c>
      <c r="H54" s="85">
        <v>1913</v>
      </c>
      <c r="I54" s="60"/>
      <c r="J54" s="49"/>
    </row>
    <row r="55" spans="1:10" s="48" customFormat="1" ht="18" customHeight="1">
      <c r="A55" s="79"/>
      <c r="B55" s="63"/>
      <c r="C55" s="63">
        <v>601</v>
      </c>
      <c r="D55" s="76" t="s">
        <v>55</v>
      </c>
      <c r="E55" s="118" t="s">
        <v>118</v>
      </c>
      <c r="F55" s="118" t="s">
        <v>118</v>
      </c>
      <c r="G55" s="80" t="s">
        <v>102</v>
      </c>
      <c r="H55" s="67" t="s">
        <v>118</v>
      </c>
      <c r="I55" s="60"/>
      <c r="J55" s="49"/>
    </row>
    <row r="56" spans="1:10" s="48" customFormat="1" ht="18" customHeight="1">
      <c r="A56" s="79"/>
      <c r="B56" s="63"/>
      <c r="C56" s="63">
        <v>602</v>
      </c>
      <c r="D56" s="76" t="s">
        <v>56</v>
      </c>
      <c r="E56" s="65">
        <v>4</v>
      </c>
      <c r="F56" s="65">
        <v>4</v>
      </c>
      <c r="G56" s="80">
        <v>12000000</v>
      </c>
      <c r="H56" s="90">
        <v>172</v>
      </c>
      <c r="I56" s="60"/>
      <c r="J56" s="49"/>
    </row>
    <row r="57" spans="1:10" s="48" customFormat="1" ht="18" customHeight="1">
      <c r="A57" s="79"/>
      <c r="B57" s="63"/>
      <c r="C57" s="63">
        <v>603</v>
      </c>
      <c r="D57" s="76" t="s">
        <v>57</v>
      </c>
      <c r="E57" s="65">
        <v>6</v>
      </c>
      <c r="F57" s="65">
        <v>17</v>
      </c>
      <c r="G57" s="80">
        <v>340000000</v>
      </c>
      <c r="H57" s="90">
        <v>200</v>
      </c>
      <c r="I57" s="60"/>
      <c r="J57" s="49"/>
    </row>
    <row r="58" spans="1:10" s="48" customFormat="1" ht="18" customHeight="1">
      <c r="A58" s="79"/>
      <c r="B58" s="63"/>
      <c r="C58" s="63">
        <v>604</v>
      </c>
      <c r="D58" s="76" t="s">
        <v>58</v>
      </c>
      <c r="E58" s="65">
        <v>2</v>
      </c>
      <c r="F58" s="65">
        <v>6</v>
      </c>
      <c r="G58" s="80" t="s">
        <v>116</v>
      </c>
      <c r="H58" s="90" t="s">
        <v>116</v>
      </c>
      <c r="I58" s="60"/>
      <c r="J58" s="49"/>
    </row>
    <row r="59" spans="1:10" s="48" customFormat="1" ht="18" customHeight="1">
      <c r="A59" s="79"/>
      <c r="B59" s="63"/>
      <c r="C59" s="63">
        <v>605</v>
      </c>
      <c r="D59" s="76" t="s">
        <v>59</v>
      </c>
      <c r="E59" s="65">
        <v>4</v>
      </c>
      <c r="F59" s="65">
        <v>18</v>
      </c>
      <c r="G59" s="80">
        <v>576000000</v>
      </c>
      <c r="H59" s="90">
        <v>44</v>
      </c>
      <c r="I59" s="60"/>
      <c r="J59" s="49"/>
    </row>
    <row r="60" spans="1:10" s="48" customFormat="1" ht="18" customHeight="1">
      <c r="A60" s="79"/>
      <c r="B60" s="63"/>
      <c r="C60" s="63">
        <v>606</v>
      </c>
      <c r="D60" s="76" t="s">
        <v>60</v>
      </c>
      <c r="E60" s="65">
        <v>5</v>
      </c>
      <c r="F60" s="65">
        <v>47</v>
      </c>
      <c r="G60" s="80">
        <v>132000000</v>
      </c>
      <c r="H60" s="90">
        <v>286</v>
      </c>
      <c r="I60" s="60"/>
      <c r="J60" s="49"/>
    </row>
    <row r="61" spans="1:10" s="48" customFormat="1" ht="18" customHeight="1">
      <c r="A61" s="79"/>
      <c r="B61" s="63"/>
      <c r="C61" s="63">
        <v>607</v>
      </c>
      <c r="D61" s="76" t="s">
        <v>61</v>
      </c>
      <c r="E61" s="65">
        <v>2</v>
      </c>
      <c r="F61" s="65">
        <v>4</v>
      </c>
      <c r="G61" s="80" t="s">
        <v>116</v>
      </c>
      <c r="H61" s="90" t="s">
        <v>116</v>
      </c>
      <c r="I61" s="60"/>
      <c r="J61" s="49"/>
    </row>
    <row r="62" spans="1:10" s="48" customFormat="1" ht="18" customHeight="1">
      <c r="A62" s="79"/>
      <c r="B62" s="63"/>
      <c r="C62" s="63">
        <v>608</v>
      </c>
      <c r="D62" s="76" t="s">
        <v>62</v>
      </c>
      <c r="E62" s="118" t="s">
        <v>118</v>
      </c>
      <c r="F62" s="118" t="s">
        <v>118</v>
      </c>
      <c r="G62" s="80" t="s">
        <v>102</v>
      </c>
      <c r="H62" s="67" t="s">
        <v>118</v>
      </c>
      <c r="I62" s="60"/>
      <c r="J62" s="49"/>
    </row>
    <row r="63" spans="1:10" s="48" customFormat="1" ht="18" customHeight="1">
      <c r="A63" s="79"/>
      <c r="B63" s="63"/>
      <c r="C63" s="63">
        <v>609</v>
      </c>
      <c r="D63" s="76" t="s">
        <v>63</v>
      </c>
      <c r="E63" s="65">
        <v>7</v>
      </c>
      <c r="F63" s="65">
        <v>14</v>
      </c>
      <c r="G63" s="80">
        <v>189000000</v>
      </c>
      <c r="H63" s="90">
        <v>1040</v>
      </c>
      <c r="I63" s="60"/>
      <c r="J63" s="49"/>
    </row>
    <row r="64" spans="1:10" s="48" customFormat="1" ht="18" customHeight="1">
      <c r="A64" s="77"/>
      <c r="B64" s="78">
        <v>61</v>
      </c>
      <c r="C64" s="78"/>
      <c r="D64" s="70" t="s">
        <v>64</v>
      </c>
      <c r="E64" s="71">
        <f>SUM(E65:E67)</f>
        <v>2</v>
      </c>
      <c r="F64" s="71">
        <f t="shared" ref="F64" si="12">SUM(F65:F67)</f>
        <v>4</v>
      </c>
      <c r="G64" s="109" t="s">
        <v>116</v>
      </c>
      <c r="H64" s="73" t="s">
        <v>118</v>
      </c>
      <c r="I64" s="60"/>
      <c r="J64" s="49"/>
    </row>
    <row r="65" spans="1:10" s="48" customFormat="1" ht="18" customHeight="1">
      <c r="A65" s="79"/>
      <c r="B65" s="63"/>
      <c r="C65" s="63">
        <v>611</v>
      </c>
      <c r="D65" s="76" t="s">
        <v>65</v>
      </c>
      <c r="E65" s="65">
        <v>2</v>
      </c>
      <c r="F65" s="65">
        <v>4</v>
      </c>
      <c r="G65" s="80" t="s">
        <v>116</v>
      </c>
      <c r="H65" s="67" t="s">
        <v>118</v>
      </c>
      <c r="I65" s="60"/>
      <c r="J65" s="49"/>
    </row>
    <row r="66" spans="1:10" s="48" customFormat="1" ht="18" customHeight="1">
      <c r="A66" s="79"/>
      <c r="B66" s="63"/>
      <c r="C66" s="63">
        <v>612</v>
      </c>
      <c r="D66" s="76" t="s">
        <v>66</v>
      </c>
      <c r="E66" s="118" t="s">
        <v>118</v>
      </c>
      <c r="F66" s="118" t="s">
        <v>118</v>
      </c>
      <c r="G66" s="80" t="s">
        <v>102</v>
      </c>
      <c r="H66" s="67" t="s">
        <v>118</v>
      </c>
      <c r="I66" s="60"/>
      <c r="J66" s="49"/>
    </row>
    <row r="67" spans="1:10" s="48" customFormat="1" ht="18" customHeight="1">
      <c r="A67" s="91"/>
      <c r="B67" s="92"/>
      <c r="C67" s="92">
        <v>619</v>
      </c>
      <c r="D67" s="93" t="s">
        <v>67</v>
      </c>
      <c r="E67" s="120" t="s">
        <v>118</v>
      </c>
      <c r="F67" s="120" t="s">
        <v>118</v>
      </c>
      <c r="G67" s="95" t="s">
        <v>102</v>
      </c>
      <c r="H67" s="96" t="s">
        <v>118</v>
      </c>
      <c r="I67" s="60"/>
      <c r="J67" s="49"/>
    </row>
  </sheetData>
  <sheetProtection password="CF68" sheet="1" objects="1" scenarios="1"/>
  <mergeCells count="1">
    <mergeCell ref="A3:D3"/>
  </mergeCells>
  <phoneticPr fontId="1"/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7"/>
  <sheetViews>
    <sheetView showGridLines="0" workbookViewId="0">
      <selection activeCell="A2" sqref="A2"/>
    </sheetView>
  </sheetViews>
  <sheetFormatPr defaultRowHeight="13.5"/>
  <cols>
    <col min="1" max="1" width="3.625" style="97" customWidth="1"/>
    <col min="2" max="2" width="4.625" style="97" customWidth="1"/>
    <col min="3" max="3" width="5.625" style="97" customWidth="1"/>
    <col min="4" max="4" width="55.625" style="97" customWidth="1"/>
    <col min="5" max="6" width="15.625" style="97" customWidth="1"/>
    <col min="7" max="7" width="15.625" style="98" customWidth="1"/>
    <col min="8" max="8" width="15.625" style="97" customWidth="1"/>
    <col min="9" max="9" width="10.25" style="97" bestFit="1" customWidth="1"/>
    <col min="10" max="10" width="12.75" style="98" bestFit="1" customWidth="1"/>
    <col min="11" max="16384" width="9" style="97"/>
  </cols>
  <sheetData>
    <row r="1" spans="1:10" s="48" customFormat="1" ht="18" customHeight="1">
      <c r="A1" s="47" t="s">
        <v>106</v>
      </c>
      <c r="G1" s="49"/>
      <c r="J1" s="49"/>
    </row>
    <row r="2" spans="1:10" s="48" customFormat="1" ht="18" customHeight="1">
      <c r="A2" s="47" t="s">
        <v>93</v>
      </c>
      <c r="G2" s="49"/>
      <c r="H2" s="50" t="s">
        <v>103</v>
      </c>
      <c r="J2" s="49"/>
    </row>
    <row r="3" spans="1:10" s="53" customFormat="1" ht="18" customHeight="1">
      <c r="A3" s="261" t="s">
        <v>0</v>
      </c>
      <c r="B3" s="262"/>
      <c r="C3" s="262"/>
      <c r="D3" s="262"/>
      <c r="E3" s="51" t="s">
        <v>1</v>
      </c>
      <c r="F3" s="51" t="s">
        <v>2</v>
      </c>
      <c r="G3" s="52" t="s">
        <v>3</v>
      </c>
      <c r="H3" s="51" t="s">
        <v>4</v>
      </c>
      <c r="J3" s="115"/>
    </row>
    <row r="4" spans="1:10" s="48" customFormat="1" ht="18" customHeight="1">
      <c r="A4" s="107" t="s">
        <v>105</v>
      </c>
      <c r="B4" s="55"/>
      <c r="C4" s="55"/>
      <c r="D4" s="56"/>
      <c r="E4" s="57">
        <f>E5+E32</f>
        <v>121</v>
      </c>
      <c r="F4" s="57">
        <f t="shared" ref="F4" si="0">F5+F32</f>
        <v>686</v>
      </c>
      <c r="G4" s="58">
        <v>11372000000</v>
      </c>
      <c r="H4" s="59">
        <f>H32</f>
        <v>18490</v>
      </c>
      <c r="I4" s="60"/>
      <c r="J4" s="49"/>
    </row>
    <row r="5" spans="1:10" s="48" customFormat="1" ht="18" customHeight="1">
      <c r="A5" s="61"/>
      <c r="B5" s="62" t="s">
        <v>117</v>
      </c>
      <c r="C5" s="63"/>
      <c r="D5" s="64"/>
      <c r="E5" s="65">
        <f>E12+E15+E22+E27</f>
        <v>11</v>
      </c>
      <c r="F5" s="65">
        <f t="shared" ref="F5" si="1">F12+F15+F22+F27</f>
        <v>41</v>
      </c>
      <c r="G5" s="66">
        <v>850000000</v>
      </c>
      <c r="H5" s="67" t="s">
        <v>118</v>
      </c>
      <c r="I5" s="60"/>
      <c r="J5" s="49"/>
    </row>
    <row r="6" spans="1:10" s="48" customFormat="1" ht="18" customHeight="1">
      <c r="A6" s="68"/>
      <c r="B6" s="69">
        <v>50</v>
      </c>
      <c r="C6" s="69"/>
      <c r="D6" s="70" t="s">
        <v>7</v>
      </c>
      <c r="E6" s="116" t="s">
        <v>118</v>
      </c>
      <c r="F6" s="116" t="s">
        <v>118</v>
      </c>
      <c r="G6" s="117" t="s">
        <v>102</v>
      </c>
      <c r="H6" s="73" t="s">
        <v>118</v>
      </c>
      <c r="I6" s="60"/>
      <c r="J6" s="49"/>
    </row>
    <row r="7" spans="1:10" s="48" customFormat="1" ht="18" customHeight="1">
      <c r="A7" s="74"/>
      <c r="B7" s="75"/>
      <c r="C7" s="75">
        <v>501</v>
      </c>
      <c r="D7" s="76" t="s">
        <v>7</v>
      </c>
      <c r="E7" s="118" t="s">
        <v>118</v>
      </c>
      <c r="F7" s="118" t="s">
        <v>118</v>
      </c>
      <c r="G7" s="80" t="s">
        <v>102</v>
      </c>
      <c r="H7" s="67" t="s">
        <v>118</v>
      </c>
      <c r="I7" s="60"/>
      <c r="J7" s="49"/>
    </row>
    <row r="8" spans="1:10" s="48" customFormat="1" ht="18" customHeight="1">
      <c r="A8" s="77"/>
      <c r="B8" s="78">
        <v>51</v>
      </c>
      <c r="C8" s="78"/>
      <c r="D8" s="70" t="s">
        <v>8</v>
      </c>
      <c r="E8" s="116" t="s">
        <v>118</v>
      </c>
      <c r="F8" s="116" t="s">
        <v>118</v>
      </c>
      <c r="G8" s="117" t="s">
        <v>102</v>
      </c>
      <c r="H8" s="73" t="s">
        <v>118</v>
      </c>
      <c r="I8" s="60"/>
      <c r="J8" s="49"/>
    </row>
    <row r="9" spans="1:10" s="48" customFormat="1" ht="18" customHeight="1">
      <c r="A9" s="79"/>
      <c r="B9" s="63"/>
      <c r="C9" s="63">
        <v>511</v>
      </c>
      <c r="D9" s="76" t="s">
        <v>9</v>
      </c>
      <c r="E9" s="118" t="s">
        <v>118</v>
      </c>
      <c r="F9" s="118" t="s">
        <v>118</v>
      </c>
      <c r="G9" s="80" t="s">
        <v>102</v>
      </c>
      <c r="H9" s="67" t="s">
        <v>118</v>
      </c>
      <c r="I9" s="60"/>
      <c r="J9" s="49"/>
    </row>
    <row r="10" spans="1:10" s="48" customFormat="1" ht="18" customHeight="1">
      <c r="A10" s="79"/>
      <c r="B10" s="63"/>
      <c r="C10" s="63">
        <v>512</v>
      </c>
      <c r="D10" s="76" t="s">
        <v>10</v>
      </c>
      <c r="E10" s="118" t="s">
        <v>118</v>
      </c>
      <c r="F10" s="118" t="s">
        <v>118</v>
      </c>
      <c r="G10" s="80" t="s">
        <v>102</v>
      </c>
      <c r="H10" s="67" t="s">
        <v>118</v>
      </c>
      <c r="I10" s="60"/>
      <c r="J10" s="49"/>
    </row>
    <row r="11" spans="1:10" s="48" customFormat="1" ht="18" customHeight="1">
      <c r="A11" s="79"/>
      <c r="B11" s="63"/>
      <c r="C11" s="63">
        <v>513</v>
      </c>
      <c r="D11" s="76" t="s">
        <v>11</v>
      </c>
      <c r="E11" s="118" t="s">
        <v>118</v>
      </c>
      <c r="F11" s="118" t="s">
        <v>118</v>
      </c>
      <c r="G11" s="80" t="s">
        <v>102</v>
      </c>
      <c r="H11" s="67" t="s">
        <v>118</v>
      </c>
      <c r="I11" s="60"/>
      <c r="J11" s="49"/>
    </row>
    <row r="12" spans="1:10" s="48" customFormat="1" ht="18" customHeight="1">
      <c r="A12" s="77"/>
      <c r="B12" s="78">
        <v>52</v>
      </c>
      <c r="C12" s="78"/>
      <c r="D12" s="70" t="s">
        <v>12</v>
      </c>
      <c r="E12" s="71">
        <f>SUM(E13:E14)</f>
        <v>2</v>
      </c>
      <c r="F12" s="71">
        <f t="shared" ref="F12" si="2">SUM(F13:F14)</f>
        <v>5</v>
      </c>
      <c r="G12" s="109" t="s">
        <v>116</v>
      </c>
      <c r="H12" s="73" t="s">
        <v>118</v>
      </c>
      <c r="I12" s="60"/>
      <c r="J12" s="49"/>
    </row>
    <row r="13" spans="1:10" s="48" customFormat="1" ht="18" customHeight="1">
      <c r="A13" s="79"/>
      <c r="B13" s="63"/>
      <c r="C13" s="63">
        <v>521</v>
      </c>
      <c r="D13" s="76" t="s">
        <v>13</v>
      </c>
      <c r="E13" s="65">
        <v>1</v>
      </c>
      <c r="F13" s="65">
        <v>4</v>
      </c>
      <c r="G13" s="80" t="s">
        <v>116</v>
      </c>
      <c r="H13" s="67" t="s">
        <v>118</v>
      </c>
      <c r="I13" s="60"/>
      <c r="J13" s="49"/>
    </row>
    <row r="14" spans="1:10" s="48" customFormat="1" ht="18" customHeight="1">
      <c r="A14" s="79"/>
      <c r="B14" s="63"/>
      <c r="C14" s="63">
        <v>522</v>
      </c>
      <c r="D14" s="76" t="s">
        <v>14</v>
      </c>
      <c r="E14" s="65">
        <v>1</v>
      </c>
      <c r="F14" s="65">
        <v>1</v>
      </c>
      <c r="G14" s="80" t="s">
        <v>116</v>
      </c>
      <c r="H14" s="67" t="s">
        <v>118</v>
      </c>
      <c r="I14" s="60"/>
      <c r="J14" s="49"/>
    </row>
    <row r="15" spans="1:10" s="48" customFormat="1" ht="18" customHeight="1">
      <c r="A15" s="77"/>
      <c r="B15" s="78">
        <v>53</v>
      </c>
      <c r="C15" s="78"/>
      <c r="D15" s="70" t="s">
        <v>15</v>
      </c>
      <c r="E15" s="71">
        <f>SUM(E16:E21)</f>
        <v>2</v>
      </c>
      <c r="F15" s="71">
        <f t="shared" ref="F15" si="3">SUM(F16:F21)</f>
        <v>13</v>
      </c>
      <c r="G15" s="109" t="s">
        <v>116</v>
      </c>
      <c r="H15" s="73" t="s">
        <v>118</v>
      </c>
      <c r="I15" s="60"/>
      <c r="J15" s="49"/>
    </row>
    <row r="16" spans="1:10" s="48" customFormat="1" ht="18" customHeight="1">
      <c r="A16" s="79"/>
      <c r="B16" s="63"/>
      <c r="C16" s="63">
        <v>531</v>
      </c>
      <c r="D16" s="76" t="s">
        <v>16</v>
      </c>
      <c r="E16" s="65">
        <v>2</v>
      </c>
      <c r="F16" s="65">
        <v>13</v>
      </c>
      <c r="G16" s="80" t="s">
        <v>116</v>
      </c>
      <c r="H16" s="67" t="s">
        <v>118</v>
      </c>
      <c r="I16" s="60"/>
      <c r="J16" s="49"/>
    </row>
    <row r="17" spans="1:10" s="48" customFormat="1" ht="18" customHeight="1">
      <c r="A17" s="79"/>
      <c r="B17" s="63"/>
      <c r="C17" s="63">
        <v>532</v>
      </c>
      <c r="D17" s="76" t="s">
        <v>17</v>
      </c>
      <c r="E17" s="118" t="s">
        <v>118</v>
      </c>
      <c r="F17" s="118" t="s">
        <v>118</v>
      </c>
      <c r="G17" s="80" t="s">
        <v>102</v>
      </c>
      <c r="H17" s="67" t="s">
        <v>118</v>
      </c>
      <c r="I17" s="60"/>
      <c r="J17" s="49"/>
    </row>
    <row r="18" spans="1:10" s="48" customFormat="1" ht="18" customHeight="1">
      <c r="A18" s="79"/>
      <c r="B18" s="63"/>
      <c r="C18" s="63">
        <v>533</v>
      </c>
      <c r="D18" s="76" t="s">
        <v>18</v>
      </c>
      <c r="E18" s="118" t="s">
        <v>118</v>
      </c>
      <c r="F18" s="118" t="s">
        <v>118</v>
      </c>
      <c r="G18" s="80" t="s">
        <v>102</v>
      </c>
      <c r="H18" s="67" t="s">
        <v>118</v>
      </c>
      <c r="I18" s="60"/>
      <c r="J18" s="49"/>
    </row>
    <row r="19" spans="1:10" s="48" customFormat="1" ht="18" customHeight="1">
      <c r="A19" s="79"/>
      <c r="B19" s="63"/>
      <c r="C19" s="63">
        <v>534</v>
      </c>
      <c r="D19" s="76" t="s">
        <v>19</v>
      </c>
      <c r="E19" s="118" t="s">
        <v>118</v>
      </c>
      <c r="F19" s="118" t="s">
        <v>118</v>
      </c>
      <c r="G19" s="80" t="s">
        <v>102</v>
      </c>
      <c r="H19" s="67" t="s">
        <v>118</v>
      </c>
      <c r="I19" s="60"/>
      <c r="J19" s="49"/>
    </row>
    <row r="20" spans="1:10" s="48" customFormat="1" ht="18" customHeight="1">
      <c r="A20" s="79"/>
      <c r="B20" s="63"/>
      <c r="C20" s="63">
        <v>535</v>
      </c>
      <c r="D20" s="76" t="s">
        <v>20</v>
      </c>
      <c r="E20" s="118" t="s">
        <v>118</v>
      </c>
      <c r="F20" s="118" t="s">
        <v>118</v>
      </c>
      <c r="G20" s="80" t="s">
        <v>102</v>
      </c>
      <c r="H20" s="67" t="s">
        <v>118</v>
      </c>
      <c r="I20" s="60"/>
      <c r="J20" s="49"/>
    </row>
    <row r="21" spans="1:10" s="48" customFormat="1" ht="18" customHeight="1">
      <c r="A21" s="79"/>
      <c r="B21" s="63"/>
      <c r="C21" s="63">
        <v>536</v>
      </c>
      <c r="D21" s="76" t="s">
        <v>21</v>
      </c>
      <c r="E21" s="118" t="s">
        <v>118</v>
      </c>
      <c r="F21" s="118" t="s">
        <v>118</v>
      </c>
      <c r="G21" s="80" t="s">
        <v>102</v>
      </c>
      <c r="H21" s="67" t="s">
        <v>118</v>
      </c>
      <c r="I21" s="60"/>
      <c r="J21" s="49"/>
    </row>
    <row r="22" spans="1:10" s="48" customFormat="1" ht="18" customHeight="1">
      <c r="A22" s="77"/>
      <c r="B22" s="78">
        <v>54</v>
      </c>
      <c r="C22" s="78"/>
      <c r="D22" s="70" t="s">
        <v>22</v>
      </c>
      <c r="E22" s="71">
        <f>SUM(E23:E26)</f>
        <v>3</v>
      </c>
      <c r="F22" s="71">
        <f t="shared" ref="F22" si="4">SUM(F23:F26)</f>
        <v>14</v>
      </c>
      <c r="G22" s="72">
        <v>345000000</v>
      </c>
      <c r="H22" s="73" t="s">
        <v>118</v>
      </c>
      <c r="I22" s="60"/>
      <c r="J22" s="49"/>
    </row>
    <row r="23" spans="1:10" s="48" customFormat="1" ht="18" customHeight="1">
      <c r="A23" s="79"/>
      <c r="B23" s="63"/>
      <c r="C23" s="63">
        <v>541</v>
      </c>
      <c r="D23" s="76" t="s">
        <v>23</v>
      </c>
      <c r="E23" s="118" t="s">
        <v>118</v>
      </c>
      <c r="F23" s="118" t="s">
        <v>118</v>
      </c>
      <c r="G23" s="80" t="s">
        <v>102</v>
      </c>
      <c r="H23" s="67" t="s">
        <v>118</v>
      </c>
      <c r="I23" s="60"/>
      <c r="J23" s="49"/>
    </row>
    <row r="24" spans="1:10" s="48" customFormat="1" ht="18" customHeight="1">
      <c r="A24" s="79"/>
      <c r="B24" s="63"/>
      <c r="C24" s="63">
        <v>542</v>
      </c>
      <c r="D24" s="76" t="s">
        <v>24</v>
      </c>
      <c r="E24" s="65">
        <v>2</v>
      </c>
      <c r="F24" s="65">
        <v>12</v>
      </c>
      <c r="G24" s="80" t="s">
        <v>116</v>
      </c>
      <c r="H24" s="67" t="s">
        <v>118</v>
      </c>
      <c r="I24" s="60"/>
      <c r="J24" s="49"/>
    </row>
    <row r="25" spans="1:10" s="48" customFormat="1" ht="18" customHeight="1">
      <c r="A25" s="79"/>
      <c r="B25" s="63"/>
      <c r="C25" s="63">
        <v>543</v>
      </c>
      <c r="D25" s="76" t="s">
        <v>25</v>
      </c>
      <c r="E25" s="65">
        <v>1</v>
      </c>
      <c r="F25" s="65">
        <v>2</v>
      </c>
      <c r="G25" s="80" t="s">
        <v>116</v>
      </c>
      <c r="H25" s="67" t="s">
        <v>118</v>
      </c>
      <c r="I25" s="60"/>
      <c r="J25" s="49"/>
    </row>
    <row r="26" spans="1:10" s="48" customFormat="1" ht="18" customHeight="1">
      <c r="A26" s="79"/>
      <c r="B26" s="63"/>
      <c r="C26" s="63">
        <v>549</v>
      </c>
      <c r="D26" s="76" t="s">
        <v>26</v>
      </c>
      <c r="E26" s="118" t="s">
        <v>118</v>
      </c>
      <c r="F26" s="118" t="s">
        <v>118</v>
      </c>
      <c r="G26" s="80" t="s">
        <v>102</v>
      </c>
      <c r="H26" s="67" t="s">
        <v>118</v>
      </c>
      <c r="I26" s="60"/>
      <c r="J26" s="49"/>
    </row>
    <row r="27" spans="1:10" s="48" customFormat="1" ht="18" customHeight="1">
      <c r="A27" s="77"/>
      <c r="B27" s="78">
        <v>55</v>
      </c>
      <c r="C27" s="78"/>
      <c r="D27" s="70" t="s">
        <v>27</v>
      </c>
      <c r="E27" s="71">
        <f>SUM(E28:E31)</f>
        <v>4</v>
      </c>
      <c r="F27" s="71">
        <f t="shared" ref="F27" si="5">SUM(F28:F31)</f>
        <v>9</v>
      </c>
      <c r="G27" s="72">
        <v>228000000</v>
      </c>
      <c r="H27" s="73" t="s">
        <v>118</v>
      </c>
      <c r="I27" s="60"/>
      <c r="J27" s="49"/>
    </row>
    <row r="28" spans="1:10" s="48" customFormat="1" ht="18" customHeight="1">
      <c r="A28" s="79"/>
      <c r="B28" s="63"/>
      <c r="C28" s="63">
        <v>551</v>
      </c>
      <c r="D28" s="76" t="s">
        <v>28</v>
      </c>
      <c r="E28" s="118" t="s">
        <v>118</v>
      </c>
      <c r="F28" s="118" t="s">
        <v>118</v>
      </c>
      <c r="G28" s="80" t="s">
        <v>102</v>
      </c>
      <c r="H28" s="67" t="s">
        <v>118</v>
      </c>
      <c r="I28" s="60"/>
      <c r="J28" s="49"/>
    </row>
    <row r="29" spans="1:10" s="48" customFormat="1" ht="18" customHeight="1">
      <c r="A29" s="79"/>
      <c r="B29" s="63"/>
      <c r="C29" s="63">
        <v>552</v>
      </c>
      <c r="D29" s="76" t="s">
        <v>29</v>
      </c>
      <c r="E29" s="65">
        <v>1</v>
      </c>
      <c r="F29" s="65">
        <v>3</v>
      </c>
      <c r="G29" s="80" t="s">
        <v>116</v>
      </c>
      <c r="H29" s="67" t="s">
        <v>118</v>
      </c>
      <c r="I29" s="60"/>
      <c r="J29" s="49"/>
    </row>
    <row r="30" spans="1:10" s="48" customFormat="1" ht="18" customHeight="1">
      <c r="A30" s="79"/>
      <c r="B30" s="63"/>
      <c r="C30" s="63">
        <v>553</v>
      </c>
      <c r="D30" s="76" t="s">
        <v>30</v>
      </c>
      <c r="E30" s="118" t="s">
        <v>118</v>
      </c>
      <c r="F30" s="118" t="s">
        <v>118</v>
      </c>
      <c r="G30" s="80" t="s">
        <v>102</v>
      </c>
      <c r="H30" s="67" t="s">
        <v>118</v>
      </c>
      <c r="I30" s="60"/>
      <c r="J30" s="49"/>
    </row>
    <row r="31" spans="1:10" s="48" customFormat="1" ht="18" customHeight="1">
      <c r="A31" s="79"/>
      <c r="B31" s="63"/>
      <c r="C31" s="63">
        <v>559</v>
      </c>
      <c r="D31" s="76" t="s">
        <v>31</v>
      </c>
      <c r="E31" s="65">
        <v>3</v>
      </c>
      <c r="F31" s="65">
        <v>6</v>
      </c>
      <c r="G31" s="80" t="s">
        <v>116</v>
      </c>
      <c r="H31" s="67" t="s">
        <v>118</v>
      </c>
      <c r="I31" s="60"/>
      <c r="J31" s="49"/>
    </row>
    <row r="32" spans="1:10" s="48" customFormat="1" ht="18" customHeight="1">
      <c r="A32" s="74"/>
      <c r="B32" s="81" t="s">
        <v>119</v>
      </c>
      <c r="C32" s="75"/>
      <c r="D32" s="64"/>
      <c r="E32" s="65">
        <f>E36+E42+E50+E54+E64</f>
        <v>110</v>
      </c>
      <c r="F32" s="65">
        <f t="shared" ref="F32" si="6">F36+F42+F50+F54+F64</f>
        <v>645</v>
      </c>
      <c r="G32" s="66">
        <v>10522000000</v>
      </c>
      <c r="H32" s="82">
        <v>18490</v>
      </c>
      <c r="I32" s="60"/>
      <c r="J32" s="49"/>
    </row>
    <row r="33" spans="1:10" s="48" customFormat="1" ht="18" customHeight="1">
      <c r="A33" s="83"/>
      <c r="B33" s="84">
        <v>56</v>
      </c>
      <c r="C33" s="84"/>
      <c r="D33" s="70" t="s">
        <v>33</v>
      </c>
      <c r="E33" s="116" t="s">
        <v>118</v>
      </c>
      <c r="F33" s="116" t="s">
        <v>118</v>
      </c>
      <c r="G33" s="117" t="s">
        <v>102</v>
      </c>
      <c r="H33" s="73" t="s">
        <v>118</v>
      </c>
      <c r="I33" s="60"/>
      <c r="J33" s="49"/>
    </row>
    <row r="34" spans="1:10" s="48" customFormat="1" ht="18" customHeight="1">
      <c r="A34" s="86"/>
      <c r="B34" s="87"/>
      <c r="C34" s="87">
        <v>561</v>
      </c>
      <c r="D34" s="76" t="s">
        <v>34</v>
      </c>
      <c r="E34" s="118" t="s">
        <v>118</v>
      </c>
      <c r="F34" s="118" t="s">
        <v>118</v>
      </c>
      <c r="G34" s="80" t="s">
        <v>102</v>
      </c>
      <c r="H34" s="67" t="s">
        <v>118</v>
      </c>
      <c r="I34" s="60"/>
      <c r="J34" s="49"/>
    </row>
    <row r="35" spans="1:10" s="48" customFormat="1" ht="18" customHeight="1">
      <c r="A35" s="79"/>
      <c r="B35" s="63"/>
      <c r="C35" s="63">
        <v>569</v>
      </c>
      <c r="D35" s="76" t="s">
        <v>35</v>
      </c>
      <c r="E35" s="118" t="s">
        <v>118</v>
      </c>
      <c r="F35" s="118" t="s">
        <v>118</v>
      </c>
      <c r="G35" s="80" t="s">
        <v>102</v>
      </c>
      <c r="H35" s="67" t="s">
        <v>118</v>
      </c>
      <c r="I35" s="60"/>
      <c r="J35" s="49"/>
    </row>
    <row r="36" spans="1:10" s="48" customFormat="1" ht="18" customHeight="1">
      <c r="A36" s="77"/>
      <c r="B36" s="78">
        <v>57</v>
      </c>
      <c r="C36" s="78"/>
      <c r="D36" s="70" t="s">
        <v>36</v>
      </c>
      <c r="E36" s="71">
        <f>SUM(E37:E41)</f>
        <v>15</v>
      </c>
      <c r="F36" s="71">
        <f t="shared" ref="F36" si="7">SUM(F37:F41)</f>
        <v>35</v>
      </c>
      <c r="G36" s="72">
        <v>286000000</v>
      </c>
      <c r="H36" s="85">
        <v>1420</v>
      </c>
      <c r="I36" s="60"/>
      <c r="J36" s="49"/>
    </row>
    <row r="37" spans="1:10" s="48" customFormat="1" ht="18" customHeight="1">
      <c r="A37" s="79"/>
      <c r="B37" s="63"/>
      <c r="C37" s="63">
        <v>571</v>
      </c>
      <c r="D37" s="76" t="s">
        <v>37</v>
      </c>
      <c r="E37" s="65">
        <v>2</v>
      </c>
      <c r="F37" s="65">
        <v>3</v>
      </c>
      <c r="G37" s="80" t="s">
        <v>116</v>
      </c>
      <c r="H37" s="90" t="s">
        <v>116</v>
      </c>
      <c r="I37" s="60"/>
      <c r="J37" s="49"/>
    </row>
    <row r="38" spans="1:10" s="48" customFormat="1" ht="18" customHeight="1">
      <c r="A38" s="79"/>
      <c r="B38" s="63"/>
      <c r="C38" s="63">
        <v>572</v>
      </c>
      <c r="D38" s="76" t="s">
        <v>38</v>
      </c>
      <c r="E38" s="118" t="s">
        <v>118</v>
      </c>
      <c r="F38" s="118" t="s">
        <v>118</v>
      </c>
      <c r="G38" s="80" t="s">
        <v>102</v>
      </c>
      <c r="H38" s="67" t="s">
        <v>118</v>
      </c>
      <c r="I38" s="60"/>
      <c r="J38" s="49"/>
    </row>
    <row r="39" spans="1:10" s="48" customFormat="1" ht="18" customHeight="1">
      <c r="A39" s="79"/>
      <c r="B39" s="63"/>
      <c r="C39" s="63">
        <v>573</v>
      </c>
      <c r="D39" s="76" t="s">
        <v>39</v>
      </c>
      <c r="E39" s="65">
        <v>8</v>
      </c>
      <c r="F39" s="65">
        <v>21</v>
      </c>
      <c r="G39" s="80">
        <v>268000000</v>
      </c>
      <c r="H39" s="90">
        <v>1265</v>
      </c>
      <c r="I39" s="60"/>
      <c r="J39" s="49"/>
    </row>
    <row r="40" spans="1:10" s="48" customFormat="1" ht="18" customHeight="1">
      <c r="A40" s="79"/>
      <c r="B40" s="63"/>
      <c r="C40" s="63">
        <v>574</v>
      </c>
      <c r="D40" s="76" t="s">
        <v>40</v>
      </c>
      <c r="E40" s="65">
        <v>2</v>
      </c>
      <c r="F40" s="65">
        <v>4</v>
      </c>
      <c r="G40" s="80" t="s">
        <v>116</v>
      </c>
      <c r="H40" s="90" t="s">
        <v>116</v>
      </c>
      <c r="I40" s="60"/>
      <c r="J40" s="49"/>
    </row>
    <row r="41" spans="1:10" s="48" customFormat="1" ht="18" customHeight="1">
      <c r="A41" s="79"/>
      <c r="B41" s="63"/>
      <c r="C41" s="63">
        <v>579</v>
      </c>
      <c r="D41" s="76" t="s">
        <v>41</v>
      </c>
      <c r="E41" s="65">
        <v>3</v>
      </c>
      <c r="F41" s="65">
        <v>7</v>
      </c>
      <c r="G41" s="80">
        <v>11000000</v>
      </c>
      <c r="H41" s="90">
        <v>90</v>
      </c>
      <c r="I41" s="60"/>
      <c r="J41" s="49"/>
    </row>
    <row r="42" spans="1:10" s="48" customFormat="1" ht="18" customHeight="1">
      <c r="A42" s="77"/>
      <c r="B42" s="78">
        <v>58</v>
      </c>
      <c r="C42" s="78"/>
      <c r="D42" s="70" t="s">
        <v>42</v>
      </c>
      <c r="E42" s="71">
        <f>SUM(E43:E49)</f>
        <v>28</v>
      </c>
      <c r="F42" s="71">
        <f t="shared" ref="F42" si="8">SUM(F43:F49)</f>
        <v>325</v>
      </c>
      <c r="G42" s="72">
        <v>4855000000</v>
      </c>
      <c r="H42" s="85">
        <v>6912</v>
      </c>
      <c r="I42" s="60"/>
      <c r="J42" s="49"/>
    </row>
    <row r="43" spans="1:10" s="48" customFormat="1" ht="18" customHeight="1">
      <c r="A43" s="79"/>
      <c r="B43" s="63"/>
      <c r="C43" s="63">
        <v>581</v>
      </c>
      <c r="D43" s="76" t="s">
        <v>43</v>
      </c>
      <c r="E43" s="65">
        <v>3</v>
      </c>
      <c r="F43" s="65">
        <v>241</v>
      </c>
      <c r="G43" s="80">
        <v>3974000000</v>
      </c>
      <c r="H43" s="90">
        <v>5473</v>
      </c>
      <c r="I43" s="60"/>
      <c r="J43" s="49"/>
    </row>
    <row r="44" spans="1:10" s="48" customFormat="1" ht="18" customHeight="1">
      <c r="A44" s="79"/>
      <c r="B44" s="63"/>
      <c r="C44" s="63">
        <v>582</v>
      </c>
      <c r="D44" s="76" t="s">
        <v>44</v>
      </c>
      <c r="E44" s="65">
        <v>2</v>
      </c>
      <c r="F44" s="65">
        <v>14</v>
      </c>
      <c r="G44" s="80" t="s">
        <v>116</v>
      </c>
      <c r="H44" s="90" t="s">
        <v>116</v>
      </c>
      <c r="I44" s="60"/>
      <c r="J44" s="49"/>
    </row>
    <row r="45" spans="1:10" s="48" customFormat="1" ht="18" customHeight="1">
      <c r="A45" s="79"/>
      <c r="B45" s="63"/>
      <c r="C45" s="63">
        <v>583</v>
      </c>
      <c r="D45" s="76" t="s">
        <v>45</v>
      </c>
      <c r="E45" s="65">
        <v>1</v>
      </c>
      <c r="F45" s="65">
        <v>3</v>
      </c>
      <c r="G45" s="80" t="s">
        <v>116</v>
      </c>
      <c r="H45" s="90" t="s">
        <v>116</v>
      </c>
      <c r="I45" s="60"/>
      <c r="J45" s="49"/>
    </row>
    <row r="46" spans="1:10" s="48" customFormat="1" ht="18" customHeight="1">
      <c r="A46" s="79"/>
      <c r="B46" s="63"/>
      <c r="C46" s="63">
        <v>584</v>
      </c>
      <c r="D46" s="76" t="s">
        <v>46</v>
      </c>
      <c r="E46" s="65">
        <v>3</v>
      </c>
      <c r="F46" s="65">
        <v>7</v>
      </c>
      <c r="G46" s="80">
        <v>51000000</v>
      </c>
      <c r="H46" s="90">
        <v>71</v>
      </c>
      <c r="I46" s="60"/>
      <c r="J46" s="49"/>
    </row>
    <row r="47" spans="1:10" s="48" customFormat="1" ht="18" customHeight="1">
      <c r="A47" s="79"/>
      <c r="B47" s="63"/>
      <c r="C47" s="63">
        <v>585</v>
      </c>
      <c r="D47" s="76" t="s">
        <v>47</v>
      </c>
      <c r="E47" s="65">
        <v>4</v>
      </c>
      <c r="F47" s="65">
        <v>11</v>
      </c>
      <c r="G47" s="80">
        <v>326000000</v>
      </c>
      <c r="H47" s="90">
        <v>589</v>
      </c>
      <c r="I47" s="60"/>
      <c r="J47" s="49"/>
    </row>
    <row r="48" spans="1:10" s="48" customFormat="1" ht="18" customHeight="1">
      <c r="A48" s="79"/>
      <c r="B48" s="63"/>
      <c r="C48" s="63">
        <v>586</v>
      </c>
      <c r="D48" s="76" t="s">
        <v>48</v>
      </c>
      <c r="E48" s="65">
        <v>4</v>
      </c>
      <c r="F48" s="65">
        <v>14</v>
      </c>
      <c r="G48" s="80">
        <v>50000000</v>
      </c>
      <c r="H48" s="90">
        <v>90</v>
      </c>
      <c r="I48" s="60"/>
      <c r="J48" s="49"/>
    </row>
    <row r="49" spans="1:10" s="48" customFormat="1" ht="18" customHeight="1">
      <c r="A49" s="79"/>
      <c r="B49" s="63"/>
      <c r="C49" s="63">
        <v>589</v>
      </c>
      <c r="D49" s="76" t="s">
        <v>49</v>
      </c>
      <c r="E49" s="65">
        <v>11</v>
      </c>
      <c r="F49" s="65">
        <v>35</v>
      </c>
      <c r="G49" s="80">
        <v>348000000</v>
      </c>
      <c r="H49" s="90">
        <v>579</v>
      </c>
      <c r="I49" s="60"/>
      <c r="J49" s="49"/>
    </row>
    <row r="50" spans="1:10" s="48" customFormat="1" ht="18" customHeight="1">
      <c r="A50" s="77"/>
      <c r="B50" s="78">
        <v>59</v>
      </c>
      <c r="C50" s="78"/>
      <c r="D50" s="70" t="s">
        <v>50</v>
      </c>
      <c r="E50" s="71">
        <f>SUM(E51:E53)</f>
        <v>9</v>
      </c>
      <c r="F50" s="71">
        <f t="shared" ref="F50" si="9">SUM(F51:F53)</f>
        <v>35</v>
      </c>
      <c r="G50" s="72">
        <v>569000000</v>
      </c>
      <c r="H50" s="85">
        <v>1335</v>
      </c>
      <c r="I50" s="60"/>
      <c r="J50" s="49"/>
    </row>
    <row r="51" spans="1:10" s="48" customFormat="1" ht="18" customHeight="1">
      <c r="A51" s="79"/>
      <c r="B51" s="63"/>
      <c r="C51" s="63">
        <v>591</v>
      </c>
      <c r="D51" s="76" t="s">
        <v>51</v>
      </c>
      <c r="E51" s="65">
        <v>1</v>
      </c>
      <c r="F51" s="65">
        <v>2</v>
      </c>
      <c r="G51" s="80" t="s">
        <v>116</v>
      </c>
      <c r="H51" s="67" t="s">
        <v>118</v>
      </c>
      <c r="I51" s="60"/>
      <c r="J51" s="49"/>
    </row>
    <row r="52" spans="1:10" s="48" customFormat="1" ht="18" customHeight="1">
      <c r="A52" s="79"/>
      <c r="B52" s="63"/>
      <c r="C52" s="63">
        <v>592</v>
      </c>
      <c r="D52" s="76" t="s">
        <v>52</v>
      </c>
      <c r="E52" s="118" t="s">
        <v>118</v>
      </c>
      <c r="F52" s="118" t="s">
        <v>118</v>
      </c>
      <c r="G52" s="80" t="s">
        <v>102</v>
      </c>
      <c r="H52" s="67" t="s">
        <v>118</v>
      </c>
      <c r="I52" s="60"/>
      <c r="J52" s="49"/>
    </row>
    <row r="53" spans="1:10" s="48" customFormat="1" ht="18" customHeight="1">
      <c r="A53" s="79"/>
      <c r="B53" s="63"/>
      <c r="C53" s="63">
        <v>593</v>
      </c>
      <c r="D53" s="76" t="s">
        <v>53</v>
      </c>
      <c r="E53" s="65">
        <v>8</v>
      </c>
      <c r="F53" s="65">
        <v>33</v>
      </c>
      <c r="G53" s="80" t="s">
        <v>130</v>
      </c>
      <c r="H53" s="90">
        <v>1335</v>
      </c>
      <c r="I53" s="60"/>
      <c r="J53" s="49"/>
    </row>
    <row r="54" spans="1:10" s="48" customFormat="1" ht="18" customHeight="1">
      <c r="A54" s="77"/>
      <c r="B54" s="78">
        <v>60</v>
      </c>
      <c r="C54" s="78"/>
      <c r="D54" s="70" t="s">
        <v>54</v>
      </c>
      <c r="E54" s="71">
        <f>SUM(E55:E63)</f>
        <v>54</v>
      </c>
      <c r="F54" s="71">
        <f t="shared" ref="F54" si="10">SUM(F55:F63)</f>
        <v>237</v>
      </c>
      <c r="G54" s="72">
        <v>4671000000</v>
      </c>
      <c r="H54" s="85">
        <v>8823</v>
      </c>
      <c r="I54" s="60"/>
      <c r="J54" s="49"/>
    </row>
    <row r="55" spans="1:10" s="48" customFormat="1" ht="18" customHeight="1">
      <c r="A55" s="79"/>
      <c r="B55" s="63"/>
      <c r="C55" s="63">
        <v>601</v>
      </c>
      <c r="D55" s="76" t="s">
        <v>55</v>
      </c>
      <c r="E55" s="65">
        <v>1</v>
      </c>
      <c r="F55" s="65">
        <v>4</v>
      </c>
      <c r="G55" s="80" t="s">
        <v>116</v>
      </c>
      <c r="H55" s="90" t="s">
        <v>116</v>
      </c>
      <c r="I55" s="60"/>
      <c r="J55" s="49"/>
    </row>
    <row r="56" spans="1:10" s="48" customFormat="1" ht="18" customHeight="1">
      <c r="A56" s="79"/>
      <c r="B56" s="63"/>
      <c r="C56" s="63">
        <v>602</v>
      </c>
      <c r="D56" s="76" t="s">
        <v>56</v>
      </c>
      <c r="E56" s="118" t="s">
        <v>118</v>
      </c>
      <c r="F56" s="118" t="s">
        <v>118</v>
      </c>
      <c r="G56" s="80" t="s">
        <v>102</v>
      </c>
      <c r="H56" s="67" t="s">
        <v>118</v>
      </c>
      <c r="I56" s="60"/>
      <c r="J56" s="49"/>
    </row>
    <row r="57" spans="1:10" s="48" customFormat="1" ht="18" customHeight="1">
      <c r="A57" s="79"/>
      <c r="B57" s="63"/>
      <c r="C57" s="63">
        <v>603</v>
      </c>
      <c r="D57" s="76" t="s">
        <v>57</v>
      </c>
      <c r="E57" s="65">
        <v>10</v>
      </c>
      <c r="F57" s="65">
        <v>50</v>
      </c>
      <c r="G57" s="80">
        <v>1043000000</v>
      </c>
      <c r="H57" s="90">
        <v>1155</v>
      </c>
      <c r="I57" s="60"/>
      <c r="J57" s="49"/>
    </row>
    <row r="58" spans="1:10" s="48" customFormat="1" ht="18" customHeight="1">
      <c r="A58" s="79"/>
      <c r="B58" s="63"/>
      <c r="C58" s="63">
        <v>604</v>
      </c>
      <c r="D58" s="76" t="s">
        <v>58</v>
      </c>
      <c r="E58" s="65">
        <v>11</v>
      </c>
      <c r="F58" s="65">
        <v>36</v>
      </c>
      <c r="G58" s="80">
        <v>782000000</v>
      </c>
      <c r="H58" s="90">
        <v>1489</v>
      </c>
      <c r="I58" s="60"/>
      <c r="J58" s="49"/>
    </row>
    <row r="59" spans="1:10" s="48" customFormat="1" ht="18" customHeight="1">
      <c r="A59" s="79"/>
      <c r="B59" s="63"/>
      <c r="C59" s="63">
        <v>605</v>
      </c>
      <c r="D59" s="76" t="s">
        <v>59</v>
      </c>
      <c r="E59" s="65">
        <v>10</v>
      </c>
      <c r="F59" s="65">
        <v>37</v>
      </c>
      <c r="G59" s="80">
        <v>1133000000</v>
      </c>
      <c r="H59" s="90">
        <v>377</v>
      </c>
      <c r="I59" s="60"/>
      <c r="J59" s="49"/>
    </row>
    <row r="60" spans="1:10" s="48" customFormat="1" ht="18" customHeight="1">
      <c r="A60" s="79"/>
      <c r="B60" s="63"/>
      <c r="C60" s="63">
        <v>606</v>
      </c>
      <c r="D60" s="76" t="s">
        <v>60</v>
      </c>
      <c r="E60" s="65">
        <v>4</v>
      </c>
      <c r="F60" s="65">
        <v>30</v>
      </c>
      <c r="G60" s="80">
        <v>140000000</v>
      </c>
      <c r="H60" s="90">
        <v>264</v>
      </c>
      <c r="I60" s="60"/>
      <c r="J60" s="49"/>
    </row>
    <row r="61" spans="1:10" s="48" customFormat="1" ht="18" customHeight="1">
      <c r="A61" s="79"/>
      <c r="B61" s="63"/>
      <c r="C61" s="63">
        <v>607</v>
      </c>
      <c r="D61" s="76" t="s">
        <v>61</v>
      </c>
      <c r="E61" s="118" t="s">
        <v>118</v>
      </c>
      <c r="F61" s="118" t="s">
        <v>118</v>
      </c>
      <c r="G61" s="80" t="s">
        <v>102</v>
      </c>
      <c r="H61" s="67" t="s">
        <v>118</v>
      </c>
      <c r="I61" s="60"/>
      <c r="J61" s="49"/>
    </row>
    <row r="62" spans="1:10" s="48" customFormat="1" ht="18" customHeight="1">
      <c r="A62" s="79"/>
      <c r="B62" s="63"/>
      <c r="C62" s="63">
        <v>608</v>
      </c>
      <c r="D62" s="76" t="s">
        <v>62</v>
      </c>
      <c r="E62" s="65">
        <v>2</v>
      </c>
      <c r="F62" s="65">
        <v>3</v>
      </c>
      <c r="G62" s="80" t="s">
        <v>116</v>
      </c>
      <c r="H62" s="90" t="s">
        <v>116</v>
      </c>
      <c r="I62" s="60"/>
      <c r="J62" s="49"/>
    </row>
    <row r="63" spans="1:10" s="48" customFormat="1" ht="18" customHeight="1">
      <c r="A63" s="79"/>
      <c r="B63" s="63"/>
      <c r="C63" s="63">
        <v>609</v>
      </c>
      <c r="D63" s="76" t="s">
        <v>63</v>
      </c>
      <c r="E63" s="65">
        <v>16</v>
      </c>
      <c r="F63" s="65">
        <v>77</v>
      </c>
      <c r="G63" s="80">
        <v>1552000000</v>
      </c>
      <c r="H63" s="90">
        <v>5204</v>
      </c>
      <c r="I63" s="60"/>
      <c r="J63" s="49"/>
    </row>
    <row r="64" spans="1:10" s="48" customFormat="1" ht="18" customHeight="1">
      <c r="A64" s="77"/>
      <c r="B64" s="78">
        <v>61</v>
      </c>
      <c r="C64" s="78"/>
      <c r="D64" s="70" t="s">
        <v>64</v>
      </c>
      <c r="E64" s="71">
        <f>SUM(E65:E67)</f>
        <v>4</v>
      </c>
      <c r="F64" s="71">
        <f t="shared" ref="F64" si="11">SUM(F65:F67)</f>
        <v>13</v>
      </c>
      <c r="G64" s="72">
        <v>141000000</v>
      </c>
      <c r="H64" s="73" t="s">
        <v>118</v>
      </c>
      <c r="I64" s="60"/>
      <c r="J64" s="49"/>
    </row>
    <row r="65" spans="1:10" s="48" customFormat="1" ht="18" customHeight="1">
      <c r="A65" s="79"/>
      <c r="B65" s="63"/>
      <c r="C65" s="63">
        <v>611</v>
      </c>
      <c r="D65" s="76" t="s">
        <v>65</v>
      </c>
      <c r="E65" s="65">
        <v>2</v>
      </c>
      <c r="F65" s="65">
        <v>10</v>
      </c>
      <c r="G65" s="80" t="s">
        <v>130</v>
      </c>
      <c r="H65" s="67" t="s">
        <v>118</v>
      </c>
      <c r="I65" s="60"/>
      <c r="J65" s="49"/>
    </row>
    <row r="66" spans="1:10" s="48" customFormat="1" ht="18" customHeight="1">
      <c r="A66" s="79"/>
      <c r="B66" s="63"/>
      <c r="C66" s="63">
        <v>612</v>
      </c>
      <c r="D66" s="76" t="s">
        <v>66</v>
      </c>
      <c r="E66" s="65">
        <v>1</v>
      </c>
      <c r="F66" s="65">
        <v>1</v>
      </c>
      <c r="G66" s="80" t="s">
        <v>116</v>
      </c>
      <c r="H66" s="67" t="s">
        <v>118</v>
      </c>
      <c r="I66" s="60"/>
      <c r="J66" s="49"/>
    </row>
    <row r="67" spans="1:10" s="48" customFormat="1" ht="18" customHeight="1">
      <c r="A67" s="91"/>
      <c r="B67" s="92"/>
      <c r="C67" s="92">
        <v>619</v>
      </c>
      <c r="D67" s="93" t="s">
        <v>67</v>
      </c>
      <c r="E67" s="94">
        <v>1</v>
      </c>
      <c r="F67" s="94">
        <v>2</v>
      </c>
      <c r="G67" s="95" t="s">
        <v>116</v>
      </c>
      <c r="H67" s="96" t="s">
        <v>118</v>
      </c>
      <c r="I67" s="60"/>
      <c r="J67" s="49"/>
    </row>
  </sheetData>
  <sheetProtection password="CF70" sheet="1" objects="1" scenarios="1"/>
  <mergeCells count="1">
    <mergeCell ref="A3:D3"/>
  </mergeCells>
  <phoneticPr fontId="1"/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7"/>
  <sheetViews>
    <sheetView showGridLines="0" workbookViewId="0">
      <selection activeCell="A2" sqref="A2"/>
    </sheetView>
  </sheetViews>
  <sheetFormatPr defaultRowHeight="13.5"/>
  <cols>
    <col min="1" max="1" width="3.625" style="97" customWidth="1"/>
    <col min="2" max="2" width="4.625" style="97" customWidth="1"/>
    <col min="3" max="3" width="5.625" style="97" customWidth="1"/>
    <col min="4" max="4" width="55.625" style="97" customWidth="1"/>
    <col min="5" max="6" width="15.625" style="97" customWidth="1"/>
    <col min="7" max="7" width="15.625" style="98" customWidth="1"/>
    <col min="8" max="8" width="15.625" style="97" customWidth="1"/>
    <col min="9" max="9" width="10.25" style="97" bestFit="1" customWidth="1"/>
    <col min="10" max="10" width="12.75" style="98" bestFit="1" customWidth="1"/>
    <col min="11" max="16384" width="9" style="97"/>
  </cols>
  <sheetData>
    <row r="1" spans="1:10" s="48" customFormat="1" ht="18" customHeight="1">
      <c r="A1" s="47" t="s">
        <v>106</v>
      </c>
      <c r="G1" s="49"/>
      <c r="J1" s="49"/>
    </row>
    <row r="2" spans="1:10" s="48" customFormat="1" ht="18" customHeight="1">
      <c r="A2" s="47" t="s">
        <v>94</v>
      </c>
      <c r="G2" s="49"/>
      <c r="H2" s="50" t="s">
        <v>103</v>
      </c>
      <c r="J2" s="49"/>
    </row>
    <row r="3" spans="1:10" s="53" customFormat="1" ht="18" customHeight="1">
      <c r="A3" s="261" t="s">
        <v>0</v>
      </c>
      <c r="B3" s="262"/>
      <c r="C3" s="262"/>
      <c r="D3" s="262"/>
      <c r="E3" s="51" t="s">
        <v>1</v>
      </c>
      <c r="F3" s="51" t="s">
        <v>2</v>
      </c>
      <c r="G3" s="52" t="s">
        <v>3</v>
      </c>
      <c r="H3" s="51" t="s">
        <v>4</v>
      </c>
      <c r="J3" s="115"/>
    </row>
    <row r="4" spans="1:10" s="48" customFormat="1" ht="18" customHeight="1">
      <c r="A4" s="107" t="s">
        <v>105</v>
      </c>
      <c r="B4" s="55"/>
      <c r="C4" s="55"/>
      <c r="D4" s="56"/>
      <c r="E4" s="57">
        <f>E5+E32</f>
        <v>92</v>
      </c>
      <c r="F4" s="57">
        <f t="shared" ref="F4" si="0">F5+F32</f>
        <v>375</v>
      </c>
      <c r="G4" s="58">
        <v>6473000000</v>
      </c>
      <c r="H4" s="59">
        <f>H32</f>
        <v>5434</v>
      </c>
      <c r="I4" s="60"/>
      <c r="J4" s="49"/>
    </row>
    <row r="5" spans="1:10" s="48" customFormat="1" ht="18" customHeight="1">
      <c r="A5" s="61"/>
      <c r="B5" s="62" t="s">
        <v>117</v>
      </c>
      <c r="C5" s="63"/>
      <c r="D5" s="64"/>
      <c r="E5" s="65">
        <f>E6+E12+E15+E22</f>
        <v>13</v>
      </c>
      <c r="F5" s="65">
        <f t="shared" ref="F5" si="1">F6+F12+F15+F22</f>
        <v>48</v>
      </c>
      <c r="G5" s="66">
        <v>2219000000</v>
      </c>
      <c r="H5" s="67" t="s">
        <v>118</v>
      </c>
      <c r="I5" s="60"/>
      <c r="J5" s="49"/>
    </row>
    <row r="6" spans="1:10" s="48" customFormat="1" ht="18" customHeight="1">
      <c r="A6" s="68"/>
      <c r="B6" s="69">
        <v>50</v>
      </c>
      <c r="C6" s="69"/>
      <c r="D6" s="70" t="s">
        <v>7</v>
      </c>
      <c r="E6" s="71">
        <f>E7</f>
        <v>1</v>
      </c>
      <c r="F6" s="71">
        <f t="shared" ref="F6" si="2">F7</f>
        <v>17</v>
      </c>
      <c r="G6" s="109" t="s">
        <v>116</v>
      </c>
      <c r="H6" s="73" t="s">
        <v>118</v>
      </c>
      <c r="I6" s="60"/>
      <c r="J6" s="49"/>
    </row>
    <row r="7" spans="1:10" s="48" customFormat="1" ht="18" customHeight="1">
      <c r="A7" s="74"/>
      <c r="B7" s="75"/>
      <c r="C7" s="75">
        <v>501</v>
      </c>
      <c r="D7" s="76" t="s">
        <v>7</v>
      </c>
      <c r="E7" s="65">
        <v>1</v>
      </c>
      <c r="F7" s="65">
        <v>17</v>
      </c>
      <c r="G7" s="110" t="s">
        <v>116</v>
      </c>
      <c r="H7" s="67" t="s">
        <v>118</v>
      </c>
      <c r="I7" s="60"/>
      <c r="J7" s="49"/>
    </row>
    <row r="8" spans="1:10" s="48" customFormat="1" ht="18" customHeight="1">
      <c r="A8" s="77"/>
      <c r="B8" s="78">
        <v>51</v>
      </c>
      <c r="C8" s="78"/>
      <c r="D8" s="70" t="s">
        <v>8</v>
      </c>
      <c r="E8" s="116" t="s">
        <v>118</v>
      </c>
      <c r="F8" s="116" t="s">
        <v>118</v>
      </c>
      <c r="G8" s="117" t="s">
        <v>102</v>
      </c>
      <c r="H8" s="73" t="s">
        <v>118</v>
      </c>
      <c r="I8" s="60"/>
      <c r="J8" s="49"/>
    </row>
    <row r="9" spans="1:10" s="48" customFormat="1" ht="18" customHeight="1">
      <c r="A9" s="79"/>
      <c r="B9" s="63"/>
      <c r="C9" s="63">
        <v>511</v>
      </c>
      <c r="D9" s="76" t="s">
        <v>9</v>
      </c>
      <c r="E9" s="118" t="s">
        <v>118</v>
      </c>
      <c r="F9" s="118" t="s">
        <v>118</v>
      </c>
      <c r="G9" s="80" t="s">
        <v>102</v>
      </c>
      <c r="H9" s="67" t="s">
        <v>118</v>
      </c>
      <c r="I9" s="60"/>
      <c r="J9" s="49"/>
    </row>
    <row r="10" spans="1:10" s="48" customFormat="1" ht="18" customHeight="1">
      <c r="A10" s="79"/>
      <c r="B10" s="63"/>
      <c r="C10" s="63">
        <v>512</v>
      </c>
      <c r="D10" s="76" t="s">
        <v>10</v>
      </c>
      <c r="E10" s="118" t="s">
        <v>118</v>
      </c>
      <c r="F10" s="118" t="s">
        <v>118</v>
      </c>
      <c r="G10" s="80" t="s">
        <v>102</v>
      </c>
      <c r="H10" s="67" t="s">
        <v>118</v>
      </c>
      <c r="I10" s="60"/>
      <c r="J10" s="49"/>
    </row>
    <row r="11" spans="1:10" s="48" customFormat="1" ht="18" customHeight="1">
      <c r="A11" s="79"/>
      <c r="B11" s="63"/>
      <c r="C11" s="63">
        <v>513</v>
      </c>
      <c r="D11" s="76" t="s">
        <v>11</v>
      </c>
      <c r="E11" s="118" t="s">
        <v>118</v>
      </c>
      <c r="F11" s="118" t="s">
        <v>118</v>
      </c>
      <c r="G11" s="80" t="s">
        <v>102</v>
      </c>
      <c r="H11" s="67" t="s">
        <v>118</v>
      </c>
      <c r="I11" s="60"/>
      <c r="J11" s="49"/>
    </row>
    <row r="12" spans="1:10" s="48" customFormat="1" ht="18" customHeight="1">
      <c r="A12" s="77"/>
      <c r="B12" s="78">
        <v>52</v>
      </c>
      <c r="C12" s="78"/>
      <c r="D12" s="70" t="s">
        <v>12</v>
      </c>
      <c r="E12" s="71">
        <f>SUM(E13:E14)</f>
        <v>7</v>
      </c>
      <c r="F12" s="71">
        <f t="shared" ref="F12" si="3">SUM(F13:F14)</f>
        <v>17</v>
      </c>
      <c r="G12" s="72">
        <v>1532000000</v>
      </c>
      <c r="H12" s="73" t="s">
        <v>118</v>
      </c>
      <c r="I12" s="60"/>
      <c r="J12" s="49"/>
    </row>
    <row r="13" spans="1:10" s="48" customFormat="1" ht="18" customHeight="1">
      <c r="A13" s="79"/>
      <c r="B13" s="63"/>
      <c r="C13" s="63">
        <v>521</v>
      </c>
      <c r="D13" s="76" t="s">
        <v>13</v>
      </c>
      <c r="E13" s="65">
        <v>3</v>
      </c>
      <c r="F13" s="65">
        <v>10</v>
      </c>
      <c r="G13" s="80">
        <v>1480000000</v>
      </c>
      <c r="H13" s="67" t="s">
        <v>118</v>
      </c>
      <c r="I13" s="60"/>
      <c r="J13" s="49"/>
    </row>
    <row r="14" spans="1:10" s="48" customFormat="1" ht="18" customHeight="1">
      <c r="A14" s="79"/>
      <c r="B14" s="63"/>
      <c r="C14" s="63">
        <v>522</v>
      </c>
      <c r="D14" s="76" t="s">
        <v>14</v>
      </c>
      <c r="E14" s="65">
        <v>4</v>
      </c>
      <c r="F14" s="65">
        <v>7</v>
      </c>
      <c r="G14" s="80">
        <v>53000000</v>
      </c>
      <c r="H14" s="67" t="s">
        <v>118</v>
      </c>
      <c r="I14" s="60"/>
      <c r="J14" s="49"/>
    </row>
    <row r="15" spans="1:10" s="48" customFormat="1" ht="18" customHeight="1">
      <c r="A15" s="77"/>
      <c r="B15" s="78">
        <v>53</v>
      </c>
      <c r="C15" s="78"/>
      <c r="D15" s="70" t="s">
        <v>15</v>
      </c>
      <c r="E15" s="71">
        <f>SUM(E16:E21)</f>
        <v>4</v>
      </c>
      <c r="F15" s="71">
        <f t="shared" ref="F15" si="4">SUM(F16:F21)</f>
        <v>12</v>
      </c>
      <c r="G15" s="72">
        <v>209000000</v>
      </c>
      <c r="H15" s="73" t="s">
        <v>118</v>
      </c>
      <c r="I15" s="60"/>
      <c r="J15" s="49"/>
    </row>
    <row r="16" spans="1:10" s="48" customFormat="1" ht="18" customHeight="1">
      <c r="A16" s="79"/>
      <c r="B16" s="63"/>
      <c r="C16" s="63">
        <v>531</v>
      </c>
      <c r="D16" s="76" t="s">
        <v>16</v>
      </c>
      <c r="E16" s="65">
        <v>1</v>
      </c>
      <c r="F16" s="65">
        <v>3</v>
      </c>
      <c r="G16" s="80" t="s">
        <v>116</v>
      </c>
      <c r="H16" s="67" t="s">
        <v>118</v>
      </c>
      <c r="I16" s="60"/>
      <c r="J16" s="49"/>
    </row>
    <row r="17" spans="1:10" s="48" customFormat="1" ht="18" customHeight="1">
      <c r="A17" s="79"/>
      <c r="B17" s="63"/>
      <c r="C17" s="63">
        <v>532</v>
      </c>
      <c r="D17" s="76" t="s">
        <v>17</v>
      </c>
      <c r="E17" s="65">
        <v>1</v>
      </c>
      <c r="F17" s="65">
        <v>2</v>
      </c>
      <c r="G17" s="80" t="s">
        <v>116</v>
      </c>
      <c r="H17" s="67" t="s">
        <v>118</v>
      </c>
      <c r="I17" s="60"/>
      <c r="J17" s="49"/>
    </row>
    <row r="18" spans="1:10" s="48" customFormat="1" ht="18" customHeight="1">
      <c r="A18" s="79"/>
      <c r="B18" s="63"/>
      <c r="C18" s="63">
        <v>533</v>
      </c>
      <c r="D18" s="76" t="s">
        <v>18</v>
      </c>
      <c r="E18" s="65">
        <v>1</v>
      </c>
      <c r="F18" s="65">
        <v>5</v>
      </c>
      <c r="G18" s="80" t="s">
        <v>116</v>
      </c>
      <c r="H18" s="67" t="s">
        <v>118</v>
      </c>
      <c r="I18" s="60"/>
      <c r="J18" s="49"/>
    </row>
    <row r="19" spans="1:10" s="48" customFormat="1" ht="18" customHeight="1">
      <c r="A19" s="79"/>
      <c r="B19" s="63"/>
      <c r="C19" s="63">
        <v>534</v>
      </c>
      <c r="D19" s="76" t="s">
        <v>19</v>
      </c>
      <c r="E19" s="118" t="s">
        <v>118</v>
      </c>
      <c r="F19" s="118" t="s">
        <v>118</v>
      </c>
      <c r="G19" s="80" t="s">
        <v>102</v>
      </c>
      <c r="H19" s="67" t="s">
        <v>118</v>
      </c>
      <c r="I19" s="60"/>
      <c r="J19" s="49"/>
    </row>
    <row r="20" spans="1:10" s="48" customFormat="1" ht="18" customHeight="1">
      <c r="A20" s="79"/>
      <c r="B20" s="63"/>
      <c r="C20" s="63">
        <v>535</v>
      </c>
      <c r="D20" s="76" t="s">
        <v>20</v>
      </c>
      <c r="E20" s="118" t="s">
        <v>118</v>
      </c>
      <c r="F20" s="118" t="s">
        <v>118</v>
      </c>
      <c r="G20" s="80" t="s">
        <v>102</v>
      </c>
      <c r="H20" s="67" t="s">
        <v>118</v>
      </c>
      <c r="I20" s="60"/>
      <c r="J20" s="49"/>
    </row>
    <row r="21" spans="1:10" s="48" customFormat="1" ht="18" customHeight="1">
      <c r="A21" s="79"/>
      <c r="B21" s="63"/>
      <c r="C21" s="63">
        <v>536</v>
      </c>
      <c r="D21" s="76" t="s">
        <v>21</v>
      </c>
      <c r="E21" s="65">
        <v>1</v>
      </c>
      <c r="F21" s="65">
        <v>2</v>
      </c>
      <c r="G21" s="80" t="s">
        <v>116</v>
      </c>
      <c r="H21" s="67" t="s">
        <v>118</v>
      </c>
      <c r="I21" s="60"/>
      <c r="J21" s="49"/>
    </row>
    <row r="22" spans="1:10" s="48" customFormat="1" ht="18" customHeight="1">
      <c r="A22" s="77"/>
      <c r="B22" s="78">
        <v>54</v>
      </c>
      <c r="C22" s="78"/>
      <c r="D22" s="70" t="s">
        <v>22</v>
      </c>
      <c r="E22" s="71">
        <f>SUM(E23:E26)</f>
        <v>1</v>
      </c>
      <c r="F22" s="71">
        <f t="shared" ref="F22" si="5">SUM(F23:F26)</f>
        <v>2</v>
      </c>
      <c r="G22" s="109" t="s">
        <v>116</v>
      </c>
      <c r="H22" s="73" t="s">
        <v>118</v>
      </c>
      <c r="I22" s="60"/>
      <c r="J22" s="49"/>
    </row>
    <row r="23" spans="1:10" s="48" customFormat="1" ht="18" customHeight="1">
      <c r="A23" s="79"/>
      <c r="B23" s="63"/>
      <c r="C23" s="63">
        <v>541</v>
      </c>
      <c r="D23" s="76" t="s">
        <v>23</v>
      </c>
      <c r="E23" s="65">
        <v>1</v>
      </c>
      <c r="F23" s="65">
        <v>2</v>
      </c>
      <c r="G23" s="80" t="s">
        <v>116</v>
      </c>
      <c r="H23" s="67" t="s">
        <v>118</v>
      </c>
      <c r="I23" s="60"/>
      <c r="J23" s="49"/>
    </row>
    <row r="24" spans="1:10" s="48" customFormat="1" ht="18" customHeight="1">
      <c r="A24" s="79"/>
      <c r="B24" s="63"/>
      <c r="C24" s="63">
        <v>542</v>
      </c>
      <c r="D24" s="76" t="s">
        <v>24</v>
      </c>
      <c r="E24" s="118" t="s">
        <v>118</v>
      </c>
      <c r="F24" s="118" t="s">
        <v>118</v>
      </c>
      <c r="G24" s="80" t="s">
        <v>102</v>
      </c>
      <c r="H24" s="67" t="s">
        <v>118</v>
      </c>
      <c r="I24" s="60"/>
      <c r="J24" s="49"/>
    </row>
    <row r="25" spans="1:10" s="48" customFormat="1" ht="18" customHeight="1">
      <c r="A25" s="79"/>
      <c r="B25" s="63"/>
      <c r="C25" s="63">
        <v>543</v>
      </c>
      <c r="D25" s="76" t="s">
        <v>25</v>
      </c>
      <c r="E25" s="118" t="s">
        <v>118</v>
      </c>
      <c r="F25" s="118" t="s">
        <v>118</v>
      </c>
      <c r="G25" s="80" t="s">
        <v>102</v>
      </c>
      <c r="H25" s="67" t="s">
        <v>118</v>
      </c>
      <c r="I25" s="60"/>
      <c r="J25" s="49"/>
    </row>
    <row r="26" spans="1:10" s="48" customFormat="1" ht="18" customHeight="1">
      <c r="A26" s="79"/>
      <c r="B26" s="63"/>
      <c r="C26" s="63">
        <v>549</v>
      </c>
      <c r="D26" s="76" t="s">
        <v>26</v>
      </c>
      <c r="E26" s="118" t="s">
        <v>118</v>
      </c>
      <c r="F26" s="118" t="s">
        <v>118</v>
      </c>
      <c r="G26" s="80" t="s">
        <v>102</v>
      </c>
      <c r="H26" s="67" t="s">
        <v>118</v>
      </c>
      <c r="I26" s="60"/>
      <c r="J26" s="49"/>
    </row>
    <row r="27" spans="1:10" s="48" customFormat="1" ht="18" customHeight="1">
      <c r="A27" s="77"/>
      <c r="B27" s="78">
        <v>55</v>
      </c>
      <c r="C27" s="78"/>
      <c r="D27" s="70" t="s">
        <v>27</v>
      </c>
      <c r="E27" s="116" t="s">
        <v>118</v>
      </c>
      <c r="F27" s="116" t="s">
        <v>118</v>
      </c>
      <c r="G27" s="117" t="s">
        <v>102</v>
      </c>
      <c r="H27" s="73" t="s">
        <v>118</v>
      </c>
      <c r="I27" s="60"/>
      <c r="J27" s="49"/>
    </row>
    <row r="28" spans="1:10" s="48" customFormat="1" ht="18" customHeight="1">
      <c r="A28" s="79"/>
      <c r="B28" s="63"/>
      <c r="C28" s="63">
        <v>551</v>
      </c>
      <c r="D28" s="76" t="s">
        <v>28</v>
      </c>
      <c r="E28" s="118" t="s">
        <v>118</v>
      </c>
      <c r="F28" s="118" t="s">
        <v>118</v>
      </c>
      <c r="G28" s="80" t="s">
        <v>102</v>
      </c>
      <c r="H28" s="67" t="s">
        <v>118</v>
      </c>
      <c r="I28" s="60"/>
      <c r="J28" s="49"/>
    </row>
    <row r="29" spans="1:10" s="48" customFormat="1" ht="18" customHeight="1">
      <c r="A29" s="79"/>
      <c r="B29" s="63"/>
      <c r="C29" s="63">
        <v>552</v>
      </c>
      <c r="D29" s="76" t="s">
        <v>29</v>
      </c>
      <c r="E29" s="118" t="s">
        <v>118</v>
      </c>
      <c r="F29" s="118" t="s">
        <v>118</v>
      </c>
      <c r="G29" s="80" t="s">
        <v>102</v>
      </c>
      <c r="H29" s="67" t="s">
        <v>118</v>
      </c>
      <c r="I29" s="60"/>
      <c r="J29" s="49"/>
    </row>
    <row r="30" spans="1:10" s="48" customFormat="1" ht="18" customHeight="1">
      <c r="A30" s="79"/>
      <c r="B30" s="63"/>
      <c r="C30" s="63">
        <v>553</v>
      </c>
      <c r="D30" s="76" t="s">
        <v>30</v>
      </c>
      <c r="E30" s="118" t="s">
        <v>118</v>
      </c>
      <c r="F30" s="118" t="s">
        <v>118</v>
      </c>
      <c r="G30" s="80" t="s">
        <v>102</v>
      </c>
      <c r="H30" s="67" t="s">
        <v>118</v>
      </c>
      <c r="I30" s="60"/>
      <c r="J30" s="49"/>
    </row>
    <row r="31" spans="1:10" s="48" customFormat="1" ht="18" customHeight="1">
      <c r="A31" s="79"/>
      <c r="B31" s="63"/>
      <c r="C31" s="63">
        <v>559</v>
      </c>
      <c r="D31" s="76" t="s">
        <v>31</v>
      </c>
      <c r="E31" s="118" t="s">
        <v>118</v>
      </c>
      <c r="F31" s="118" t="s">
        <v>118</v>
      </c>
      <c r="G31" s="80" t="s">
        <v>102</v>
      </c>
      <c r="H31" s="67" t="s">
        <v>118</v>
      </c>
      <c r="I31" s="60"/>
      <c r="J31" s="49"/>
    </row>
    <row r="32" spans="1:10" s="48" customFormat="1" ht="18" customHeight="1">
      <c r="A32" s="74"/>
      <c r="B32" s="81" t="s">
        <v>119</v>
      </c>
      <c r="C32" s="75"/>
      <c r="D32" s="64"/>
      <c r="E32" s="65">
        <f>E36+E42+E50+E54+E64</f>
        <v>79</v>
      </c>
      <c r="F32" s="65">
        <f t="shared" ref="F32" si="6">F36+F42+F50+F54+F64</f>
        <v>327</v>
      </c>
      <c r="G32" s="66">
        <v>4254000000</v>
      </c>
      <c r="H32" s="82">
        <v>5434</v>
      </c>
      <c r="I32" s="60"/>
      <c r="J32" s="49"/>
    </row>
    <row r="33" spans="1:10" s="48" customFormat="1" ht="18" customHeight="1">
      <c r="A33" s="83"/>
      <c r="B33" s="84">
        <v>56</v>
      </c>
      <c r="C33" s="84"/>
      <c r="D33" s="70" t="s">
        <v>33</v>
      </c>
      <c r="E33" s="116" t="s">
        <v>118</v>
      </c>
      <c r="F33" s="116" t="s">
        <v>118</v>
      </c>
      <c r="G33" s="117" t="s">
        <v>102</v>
      </c>
      <c r="H33" s="73" t="s">
        <v>118</v>
      </c>
      <c r="I33" s="60"/>
      <c r="J33" s="49"/>
    </row>
    <row r="34" spans="1:10" s="48" customFormat="1" ht="18" customHeight="1">
      <c r="A34" s="86"/>
      <c r="B34" s="87"/>
      <c r="C34" s="87">
        <v>561</v>
      </c>
      <c r="D34" s="76" t="s">
        <v>34</v>
      </c>
      <c r="E34" s="118" t="s">
        <v>118</v>
      </c>
      <c r="F34" s="118" t="s">
        <v>118</v>
      </c>
      <c r="G34" s="80" t="s">
        <v>102</v>
      </c>
      <c r="H34" s="67" t="s">
        <v>118</v>
      </c>
      <c r="I34" s="60"/>
      <c r="J34" s="49"/>
    </row>
    <row r="35" spans="1:10" s="48" customFormat="1" ht="18" customHeight="1">
      <c r="A35" s="79"/>
      <c r="B35" s="63"/>
      <c r="C35" s="63">
        <v>569</v>
      </c>
      <c r="D35" s="76" t="s">
        <v>35</v>
      </c>
      <c r="E35" s="118" t="s">
        <v>118</v>
      </c>
      <c r="F35" s="118" t="s">
        <v>118</v>
      </c>
      <c r="G35" s="80" t="s">
        <v>102</v>
      </c>
      <c r="H35" s="67" t="s">
        <v>118</v>
      </c>
      <c r="I35" s="60"/>
      <c r="J35" s="49"/>
    </row>
    <row r="36" spans="1:10" s="48" customFormat="1" ht="18" customHeight="1">
      <c r="A36" s="77"/>
      <c r="B36" s="78">
        <v>57</v>
      </c>
      <c r="C36" s="78"/>
      <c r="D36" s="70" t="s">
        <v>36</v>
      </c>
      <c r="E36" s="71">
        <f>SUM(E37:E41)</f>
        <v>11</v>
      </c>
      <c r="F36" s="71">
        <f t="shared" ref="F36" si="7">SUM(F37:F41)</f>
        <v>22</v>
      </c>
      <c r="G36" s="72">
        <v>160000000</v>
      </c>
      <c r="H36" s="85">
        <v>1057</v>
      </c>
      <c r="I36" s="60"/>
      <c r="J36" s="49"/>
    </row>
    <row r="37" spans="1:10" s="48" customFormat="1" ht="18" customHeight="1">
      <c r="A37" s="79"/>
      <c r="B37" s="63"/>
      <c r="C37" s="63">
        <v>571</v>
      </c>
      <c r="D37" s="76" t="s">
        <v>37</v>
      </c>
      <c r="E37" s="118" t="s">
        <v>118</v>
      </c>
      <c r="F37" s="118" t="s">
        <v>118</v>
      </c>
      <c r="G37" s="80" t="s">
        <v>102</v>
      </c>
      <c r="H37" s="67" t="s">
        <v>118</v>
      </c>
      <c r="I37" s="60"/>
      <c r="J37" s="49"/>
    </row>
    <row r="38" spans="1:10" s="48" customFormat="1" ht="18" customHeight="1">
      <c r="A38" s="79"/>
      <c r="B38" s="63"/>
      <c r="C38" s="63">
        <v>572</v>
      </c>
      <c r="D38" s="76" t="s">
        <v>38</v>
      </c>
      <c r="E38" s="65">
        <v>2</v>
      </c>
      <c r="F38" s="65">
        <v>3</v>
      </c>
      <c r="G38" s="80" t="s">
        <v>116</v>
      </c>
      <c r="H38" s="90" t="s">
        <v>116</v>
      </c>
      <c r="I38" s="60"/>
      <c r="J38" s="49"/>
    </row>
    <row r="39" spans="1:10" s="48" customFormat="1" ht="18" customHeight="1">
      <c r="A39" s="79"/>
      <c r="B39" s="63"/>
      <c r="C39" s="63">
        <v>573</v>
      </c>
      <c r="D39" s="76" t="s">
        <v>39</v>
      </c>
      <c r="E39" s="65">
        <v>6</v>
      </c>
      <c r="F39" s="65">
        <v>14</v>
      </c>
      <c r="G39" s="80">
        <v>136000000</v>
      </c>
      <c r="H39" s="90">
        <v>689</v>
      </c>
      <c r="I39" s="60"/>
      <c r="J39" s="49"/>
    </row>
    <row r="40" spans="1:10" s="48" customFormat="1" ht="18" customHeight="1">
      <c r="A40" s="79"/>
      <c r="B40" s="63"/>
      <c r="C40" s="63">
        <v>574</v>
      </c>
      <c r="D40" s="76" t="s">
        <v>40</v>
      </c>
      <c r="E40" s="65">
        <v>2</v>
      </c>
      <c r="F40" s="65">
        <v>3</v>
      </c>
      <c r="G40" s="80" t="s">
        <v>116</v>
      </c>
      <c r="H40" s="90" t="s">
        <v>116</v>
      </c>
      <c r="I40" s="60"/>
      <c r="J40" s="49"/>
    </row>
    <row r="41" spans="1:10" s="48" customFormat="1" ht="18" customHeight="1">
      <c r="A41" s="79"/>
      <c r="B41" s="63"/>
      <c r="C41" s="63">
        <v>579</v>
      </c>
      <c r="D41" s="76" t="s">
        <v>41</v>
      </c>
      <c r="E41" s="65">
        <v>1</v>
      </c>
      <c r="F41" s="65">
        <v>2</v>
      </c>
      <c r="G41" s="80" t="s">
        <v>116</v>
      </c>
      <c r="H41" s="90" t="s">
        <v>116</v>
      </c>
      <c r="I41" s="60"/>
      <c r="J41" s="49"/>
    </row>
    <row r="42" spans="1:10" s="48" customFormat="1" ht="18" customHeight="1">
      <c r="A42" s="77"/>
      <c r="B42" s="78">
        <v>58</v>
      </c>
      <c r="C42" s="78"/>
      <c r="D42" s="70" t="s">
        <v>42</v>
      </c>
      <c r="E42" s="71">
        <f>SUM(E43:E49)</f>
        <v>29</v>
      </c>
      <c r="F42" s="71">
        <f t="shared" ref="F42" si="8">SUM(F43:F49)</f>
        <v>150</v>
      </c>
      <c r="G42" s="72">
        <v>1827000000</v>
      </c>
      <c r="H42" s="85">
        <v>1957</v>
      </c>
      <c r="I42" s="60"/>
      <c r="J42" s="49"/>
    </row>
    <row r="43" spans="1:10" s="48" customFormat="1" ht="18" customHeight="1">
      <c r="A43" s="79"/>
      <c r="B43" s="63"/>
      <c r="C43" s="63">
        <v>581</v>
      </c>
      <c r="D43" s="76" t="s">
        <v>43</v>
      </c>
      <c r="E43" s="65">
        <v>2</v>
      </c>
      <c r="F43" s="65">
        <v>52</v>
      </c>
      <c r="G43" s="80" t="s">
        <v>116</v>
      </c>
      <c r="H43" s="90" t="s">
        <v>116</v>
      </c>
      <c r="I43" s="60"/>
      <c r="J43" s="49"/>
    </row>
    <row r="44" spans="1:10" s="48" customFormat="1" ht="18" customHeight="1">
      <c r="A44" s="79"/>
      <c r="B44" s="63"/>
      <c r="C44" s="63">
        <v>582</v>
      </c>
      <c r="D44" s="76" t="s">
        <v>44</v>
      </c>
      <c r="E44" s="65">
        <v>1</v>
      </c>
      <c r="F44" s="65">
        <v>2</v>
      </c>
      <c r="G44" s="80" t="s">
        <v>116</v>
      </c>
      <c r="H44" s="90" t="s">
        <v>116</v>
      </c>
      <c r="I44" s="60"/>
      <c r="J44" s="49"/>
    </row>
    <row r="45" spans="1:10" s="48" customFormat="1" ht="18" customHeight="1">
      <c r="A45" s="79"/>
      <c r="B45" s="63"/>
      <c r="C45" s="63">
        <v>583</v>
      </c>
      <c r="D45" s="76" t="s">
        <v>45</v>
      </c>
      <c r="E45" s="65">
        <v>1</v>
      </c>
      <c r="F45" s="65">
        <v>9</v>
      </c>
      <c r="G45" s="80" t="s">
        <v>116</v>
      </c>
      <c r="H45" s="90" t="s">
        <v>116</v>
      </c>
      <c r="I45" s="60"/>
      <c r="J45" s="49"/>
    </row>
    <row r="46" spans="1:10" s="48" customFormat="1" ht="18" customHeight="1">
      <c r="A46" s="79"/>
      <c r="B46" s="63"/>
      <c r="C46" s="63">
        <v>584</v>
      </c>
      <c r="D46" s="76" t="s">
        <v>46</v>
      </c>
      <c r="E46" s="65">
        <v>3</v>
      </c>
      <c r="F46" s="65">
        <v>4</v>
      </c>
      <c r="G46" s="80">
        <v>17000000</v>
      </c>
      <c r="H46" s="90">
        <v>148</v>
      </c>
      <c r="I46" s="60"/>
      <c r="J46" s="49"/>
    </row>
    <row r="47" spans="1:10" s="48" customFormat="1" ht="18" customHeight="1">
      <c r="A47" s="79"/>
      <c r="B47" s="63"/>
      <c r="C47" s="63">
        <v>585</v>
      </c>
      <c r="D47" s="76" t="s">
        <v>47</v>
      </c>
      <c r="E47" s="65">
        <v>8</v>
      </c>
      <c r="F47" s="65">
        <v>27</v>
      </c>
      <c r="G47" s="80">
        <v>510000000</v>
      </c>
      <c r="H47" s="90">
        <v>498</v>
      </c>
      <c r="I47" s="60"/>
      <c r="J47" s="49"/>
    </row>
    <row r="48" spans="1:10" s="48" customFormat="1" ht="18" customHeight="1">
      <c r="A48" s="79"/>
      <c r="B48" s="63"/>
      <c r="C48" s="63">
        <v>586</v>
      </c>
      <c r="D48" s="76" t="s">
        <v>48</v>
      </c>
      <c r="E48" s="65">
        <v>3</v>
      </c>
      <c r="F48" s="65">
        <v>6</v>
      </c>
      <c r="G48" s="80">
        <v>18000000</v>
      </c>
      <c r="H48" s="90">
        <v>63</v>
      </c>
      <c r="I48" s="60"/>
      <c r="J48" s="49"/>
    </row>
    <row r="49" spans="1:10" s="48" customFormat="1" ht="18" customHeight="1">
      <c r="A49" s="79"/>
      <c r="B49" s="63"/>
      <c r="C49" s="63">
        <v>589</v>
      </c>
      <c r="D49" s="76" t="s">
        <v>49</v>
      </c>
      <c r="E49" s="65">
        <v>11</v>
      </c>
      <c r="F49" s="65">
        <v>50</v>
      </c>
      <c r="G49" s="80">
        <v>199000000</v>
      </c>
      <c r="H49" s="90">
        <v>576</v>
      </c>
      <c r="I49" s="60"/>
      <c r="J49" s="49"/>
    </row>
    <row r="50" spans="1:10" s="48" customFormat="1" ht="18" customHeight="1">
      <c r="A50" s="77"/>
      <c r="B50" s="78">
        <v>59</v>
      </c>
      <c r="C50" s="78"/>
      <c r="D50" s="70" t="s">
        <v>50</v>
      </c>
      <c r="E50" s="71">
        <f>SUM(E51:E53)</f>
        <v>8</v>
      </c>
      <c r="F50" s="71">
        <f t="shared" ref="F50" si="9">SUM(F51:F53)</f>
        <v>37</v>
      </c>
      <c r="G50" s="72">
        <v>252000000</v>
      </c>
      <c r="H50" s="85">
        <v>681</v>
      </c>
      <c r="I50" s="60"/>
      <c r="J50" s="49"/>
    </row>
    <row r="51" spans="1:10" s="48" customFormat="1" ht="18" customHeight="1">
      <c r="A51" s="79"/>
      <c r="B51" s="63"/>
      <c r="C51" s="63">
        <v>591</v>
      </c>
      <c r="D51" s="76" t="s">
        <v>51</v>
      </c>
      <c r="E51" s="65">
        <v>5</v>
      </c>
      <c r="F51" s="65">
        <v>30</v>
      </c>
      <c r="G51" s="80">
        <v>219000000</v>
      </c>
      <c r="H51" s="90">
        <v>505</v>
      </c>
      <c r="I51" s="60"/>
      <c r="J51" s="49"/>
    </row>
    <row r="52" spans="1:10" s="48" customFormat="1" ht="18" customHeight="1">
      <c r="A52" s="79"/>
      <c r="B52" s="63"/>
      <c r="C52" s="63">
        <v>592</v>
      </c>
      <c r="D52" s="76" t="s">
        <v>52</v>
      </c>
      <c r="E52" s="118" t="s">
        <v>118</v>
      </c>
      <c r="F52" s="118" t="s">
        <v>118</v>
      </c>
      <c r="G52" s="80" t="s">
        <v>102</v>
      </c>
      <c r="H52" s="67" t="s">
        <v>118</v>
      </c>
      <c r="I52" s="60"/>
      <c r="J52" s="49"/>
    </row>
    <row r="53" spans="1:10" s="48" customFormat="1" ht="18" customHeight="1">
      <c r="A53" s="79"/>
      <c r="B53" s="63"/>
      <c r="C53" s="63">
        <v>593</v>
      </c>
      <c r="D53" s="76" t="s">
        <v>53</v>
      </c>
      <c r="E53" s="65">
        <v>3</v>
      </c>
      <c r="F53" s="65">
        <v>7</v>
      </c>
      <c r="G53" s="80">
        <v>33000000</v>
      </c>
      <c r="H53" s="90">
        <v>176</v>
      </c>
      <c r="I53" s="60"/>
      <c r="J53" s="49"/>
    </row>
    <row r="54" spans="1:10" s="48" customFormat="1" ht="18" customHeight="1">
      <c r="A54" s="77"/>
      <c r="B54" s="78">
        <v>60</v>
      </c>
      <c r="C54" s="78"/>
      <c r="D54" s="70" t="s">
        <v>54</v>
      </c>
      <c r="E54" s="71">
        <f>SUM(E55:E63)</f>
        <v>30</v>
      </c>
      <c r="F54" s="71">
        <f t="shared" ref="F54" si="10">SUM(F55:F63)</f>
        <v>116</v>
      </c>
      <c r="G54" s="109" t="s">
        <v>116</v>
      </c>
      <c r="H54" s="85">
        <v>1739</v>
      </c>
      <c r="I54" s="60"/>
      <c r="J54" s="49"/>
    </row>
    <row r="55" spans="1:10" s="48" customFormat="1" ht="18" customHeight="1">
      <c r="A55" s="79"/>
      <c r="B55" s="63"/>
      <c r="C55" s="63">
        <v>601</v>
      </c>
      <c r="D55" s="76" t="s">
        <v>55</v>
      </c>
      <c r="E55" s="118" t="s">
        <v>118</v>
      </c>
      <c r="F55" s="118" t="s">
        <v>118</v>
      </c>
      <c r="G55" s="80" t="s">
        <v>102</v>
      </c>
      <c r="H55" s="67" t="s">
        <v>118</v>
      </c>
      <c r="I55" s="60"/>
      <c r="J55" s="49"/>
    </row>
    <row r="56" spans="1:10" s="48" customFormat="1" ht="18" customHeight="1">
      <c r="A56" s="79"/>
      <c r="B56" s="63"/>
      <c r="C56" s="63">
        <v>602</v>
      </c>
      <c r="D56" s="76" t="s">
        <v>56</v>
      </c>
      <c r="E56" s="65">
        <v>2</v>
      </c>
      <c r="F56" s="65">
        <v>6</v>
      </c>
      <c r="G56" s="80" t="s">
        <v>116</v>
      </c>
      <c r="H56" s="90" t="s">
        <v>116</v>
      </c>
      <c r="I56" s="60"/>
      <c r="J56" s="49"/>
    </row>
    <row r="57" spans="1:10" s="48" customFormat="1" ht="18" customHeight="1">
      <c r="A57" s="79"/>
      <c r="B57" s="63"/>
      <c r="C57" s="63">
        <v>603</v>
      </c>
      <c r="D57" s="76" t="s">
        <v>57</v>
      </c>
      <c r="E57" s="65">
        <v>8</v>
      </c>
      <c r="F57" s="65">
        <v>26</v>
      </c>
      <c r="G57" s="80">
        <v>677000000</v>
      </c>
      <c r="H57" s="90">
        <v>277</v>
      </c>
      <c r="I57" s="60"/>
      <c r="J57" s="49"/>
    </row>
    <row r="58" spans="1:10" s="48" customFormat="1" ht="18" customHeight="1">
      <c r="A58" s="79"/>
      <c r="B58" s="63"/>
      <c r="C58" s="63">
        <v>604</v>
      </c>
      <c r="D58" s="76" t="s">
        <v>58</v>
      </c>
      <c r="E58" s="65">
        <v>2</v>
      </c>
      <c r="F58" s="65">
        <v>3</v>
      </c>
      <c r="G58" s="80" t="s">
        <v>116</v>
      </c>
      <c r="H58" s="90" t="s">
        <v>116</v>
      </c>
      <c r="I58" s="60"/>
      <c r="J58" s="49"/>
    </row>
    <row r="59" spans="1:10" s="48" customFormat="1" ht="18" customHeight="1">
      <c r="A59" s="79"/>
      <c r="B59" s="63"/>
      <c r="C59" s="63">
        <v>605</v>
      </c>
      <c r="D59" s="76" t="s">
        <v>59</v>
      </c>
      <c r="E59" s="65">
        <v>7</v>
      </c>
      <c r="F59" s="65">
        <v>38</v>
      </c>
      <c r="G59" s="80">
        <v>1106000000</v>
      </c>
      <c r="H59" s="90">
        <v>213</v>
      </c>
      <c r="I59" s="60"/>
      <c r="J59" s="49"/>
    </row>
    <row r="60" spans="1:10" s="48" customFormat="1" ht="18" customHeight="1">
      <c r="A60" s="79"/>
      <c r="B60" s="63"/>
      <c r="C60" s="63">
        <v>606</v>
      </c>
      <c r="D60" s="76" t="s">
        <v>60</v>
      </c>
      <c r="E60" s="65">
        <v>2</v>
      </c>
      <c r="F60" s="65">
        <v>27</v>
      </c>
      <c r="G60" s="80" t="s">
        <v>116</v>
      </c>
      <c r="H60" s="90" t="s">
        <v>116</v>
      </c>
      <c r="I60" s="60"/>
      <c r="J60" s="49"/>
    </row>
    <row r="61" spans="1:10" s="48" customFormat="1" ht="18" customHeight="1">
      <c r="A61" s="79"/>
      <c r="B61" s="63"/>
      <c r="C61" s="63">
        <v>607</v>
      </c>
      <c r="D61" s="76" t="s">
        <v>61</v>
      </c>
      <c r="E61" s="65">
        <v>1</v>
      </c>
      <c r="F61" s="65">
        <v>1</v>
      </c>
      <c r="G61" s="80" t="s">
        <v>116</v>
      </c>
      <c r="H61" s="90" t="s">
        <v>116</v>
      </c>
      <c r="I61" s="60"/>
      <c r="J61" s="49"/>
    </row>
    <row r="62" spans="1:10" s="48" customFormat="1" ht="18" customHeight="1">
      <c r="A62" s="79"/>
      <c r="B62" s="63"/>
      <c r="C62" s="63">
        <v>608</v>
      </c>
      <c r="D62" s="76" t="s">
        <v>62</v>
      </c>
      <c r="E62" s="65">
        <v>2</v>
      </c>
      <c r="F62" s="65">
        <v>3</v>
      </c>
      <c r="G62" s="80" t="s">
        <v>116</v>
      </c>
      <c r="H62" s="90" t="s">
        <v>116</v>
      </c>
      <c r="I62" s="60"/>
      <c r="J62" s="49"/>
    </row>
    <row r="63" spans="1:10" s="48" customFormat="1" ht="18" customHeight="1">
      <c r="A63" s="79"/>
      <c r="B63" s="63"/>
      <c r="C63" s="63">
        <v>609</v>
      </c>
      <c r="D63" s="76" t="s">
        <v>63</v>
      </c>
      <c r="E63" s="65">
        <v>6</v>
      </c>
      <c r="F63" s="65">
        <v>12</v>
      </c>
      <c r="G63" s="80">
        <v>71000000</v>
      </c>
      <c r="H63" s="90">
        <v>422</v>
      </c>
      <c r="I63" s="60"/>
      <c r="J63" s="49"/>
    </row>
    <row r="64" spans="1:10" s="48" customFormat="1" ht="18" customHeight="1">
      <c r="A64" s="77"/>
      <c r="B64" s="78">
        <v>61</v>
      </c>
      <c r="C64" s="78"/>
      <c r="D64" s="70" t="s">
        <v>64</v>
      </c>
      <c r="E64" s="71">
        <f>SUM(E65:E67)</f>
        <v>1</v>
      </c>
      <c r="F64" s="71">
        <f t="shared" ref="F64" si="11">SUM(F65:F67)</f>
        <v>2</v>
      </c>
      <c r="G64" s="109" t="s">
        <v>116</v>
      </c>
      <c r="H64" s="73" t="s">
        <v>118</v>
      </c>
      <c r="I64" s="60"/>
      <c r="J64" s="49"/>
    </row>
    <row r="65" spans="1:10" s="48" customFormat="1" ht="18" customHeight="1">
      <c r="A65" s="79"/>
      <c r="B65" s="63"/>
      <c r="C65" s="63">
        <v>611</v>
      </c>
      <c r="D65" s="76" t="s">
        <v>65</v>
      </c>
      <c r="E65" s="65">
        <v>1</v>
      </c>
      <c r="F65" s="65">
        <v>2</v>
      </c>
      <c r="G65" s="80" t="s">
        <v>116</v>
      </c>
      <c r="H65" s="67" t="s">
        <v>118</v>
      </c>
      <c r="I65" s="60"/>
      <c r="J65" s="49"/>
    </row>
    <row r="66" spans="1:10" s="48" customFormat="1" ht="18" customHeight="1">
      <c r="A66" s="79"/>
      <c r="B66" s="63"/>
      <c r="C66" s="63">
        <v>612</v>
      </c>
      <c r="D66" s="76" t="s">
        <v>66</v>
      </c>
      <c r="E66" s="118" t="s">
        <v>118</v>
      </c>
      <c r="F66" s="118" t="s">
        <v>118</v>
      </c>
      <c r="G66" s="80" t="s">
        <v>102</v>
      </c>
      <c r="H66" s="67" t="s">
        <v>118</v>
      </c>
      <c r="I66" s="60"/>
      <c r="J66" s="49"/>
    </row>
    <row r="67" spans="1:10" s="48" customFormat="1" ht="18" customHeight="1">
      <c r="A67" s="91"/>
      <c r="B67" s="92"/>
      <c r="C67" s="92">
        <v>619</v>
      </c>
      <c r="D67" s="93" t="s">
        <v>67</v>
      </c>
      <c r="E67" s="120" t="s">
        <v>118</v>
      </c>
      <c r="F67" s="120" t="s">
        <v>118</v>
      </c>
      <c r="G67" s="95" t="s">
        <v>102</v>
      </c>
      <c r="H67" s="96" t="s">
        <v>118</v>
      </c>
      <c r="I67" s="60"/>
      <c r="J67" s="49"/>
    </row>
  </sheetData>
  <sheetProtection password="CF78" sheet="1" objects="1" scenarios="1"/>
  <mergeCells count="1">
    <mergeCell ref="A3:D3"/>
  </mergeCells>
  <phoneticPr fontId="1"/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7"/>
  <sheetViews>
    <sheetView showGridLines="0" workbookViewId="0"/>
  </sheetViews>
  <sheetFormatPr defaultRowHeight="13.5"/>
  <cols>
    <col min="1" max="1" width="3.625" style="113" customWidth="1"/>
    <col min="2" max="2" width="4.625" style="113" customWidth="1"/>
    <col min="3" max="3" width="5.625" style="113" customWidth="1"/>
    <col min="4" max="4" width="55.625" style="113" customWidth="1"/>
    <col min="5" max="6" width="15.625" style="113" customWidth="1"/>
    <col min="7" max="7" width="15.625" style="114" customWidth="1"/>
    <col min="8" max="8" width="15.625" style="113" customWidth="1"/>
    <col min="9" max="9" width="10.25" style="113" bestFit="1" customWidth="1"/>
    <col min="10" max="10" width="12.75" style="114" bestFit="1" customWidth="1"/>
    <col min="11" max="16384" width="9" style="113"/>
  </cols>
  <sheetData>
    <row r="1" spans="1:10" s="100" customFormat="1" ht="18" customHeight="1">
      <c r="A1" s="99" t="s">
        <v>106</v>
      </c>
      <c r="G1" s="101"/>
      <c r="J1" s="101"/>
    </row>
    <row r="2" spans="1:10" s="100" customFormat="1" ht="18" customHeight="1">
      <c r="A2" s="47" t="s">
        <v>68</v>
      </c>
      <c r="G2" s="101"/>
      <c r="H2" s="102" t="s">
        <v>103</v>
      </c>
      <c r="J2" s="101"/>
    </row>
    <row r="3" spans="1:10" s="105" customFormat="1" ht="18" customHeight="1">
      <c r="A3" s="263" t="s">
        <v>0</v>
      </c>
      <c r="B3" s="264"/>
      <c r="C3" s="264"/>
      <c r="D3" s="264"/>
      <c r="E3" s="103" t="s">
        <v>1</v>
      </c>
      <c r="F3" s="103" t="s">
        <v>2</v>
      </c>
      <c r="G3" s="104" t="s">
        <v>3</v>
      </c>
      <c r="H3" s="103" t="s">
        <v>4</v>
      </c>
      <c r="J3" s="106"/>
    </row>
    <row r="4" spans="1:10" s="100" customFormat="1" ht="18" customHeight="1">
      <c r="A4" s="107" t="s">
        <v>105</v>
      </c>
      <c r="B4" s="55"/>
      <c r="C4" s="55"/>
      <c r="D4" s="56"/>
      <c r="E4" s="57">
        <f>E5+E32</f>
        <v>3312</v>
      </c>
      <c r="F4" s="57">
        <f t="shared" ref="F4" si="0">F5+F32</f>
        <v>26576</v>
      </c>
      <c r="G4" s="58">
        <v>944726000000</v>
      </c>
      <c r="H4" s="59">
        <f>H32</f>
        <v>394360</v>
      </c>
      <c r="I4" s="108"/>
      <c r="J4" s="101"/>
    </row>
    <row r="5" spans="1:10" s="100" customFormat="1" ht="18" customHeight="1">
      <c r="A5" s="61"/>
      <c r="B5" s="62" t="s">
        <v>5</v>
      </c>
      <c r="C5" s="63"/>
      <c r="D5" s="64"/>
      <c r="E5" s="65">
        <f>E6+E8+E12+E15+E22+E27</f>
        <v>914</v>
      </c>
      <c r="F5" s="65">
        <f t="shared" ref="F5" si="1">F6+F8+F12+F15+F22+F27</f>
        <v>8127</v>
      </c>
      <c r="G5" s="66">
        <v>586018000000</v>
      </c>
      <c r="H5" s="67" t="s">
        <v>6</v>
      </c>
      <c r="I5" s="108"/>
      <c r="J5" s="101"/>
    </row>
    <row r="6" spans="1:10" s="100" customFormat="1" ht="18" customHeight="1">
      <c r="A6" s="68"/>
      <c r="B6" s="69">
        <v>50</v>
      </c>
      <c r="C6" s="69"/>
      <c r="D6" s="70" t="s">
        <v>7</v>
      </c>
      <c r="E6" s="71">
        <f>E7</f>
        <v>2</v>
      </c>
      <c r="F6" s="71">
        <f t="shared" ref="F6" si="2">F7</f>
        <v>65</v>
      </c>
      <c r="G6" s="109" t="s">
        <v>107</v>
      </c>
      <c r="H6" s="73" t="s">
        <v>6</v>
      </c>
      <c r="I6" s="108"/>
      <c r="J6" s="101"/>
    </row>
    <row r="7" spans="1:10" s="100" customFormat="1" ht="18" customHeight="1">
      <c r="A7" s="74"/>
      <c r="B7" s="75"/>
      <c r="C7" s="75">
        <v>501</v>
      </c>
      <c r="D7" s="76" t="s">
        <v>7</v>
      </c>
      <c r="E7" s="65">
        <v>2</v>
      </c>
      <c r="F7" s="65">
        <v>65</v>
      </c>
      <c r="G7" s="110" t="s">
        <v>107</v>
      </c>
      <c r="H7" s="67" t="s">
        <v>6</v>
      </c>
      <c r="I7" s="108"/>
      <c r="J7" s="101"/>
    </row>
    <row r="8" spans="1:10" s="100" customFormat="1" ht="18" customHeight="1">
      <c r="A8" s="77"/>
      <c r="B8" s="78">
        <v>51</v>
      </c>
      <c r="C8" s="78"/>
      <c r="D8" s="70" t="s">
        <v>8</v>
      </c>
      <c r="E8" s="71">
        <f>SUM(E9:E11)</f>
        <v>34</v>
      </c>
      <c r="F8" s="71">
        <f t="shared" ref="F8" si="3">SUM(F9:F11)</f>
        <v>213</v>
      </c>
      <c r="G8" s="72">
        <v>8890000000</v>
      </c>
      <c r="H8" s="73" t="s">
        <v>6</v>
      </c>
      <c r="I8" s="108"/>
      <c r="J8" s="101"/>
    </row>
    <row r="9" spans="1:10" s="100" customFormat="1" ht="18" customHeight="1">
      <c r="A9" s="79"/>
      <c r="B9" s="63"/>
      <c r="C9" s="63">
        <v>511</v>
      </c>
      <c r="D9" s="76" t="s">
        <v>9</v>
      </c>
      <c r="E9" s="65">
        <v>4</v>
      </c>
      <c r="F9" s="65">
        <v>60</v>
      </c>
      <c r="G9" s="80">
        <v>4715000000</v>
      </c>
      <c r="H9" s="67" t="s">
        <v>6</v>
      </c>
      <c r="I9" s="108"/>
      <c r="J9" s="101"/>
    </row>
    <row r="10" spans="1:10" s="100" customFormat="1" ht="18" customHeight="1">
      <c r="A10" s="79"/>
      <c r="B10" s="63"/>
      <c r="C10" s="63">
        <v>512</v>
      </c>
      <c r="D10" s="76" t="s">
        <v>10</v>
      </c>
      <c r="E10" s="65">
        <v>21</v>
      </c>
      <c r="F10" s="65">
        <v>100</v>
      </c>
      <c r="G10" s="80">
        <v>3301000000</v>
      </c>
      <c r="H10" s="67" t="s">
        <v>6</v>
      </c>
      <c r="I10" s="108"/>
      <c r="J10" s="101"/>
    </row>
    <row r="11" spans="1:10" s="100" customFormat="1" ht="18" customHeight="1">
      <c r="A11" s="79"/>
      <c r="B11" s="63"/>
      <c r="C11" s="63">
        <v>513</v>
      </c>
      <c r="D11" s="76" t="s">
        <v>11</v>
      </c>
      <c r="E11" s="65">
        <v>9</v>
      </c>
      <c r="F11" s="65">
        <v>53</v>
      </c>
      <c r="G11" s="80">
        <v>875000000</v>
      </c>
      <c r="H11" s="67" t="s">
        <v>6</v>
      </c>
      <c r="I11" s="108"/>
      <c r="J11" s="101"/>
    </row>
    <row r="12" spans="1:10" s="100" customFormat="1" ht="18" customHeight="1">
      <c r="A12" s="77"/>
      <c r="B12" s="78">
        <v>52</v>
      </c>
      <c r="C12" s="78"/>
      <c r="D12" s="70" t="s">
        <v>12</v>
      </c>
      <c r="E12" s="71">
        <f>SUM(E13:E14)</f>
        <v>246</v>
      </c>
      <c r="F12" s="71">
        <f t="shared" ref="F12" si="4">SUM(F13:F14)</f>
        <v>2433</v>
      </c>
      <c r="G12" s="72">
        <v>180926000000</v>
      </c>
      <c r="H12" s="73" t="s">
        <v>6</v>
      </c>
      <c r="I12" s="108"/>
      <c r="J12" s="101"/>
    </row>
    <row r="13" spans="1:10" s="100" customFormat="1" ht="18" customHeight="1">
      <c r="A13" s="79"/>
      <c r="B13" s="63"/>
      <c r="C13" s="63">
        <v>521</v>
      </c>
      <c r="D13" s="76" t="s">
        <v>13</v>
      </c>
      <c r="E13" s="65">
        <v>122</v>
      </c>
      <c r="F13" s="65">
        <v>1514</v>
      </c>
      <c r="G13" s="80">
        <v>126108000000</v>
      </c>
      <c r="H13" s="67" t="s">
        <v>6</v>
      </c>
      <c r="I13" s="108"/>
      <c r="J13" s="101"/>
    </row>
    <row r="14" spans="1:10" s="100" customFormat="1" ht="18" customHeight="1">
      <c r="A14" s="79"/>
      <c r="B14" s="63"/>
      <c r="C14" s="63">
        <v>522</v>
      </c>
      <c r="D14" s="76" t="s">
        <v>14</v>
      </c>
      <c r="E14" s="65">
        <v>124</v>
      </c>
      <c r="F14" s="65">
        <v>919</v>
      </c>
      <c r="G14" s="80">
        <v>54818000000</v>
      </c>
      <c r="H14" s="67" t="s">
        <v>6</v>
      </c>
      <c r="I14" s="108"/>
      <c r="J14" s="101"/>
    </row>
    <row r="15" spans="1:10" s="100" customFormat="1" ht="18" customHeight="1">
      <c r="A15" s="77"/>
      <c r="B15" s="78">
        <v>53</v>
      </c>
      <c r="C15" s="78"/>
      <c r="D15" s="70" t="s">
        <v>15</v>
      </c>
      <c r="E15" s="71">
        <f>SUM(E16:E21)</f>
        <v>187</v>
      </c>
      <c r="F15" s="71">
        <f t="shared" ref="F15" si="5">SUM(F16:F21)</f>
        <v>1661</v>
      </c>
      <c r="G15" s="72">
        <v>174007000000</v>
      </c>
      <c r="H15" s="73" t="s">
        <v>6</v>
      </c>
      <c r="I15" s="108"/>
      <c r="J15" s="101"/>
    </row>
    <row r="16" spans="1:10" s="100" customFormat="1" ht="18" customHeight="1">
      <c r="A16" s="79"/>
      <c r="B16" s="63"/>
      <c r="C16" s="63">
        <v>531</v>
      </c>
      <c r="D16" s="76" t="s">
        <v>16</v>
      </c>
      <c r="E16" s="65">
        <v>94</v>
      </c>
      <c r="F16" s="65">
        <v>725</v>
      </c>
      <c r="G16" s="80">
        <v>67451000000</v>
      </c>
      <c r="H16" s="67" t="s">
        <v>6</v>
      </c>
      <c r="I16" s="108"/>
      <c r="J16" s="101"/>
    </row>
    <row r="17" spans="1:10" s="100" customFormat="1" ht="18" customHeight="1">
      <c r="A17" s="79"/>
      <c r="B17" s="63"/>
      <c r="C17" s="63">
        <v>532</v>
      </c>
      <c r="D17" s="76" t="s">
        <v>17</v>
      </c>
      <c r="E17" s="65">
        <v>35</v>
      </c>
      <c r="F17" s="65">
        <v>287</v>
      </c>
      <c r="G17" s="80">
        <v>15017000000</v>
      </c>
      <c r="H17" s="67" t="s">
        <v>6</v>
      </c>
      <c r="I17" s="108"/>
      <c r="J17" s="101"/>
    </row>
    <row r="18" spans="1:10" s="100" customFormat="1" ht="18" customHeight="1">
      <c r="A18" s="79"/>
      <c r="B18" s="63"/>
      <c r="C18" s="63">
        <v>533</v>
      </c>
      <c r="D18" s="76" t="s">
        <v>18</v>
      </c>
      <c r="E18" s="65">
        <v>19</v>
      </c>
      <c r="F18" s="65">
        <v>320</v>
      </c>
      <c r="G18" s="80">
        <v>61135000000</v>
      </c>
      <c r="H18" s="67" t="s">
        <v>6</v>
      </c>
      <c r="I18" s="108"/>
      <c r="J18" s="101"/>
    </row>
    <row r="19" spans="1:10" s="100" customFormat="1" ht="18" customHeight="1">
      <c r="A19" s="79"/>
      <c r="B19" s="63"/>
      <c r="C19" s="63">
        <v>534</v>
      </c>
      <c r="D19" s="76" t="s">
        <v>19</v>
      </c>
      <c r="E19" s="65">
        <v>26</v>
      </c>
      <c r="F19" s="65">
        <v>236</v>
      </c>
      <c r="G19" s="80">
        <v>26872000000</v>
      </c>
      <c r="H19" s="67" t="s">
        <v>6</v>
      </c>
      <c r="I19" s="108"/>
      <c r="J19" s="101"/>
    </row>
    <row r="20" spans="1:10" s="100" customFormat="1" ht="18" customHeight="1">
      <c r="A20" s="79"/>
      <c r="B20" s="63"/>
      <c r="C20" s="63">
        <v>535</v>
      </c>
      <c r="D20" s="76" t="s">
        <v>20</v>
      </c>
      <c r="E20" s="65">
        <v>3</v>
      </c>
      <c r="F20" s="65">
        <v>15</v>
      </c>
      <c r="G20" s="80" t="s">
        <v>131</v>
      </c>
      <c r="H20" s="67" t="s">
        <v>6</v>
      </c>
      <c r="I20" s="108"/>
      <c r="J20" s="101"/>
    </row>
    <row r="21" spans="1:10" s="100" customFormat="1" ht="18" customHeight="1">
      <c r="A21" s="79"/>
      <c r="B21" s="63"/>
      <c r="C21" s="63">
        <v>536</v>
      </c>
      <c r="D21" s="76" t="s">
        <v>21</v>
      </c>
      <c r="E21" s="65">
        <v>10</v>
      </c>
      <c r="F21" s="65">
        <v>78</v>
      </c>
      <c r="G21" s="80" t="s">
        <v>131</v>
      </c>
      <c r="H21" s="67" t="s">
        <v>6</v>
      </c>
      <c r="I21" s="108"/>
      <c r="J21" s="101"/>
    </row>
    <row r="22" spans="1:10" s="100" customFormat="1" ht="18" customHeight="1">
      <c r="A22" s="77"/>
      <c r="B22" s="78">
        <v>54</v>
      </c>
      <c r="C22" s="78"/>
      <c r="D22" s="70" t="s">
        <v>22</v>
      </c>
      <c r="E22" s="71">
        <f>SUM(E23:E26)</f>
        <v>209</v>
      </c>
      <c r="F22" s="71">
        <f t="shared" ref="F22" si="6">SUM(F23:F26)</f>
        <v>1669</v>
      </c>
      <c r="G22" s="72">
        <v>89117000000</v>
      </c>
      <c r="H22" s="73" t="s">
        <v>6</v>
      </c>
      <c r="I22" s="108"/>
      <c r="J22" s="101"/>
    </row>
    <row r="23" spans="1:10" s="100" customFormat="1" ht="18" customHeight="1">
      <c r="A23" s="79"/>
      <c r="B23" s="63"/>
      <c r="C23" s="63">
        <v>541</v>
      </c>
      <c r="D23" s="76" t="s">
        <v>23</v>
      </c>
      <c r="E23" s="65">
        <v>74</v>
      </c>
      <c r="F23" s="65">
        <v>495</v>
      </c>
      <c r="G23" s="80">
        <v>20024000000</v>
      </c>
      <c r="H23" s="67" t="s">
        <v>6</v>
      </c>
      <c r="I23" s="108"/>
      <c r="J23" s="101"/>
    </row>
    <row r="24" spans="1:10" s="100" customFormat="1" ht="18" customHeight="1">
      <c r="A24" s="79"/>
      <c r="B24" s="63"/>
      <c r="C24" s="63">
        <v>542</v>
      </c>
      <c r="D24" s="76" t="s">
        <v>24</v>
      </c>
      <c r="E24" s="65">
        <v>39</v>
      </c>
      <c r="F24" s="65">
        <v>383</v>
      </c>
      <c r="G24" s="80">
        <v>14406000000</v>
      </c>
      <c r="H24" s="67" t="s">
        <v>6</v>
      </c>
      <c r="I24" s="108"/>
      <c r="J24" s="101"/>
    </row>
    <row r="25" spans="1:10" s="100" customFormat="1" ht="18" customHeight="1">
      <c r="A25" s="79"/>
      <c r="B25" s="63"/>
      <c r="C25" s="63">
        <v>543</v>
      </c>
      <c r="D25" s="76" t="s">
        <v>25</v>
      </c>
      <c r="E25" s="65">
        <v>61</v>
      </c>
      <c r="F25" s="65">
        <v>467</v>
      </c>
      <c r="G25" s="80">
        <v>33866000000</v>
      </c>
      <c r="H25" s="67" t="s">
        <v>6</v>
      </c>
      <c r="I25" s="108"/>
      <c r="J25" s="101"/>
    </row>
    <row r="26" spans="1:10" s="100" customFormat="1" ht="18" customHeight="1">
      <c r="A26" s="79"/>
      <c r="B26" s="63"/>
      <c r="C26" s="63">
        <v>549</v>
      </c>
      <c r="D26" s="76" t="s">
        <v>26</v>
      </c>
      <c r="E26" s="65">
        <v>35</v>
      </c>
      <c r="F26" s="65">
        <v>324</v>
      </c>
      <c r="G26" s="80">
        <v>20821000000</v>
      </c>
      <c r="H26" s="67" t="s">
        <v>6</v>
      </c>
      <c r="I26" s="108"/>
      <c r="J26" s="101"/>
    </row>
    <row r="27" spans="1:10" s="100" customFormat="1" ht="18" customHeight="1">
      <c r="A27" s="77"/>
      <c r="B27" s="78">
        <v>55</v>
      </c>
      <c r="C27" s="78"/>
      <c r="D27" s="70" t="s">
        <v>27</v>
      </c>
      <c r="E27" s="71">
        <f>SUM(E28:E31)</f>
        <v>236</v>
      </c>
      <c r="F27" s="71">
        <f t="shared" ref="F27" si="7">SUM(F28:F31)</f>
        <v>2086</v>
      </c>
      <c r="G27" s="109" t="s">
        <v>107</v>
      </c>
      <c r="H27" s="73" t="s">
        <v>6</v>
      </c>
      <c r="I27" s="108"/>
      <c r="J27" s="101"/>
    </row>
    <row r="28" spans="1:10" s="100" customFormat="1" ht="18" customHeight="1">
      <c r="A28" s="79"/>
      <c r="B28" s="63"/>
      <c r="C28" s="63">
        <v>551</v>
      </c>
      <c r="D28" s="76" t="s">
        <v>28</v>
      </c>
      <c r="E28" s="65">
        <v>35</v>
      </c>
      <c r="F28" s="65">
        <v>176</v>
      </c>
      <c r="G28" s="80">
        <v>7249000000</v>
      </c>
      <c r="H28" s="67" t="s">
        <v>6</v>
      </c>
      <c r="I28" s="108"/>
      <c r="J28" s="101"/>
    </row>
    <row r="29" spans="1:10" s="100" customFormat="1" ht="18" customHeight="1">
      <c r="A29" s="79"/>
      <c r="B29" s="63"/>
      <c r="C29" s="63">
        <v>552</v>
      </c>
      <c r="D29" s="76" t="s">
        <v>29</v>
      </c>
      <c r="E29" s="65">
        <v>55</v>
      </c>
      <c r="F29" s="65">
        <v>824</v>
      </c>
      <c r="G29" s="80">
        <v>74294000000</v>
      </c>
      <c r="H29" s="67" t="s">
        <v>6</v>
      </c>
      <c r="I29" s="108"/>
      <c r="J29" s="101"/>
    </row>
    <row r="30" spans="1:10" s="100" customFormat="1" ht="18" customHeight="1">
      <c r="A30" s="79"/>
      <c r="B30" s="63"/>
      <c r="C30" s="63">
        <v>553</v>
      </c>
      <c r="D30" s="76" t="s">
        <v>30</v>
      </c>
      <c r="E30" s="65">
        <v>27</v>
      </c>
      <c r="F30" s="65">
        <v>119</v>
      </c>
      <c r="G30" s="80">
        <v>3600000000</v>
      </c>
      <c r="H30" s="67" t="s">
        <v>6</v>
      </c>
      <c r="I30" s="108"/>
      <c r="J30" s="101"/>
    </row>
    <row r="31" spans="1:10" s="100" customFormat="1" ht="18" customHeight="1">
      <c r="A31" s="79"/>
      <c r="B31" s="63"/>
      <c r="C31" s="63">
        <v>559</v>
      </c>
      <c r="D31" s="76" t="s">
        <v>31</v>
      </c>
      <c r="E31" s="65">
        <v>119</v>
      </c>
      <c r="F31" s="65">
        <v>967</v>
      </c>
      <c r="G31" s="80" t="s">
        <v>107</v>
      </c>
      <c r="H31" s="67" t="s">
        <v>6</v>
      </c>
      <c r="I31" s="108"/>
      <c r="J31" s="101"/>
    </row>
    <row r="32" spans="1:10" s="100" customFormat="1" ht="18" customHeight="1">
      <c r="A32" s="74"/>
      <c r="B32" s="81" t="s">
        <v>32</v>
      </c>
      <c r="C32" s="75"/>
      <c r="D32" s="64"/>
      <c r="E32" s="65">
        <f>E33+E36+E42+E50+E54+E64</f>
        <v>2398</v>
      </c>
      <c r="F32" s="65">
        <f t="shared" ref="F32" si="8">F33+F36+F42+F50+F54+F64</f>
        <v>18449</v>
      </c>
      <c r="G32" s="66">
        <v>358709000000</v>
      </c>
      <c r="H32" s="82">
        <f>H33+H36+H42+H50+H54</f>
        <v>394360</v>
      </c>
      <c r="I32" s="108"/>
      <c r="J32" s="101"/>
    </row>
    <row r="33" spans="1:10" s="100" customFormat="1" ht="18" customHeight="1">
      <c r="A33" s="83"/>
      <c r="B33" s="84">
        <v>56</v>
      </c>
      <c r="C33" s="84"/>
      <c r="D33" s="70" t="s">
        <v>33</v>
      </c>
      <c r="E33" s="71">
        <f>SUM(E34:E35)</f>
        <v>7</v>
      </c>
      <c r="F33" s="71">
        <f t="shared" ref="F33" si="9">SUM(F34:F35)</f>
        <v>746</v>
      </c>
      <c r="G33" s="72">
        <v>32191000000</v>
      </c>
      <c r="H33" s="85">
        <v>57029</v>
      </c>
      <c r="I33" s="108"/>
      <c r="J33" s="101"/>
    </row>
    <row r="34" spans="1:10" s="100" customFormat="1" ht="18" customHeight="1">
      <c r="A34" s="86"/>
      <c r="B34" s="87"/>
      <c r="C34" s="87">
        <v>561</v>
      </c>
      <c r="D34" s="76" t="s">
        <v>34</v>
      </c>
      <c r="E34" s="65">
        <v>5</v>
      </c>
      <c r="F34" s="65">
        <v>718</v>
      </c>
      <c r="G34" s="111" t="s">
        <v>107</v>
      </c>
      <c r="H34" s="112" t="s">
        <v>107</v>
      </c>
      <c r="I34" s="108"/>
      <c r="J34" s="101"/>
    </row>
    <row r="35" spans="1:10" s="100" customFormat="1" ht="18" customHeight="1">
      <c r="A35" s="79"/>
      <c r="B35" s="63"/>
      <c r="C35" s="63">
        <v>569</v>
      </c>
      <c r="D35" s="76" t="s">
        <v>35</v>
      </c>
      <c r="E35" s="65">
        <v>2</v>
      </c>
      <c r="F35" s="65">
        <v>28</v>
      </c>
      <c r="G35" s="80" t="s">
        <v>107</v>
      </c>
      <c r="H35" s="90" t="s">
        <v>107</v>
      </c>
      <c r="I35" s="108"/>
      <c r="J35" s="101"/>
    </row>
    <row r="36" spans="1:10" s="100" customFormat="1" ht="18" customHeight="1">
      <c r="A36" s="77"/>
      <c r="B36" s="78">
        <v>57</v>
      </c>
      <c r="C36" s="78"/>
      <c r="D36" s="70" t="s">
        <v>36</v>
      </c>
      <c r="E36" s="71">
        <f>SUM(E37:E41)</f>
        <v>378</v>
      </c>
      <c r="F36" s="71">
        <f t="shared" ref="F36:H36" si="10">SUM(F37:F41)</f>
        <v>1632</v>
      </c>
      <c r="G36" s="72">
        <v>23186000000</v>
      </c>
      <c r="H36" s="85">
        <f t="shared" si="10"/>
        <v>57511</v>
      </c>
      <c r="I36" s="108"/>
      <c r="J36" s="101"/>
    </row>
    <row r="37" spans="1:10" s="100" customFormat="1" ht="18" customHeight="1">
      <c r="A37" s="79"/>
      <c r="B37" s="63"/>
      <c r="C37" s="63">
        <v>571</v>
      </c>
      <c r="D37" s="76" t="s">
        <v>37</v>
      </c>
      <c r="E37" s="65">
        <v>39</v>
      </c>
      <c r="F37" s="65">
        <v>125</v>
      </c>
      <c r="G37" s="80">
        <v>1112000000</v>
      </c>
      <c r="H37" s="90">
        <v>3405</v>
      </c>
      <c r="I37" s="108"/>
      <c r="J37" s="101"/>
    </row>
    <row r="38" spans="1:10" s="100" customFormat="1" ht="18" customHeight="1">
      <c r="A38" s="79"/>
      <c r="B38" s="63"/>
      <c r="C38" s="63">
        <v>572</v>
      </c>
      <c r="D38" s="76" t="s">
        <v>38</v>
      </c>
      <c r="E38" s="65">
        <v>36</v>
      </c>
      <c r="F38" s="65">
        <v>209</v>
      </c>
      <c r="G38" s="80">
        <v>4072000000</v>
      </c>
      <c r="H38" s="90">
        <v>9753</v>
      </c>
      <c r="I38" s="108"/>
      <c r="J38" s="101"/>
    </row>
    <row r="39" spans="1:10" s="100" customFormat="1" ht="18" customHeight="1">
      <c r="A39" s="79"/>
      <c r="B39" s="63"/>
      <c r="C39" s="63">
        <v>573</v>
      </c>
      <c r="D39" s="76" t="s">
        <v>39</v>
      </c>
      <c r="E39" s="65">
        <v>186</v>
      </c>
      <c r="F39" s="65">
        <v>689</v>
      </c>
      <c r="G39" s="80">
        <v>10705000000</v>
      </c>
      <c r="H39" s="90">
        <v>20803</v>
      </c>
      <c r="I39" s="108"/>
      <c r="J39" s="101"/>
    </row>
    <row r="40" spans="1:10" s="100" customFormat="1" ht="18" customHeight="1">
      <c r="A40" s="79"/>
      <c r="B40" s="63"/>
      <c r="C40" s="63">
        <v>574</v>
      </c>
      <c r="D40" s="76" t="s">
        <v>40</v>
      </c>
      <c r="E40" s="65">
        <v>39</v>
      </c>
      <c r="F40" s="65">
        <v>109</v>
      </c>
      <c r="G40" s="80">
        <v>2148000000</v>
      </c>
      <c r="H40" s="90">
        <v>4214</v>
      </c>
      <c r="I40" s="108"/>
      <c r="J40" s="101"/>
    </row>
    <row r="41" spans="1:10" s="100" customFormat="1" ht="18" customHeight="1">
      <c r="A41" s="79"/>
      <c r="B41" s="63"/>
      <c r="C41" s="63">
        <v>579</v>
      </c>
      <c r="D41" s="76" t="s">
        <v>41</v>
      </c>
      <c r="E41" s="65">
        <v>78</v>
      </c>
      <c r="F41" s="65">
        <v>500</v>
      </c>
      <c r="G41" s="80">
        <v>5149000000</v>
      </c>
      <c r="H41" s="90">
        <v>19336</v>
      </c>
      <c r="I41" s="108"/>
      <c r="J41" s="101"/>
    </row>
    <row r="42" spans="1:10" s="100" customFormat="1" ht="18" customHeight="1">
      <c r="A42" s="77"/>
      <c r="B42" s="78">
        <v>58</v>
      </c>
      <c r="C42" s="78"/>
      <c r="D42" s="70" t="s">
        <v>42</v>
      </c>
      <c r="E42" s="71">
        <f>SUM(E43:E49)</f>
        <v>716</v>
      </c>
      <c r="F42" s="71">
        <f t="shared" ref="F42:H42" si="11">SUM(F43:F49)</f>
        <v>7187</v>
      </c>
      <c r="G42" s="72">
        <v>97146000000</v>
      </c>
      <c r="H42" s="85">
        <f t="shared" si="11"/>
        <v>98245</v>
      </c>
      <c r="I42" s="108"/>
      <c r="J42" s="101"/>
    </row>
    <row r="43" spans="1:10" s="100" customFormat="1" ht="18" customHeight="1">
      <c r="A43" s="79"/>
      <c r="B43" s="63"/>
      <c r="C43" s="63">
        <v>581</v>
      </c>
      <c r="D43" s="76" t="s">
        <v>43</v>
      </c>
      <c r="E43" s="65">
        <v>64</v>
      </c>
      <c r="F43" s="65">
        <v>3015</v>
      </c>
      <c r="G43" s="80">
        <v>53197000000</v>
      </c>
      <c r="H43" s="90">
        <v>54287</v>
      </c>
      <c r="I43" s="108"/>
      <c r="J43" s="101"/>
    </row>
    <row r="44" spans="1:10" s="100" customFormat="1" ht="18" customHeight="1">
      <c r="A44" s="79"/>
      <c r="B44" s="63"/>
      <c r="C44" s="63">
        <v>582</v>
      </c>
      <c r="D44" s="76" t="s">
        <v>44</v>
      </c>
      <c r="E44" s="65">
        <v>60</v>
      </c>
      <c r="F44" s="65">
        <v>192</v>
      </c>
      <c r="G44" s="80">
        <v>1928000000</v>
      </c>
      <c r="H44" s="90">
        <v>2233</v>
      </c>
      <c r="I44" s="108"/>
      <c r="J44" s="101"/>
    </row>
    <row r="45" spans="1:10" s="100" customFormat="1" ht="18" customHeight="1">
      <c r="A45" s="79"/>
      <c r="B45" s="63"/>
      <c r="C45" s="63">
        <v>583</v>
      </c>
      <c r="D45" s="76" t="s">
        <v>45</v>
      </c>
      <c r="E45" s="65">
        <v>13</v>
      </c>
      <c r="F45" s="65">
        <v>41</v>
      </c>
      <c r="G45" s="80">
        <v>574000000</v>
      </c>
      <c r="H45" s="90">
        <v>531</v>
      </c>
      <c r="I45" s="108"/>
      <c r="J45" s="101"/>
    </row>
    <row r="46" spans="1:10" s="100" customFormat="1" ht="18" customHeight="1">
      <c r="A46" s="79"/>
      <c r="B46" s="63"/>
      <c r="C46" s="63">
        <v>584</v>
      </c>
      <c r="D46" s="76" t="s">
        <v>46</v>
      </c>
      <c r="E46" s="65">
        <v>40</v>
      </c>
      <c r="F46" s="65">
        <v>117</v>
      </c>
      <c r="G46" s="80">
        <v>1256000000</v>
      </c>
      <c r="H46" s="90">
        <v>1404</v>
      </c>
      <c r="I46" s="108"/>
      <c r="J46" s="101"/>
    </row>
    <row r="47" spans="1:10" s="100" customFormat="1" ht="18" customHeight="1">
      <c r="A47" s="79"/>
      <c r="B47" s="63"/>
      <c r="C47" s="63">
        <v>585</v>
      </c>
      <c r="D47" s="76" t="s">
        <v>47</v>
      </c>
      <c r="E47" s="65">
        <v>96</v>
      </c>
      <c r="F47" s="65">
        <v>220</v>
      </c>
      <c r="G47" s="80">
        <v>3516000000</v>
      </c>
      <c r="H47" s="90">
        <v>4836</v>
      </c>
      <c r="I47" s="108"/>
      <c r="J47" s="101"/>
    </row>
    <row r="48" spans="1:10" s="100" customFormat="1" ht="18" customHeight="1">
      <c r="A48" s="79"/>
      <c r="B48" s="63"/>
      <c r="C48" s="63">
        <v>586</v>
      </c>
      <c r="D48" s="76" t="s">
        <v>48</v>
      </c>
      <c r="E48" s="65">
        <v>131</v>
      </c>
      <c r="F48" s="65">
        <v>645</v>
      </c>
      <c r="G48" s="80">
        <v>4105000000</v>
      </c>
      <c r="H48" s="90">
        <v>5314</v>
      </c>
      <c r="I48" s="108"/>
      <c r="J48" s="101"/>
    </row>
    <row r="49" spans="1:10" s="100" customFormat="1" ht="18" customHeight="1">
      <c r="A49" s="79"/>
      <c r="B49" s="63"/>
      <c r="C49" s="63">
        <v>589</v>
      </c>
      <c r="D49" s="76" t="s">
        <v>49</v>
      </c>
      <c r="E49" s="65">
        <v>312</v>
      </c>
      <c r="F49" s="65">
        <v>2957</v>
      </c>
      <c r="G49" s="80">
        <v>32571000000</v>
      </c>
      <c r="H49" s="90">
        <v>29640</v>
      </c>
      <c r="I49" s="108"/>
      <c r="J49" s="101"/>
    </row>
    <row r="50" spans="1:10" s="100" customFormat="1" ht="18" customHeight="1">
      <c r="A50" s="77"/>
      <c r="B50" s="78">
        <v>59</v>
      </c>
      <c r="C50" s="78"/>
      <c r="D50" s="70" t="s">
        <v>50</v>
      </c>
      <c r="E50" s="71">
        <f>SUM(E51:E53)</f>
        <v>298</v>
      </c>
      <c r="F50" s="71">
        <f t="shared" ref="F50:H50" si="12">SUM(F51:F53)</f>
        <v>2709</v>
      </c>
      <c r="G50" s="72">
        <v>80120000000</v>
      </c>
      <c r="H50" s="85">
        <f t="shared" si="12"/>
        <v>50288</v>
      </c>
      <c r="I50" s="108"/>
      <c r="J50" s="101"/>
    </row>
    <row r="51" spans="1:10" s="100" customFormat="1" ht="18" customHeight="1">
      <c r="A51" s="79"/>
      <c r="B51" s="63"/>
      <c r="C51" s="63">
        <v>591</v>
      </c>
      <c r="D51" s="76" t="s">
        <v>51</v>
      </c>
      <c r="E51" s="65">
        <v>148</v>
      </c>
      <c r="F51" s="65">
        <v>1726</v>
      </c>
      <c r="G51" s="80">
        <v>58845000000</v>
      </c>
      <c r="H51" s="90">
        <v>12207</v>
      </c>
      <c r="I51" s="108"/>
      <c r="J51" s="101"/>
    </row>
    <row r="52" spans="1:10" s="100" customFormat="1" ht="18" customHeight="1">
      <c r="A52" s="79"/>
      <c r="B52" s="63"/>
      <c r="C52" s="63">
        <v>592</v>
      </c>
      <c r="D52" s="76" t="s">
        <v>52</v>
      </c>
      <c r="E52" s="65">
        <v>31</v>
      </c>
      <c r="F52" s="65">
        <v>77</v>
      </c>
      <c r="G52" s="80">
        <v>848000000</v>
      </c>
      <c r="H52" s="90">
        <v>4909</v>
      </c>
      <c r="I52" s="108"/>
      <c r="J52" s="101"/>
    </row>
    <row r="53" spans="1:10" s="100" customFormat="1" ht="18" customHeight="1">
      <c r="A53" s="79"/>
      <c r="B53" s="63"/>
      <c r="C53" s="63">
        <v>593</v>
      </c>
      <c r="D53" s="76" t="s">
        <v>53</v>
      </c>
      <c r="E53" s="65">
        <v>119</v>
      </c>
      <c r="F53" s="65">
        <v>906</v>
      </c>
      <c r="G53" s="80">
        <v>20427000000</v>
      </c>
      <c r="H53" s="90">
        <v>33172</v>
      </c>
      <c r="I53" s="108"/>
      <c r="J53" s="101"/>
    </row>
    <row r="54" spans="1:10" s="100" customFormat="1" ht="18" customHeight="1">
      <c r="A54" s="77"/>
      <c r="B54" s="78">
        <v>60</v>
      </c>
      <c r="C54" s="78"/>
      <c r="D54" s="70" t="s">
        <v>54</v>
      </c>
      <c r="E54" s="71">
        <f>SUM(E55:E63)</f>
        <v>895</v>
      </c>
      <c r="F54" s="71">
        <f t="shared" ref="F54:H54" si="13">SUM(F55:F63)</f>
        <v>5423</v>
      </c>
      <c r="G54" s="72">
        <v>111468000000</v>
      </c>
      <c r="H54" s="85">
        <f t="shared" si="13"/>
        <v>131287</v>
      </c>
      <c r="I54" s="108"/>
      <c r="J54" s="101"/>
    </row>
    <row r="55" spans="1:10" s="100" customFormat="1" ht="18" customHeight="1">
      <c r="A55" s="79"/>
      <c r="B55" s="63"/>
      <c r="C55" s="63">
        <v>601</v>
      </c>
      <c r="D55" s="76" t="s">
        <v>55</v>
      </c>
      <c r="E55" s="65">
        <v>29</v>
      </c>
      <c r="F55" s="65">
        <v>236</v>
      </c>
      <c r="G55" s="80">
        <v>4769000000</v>
      </c>
      <c r="H55" s="90">
        <v>19909</v>
      </c>
      <c r="I55" s="108"/>
      <c r="J55" s="101"/>
    </row>
    <row r="56" spans="1:10" s="100" customFormat="1" ht="18" customHeight="1">
      <c r="A56" s="79"/>
      <c r="B56" s="63"/>
      <c r="C56" s="63">
        <v>602</v>
      </c>
      <c r="D56" s="76" t="s">
        <v>56</v>
      </c>
      <c r="E56" s="65">
        <v>30</v>
      </c>
      <c r="F56" s="65">
        <v>92</v>
      </c>
      <c r="G56" s="80">
        <v>807000000</v>
      </c>
      <c r="H56" s="90">
        <v>2853</v>
      </c>
      <c r="I56" s="108"/>
      <c r="J56" s="101"/>
    </row>
    <row r="57" spans="1:10" s="100" customFormat="1" ht="18" customHeight="1">
      <c r="A57" s="79"/>
      <c r="B57" s="63"/>
      <c r="C57" s="63">
        <v>603</v>
      </c>
      <c r="D57" s="76" t="s">
        <v>57</v>
      </c>
      <c r="E57" s="65">
        <v>239</v>
      </c>
      <c r="F57" s="65">
        <v>1309</v>
      </c>
      <c r="G57" s="80">
        <v>29995000000</v>
      </c>
      <c r="H57" s="90">
        <v>37278</v>
      </c>
      <c r="I57" s="108"/>
      <c r="J57" s="101"/>
    </row>
    <row r="58" spans="1:10" s="100" customFormat="1" ht="18" customHeight="1">
      <c r="A58" s="79"/>
      <c r="B58" s="63"/>
      <c r="C58" s="63">
        <v>604</v>
      </c>
      <c r="D58" s="76" t="s">
        <v>58</v>
      </c>
      <c r="E58" s="65">
        <v>20</v>
      </c>
      <c r="F58" s="65">
        <v>107</v>
      </c>
      <c r="G58" s="80">
        <v>3874000000</v>
      </c>
      <c r="H58" s="90">
        <v>2432</v>
      </c>
      <c r="I58" s="108"/>
      <c r="J58" s="101"/>
    </row>
    <row r="59" spans="1:10" s="100" customFormat="1" ht="18" customHeight="1">
      <c r="A59" s="79"/>
      <c r="B59" s="63"/>
      <c r="C59" s="63">
        <v>605</v>
      </c>
      <c r="D59" s="76" t="s">
        <v>59</v>
      </c>
      <c r="E59" s="65">
        <v>104</v>
      </c>
      <c r="F59" s="65">
        <v>722</v>
      </c>
      <c r="G59" s="80">
        <v>38844000000</v>
      </c>
      <c r="H59" s="90">
        <v>2021</v>
      </c>
      <c r="I59" s="108"/>
      <c r="J59" s="101"/>
    </row>
    <row r="60" spans="1:10" s="100" customFormat="1" ht="18" customHeight="1">
      <c r="A60" s="79"/>
      <c r="B60" s="63"/>
      <c r="C60" s="63">
        <v>606</v>
      </c>
      <c r="D60" s="76" t="s">
        <v>60</v>
      </c>
      <c r="E60" s="65">
        <v>103</v>
      </c>
      <c r="F60" s="65">
        <v>1254</v>
      </c>
      <c r="G60" s="80">
        <v>8025000000</v>
      </c>
      <c r="H60" s="90">
        <v>9523</v>
      </c>
      <c r="I60" s="108"/>
      <c r="J60" s="101"/>
    </row>
    <row r="61" spans="1:10" s="100" customFormat="1" ht="18" customHeight="1">
      <c r="A61" s="79"/>
      <c r="B61" s="63"/>
      <c r="C61" s="63">
        <v>607</v>
      </c>
      <c r="D61" s="76" t="s">
        <v>61</v>
      </c>
      <c r="E61" s="65">
        <v>60</v>
      </c>
      <c r="F61" s="65">
        <v>474</v>
      </c>
      <c r="G61" s="80">
        <v>8221000000</v>
      </c>
      <c r="H61" s="90">
        <v>18090</v>
      </c>
      <c r="I61" s="108"/>
      <c r="J61" s="101"/>
    </row>
    <row r="62" spans="1:10" s="100" customFormat="1" ht="18" customHeight="1">
      <c r="A62" s="79"/>
      <c r="B62" s="63"/>
      <c r="C62" s="63">
        <v>608</v>
      </c>
      <c r="D62" s="76" t="s">
        <v>62</v>
      </c>
      <c r="E62" s="65">
        <v>67</v>
      </c>
      <c r="F62" s="65">
        <v>257</v>
      </c>
      <c r="G62" s="80">
        <v>3483000000</v>
      </c>
      <c r="H62" s="90">
        <v>5115</v>
      </c>
      <c r="I62" s="108"/>
      <c r="J62" s="101"/>
    </row>
    <row r="63" spans="1:10" s="100" customFormat="1" ht="18" customHeight="1">
      <c r="A63" s="79"/>
      <c r="B63" s="63"/>
      <c r="C63" s="63">
        <v>609</v>
      </c>
      <c r="D63" s="76" t="s">
        <v>63</v>
      </c>
      <c r="E63" s="65">
        <v>243</v>
      </c>
      <c r="F63" s="65">
        <v>972</v>
      </c>
      <c r="G63" s="80">
        <v>13449000000</v>
      </c>
      <c r="H63" s="90">
        <v>34066</v>
      </c>
      <c r="I63" s="108"/>
      <c r="J63" s="101"/>
    </row>
    <row r="64" spans="1:10" s="100" customFormat="1" ht="18" customHeight="1">
      <c r="A64" s="77"/>
      <c r="B64" s="78">
        <v>61</v>
      </c>
      <c r="C64" s="78"/>
      <c r="D64" s="70" t="s">
        <v>64</v>
      </c>
      <c r="E64" s="71">
        <f>SUM(E65:E67)</f>
        <v>104</v>
      </c>
      <c r="F64" s="71">
        <f t="shared" ref="F64" si="14">SUM(F65:F67)</f>
        <v>752</v>
      </c>
      <c r="G64" s="72">
        <v>14597000000</v>
      </c>
      <c r="H64" s="73" t="s">
        <v>6</v>
      </c>
      <c r="I64" s="108"/>
      <c r="J64" s="101"/>
    </row>
    <row r="65" spans="1:10" s="100" customFormat="1" ht="18" customHeight="1">
      <c r="A65" s="79"/>
      <c r="B65" s="63"/>
      <c r="C65" s="63">
        <v>611</v>
      </c>
      <c r="D65" s="76" t="s">
        <v>65</v>
      </c>
      <c r="E65" s="65">
        <v>77</v>
      </c>
      <c r="F65" s="65">
        <v>587</v>
      </c>
      <c r="G65" s="80">
        <v>10540000000</v>
      </c>
      <c r="H65" s="67" t="s">
        <v>6</v>
      </c>
      <c r="I65" s="108"/>
      <c r="J65" s="101"/>
    </row>
    <row r="66" spans="1:10" s="100" customFormat="1" ht="18" customHeight="1">
      <c r="A66" s="79"/>
      <c r="B66" s="63"/>
      <c r="C66" s="63">
        <v>612</v>
      </c>
      <c r="D66" s="76" t="s">
        <v>66</v>
      </c>
      <c r="E66" s="65">
        <v>15</v>
      </c>
      <c r="F66" s="65">
        <v>108</v>
      </c>
      <c r="G66" s="80">
        <v>3044000000</v>
      </c>
      <c r="H66" s="67" t="s">
        <v>6</v>
      </c>
      <c r="I66" s="108"/>
      <c r="J66" s="101"/>
    </row>
    <row r="67" spans="1:10" s="100" customFormat="1" ht="18" customHeight="1">
      <c r="A67" s="91"/>
      <c r="B67" s="92"/>
      <c r="C67" s="92">
        <v>619</v>
      </c>
      <c r="D67" s="93" t="s">
        <v>67</v>
      </c>
      <c r="E67" s="94">
        <v>12</v>
      </c>
      <c r="F67" s="94">
        <v>57</v>
      </c>
      <c r="G67" s="95">
        <v>1014000000</v>
      </c>
      <c r="H67" s="96" t="s">
        <v>6</v>
      </c>
      <c r="I67" s="108"/>
      <c r="J67" s="101"/>
    </row>
  </sheetData>
  <sheetProtection password="CF64" sheet="1" objects="1" scenarios="1"/>
  <mergeCells count="1">
    <mergeCell ref="A3:D3"/>
  </mergeCells>
  <phoneticPr fontId="1"/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7"/>
  <sheetViews>
    <sheetView showGridLines="0" workbookViewId="0">
      <selection activeCell="A2" sqref="A2"/>
    </sheetView>
  </sheetViews>
  <sheetFormatPr defaultRowHeight="13.5"/>
  <cols>
    <col min="1" max="1" width="3.625" style="97" customWidth="1"/>
    <col min="2" max="2" width="4.625" style="97" customWidth="1"/>
    <col min="3" max="3" width="5.625" style="97" customWidth="1"/>
    <col min="4" max="4" width="55.625" style="97" customWidth="1"/>
    <col min="5" max="6" width="15.625" style="97" customWidth="1"/>
    <col min="7" max="7" width="15.625" style="98" customWidth="1"/>
    <col min="8" max="8" width="15.625" style="97" customWidth="1"/>
    <col min="9" max="9" width="10.25" style="97" bestFit="1" customWidth="1"/>
    <col min="10" max="10" width="12.75" style="98" bestFit="1" customWidth="1"/>
    <col min="11" max="16384" width="9" style="97"/>
  </cols>
  <sheetData>
    <row r="1" spans="1:10" s="48" customFormat="1" ht="18" customHeight="1">
      <c r="A1" s="47" t="s">
        <v>106</v>
      </c>
      <c r="G1" s="49"/>
      <c r="J1" s="49"/>
    </row>
    <row r="2" spans="1:10" s="48" customFormat="1" ht="18" customHeight="1">
      <c r="A2" s="47" t="s">
        <v>95</v>
      </c>
      <c r="G2" s="49"/>
      <c r="H2" s="50" t="s">
        <v>103</v>
      </c>
      <c r="J2" s="49"/>
    </row>
    <row r="3" spans="1:10" s="53" customFormat="1" ht="18" customHeight="1">
      <c r="A3" s="261" t="s">
        <v>0</v>
      </c>
      <c r="B3" s="262"/>
      <c r="C3" s="262"/>
      <c r="D3" s="262"/>
      <c r="E3" s="51" t="s">
        <v>1</v>
      </c>
      <c r="F3" s="51" t="s">
        <v>2</v>
      </c>
      <c r="G3" s="52" t="s">
        <v>3</v>
      </c>
      <c r="H3" s="51" t="s">
        <v>4</v>
      </c>
      <c r="J3" s="115"/>
    </row>
    <row r="4" spans="1:10" s="48" customFormat="1" ht="18" customHeight="1">
      <c r="A4" s="107" t="s">
        <v>105</v>
      </c>
      <c r="B4" s="55"/>
      <c r="C4" s="55"/>
      <c r="D4" s="56"/>
      <c r="E4" s="57">
        <f>E5+E32</f>
        <v>51</v>
      </c>
      <c r="F4" s="57">
        <f t="shared" ref="F4" si="0">F5+F32</f>
        <v>156</v>
      </c>
      <c r="G4" s="58">
        <v>1873000000</v>
      </c>
      <c r="H4" s="59">
        <f>H32</f>
        <v>2817</v>
      </c>
      <c r="I4" s="60"/>
      <c r="J4" s="49"/>
    </row>
    <row r="5" spans="1:10" s="48" customFormat="1" ht="18" customHeight="1">
      <c r="A5" s="61"/>
      <c r="B5" s="62" t="s">
        <v>117</v>
      </c>
      <c r="C5" s="63"/>
      <c r="D5" s="64"/>
      <c r="E5" s="65">
        <f>E12+E22</f>
        <v>3</v>
      </c>
      <c r="F5" s="65">
        <f t="shared" ref="F5" si="1">F12+F22</f>
        <v>6</v>
      </c>
      <c r="G5" s="66">
        <v>29000000</v>
      </c>
      <c r="H5" s="67" t="s">
        <v>118</v>
      </c>
      <c r="I5" s="60"/>
      <c r="J5" s="49"/>
    </row>
    <row r="6" spans="1:10" s="48" customFormat="1" ht="18" customHeight="1">
      <c r="A6" s="68"/>
      <c r="B6" s="69">
        <v>50</v>
      </c>
      <c r="C6" s="69"/>
      <c r="D6" s="70" t="s">
        <v>7</v>
      </c>
      <c r="E6" s="116" t="s">
        <v>118</v>
      </c>
      <c r="F6" s="116" t="s">
        <v>118</v>
      </c>
      <c r="G6" s="117" t="s">
        <v>102</v>
      </c>
      <c r="H6" s="73" t="s">
        <v>118</v>
      </c>
      <c r="I6" s="60"/>
      <c r="J6" s="49"/>
    </row>
    <row r="7" spans="1:10" s="48" customFormat="1" ht="18" customHeight="1">
      <c r="A7" s="74"/>
      <c r="B7" s="75"/>
      <c r="C7" s="75">
        <v>501</v>
      </c>
      <c r="D7" s="76" t="s">
        <v>7</v>
      </c>
      <c r="E7" s="118" t="s">
        <v>118</v>
      </c>
      <c r="F7" s="118" t="s">
        <v>118</v>
      </c>
      <c r="G7" s="80" t="s">
        <v>102</v>
      </c>
      <c r="H7" s="67" t="s">
        <v>118</v>
      </c>
      <c r="I7" s="60"/>
      <c r="J7" s="49"/>
    </row>
    <row r="8" spans="1:10" s="48" customFormat="1" ht="18" customHeight="1">
      <c r="A8" s="77"/>
      <c r="B8" s="78">
        <v>51</v>
      </c>
      <c r="C8" s="78"/>
      <c r="D8" s="70" t="s">
        <v>8</v>
      </c>
      <c r="E8" s="116" t="s">
        <v>118</v>
      </c>
      <c r="F8" s="116" t="s">
        <v>118</v>
      </c>
      <c r="G8" s="117" t="s">
        <v>102</v>
      </c>
      <c r="H8" s="73" t="s">
        <v>118</v>
      </c>
      <c r="I8" s="60"/>
      <c r="J8" s="49"/>
    </row>
    <row r="9" spans="1:10" s="48" customFormat="1" ht="18" customHeight="1">
      <c r="A9" s="79"/>
      <c r="B9" s="63"/>
      <c r="C9" s="63">
        <v>511</v>
      </c>
      <c r="D9" s="76" t="s">
        <v>9</v>
      </c>
      <c r="E9" s="118" t="s">
        <v>118</v>
      </c>
      <c r="F9" s="118" t="s">
        <v>118</v>
      </c>
      <c r="G9" s="80" t="s">
        <v>102</v>
      </c>
      <c r="H9" s="67" t="s">
        <v>118</v>
      </c>
      <c r="I9" s="60"/>
      <c r="J9" s="49"/>
    </row>
    <row r="10" spans="1:10" s="48" customFormat="1" ht="18" customHeight="1">
      <c r="A10" s="79"/>
      <c r="B10" s="63"/>
      <c r="C10" s="63">
        <v>512</v>
      </c>
      <c r="D10" s="76" t="s">
        <v>10</v>
      </c>
      <c r="E10" s="118" t="s">
        <v>118</v>
      </c>
      <c r="F10" s="118" t="s">
        <v>118</v>
      </c>
      <c r="G10" s="80" t="s">
        <v>102</v>
      </c>
      <c r="H10" s="67" t="s">
        <v>118</v>
      </c>
      <c r="I10" s="60"/>
      <c r="J10" s="49"/>
    </row>
    <row r="11" spans="1:10" s="48" customFormat="1" ht="18" customHeight="1">
      <c r="A11" s="79"/>
      <c r="B11" s="63"/>
      <c r="C11" s="63">
        <v>513</v>
      </c>
      <c r="D11" s="76" t="s">
        <v>11</v>
      </c>
      <c r="E11" s="118" t="s">
        <v>118</v>
      </c>
      <c r="F11" s="118" t="s">
        <v>118</v>
      </c>
      <c r="G11" s="80" t="s">
        <v>102</v>
      </c>
      <c r="H11" s="67" t="s">
        <v>118</v>
      </c>
      <c r="I11" s="60"/>
      <c r="J11" s="49"/>
    </row>
    <row r="12" spans="1:10" s="48" customFormat="1" ht="18" customHeight="1">
      <c r="A12" s="77"/>
      <c r="B12" s="78">
        <v>52</v>
      </c>
      <c r="C12" s="78"/>
      <c r="D12" s="70" t="s">
        <v>12</v>
      </c>
      <c r="E12" s="71">
        <f>SUM(E13:E14)</f>
        <v>2</v>
      </c>
      <c r="F12" s="71">
        <f t="shared" ref="F12" si="2">SUM(F13:F14)</f>
        <v>3</v>
      </c>
      <c r="G12" s="109" t="s">
        <v>116</v>
      </c>
      <c r="H12" s="73" t="s">
        <v>118</v>
      </c>
      <c r="I12" s="60"/>
      <c r="J12" s="49"/>
    </row>
    <row r="13" spans="1:10" s="48" customFormat="1" ht="18" customHeight="1">
      <c r="A13" s="79"/>
      <c r="B13" s="63"/>
      <c r="C13" s="63">
        <v>521</v>
      </c>
      <c r="D13" s="76" t="s">
        <v>13</v>
      </c>
      <c r="E13" s="118" t="s">
        <v>118</v>
      </c>
      <c r="F13" s="118" t="s">
        <v>118</v>
      </c>
      <c r="G13" s="80" t="s">
        <v>102</v>
      </c>
      <c r="H13" s="67" t="s">
        <v>118</v>
      </c>
      <c r="I13" s="60"/>
      <c r="J13" s="49"/>
    </row>
    <row r="14" spans="1:10" s="48" customFormat="1" ht="18" customHeight="1">
      <c r="A14" s="79"/>
      <c r="B14" s="63"/>
      <c r="C14" s="63">
        <v>522</v>
      </c>
      <c r="D14" s="76" t="s">
        <v>14</v>
      </c>
      <c r="E14" s="65">
        <v>2</v>
      </c>
      <c r="F14" s="65">
        <v>3</v>
      </c>
      <c r="G14" s="80" t="s">
        <v>116</v>
      </c>
      <c r="H14" s="67" t="s">
        <v>118</v>
      </c>
      <c r="I14" s="60"/>
      <c r="J14" s="49"/>
    </row>
    <row r="15" spans="1:10" s="48" customFormat="1" ht="18" customHeight="1">
      <c r="A15" s="77"/>
      <c r="B15" s="78">
        <v>53</v>
      </c>
      <c r="C15" s="78"/>
      <c r="D15" s="70" t="s">
        <v>15</v>
      </c>
      <c r="E15" s="116" t="s">
        <v>118</v>
      </c>
      <c r="F15" s="116" t="s">
        <v>118</v>
      </c>
      <c r="G15" s="117" t="s">
        <v>102</v>
      </c>
      <c r="H15" s="73" t="s">
        <v>118</v>
      </c>
      <c r="I15" s="60"/>
      <c r="J15" s="49"/>
    </row>
    <row r="16" spans="1:10" s="48" customFormat="1" ht="18" customHeight="1">
      <c r="A16" s="79"/>
      <c r="B16" s="63"/>
      <c r="C16" s="63">
        <v>531</v>
      </c>
      <c r="D16" s="76" t="s">
        <v>16</v>
      </c>
      <c r="E16" s="118" t="s">
        <v>118</v>
      </c>
      <c r="F16" s="118" t="s">
        <v>118</v>
      </c>
      <c r="G16" s="80" t="s">
        <v>102</v>
      </c>
      <c r="H16" s="67" t="s">
        <v>118</v>
      </c>
      <c r="I16" s="60"/>
      <c r="J16" s="49"/>
    </row>
    <row r="17" spans="1:10" s="48" customFormat="1" ht="18" customHeight="1">
      <c r="A17" s="79"/>
      <c r="B17" s="63"/>
      <c r="C17" s="63">
        <v>532</v>
      </c>
      <c r="D17" s="76" t="s">
        <v>17</v>
      </c>
      <c r="E17" s="118" t="s">
        <v>118</v>
      </c>
      <c r="F17" s="118" t="s">
        <v>118</v>
      </c>
      <c r="G17" s="80" t="s">
        <v>102</v>
      </c>
      <c r="H17" s="67" t="s">
        <v>118</v>
      </c>
      <c r="I17" s="60"/>
      <c r="J17" s="49"/>
    </row>
    <row r="18" spans="1:10" s="48" customFormat="1" ht="18" customHeight="1">
      <c r="A18" s="79"/>
      <c r="B18" s="63"/>
      <c r="C18" s="63">
        <v>533</v>
      </c>
      <c r="D18" s="76" t="s">
        <v>18</v>
      </c>
      <c r="E18" s="118" t="s">
        <v>118</v>
      </c>
      <c r="F18" s="118" t="s">
        <v>118</v>
      </c>
      <c r="G18" s="80" t="s">
        <v>102</v>
      </c>
      <c r="H18" s="67" t="s">
        <v>118</v>
      </c>
      <c r="I18" s="60"/>
      <c r="J18" s="49"/>
    </row>
    <row r="19" spans="1:10" s="48" customFormat="1" ht="18" customHeight="1">
      <c r="A19" s="79"/>
      <c r="B19" s="63"/>
      <c r="C19" s="63">
        <v>534</v>
      </c>
      <c r="D19" s="76" t="s">
        <v>19</v>
      </c>
      <c r="E19" s="118" t="s">
        <v>118</v>
      </c>
      <c r="F19" s="118" t="s">
        <v>118</v>
      </c>
      <c r="G19" s="80" t="s">
        <v>102</v>
      </c>
      <c r="H19" s="67" t="s">
        <v>118</v>
      </c>
      <c r="I19" s="60"/>
      <c r="J19" s="49"/>
    </row>
    <row r="20" spans="1:10" s="48" customFormat="1" ht="18" customHeight="1">
      <c r="A20" s="79"/>
      <c r="B20" s="63"/>
      <c r="C20" s="63">
        <v>535</v>
      </c>
      <c r="D20" s="76" t="s">
        <v>20</v>
      </c>
      <c r="E20" s="118" t="s">
        <v>118</v>
      </c>
      <c r="F20" s="118" t="s">
        <v>118</v>
      </c>
      <c r="G20" s="80" t="s">
        <v>102</v>
      </c>
      <c r="H20" s="67" t="s">
        <v>118</v>
      </c>
      <c r="I20" s="60"/>
      <c r="J20" s="49"/>
    </row>
    <row r="21" spans="1:10" s="48" customFormat="1" ht="18" customHeight="1">
      <c r="A21" s="79"/>
      <c r="B21" s="63"/>
      <c r="C21" s="63">
        <v>536</v>
      </c>
      <c r="D21" s="76" t="s">
        <v>21</v>
      </c>
      <c r="E21" s="118" t="s">
        <v>118</v>
      </c>
      <c r="F21" s="118" t="s">
        <v>118</v>
      </c>
      <c r="G21" s="80" t="s">
        <v>102</v>
      </c>
      <c r="H21" s="67" t="s">
        <v>118</v>
      </c>
      <c r="I21" s="60"/>
      <c r="J21" s="49"/>
    </row>
    <row r="22" spans="1:10" s="48" customFormat="1" ht="18" customHeight="1">
      <c r="A22" s="77"/>
      <c r="B22" s="78">
        <v>54</v>
      </c>
      <c r="C22" s="78"/>
      <c r="D22" s="70" t="s">
        <v>22</v>
      </c>
      <c r="E22" s="71">
        <f>SUM(E23:E26)</f>
        <v>1</v>
      </c>
      <c r="F22" s="71">
        <f t="shared" ref="F22" si="3">SUM(F23:F26)</f>
        <v>3</v>
      </c>
      <c r="G22" s="109" t="s">
        <v>116</v>
      </c>
      <c r="H22" s="73" t="s">
        <v>118</v>
      </c>
      <c r="I22" s="60"/>
      <c r="J22" s="49"/>
    </row>
    <row r="23" spans="1:10" s="48" customFormat="1" ht="18" customHeight="1">
      <c r="A23" s="79"/>
      <c r="B23" s="63"/>
      <c r="C23" s="63">
        <v>541</v>
      </c>
      <c r="D23" s="76" t="s">
        <v>23</v>
      </c>
      <c r="E23" s="118" t="s">
        <v>118</v>
      </c>
      <c r="F23" s="118" t="s">
        <v>118</v>
      </c>
      <c r="G23" s="80" t="s">
        <v>102</v>
      </c>
      <c r="H23" s="67" t="s">
        <v>118</v>
      </c>
      <c r="I23" s="60"/>
      <c r="J23" s="49"/>
    </row>
    <row r="24" spans="1:10" s="48" customFormat="1" ht="18" customHeight="1">
      <c r="A24" s="79"/>
      <c r="B24" s="63"/>
      <c r="C24" s="63">
        <v>542</v>
      </c>
      <c r="D24" s="76" t="s">
        <v>24</v>
      </c>
      <c r="E24" s="65">
        <v>1</v>
      </c>
      <c r="F24" s="65">
        <v>3</v>
      </c>
      <c r="G24" s="80" t="s">
        <v>116</v>
      </c>
      <c r="H24" s="67" t="s">
        <v>118</v>
      </c>
      <c r="I24" s="60"/>
      <c r="J24" s="49"/>
    </row>
    <row r="25" spans="1:10" s="48" customFormat="1" ht="18" customHeight="1">
      <c r="A25" s="79"/>
      <c r="B25" s="63"/>
      <c r="C25" s="63">
        <v>543</v>
      </c>
      <c r="D25" s="76" t="s">
        <v>25</v>
      </c>
      <c r="E25" s="118" t="s">
        <v>118</v>
      </c>
      <c r="F25" s="118" t="s">
        <v>118</v>
      </c>
      <c r="G25" s="80" t="s">
        <v>102</v>
      </c>
      <c r="H25" s="67" t="s">
        <v>118</v>
      </c>
      <c r="I25" s="60"/>
      <c r="J25" s="49"/>
    </row>
    <row r="26" spans="1:10" s="48" customFormat="1" ht="18" customHeight="1">
      <c r="A26" s="79"/>
      <c r="B26" s="63"/>
      <c r="C26" s="63">
        <v>549</v>
      </c>
      <c r="D26" s="76" t="s">
        <v>26</v>
      </c>
      <c r="E26" s="118" t="s">
        <v>118</v>
      </c>
      <c r="F26" s="118" t="s">
        <v>118</v>
      </c>
      <c r="G26" s="80" t="s">
        <v>102</v>
      </c>
      <c r="H26" s="67" t="s">
        <v>118</v>
      </c>
      <c r="I26" s="60"/>
      <c r="J26" s="49"/>
    </row>
    <row r="27" spans="1:10" s="48" customFormat="1" ht="18" customHeight="1">
      <c r="A27" s="77"/>
      <c r="B27" s="78">
        <v>55</v>
      </c>
      <c r="C27" s="78"/>
      <c r="D27" s="70" t="s">
        <v>27</v>
      </c>
      <c r="E27" s="116" t="s">
        <v>118</v>
      </c>
      <c r="F27" s="116" t="s">
        <v>118</v>
      </c>
      <c r="G27" s="117" t="s">
        <v>102</v>
      </c>
      <c r="H27" s="73" t="s">
        <v>118</v>
      </c>
      <c r="I27" s="60"/>
      <c r="J27" s="49"/>
    </row>
    <row r="28" spans="1:10" s="48" customFormat="1" ht="18" customHeight="1">
      <c r="A28" s="79"/>
      <c r="B28" s="63"/>
      <c r="C28" s="63">
        <v>551</v>
      </c>
      <c r="D28" s="76" t="s">
        <v>28</v>
      </c>
      <c r="E28" s="118" t="s">
        <v>118</v>
      </c>
      <c r="F28" s="118" t="s">
        <v>118</v>
      </c>
      <c r="G28" s="80" t="s">
        <v>102</v>
      </c>
      <c r="H28" s="67" t="s">
        <v>118</v>
      </c>
      <c r="I28" s="60"/>
      <c r="J28" s="49"/>
    </row>
    <row r="29" spans="1:10" s="48" customFormat="1" ht="18" customHeight="1">
      <c r="A29" s="79"/>
      <c r="B29" s="63"/>
      <c r="C29" s="63">
        <v>552</v>
      </c>
      <c r="D29" s="76" t="s">
        <v>29</v>
      </c>
      <c r="E29" s="118" t="s">
        <v>118</v>
      </c>
      <c r="F29" s="118" t="s">
        <v>118</v>
      </c>
      <c r="G29" s="80" t="s">
        <v>102</v>
      </c>
      <c r="H29" s="67" t="s">
        <v>118</v>
      </c>
      <c r="I29" s="60"/>
      <c r="J29" s="49"/>
    </row>
    <row r="30" spans="1:10" s="48" customFormat="1" ht="18" customHeight="1">
      <c r="A30" s="79"/>
      <c r="B30" s="63"/>
      <c r="C30" s="63">
        <v>553</v>
      </c>
      <c r="D30" s="76" t="s">
        <v>30</v>
      </c>
      <c r="E30" s="118" t="s">
        <v>118</v>
      </c>
      <c r="F30" s="118" t="s">
        <v>118</v>
      </c>
      <c r="G30" s="80" t="s">
        <v>102</v>
      </c>
      <c r="H30" s="67" t="s">
        <v>118</v>
      </c>
      <c r="I30" s="60"/>
      <c r="J30" s="49"/>
    </row>
    <row r="31" spans="1:10" s="48" customFormat="1" ht="18" customHeight="1">
      <c r="A31" s="79"/>
      <c r="B31" s="63"/>
      <c r="C31" s="63">
        <v>559</v>
      </c>
      <c r="D31" s="76" t="s">
        <v>31</v>
      </c>
      <c r="E31" s="118" t="s">
        <v>118</v>
      </c>
      <c r="F31" s="118" t="s">
        <v>118</v>
      </c>
      <c r="G31" s="80" t="s">
        <v>102</v>
      </c>
      <c r="H31" s="67" t="s">
        <v>118</v>
      </c>
      <c r="I31" s="60"/>
      <c r="J31" s="49"/>
    </row>
    <row r="32" spans="1:10" s="48" customFormat="1" ht="18" customHeight="1">
      <c r="A32" s="74"/>
      <c r="B32" s="81" t="s">
        <v>119</v>
      </c>
      <c r="C32" s="75"/>
      <c r="D32" s="64"/>
      <c r="E32" s="65">
        <f>E36+E42+E50+E54+E64</f>
        <v>48</v>
      </c>
      <c r="F32" s="65">
        <f t="shared" ref="F32" si="4">F36+F42+F50+F54+F64</f>
        <v>150</v>
      </c>
      <c r="G32" s="66">
        <v>1844000000</v>
      </c>
      <c r="H32" s="82">
        <v>2817</v>
      </c>
      <c r="I32" s="60"/>
      <c r="J32" s="49"/>
    </row>
    <row r="33" spans="1:10" s="48" customFormat="1" ht="18" customHeight="1">
      <c r="A33" s="83"/>
      <c r="B33" s="84">
        <v>56</v>
      </c>
      <c r="C33" s="84"/>
      <c r="D33" s="70" t="s">
        <v>33</v>
      </c>
      <c r="E33" s="116" t="s">
        <v>118</v>
      </c>
      <c r="F33" s="116" t="s">
        <v>118</v>
      </c>
      <c r="G33" s="117" t="s">
        <v>102</v>
      </c>
      <c r="H33" s="73" t="s">
        <v>118</v>
      </c>
      <c r="I33" s="60"/>
      <c r="J33" s="49"/>
    </row>
    <row r="34" spans="1:10" s="48" customFormat="1" ht="18" customHeight="1">
      <c r="A34" s="86"/>
      <c r="B34" s="87"/>
      <c r="C34" s="87">
        <v>561</v>
      </c>
      <c r="D34" s="76" t="s">
        <v>34</v>
      </c>
      <c r="E34" s="118" t="s">
        <v>118</v>
      </c>
      <c r="F34" s="118" t="s">
        <v>118</v>
      </c>
      <c r="G34" s="80" t="s">
        <v>102</v>
      </c>
      <c r="H34" s="67" t="s">
        <v>118</v>
      </c>
      <c r="I34" s="60"/>
      <c r="J34" s="49"/>
    </row>
    <row r="35" spans="1:10" s="48" customFormat="1" ht="18" customHeight="1">
      <c r="A35" s="79"/>
      <c r="B35" s="63"/>
      <c r="C35" s="63">
        <v>569</v>
      </c>
      <c r="D35" s="76" t="s">
        <v>35</v>
      </c>
      <c r="E35" s="118" t="s">
        <v>118</v>
      </c>
      <c r="F35" s="118" t="s">
        <v>118</v>
      </c>
      <c r="G35" s="80" t="s">
        <v>102</v>
      </c>
      <c r="H35" s="67" t="s">
        <v>118</v>
      </c>
      <c r="I35" s="60"/>
      <c r="J35" s="49"/>
    </row>
    <row r="36" spans="1:10" s="48" customFormat="1" ht="18" customHeight="1">
      <c r="A36" s="77"/>
      <c r="B36" s="78">
        <v>57</v>
      </c>
      <c r="C36" s="78"/>
      <c r="D36" s="70" t="s">
        <v>36</v>
      </c>
      <c r="E36" s="71">
        <f>SUM(E37:E41)</f>
        <v>4</v>
      </c>
      <c r="F36" s="71">
        <f t="shared" ref="F36" si="5">SUM(F37:F41)</f>
        <v>10</v>
      </c>
      <c r="G36" s="72">
        <v>91000000</v>
      </c>
      <c r="H36" s="85">
        <v>323</v>
      </c>
      <c r="I36" s="60"/>
      <c r="J36" s="49"/>
    </row>
    <row r="37" spans="1:10" s="48" customFormat="1" ht="18" customHeight="1">
      <c r="A37" s="79"/>
      <c r="B37" s="63"/>
      <c r="C37" s="63">
        <v>571</v>
      </c>
      <c r="D37" s="76" t="s">
        <v>37</v>
      </c>
      <c r="E37" s="118" t="s">
        <v>118</v>
      </c>
      <c r="F37" s="118" t="s">
        <v>118</v>
      </c>
      <c r="G37" s="80" t="s">
        <v>102</v>
      </c>
      <c r="H37" s="67" t="s">
        <v>118</v>
      </c>
      <c r="I37" s="60"/>
      <c r="J37" s="49"/>
    </row>
    <row r="38" spans="1:10" s="48" customFormat="1" ht="18" customHeight="1">
      <c r="A38" s="79"/>
      <c r="B38" s="63"/>
      <c r="C38" s="63">
        <v>572</v>
      </c>
      <c r="D38" s="76" t="s">
        <v>38</v>
      </c>
      <c r="E38" s="65">
        <v>1</v>
      </c>
      <c r="F38" s="65">
        <v>2</v>
      </c>
      <c r="G38" s="80" t="s">
        <v>116</v>
      </c>
      <c r="H38" s="90" t="s">
        <v>116</v>
      </c>
      <c r="I38" s="60"/>
      <c r="J38" s="49"/>
    </row>
    <row r="39" spans="1:10" s="48" customFormat="1" ht="18" customHeight="1">
      <c r="A39" s="79"/>
      <c r="B39" s="63"/>
      <c r="C39" s="63">
        <v>573</v>
      </c>
      <c r="D39" s="76" t="s">
        <v>39</v>
      </c>
      <c r="E39" s="65">
        <v>1</v>
      </c>
      <c r="F39" s="65">
        <v>6</v>
      </c>
      <c r="G39" s="80" t="s">
        <v>116</v>
      </c>
      <c r="H39" s="90" t="s">
        <v>116</v>
      </c>
      <c r="I39" s="60"/>
      <c r="J39" s="49"/>
    </row>
    <row r="40" spans="1:10" s="48" customFormat="1" ht="18" customHeight="1">
      <c r="A40" s="79"/>
      <c r="B40" s="63"/>
      <c r="C40" s="63">
        <v>574</v>
      </c>
      <c r="D40" s="76" t="s">
        <v>40</v>
      </c>
      <c r="E40" s="65">
        <v>1</v>
      </c>
      <c r="F40" s="65">
        <v>1</v>
      </c>
      <c r="G40" s="80" t="s">
        <v>116</v>
      </c>
      <c r="H40" s="90" t="s">
        <v>116</v>
      </c>
      <c r="I40" s="60"/>
      <c r="J40" s="49"/>
    </row>
    <row r="41" spans="1:10" s="48" customFormat="1" ht="18" customHeight="1">
      <c r="A41" s="79"/>
      <c r="B41" s="63"/>
      <c r="C41" s="63">
        <v>579</v>
      </c>
      <c r="D41" s="76" t="s">
        <v>41</v>
      </c>
      <c r="E41" s="65">
        <v>1</v>
      </c>
      <c r="F41" s="65">
        <v>1</v>
      </c>
      <c r="G41" s="80" t="s">
        <v>116</v>
      </c>
      <c r="H41" s="90" t="s">
        <v>116</v>
      </c>
      <c r="I41" s="60"/>
      <c r="J41" s="49"/>
    </row>
    <row r="42" spans="1:10" s="48" customFormat="1" ht="18" customHeight="1">
      <c r="A42" s="77"/>
      <c r="B42" s="78">
        <v>58</v>
      </c>
      <c r="C42" s="78"/>
      <c r="D42" s="70" t="s">
        <v>42</v>
      </c>
      <c r="E42" s="71">
        <f>SUM(E43:E49)</f>
        <v>21</v>
      </c>
      <c r="F42" s="71">
        <f t="shared" ref="F42" si="6">SUM(F43:F49)</f>
        <v>75</v>
      </c>
      <c r="G42" s="72">
        <v>848000000</v>
      </c>
      <c r="H42" s="85">
        <v>1881</v>
      </c>
      <c r="I42" s="60"/>
      <c r="J42" s="49"/>
    </row>
    <row r="43" spans="1:10" s="48" customFormat="1" ht="18" customHeight="1">
      <c r="A43" s="79"/>
      <c r="B43" s="63"/>
      <c r="C43" s="63">
        <v>581</v>
      </c>
      <c r="D43" s="76" t="s">
        <v>43</v>
      </c>
      <c r="E43" s="65">
        <v>4</v>
      </c>
      <c r="F43" s="65">
        <v>13</v>
      </c>
      <c r="G43" s="80">
        <v>100000000</v>
      </c>
      <c r="H43" s="90">
        <v>334</v>
      </c>
      <c r="I43" s="60"/>
      <c r="J43" s="49"/>
    </row>
    <row r="44" spans="1:10" s="48" customFormat="1" ht="18" customHeight="1">
      <c r="A44" s="79"/>
      <c r="B44" s="63"/>
      <c r="C44" s="63">
        <v>582</v>
      </c>
      <c r="D44" s="76" t="s">
        <v>44</v>
      </c>
      <c r="E44" s="65">
        <v>1</v>
      </c>
      <c r="F44" s="65">
        <v>1</v>
      </c>
      <c r="G44" s="80" t="s">
        <v>116</v>
      </c>
      <c r="H44" s="90" t="s">
        <v>116</v>
      </c>
      <c r="I44" s="60"/>
      <c r="J44" s="49"/>
    </row>
    <row r="45" spans="1:10" s="48" customFormat="1" ht="18" customHeight="1">
      <c r="A45" s="79"/>
      <c r="B45" s="63"/>
      <c r="C45" s="63">
        <v>583</v>
      </c>
      <c r="D45" s="76" t="s">
        <v>45</v>
      </c>
      <c r="E45" s="65">
        <v>1</v>
      </c>
      <c r="F45" s="65">
        <v>4</v>
      </c>
      <c r="G45" s="80" t="s">
        <v>116</v>
      </c>
      <c r="H45" s="90" t="s">
        <v>116</v>
      </c>
      <c r="I45" s="60"/>
      <c r="J45" s="49"/>
    </row>
    <row r="46" spans="1:10" s="48" customFormat="1" ht="18" customHeight="1">
      <c r="A46" s="79"/>
      <c r="B46" s="63"/>
      <c r="C46" s="63">
        <v>584</v>
      </c>
      <c r="D46" s="76" t="s">
        <v>46</v>
      </c>
      <c r="E46" s="118" t="s">
        <v>118</v>
      </c>
      <c r="F46" s="118" t="s">
        <v>118</v>
      </c>
      <c r="G46" s="80" t="s">
        <v>102</v>
      </c>
      <c r="H46" s="67" t="s">
        <v>118</v>
      </c>
      <c r="I46" s="60"/>
      <c r="J46" s="49"/>
    </row>
    <row r="47" spans="1:10" s="48" customFormat="1" ht="18" customHeight="1">
      <c r="A47" s="79"/>
      <c r="B47" s="63"/>
      <c r="C47" s="63">
        <v>585</v>
      </c>
      <c r="D47" s="76" t="s">
        <v>47</v>
      </c>
      <c r="E47" s="65">
        <v>7</v>
      </c>
      <c r="F47" s="65">
        <v>11</v>
      </c>
      <c r="G47" s="80">
        <v>30000000</v>
      </c>
      <c r="H47" s="90">
        <v>307</v>
      </c>
      <c r="I47" s="60"/>
      <c r="J47" s="49"/>
    </row>
    <row r="48" spans="1:10" s="48" customFormat="1" ht="18" customHeight="1">
      <c r="A48" s="79"/>
      <c r="B48" s="63"/>
      <c r="C48" s="63">
        <v>586</v>
      </c>
      <c r="D48" s="76" t="s">
        <v>48</v>
      </c>
      <c r="E48" s="65">
        <v>2</v>
      </c>
      <c r="F48" s="65">
        <v>5</v>
      </c>
      <c r="G48" s="80" t="s">
        <v>116</v>
      </c>
      <c r="H48" s="90" t="s">
        <v>116</v>
      </c>
      <c r="I48" s="60"/>
      <c r="J48" s="49"/>
    </row>
    <row r="49" spans="1:10" s="48" customFormat="1" ht="18" customHeight="1">
      <c r="A49" s="79"/>
      <c r="B49" s="63"/>
      <c r="C49" s="63">
        <v>589</v>
      </c>
      <c r="D49" s="76" t="s">
        <v>49</v>
      </c>
      <c r="E49" s="65">
        <v>6</v>
      </c>
      <c r="F49" s="65">
        <v>41</v>
      </c>
      <c r="G49" s="80">
        <v>646000000</v>
      </c>
      <c r="H49" s="90">
        <v>1186</v>
      </c>
      <c r="I49" s="60"/>
      <c r="J49" s="49"/>
    </row>
    <row r="50" spans="1:10" s="48" customFormat="1" ht="18" customHeight="1">
      <c r="A50" s="77"/>
      <c r="B50" s="78">
        <v>59</v>
      </c>
      <c r="C50" s="78"/>
      <c r="D50" s="70" t="s">
        <v>50</v>
      </c>
      <c r="E50" s="71">
        <f>SUM(E51:E53)</f>
        <v>3</v>
      </c>
      <c r="F50" s="71">
        <f t="shared" ref="F50" si="7">SUM(F51:F53)</f>
        <v>5</v>
      </c>
      <c r="G50" s="72">
        <v>29000000</v>
      </c>
      <c r="H50" s="85">
        <v>117</v>
      </c>
      <c r="I50" s="60"/>
      <c r="J50" s="49"/>
    </row>
    <row r="51" spans="1:10" s="48" customFormat="1" ht="18" customHeight="1">
      <c r="A51" s="79"/>
      <c r="B51" s="63"/>
      <c r="C51" s="63">
        <v>591</v>
      </c>
      <c r="D51" s="76" t="s">
        <v>51</v>
      </c>
      <c r="E51" s="65">
        <v>1</v>
      </c>
      <c r="F51" s="65">
        <v>1</v>
      </c>
      <c r="G51" s="80" t="s">
        <v>116</v>
      </c>
      <c r="H51" s="90" t="s">
        <v>116</v>
      </c>
      <c r="I51" s="60"/>
      <c r="J51" s="49"/>
    </row>
    <row r="52" spans="1:10" s="48" customFormat="1" ht="18" customHeight="1">
      <c r="A52" s="79"/>
      <c r="B52" s="63"/>
      <c r="C52" s="63">
        <v>592</v>
      </c>
      <c r="D52" s="76" t="s">
        <v>52</v>
      </c>
      <c r="E52" s="118" t="s">
        <v>118</v>
      </c>
      <c r="F52" s="118" t="s">
        <v>118</v>
      </c>
      <c r="G52" s="80" t="s">
        <v>102</v>
      </c>
      <c r="H52" s="67" t="s">
        <v>118</v>
      </c>
      <c r="I52" s="60"/>
      <c r="J52" s="49"/>
    </row>
    <row r="53" spans="1:10" s="48" customFormat="1" ht="18" customHeight="1">
      <c r="A53" s="79"/>
      <c r="B53" s="63"/>
      <c r="C53" s="63">
        <v>593</v>
      </c>
      <c r="D53" s="76" t="s">
        <v>53</v>
      </c>
      <c r="E53" s="65">
        <v>2</v>
      </c>
      <c r="F53" s="65">
        <v>4</v>
      </c>
      <c r="G53" s="80" t="s">
        <v>116</v>
      </c>
      <c r="H53" s="90" t="s">
        <v>116</v>
      </c>
      <c r="I53" s="60"/>
      <c r="J53" s="49"/>
    </row>
    <row r="54" spans="1:10" s="48" customFormat="1" ht="18" customHeight="1">
      <c r="A54" s="77"/>
      <c r="B54" s="78">
        <v>60</v>
      </c>
      <c r="C54" s="78"/>
      <c r="D54" s="70" t="s">
        <v>54</v>
      </c>
      <c r="E54" s="71">
        <f>SUM(E55:E63)</f>
        <v>17</v>
      </c>
      <c r="F54" s="71">
        <f t="shared" ref="F54" si="8">SUM(F55:F63)</f>
        <v>54</v>
      </c>
      <c r="G54" s="72">
        <v>867000000</v>
      </c>
      <c r="H54" s="85">
        <v>496</v>
      </c>
      <c r="I54" s="60"/>
      <c r="J54" s="49"/>
    </row>
    <row r="55" spans="1:10" s="48" customFormat="1" ht="18" customHeight="1">
      <c r="A55" s="79"/>
      <c r="B55" s="63"/>
      <c r="C55" s="63">
        <v>601</v>
      </c>
      <c r="D55" s="76" t="s">
        <v>55</v>
      </c>
      <c r="E55" s="65">
        <v>1</v>
      </c>
      <c r="F55" s="65">
        <v>1</v>
      </c>
      <c r="G55" s="80" t="s">
        <v>116</v>
      </c>
      <c r="H55" s="67" t="s">
        <v>118</v>
      </c>
      <c r="I55" s="60"/>
      <c r="J55" s="49"/>
    </row>
    <row r="56" spans="1:10" s="48" customFormat="1" ht="18" customHeight="1">
      <c r="A56" s="79"/>
      <c r="B56" s="63"/>
      <c r="C56" s="63">
        <v>602</v>
      </c>
      <c r="D56" s="76" t="s">
        <v>56</v>
      </c>
      <c r="E56" s="118" t="s">
        <v>118</v>
      </c>
      <c r="F56" s="118" t="s">
        <v>118</v>
      </c>
      <c r="G56" s="80" t="s">
        <v>102</v>
      </c>
      <c r="H56" s="67" t="s">
        <v>118</v>
      </c>
      <c r="I56" s="60"/>
      <c r="J56" s="49"/>
    </row>
    <row r="57" spans="1:10" s="48" customFormat="1" ht="18" customHeight="1">
      <c r="A57" s="79"/>
      <c r="B57" s="63"/>
      <c r="C57" s="63">
        <v>603</v>
      </c>
      <c r="D57" s="76" t="s">
        <v>57</v>
      </c>
      <c r="E57" s="65">
        <v>4</v>
      </c>
      <c r="F57" s="65">
        <v>16</v>
      </c>
      <c r="G57" s="80">
        <v>186000000</v>
      </c>
      <c r="H57" s="90">
        <v>92</v>
      </c>
      <c r="I57" s="60"/>
      <c r="J57" s="49"/>
    </row>
    <row r="58" spans="1:10" s="48" customFormat="1" ht="18" customHeight="1">
      <c r="A58" s="79"/>
      <c r="B58" s="63"/>
      <c r="C58" s="63">
        <v>604</v>
      </c>
      <c r="D58" s="76" t="s">
        <v>58</v>
      </c>
      <c r="E58" s="65">
        <v>1</v>
      </c>
      <c r="F58" s="65">
        <v>1</v>
      </c>
      <c r="G58" s="80" t="s">
        <v>116</v>
      </c>
      <c r="H58" s="90" t="s">
        <v>116</v>
      </c>
      <c r="I58" s="60"/>
      <c r="J58" s="49"/>
    </row>
    <row r="59" spans="1:10" s="48" customFormat="1" ht="18" customHeight="1">
      <c r="A59" s="79"/>
      <c r="B59" s="63"/>
      <c r="C59" s="63">
        <v>605</v>
      </c>
      <c r="D59" s="76" t="s">
        <v>59</v>
      </c>
      <c r="E59" s="65">
        <v>6</v>
      </c>
      <c r="F59" s="65">
        <v>19</v>
      </c>
      <c r="G59" s="80">
        <v>558000000</v>
      </c>
      <c r="H59" s="67" t="s">
        <v>6</v>
      </c>
      <c r="I59" s="60"/>
      <c r="J59" s="49"/>
    </row>
    <row r="60" spans="1:10" s="48" customFormat="1" ht="18" customHeight="1">
      <c r="A60" s="79"/>
      <c r="B60" s="63"/>
      <c r="C60" s="63">
        <v>606</v>
      </c>
      <c r="D60" s="76" t="s">
        <v>60</v>
      </c>
      <c r="E60" s="65">
        <v>3</v>
      </c>
      <c r="F60" s="65">
        <v>11</v>
      </c>
      <c r="G60" s="80">
        <v>49000000</v>
      </c>
      <c r="H60" s="90">
        <v>72</v>
      </c>
      <c r="I60" s="60"/>
      <c r="J60" s="49"/>
    </row>
    <row r="61" spans="1:10" s="48" customFormat="1" ht="18" customHeight="1">
      <c r="A61" s="79"/>
      <c r="B61" s="63"/>
      <c r="C61" s="63">
        <v>607</v>
      </c>
      <c r="D61" s="76" t="s">
        <v>61</v>
      </c>
      <c r="E61" s="118" t="s">
        <v>118</v>
      </c>
      <c r="F61" s="118" t="s">
        <v>118</v>
      </c>
      <c r="G61" s="80" t="s">
        <v>102</v>
      </c>
      <c r="H61" s="67" t="s">
        <v>118</v>
      </c>
      <c r="I61" s="60"/>
      <c r="J61" s="49"/>
    </row>
    <row r="62" spans="1:10" s="48" customFormat="1" ht="18" customHeight="1">
      <c r="A62" s="79"/>
      <c r="B62" s="63"/>
      <c r="C62" s="63">
        <v>608</v>
      </c>
      <c r="D62" s="76" t="s">
        <v>62</v>
      </c>
      <c r="E62" s="65">
        <v>1</v>
      </c>
      <c r="F62" s="65">
        <v>2</v>
      </c>
      <c r="G62" s="80" t="s">
        <v>116</v>
      </c>
      <c r="H62" s="90" t="s">
        <v>116</v>
      </c>
      <c r="I62" s="60"/>
      <c r="J62" s="49"/>
    </row>
    <row r="63" spans="1:10" s="48" customFormat="1" ht="18" customHeight="1">
      <c r="A63" s="79"/>
      <c r="B63" s="63"/>
      <c r="C63" s="63">
        <v>609</v>
      </c>
      <c r="D63" s="76" t="s">
        <v>63</v>
      </c>
      <c r="E63" s="65">
        <v>1</v>
      </c>
      <c r="F63" s="65">
        <v>4</v>
      </c>
      <c r="G63" s="80" t="s">
        <v>116</v>
      </c>
      <c r="H63" s="90" t="s">
        <v>116</v>
      </c>
      <c r="I63" s="60"/>
      <c r="J63" s="49"/>
    </row>
    <row r="64" spans="1:10" s="48" customFormat="1" ht="18" customHeight="1">
      <c r="A64" s="77"/>
      <c r="B64" s="78">
        <v>61</v>
      </c>
      <c r="C64" s="78"/>
      <c r="D64" s="70" t="s">
        <v>64</v>
      </c>
      <c r="E64" s="71">
        <f>SUM(E65:E67)</f>
        <v>3</v>
      </c>
      <c r="F64" s="71">
        <f t="shared" ref="F64" si="9">SUM(F65:F67)</f>
        <v>6</v>
      </c>
      <c r="G64" s="72">
        <v>10000000</v>
      </c>
      <c r="H64" s="73" t="s">
        <v>118</v>
      </c>
      <c r="I64" s="60"/>
      <c r="J64" s="49"/>
    </row>
    <row r="65" spans="1:10" s="48" customFormat="1" ht="18" customHeight="1">
      <c r="A65" s="79"/>
      <c r="B65" s="63"/>
      <c r="C65" s="63">
        <v>611</v>
      </c>
      <c r="D65" s="76" t="s">
        <v>65</v>
      </c>
      <c r="E65" s="65">
        <v>1</v>
      </c>
      <c r="F65" s="65">
        <v>2</v>
      </c>
      <c r="G65" s="80" t="s">
        <v>116</v>
      </c>
      <c r="H65" s="67" t="s">
        <v>118</v>
      </c>
      <c r="I65" s="60"/>
      <c r="J65" s="49"/>
    </row>
    <row r="66" spans="1:10" s="48" customFormat="1" ht="18" customHeight="1">
      <c r="A66" s="79"/>
      <c r="B66" s="63"/>
      <c r="C66" s="63">
        <v>612</v>
      </c>
      <c r="D66" s="76" t="s">
        <v>66</v>
      </c>
      <c r="E66" s="65">
        <v>2</v>
      </c>
      <c r="F66" s="65">
        <v>4</v>
      </c>
      <c r="G66" s="80" t="s">
        <v>116</v>
      </c>
      <c r="H66" s="67" t="s">
        <v>118</v>
      </c>
      <c r="I66" s="60"/>
      <c r="J66" s="49"/>
    </row>
    <row r="67" spans="1:10" s="48" customFormat="1" ht="18" customHeight="1">
      <c r="A67" s="91"/>
      <c r="B67" s="92"/>
      <c r="C67" s="92">
        <v>619</v>
      </c>
      <c r="D67" s="93" t="s">
        <v>67</v>
      </c>
      <c r="E67" s="120" t="s">
        <v>118</v>
      </c>
      <c r="F67" s="120" t="s">
        <v>118</v>
      </c>
      <c r="G67" s="95" t="s">
        <v>102</v>
      </c>
      <c r="H67" s="96" t="s">
        <v>118</v>
      </c>
      <c r="I67" s="60"/>
      <c r="J67" s="49"/>
    </row>
  </sheetData>
  <sheetProtection password="CF48" sheet="1" objects="1" scenarios="1"/>
  <mergeCells count="1">
    <mergeCell ref="A3:D3"/>
  </mergeCells>
  <phoneticPr fontId="1"/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7"/>
  <sheetViews>
    <sheetView showGridLines="0" workbookViewId="0">
      <selection activeCell="A2" sqref="A2"/>
    </sheetView>
  </sheetViews>
  <sheetFormatPr defaultRowHeight="13.5"/>
  <cols>
    <col min="1" max="1" width="3.625" style="97" customWidth="1"/>
    <col min="2" max="2" width="4.625" style="97" customWidth="1"/>
    <col min="3" max="3" width="5.625" style="97" customWidth="1"/>
    <col min="4" max="4" width="55.625" style="97" customWidth="1"/>
    <col min="5" max="6" width="15.625" style="97" customWidth="1"/>
    <col min="7" max="7" width="15.625" style="98" customWidth="1"/>
    <col min="8" max="8" width="15.625" style="97" customWidth="1"/>
    <col min="9" max="9" width="10.25" style="97" bestFit="1" customWidth="1"/>
    <col min="10" max="10" width="12.75" style="98" bestFit="1" customWidth="1"/>
    <col min="11" max="16384" width="9" style="97"/>
  </cols>
  <sheetData>
    <row r="1" spans="1:10" s="48" customFormat="1" ht="18" customHeight="1">
      <c r="A1" s="47" t="s">
        <v>106</v>
      </c>
      <c r="G1" s="49"/>
      <c r="J1" s="49"/>
    </row>
    <row r="2" spans="1:10" s="48" customFormat="1" ht="18" customHeight="1">
      <c r="A2" s="47" t="s">
        <v>96</v>
      </c>
      <c r="G2" s="49"/>
      <c r="H2" s="50" t="s">
        <v>103</v>
      </c>
      <c r="J2" s="49"/>
    </row>
    <row r="3" spans="1:10" s="53" customFormat="1" ht="18" customHeight="1">
      <c r="A3" s="261" t="s">
        <v>0</v>
      </c>
      <c r="B3" s="262"/>
      <c r="C3" s="262"/>
      <c r="D3" s="262"/>
      <c r="E3" s="51" t="s">
        <v>1</v>
      </c>
      <c r="F3" s="51" t="s">
        <v>2</v>
      </c>
      <c r="G3" s="52" t="s">
        <v>3</v>
      </c>
      <c r="H3" s="51" t="s">
        <v>4</v>
      </c>
      <c r="J3" s="115"/>
    </row>
    <row r="4" spans="1:10" s="48" customFormat="1" ht="18" customHeight="1">
      <c r="A4" s="107" t="s">
        <v>105</v>
      </c>
      <c r="B4" s="55"/>
      <c r="C4" s="55"/>
      <c r="D4" s="56"/>
      <c r="E4" s="57">
        <f>E5+E32</f>
        <v>47</v>
      </c>
      <c r="F4" s="57">
        <f t="shared" ref="F4" si="0">F5+F32</f>
        <v>248</v>
      </c>
      <c r="G4" s="58">
        <v>3779000000</v>
      </c>
      <c r="H4" s="59">
        <f>H32</f>
        <v>4267</v>
      </c>
      <c r="I4" s="60"/>
      <c r="J4" s="49"/>
    </row>
    <row r="5" spans="1:10" s="48" customFormat="1" ht="18" customHeight="1">
      <c r="A5" s="61"/>
      <c r="B5" s="62" t="s">
        <v>120</v>
      </c>
      <c r="C5" s="63"/>
      <c r="D5" s="64"/>
      <c r="E5" s="65">
        <f>E12+E22</f>
        <v>3</v>
      </c>
      <c r="F5" s="65">
        <f t="shared" ref="F5" si="1">F12+F22</f>
        <v>14</v>
      </c>
      <c r="G5" s="66">
        <v>563000000</v>
      </c>
      <c r="H5" s="67" t="s">
        <v>6</v>
      </c>
      <c r="I5" s="60"/>
      <c r="J5" s="49"/>
    </row>
    <row r="6" spans="1:10" s="48" customFormat="1" ht="18" customHeight="1">
      <c r="A6" s="68"/>
      <c r="B6" s="69">
        <v>50</v>
      </c>
      <c r="C6" s="69"/>
      <c r="D6" s="70" t="s">
        <v>7</v>
      </c>
      <c r="E6" s="116" t="s">
        <v>6</v>
      </c>
      <c r="F6" s="116" t="s">
        <v>6</v>
      </c>
      <c r="G6" s="117" t="s">
        <v>102</v>
      </c>
      <c r="H6" s="73" t="s">
        <v>121</v>
      </c>
      <c r="I6" s="60"/>
      <c r="J6" s="49"/>
    </row>
    <row r="7" spans="1:10" s="48" customFormat="1" ht="18" customHeight="1">
      <c r="A7" s="74"/>
      <c r="B7" s="75"/>
      <c r="C7" s="75">
        <v>501</v>
      </c>
      <c r="D7" s="76" t="s">
        <v>7</v>
      </c>
      <c r="E7" s="118" t="s">
        <v>122</v>
      </c>
      <c r="F7" s="118" t="s">
        <v>6</v>
      </c>
      <c r="G7" s="80" t="s">
        <v>102</v>
      </c>
      <c r="H7" s="67" t="s">
        <v>6</v>
      </c>
      <c r="I7" s="60"/>
      <c r="J7" s="49"/>
    </row>
    <row r="8" spans="1:10" s="48" customFormat="1" ht="18" customHeight="1">
      <c r="A8" s="77"/>
      <c r="B8" s="78">
        <v>51</v>
      </c>
      <c r="C8" s="78"/>
      <c r="D8" s="70" t="s">
        <v>8</v>
      </c>
      <c r="E8" s="116" t="s">
        <v>121</v>
      </c>
      <c r="F8" s="116" t="s">
        <v>6</v>
      </c>
      <c r="G8" s="117" t="s">
        <v>102</v>
      </c>
      <c r="H8" s="73" t="s">
        <v>6</v>
      </c>
      <c r="I8" s="60"/>
      <c r="J8" s="49"/>
    </row>
    <row r="9" spans="1:10" s="48" customFormat="1" ht="18" customHeight="1">
      <c r="A9" s="79"/>
      <c r="B9" s="63"/>
      <c r="C9" s="63">
        <v>511</v>
      </c>
      <c r="D9" s="76" t="s">
        <v>9</v>
      </c>
      <c r="E9" s="118" t="s">
        <v>122</v>
      </c>
      <c r="F9" s="118" t="s">
        <v>6</v>
      </c>
      <c r="G9" s="80" t="s">
        <v>102</v>
      </c>
      <c r="H9" s="67" t="s">
        <v>123</v>
      </c>
      <c r="I9" s="60"/>
      <c r="J9" s="49"/>
    </row>
    <row r="10" spans="1:10" s="48" customFormat="1" ht="18" customHeight="1">
      <c r="A10" s="79"/>
      <c r="B10" s="63"/>
      <c r="C10" s="63">
        <v>512</v>
      </c>
      <c r="D10" s="76" t="s">
        <v>10</v>
      </c>
      <c r="E10" s="118" t="s">
        <v>6</v>
      </c>
      <c r="F10" s="118" t="s">
        <v>6</v>
      </c>
      <c r="G10" s="80" t="s">
        <v>102</v>
      </c>
      <c r="H10" s="67" t="s">
        <v>121</v>
      </c>
      <c r="I10" s="60"/>
      <c r="J10" s="49"/>
    </row>
    <row r="11" spans="1:10" s="48" customFormat="1" ht="18" customHeight="1">
      <c r="A11" s="79"/>
      <c r="B11" s="63"/>
      <c r="C11" s="63">
        <v>513</v>
      </c>
      <c r="D11" s="76" t="s">
        <v>11</v>
      </c>
      <c r="E11" s="118" t="s">
        <v>6</v>
      </c>
      <c r="F11" s="118" t="s">
        <v>121</v>
      </c>
      <c r="G11" s="80" t="s">
        <v>102</v>
      </c>
      <c r="H11" s="67" t="s">
        <v>123</v>
      </c>
      <c r="I11" s="60"/>
      <c r="J11" s="49"/>
    </row>
    <row r="12" spans="1:10" s="48" customFormat="1" ht="18" customHeight="1">
      <c r="A12" s="77"/>
      <c r="B12" s="78">
        <v>52</v>
      </c>
      <c r="C12" s="78"/>
      <c r="D12" s="70" t="s">
        <v>12</v>
      </c>
      <c r="E12" s="71">
        <f>SUM(E13:E14)</f>
        <v>2</v>
      </c>
      <c r="F12" s="71">
        <f t="shared" ref="F12" si="2">SUM(F13:F14)</f>
        <v>11</v>
      </c>
      <c r="G12" s="109" t="s">
        <v>116</v>
      </c>
      <c r="H12" s="73" t="s">
        <v>6</v>
      </c>
      <c r="I12" s="60"/>
      <c r="J12" s="49"/>
    </row>
    <row r="13" spans="1:10" s="48" customFormat="1" ht="18" customHeight="1">
      <c r="A13" s="79"/>
      <c r="B13" s="63"/>
      <c r="C13" s="63">
        <v>521</v>
      </c>
      <c r="D13" s="76" t="s">
        <v>13</v>
      </c>
      <c r="E13" s="118">
        <v>1</v>
      </c>
      <c r="F13" s="118">
        <v>10</v>
      </c>
      <c r="G13" s="80" t="s">
        <v>116</v>
      </c>
      <c r="H13" s="67" t="s">
        <v>122</v>
      </c>
      <c r="I13" s="60"/>
      <c r="J13" s="49"/>
    </row>
    <row r="14" spans="1:10" s="48" customFormat="1" ht="18" customHeight="1">
      <c r="A14" s="79"/>
      <c r="B14" s="63"/>
      <c r="C14" s="63">
        <v>522</v>
      </c>
      <c r="D14" s="76" t="s">
        <v>14</v>
      </c>
      <c r="E14" s="65">
        <v>1</v>
      </c>
      <c r="F14" s="65">
        <v>1</v>
      </c>
      <c r="G14" s="80" t="s">
        <v>116</v>
      </c>
      <c r="H14" s="67" t="s">
        <v>121</v>
      </c>
      <c r="I14" s="60"/>
      <c r="J14" s="49"/>
    </row>
    <row r="15" spans="1:10" s="48" customFormat="1" ht="18" customHeight="1">
      <c r="A15" s="77"/>
      <c r="B15" s="78">
        <v>53</v>
      </c>
      <c r="C15" s="78"/>
      <c r="D15" s="70" t="s">
        <v>15</v>
      </c>
      <c r="E15" s="116" t="s">
        <v>6</v>
      </c>
      <c r="F15" s="116" t="s">
        <v>6</v>
      </c>
      <c r="G15" s="117" t="s">
        <v>102</v>
      </c>
      <c r="H15" s="73" t="s">
        <v>122</v>
      </c>
      <c r="I15" s="60"/>
      <c r="J15" s="49"/>
    </row>
    <row r="16" spans="1:10" s="48" customFormat="1" ht="18" customHeight="1">
      <c r="A16" s="79"/>
      <c r="B16" s="63"/>
      <c r="C16" s="63">
        <v>531</v>
      </c>
      <c r="D16" s="76" t="s">
        <v>16</v>
      </c>
      <c r="E16" s="118" t="s">
        <v>6</v>
      </c>
      <c r="F16" s="118" t="s">
        <v>6</v>
      </c>
      <c r="G16" s="80" t="s">
        <v>102</v>
      </c>
      <c r="H16" s="67" t="s">
        <v>121</v>
      </c>
      <c r="I16" s="60"/>
      <c r="J16" s="49"/>
    </row>
    <row r="17" spans="1:10" s="48" customFormat="1" ht="18" customHeight="1">
      <c r="A17" s="79"/>
      <c r="B17" s="63"/>
      <c r="C17" s="63">
        <v>532</v>
      </c>
      <c r="D17" s="76" t="s">
        <v>17</v>
      </c>
      <c r="E17" s="118" t="s">
        <v>6</v>
      </c>
      <c r="F17" s="118" t="s">
        <v>121</v>
      </c>
      <c r="G17" s="80" t="s">
        <v>102</v>
      </c>
      <c r="H17" s="67" t="s">
        <v>118</v>
      </c>
      <c r="I17" s="60"/>
      <c r="J17" s="49"/>
    </row>
    <row r="18" spans="1:10" s="48" customFormat="1" ht="18" customHeight="1">
      <c r="A18" s="79"/>
      <c r="B18" s="63"/>
      <c r="C18" s="63">
        <v>533</v>
      </c>
      <c r="D18" s="76" t="s">
        <v>18</v>
      </c>
      <c r="E18" s="118" t="s">
        <v>118</v>
      </c>
      <c r="F18" s="118" t="s">
        <v>118</v>
      </c>
      <c r="G18" s="80" t="s">
        <v>102</v>
      </c>
      <c r="H18" s="67" t="s">
        <v>118</v>
      </c>
      <c r="I18" s="60"/>
      <c r="J18" s="49"/>
    </row>
    <row r="19" spans="1:10" s="48" customFormat="1" ht="18" customHeight="1">
      <c r="A19" s="79"/>
      <c r="B19" s="63"/>
      <c r="C19" s="63">
        <v>534</v>
      </c>
      <c r="D19" s="76" t="s">
        <v>19</v>
      </c>
      <c r="E19" s="118" t="s">
        <v>118</v>
      </c>
      <c r="F19" s="118" t="s">
        <v>118</v>
      </c>
      <c r="G19" s="80" t="s">
        <v>102</v>
      </c>
      <c r="H19" s="67" t="s">
        <v>118</v>
      </c>
      <c r="I19" s="60"/>
      <c r="J19" s="49"/>
    </row>
    <row r="20" spans="1:10" s="48" customFormat="1" ht="18" customHeight="1">
      <c r="A20" s="79"/>
      <c r="B20" s="63"/>
      <c r="C20" s="63">
        <v>535</v>
      </c>
      <c r="D20" s="76" t="s">
        <v>20</v>
      </c>
      <c r="E20" s="118" t="s">
        <v>118</v>
      </c>
      <c r="F20" s="118" t="s">
        <v>118</v>
      </c>
      <c r="G20" s="80" t="s">
        <v>102</v>
      </c>
      <c r="H20" s="67" t="s">
        <v>118</v>
      </c>
      <c r="I20" s="60"/>
      <c r="J20" s="49"/>
    </row>
    <row r="21" spans="1:10" s="48" customFormat="1" ht="18" customHeight="1">
      <c r="A21" s="79"/>
      <c r="B21" s="63"/>
      <c r="C21" s="63">
        <v>536</v>
      </c>
      <c r="D21" s="76" t="s">
        <v>21</v>
      </c>
      <c r="E21" s="118" t="s">
        <v>118</v>
      </c>
      <c r="F21" s="118" t="s">
        <v>118</v>
      </c>
      <c r="G21" s="80" t="s">
        <v>102</v>
      </c>
      <c r="H21" s="67" t="s">
        <v>118</v>
      </c>
      <c r="I21" s="60"/>
      <c r="J21" s="49"/>
    </row>
    <row r="22" spans="1:10" s="48" customFormat="1" ht="18" customHeight="1">
      <c r="A22" s="77"/>
      <c r="B22" s="78">
        <v>54</v>
      </c>
      <c r="C22" s="78"/>
      <c r="D22" s="70" t="s">
        <v>22</v>
      </c>
      <c r="E22" s="71">
        <f>SUM(E23:E26)</f>
        <v>1</v>
      </c>
      <c r="F22" s="71">
        <f t="shared" ref="F22" si="3">SUM(F23:F26)</f>
        <v>3</v>
      </c>
      <c r="G22" s="109" t="s">
        <v>116</v>
      </c>
      <c r="H22" s="73" t="s">
        <v>118</v>
      </c>
      <c r="I22" s="60"/>
      <c r="J22" s="49"/>
    </row>
    <row r="23" spans="1:10" s="48" customFormat="1" ht="18" customHeight="1">
      <c r="A23" s="79"/>
      <c r="B23" s="63"/>
      <c r="C23" s="63">
        <v>541</v>
      </c>
      <c r="D23" s="76" t="s">
        <v>23</v>
      </c>
      <c r="E23" s="118" t="s">
        <v>118</v>
      </c>
      <c r="F23" s="118" t="s">
        <v>118</v>
      </c>
      <c r="G23" s="80" t="s">
        <v>102</v>
      </c>
      <c r="H23" s="67" t="s">
        <v>118</v>
      </c>
      <c r="I23" s="60"/>
      <c r="J23" s="49"/>
    </row>
    <row r="24" spans="1:10" s="48" customFormat="1" ht="18" customHeight="1">
      <c r="A24" s="79"/>
      <c r="B24" s="63"/>
      <c r="C24" s="63">
        <v>542</v>
      </c>
      <c r="D24" s="76" t="s">
        <v>24</v>
      </c>
      <c r="E24" s="118" t="s">
        <v>118</v>
      </c>
      <c r="F24" s="118" t="s">
        <v>118</v>
      </c>
      <c r="G24" s="80" t="s">
        <v>102</v>
      </c>
      <c r="H24" s="67" t="s">
        <v>118</v>
      </c>
      <c r="I24" s="60"/>
      <c r="J24" s="49"/>
    </row>
    <row r="25" spans="1:10" s="48" customFormat="1" ht="18" customHeight="1">
      <c r="A25" s="79"/>
      <c r="B25" s="63"/>
      <c r="C25" s="63">
        <v>543</v>
      </c>
      <c r="D25" s="76" t="s">
        <v>25</v>
      </c>
      <c r="E25" s="118">
        <v>1</v>
      </c>
      <c r="F25" s="118">
        <v>3</v>
      </c>
      <c r="G25" s="80" t="s">
        <v>116</v>
      </c>
      <c r="H25" s="67" t="s">
        <v>118</v>
      </c>
      <c r="I25" s="60"/>
      <c r="J25" s="49"/>
    </row>
    <row r="26" spans="1:10" s="48" customFormat="1" ht="18" customHeight="1">
      <c r="A26" s="79"/>
      <c r="B26" s="63"/>
      <c r="C26" s="63">
        <v>549</v>
      </c>
      <c r="D26" s="76" t="s">
        <v>26</v>
      </c>
      <c r="E26" s="118" t="s">
        <v>118</v>
      </c>
      <c r="F26" s="118" t="s">
        <v>118</v>
      </c>
      <c r="G26" s="80" t="s">
        <v>102</v>
      </c>
      <c r="H26" s="67" t="s">
        <v>118</v>
      </c>
      <c r="I26" s="60"/>
      <c r="J26" s="49"/>
    </row>
    <row r="27" spans="1:10" s="48" customFormat="1" ht="18" customHeight="1">
      <c r="A27" s="77"/>
      <c r="B27" s="78">
        <v>55</v>
      </c>
      <c r="C27" s="78"/>
      <c r="D27" s="70" t="s">
        <v>27</v>
      </c>
      <c r="E27" s="116" t="s">
        <v>118</v>
      </c>
      <c r="F27" s="116" t="s">
        <v>118</v>
      </c>
      <c r="G27" s="117" t="s">
        <v>102</v>
      </c>
      <c r="H27" s="73" t="s">
        <v>118</v>
      </c>
      <c r="I27" s="60"/>
      <c r="J27" s="49"/>
    </row>
    <row r="28" spans="1:10" s="48" customFormat="1" ht="18" customHeight="1">
      <c r="A28" s="79"/>
      <c r="B28" s="63"/>
      <c r="C28" s="63">
        <v>551</v>
      </c>
      <c r="D28" s="76" t="s">
        <v>28</v>
      </c>
      <c r="E28" s="118" t="s">
        <v>118</v>
      </c>
      <c r="F28" s="118" t="s">
        <v>118</v>
      </c>
      <c r="G28" s="80" t="s">
        <v>102</v>
      </c>
      <c r="H28" s="67" t="s">
        <v>118</v>
      </c>
      <c r="I28" s="60"/>
      <c r="J28" s="49"/>
    </row>
    <row r="29" spans="1:10" s="48" customFormat="1" ht="18" customHeight="1">
      <c r="A29" s="79"/>
      <c r="B29" s="63"/>
      <c r="C29" s="63">
        <v>552</v>
      </c>
      <c r="D29" s="76" t="s">
        <v>29</v>
      </c>
      <c r="E29" s="118" t="s">
        <v>118</v>
      </c>
      <c r="F29" s="118" t="s">
        <v>118</v>
      </c>
      <c r="G29" s="80" t="s">
        <v>102</v>
      </c>
      <c r="H29" s="67" t="s">
        <v>118</v>
      </c>
      <c r="I29" s="60"/>
      <c r="J29" s="49"/>
    </row>
    <row r="30" spans="1:10" s="48" customFormat="1" ht="18" customHeight="1">
      <c r="A30" s="79"/>
      <c r="B30" s="63"/>
      <c r="C30" s="63">
        <v>553</v>
      </c>
      <c r="D30" s="76" t="s">
        <v>30</v>
      </c>
      <c r="E30" s="118" t="s">
        <v>118</v>
      </c>
      <c r="F30" s="118" t="s">
        <v>118</v>
      </c>
      <c r="G30" s="80" t="s">
        <v>102</v>
      </c>
      <c r="H30" s="67" t="s">
        <v>118</v>
      </c>
      <c r="I30" s="60"/>
      <c r="J30" s="49"/>
    </row>
    <row r="31" spans="1:10" s="48" customFormat="1" ht="18" customHeight="1">
      <c r="A31" s="79"/>
      <c r="B31" s="63"/>
      <c r="C31" s="63">
        <v>559</v>
      </c>
      <c r="D31" s="76" t="s">
        <v>31</v>
      </c>
      <c r="E31" s="118" t="s">
        <v>118</v>
      </c>
      <c r="F31" s="118" t="s">
        <v>118</v>
      </c>
      <c r="G31" s="80" t="s">
        <v>102</v>
      </c>
      <c r="H31" s="67" t="s">
        <v>118</v>
      </c>
      <c r="I31" s="60"/>
      <c r="J31" s="49"/>
    </row>
    <row r="32" spans="1:10" s="48" customFormat="1" ht="18" customHeight="1">
      <c r="A32" s="74"/>
      <c r="B32" s="81" t="s">
        <v>119</v>
      </c>
      <c r="C32" s="75"/>
      <c r="D32" s="64"/>
      <c r="E32" s="65">
        <f>E36+E42+E50+E54+E64</f>
        <v>44</v>
      </c>
      <c r="F32" s="65">
        <f t="shared" ref="F32" si="4">F36+F42+F50+F54+F64</f>
        <v>234</v>
      </c>
      <c r="G32" s="66">
        <v>3216000000</v>
      </c>
      <c r="H32" s="82">
        <v>4267</v>
      </c>
      <c r="I32" s="60"/>
      <c r="J32" s="49"/>
    </row>
    <row r="33" spans="1:10" s="48" customFormat="1" ht="18" customHeight="1">
      <c r="A33" s="83"/>
      <c r="B33" s="84">
        <v>56</v>
      </c>
      <c r="C33" s="84"/>
      <c r="D33" s="70" t="s">
        <v>33</v>
      </c>
      <c r="E33" s="116" t="s">
        <v>118</v>
      </c>
      <c r="F33" s="116" t="s">
        <v>6</v>
      </c>
      <c r="G33" s="117" t="s">
        <v>102</v>
      </c>
      <c r="H33" s="73" t="s">
        <v>118</v>
      </c>
      <c r="I33" s="60"/>
      <c r="J33" s="49"/>
    </row>
    <row r="34" spans="1:10" s="48" customFormat="1" ht="18" customHeight="1">
      <c r="A34" s="86"/>
      <c r="B34" s="87"/>
      <c r="C34" s="87">
        <v>561</v>
      </c>
      <c r="D34" s="76" t="s">
        <v>34</v>
      </c>
      <c r="E34" s="118" t="s">
        <v>124</v>
      </c>
      <c r="F34" s="118" t="s">
        <v>6</v>
      </c>
      <c r="G34" s="80" t="s">
        <v>102</v>
      </c>
      <c r="H34" s="67" t="s">
        <v>6</v>
      </c>
      <c r="I34" s="60"/>
      <c r="J34" s="49"/>
    </row>
    <row r="35" spans="1:10" s="48" customFormat="1" ht="18" customHeight="1">
      <c r="A35" s="79"/>
      <c r="B35" s="63"/>
      <c r="C35" s="63">
        <v>569</v>
      </c>
      <c r="D35" s="76" t="s">
        <v>35</v>
      </c>
      <c r="E35" s="118" t="s">
        <v>6</v>
      </c>
      <c r="F35" s="118" t="s">
        <v>118</v>
      </c>
      <c r="G35" s="80" t="s">
        <v>102</v>
      </c>
      <c r="H35" s="67" t="s">
        <v>118</v>
      </c>
      <c r="I35" s="60"/>
      <c r="J35" s="49"/>
    </row>
    <row r="36" spans="1:10" s="48" customFormat="1" ht="18" customHeight="1">
      <c r="A36" s="77"/>
      <c r="B36" s="78">
        <v>57</v>
      </c>
      <c r="C36" s="78"/>
      <c r="D36" s="70" t="s">
        <v>36</v>
      </c>
      <c r="E36" s="71">
        <f>SUM(E37:E41)</f>
        <v>4</v>
      </c>
      <c r="F36" s="71">
        <f t="shared" ref="F36" si="5">SUM(F37:F41)</f>
        <v>7</v>
      </c>
      <c r="G36" s="72">
        <v>15000000</v>
      </c>
      <c r="H36" s="85">
        <v>267</v>
      </c>
      <c r="I36" s="60"/>
      <c r="J36" s="49"/>
    </row>
    <row r="37" spans="1:10" s="48" customFormat="1" ht="18" customHeight="1">
      <c r="A37" s="79"/>
      <c r="B37" s="63"/>
      <c r="C37" s="63">
        <v>571</v>
      </c>
      <c r="D37" s="76" t="s">
        <v>37</v>
      </c>
      <c r="E37" s="118" t="s">
        <v>118</v>
      </c>
      <c r="F37" s="118" t="s">
        <v>118</v>
      </c>
      <c r="G37" s="80" t="s">
        <v>102</v>
      </c>
      <c r="H37" s="67" t="s">
        <v>118</v>
      </c>
      <c r="I37" s="60"/>
      <c r="J37" s="49"/>
    </row>
    <row r="38" spans="1:10" s="48" customFormat="1" ht="18" customHeight="1">
      <c r="A38" s="79"/>
      <c r="B38" s="63"/>
      <c r="C38" s="63">
        <v>572</v>
      </c>
      <c r="D38" s="76" t="s">
        <v>38</v>
      </c>
      <c r="E38" s="118" t="s">
        <v>118</v>
      </c>
      <c r="F38" s="118" t="s">
        <v>118</v>
      </c>
      <c r="G38" s="80" t="s">
        <v>102</v>
      </c>
      <c r="H38" s="67" t="s">
        <v>118</v>
      </c>
      <c r="I38" s="60"/>
      <c r="J38" s="49"/>
    </row>
    <row r="39" spans="1:10" s="48" customFormat="1" ht="18" customHeight="1">
      <c r="A39" s="79"/>
      <c r="B39" s="63"/>
      <c r="C39" s="63">
        <v>573</v>
      </c>
      <c r="D39" s="76" t="s">
        <v>39</v>
      </c>
      <c r="E39" s="65">
        <v>4</v>
      </c>
      <c r="F39" s="65">
        <v>7</v>
      </c>
      <c r="G39" s="80">
        <v>15000000</v>
      </c>
      <c r="H39" s="90">
        <v>267</v>
      </c>
      <c r="I39" s="60"/>
      <c r="J39" s="49"/>
    </row>
    <row r="40" spans="1:10" s="48" customFormat="1" ht="18" customHeight="1">
      <c r="A40" s="79"/>
      <c r="B40" s="63"/>
      <c r="C40" s="63">
        <v>574</v>
      </c>
      <c r="D40" s="76" t="s">
        <v>40</v>
      </c>
      <c r="E40" s="118" t="s">
        <v>118</v>
      </c>
      <c r="F40" s="118" t="s">
        <v>118</v>
      </c>
      <c r="G40" s="80" t="s">
        <v>102</v>
      </c>
      <c r="H40" s="67" t="s">
        <v>118</v>
      </c>
      <c r="I40" s="60"/>
      <c r="J40" s="49"/>
    </row>
    <row r="41" spans="1:10" s="48" customFormat="1" ht="18" customHeight="1">
      <c r="A41" s="79"/>
      <c r="B41" s="63"/>
      <c r="C41" s="63">
        <v>579</v>
      </c>
      <c r="D41" s="76" t="s">
        <v>41</v>
      </c>
      <c r="E41" s="118" t="s">
        <v>118</v>
      </c>
      <c r="F41" s="118" t="s">
        <v>118</v>
      </c>
      <c r="G41" s="80" t="s">
        <v>102</v>
      </c>
      <c r="H41" s="67" t="s">
        <v>118</v>
      </c>
      <c r="I41" s="60"/>
      <c r="J41" s="49"/>
    </row>
    <row r="42" spans="1:10" s="48" customFormat="1" ht="18" customHeight="1">
      <c r="A42" s="77"/>
      <c r="B42" s="78">
        <v>58</v>
      </c>
      <c r="C42" s="78"/>
      <c r="D42" s="70" t="s">
        <v>42</v>
      </c>
      <c r="E42" s="71">
        <f>SUM(E43:E49)</f>
        <v>17</v>
      </c>
      <c r="F42" s="71">
        <f t="shared" ref="F42" si="6">SUM(F43:F49)</f>
        <v>117</v>
      </c>
      <c r="G42" s="72">
        <v>1321000000</v>
      </c>
      <c r="H42" s="85">
        <v>2061</v>
      </c>
      <c r="I42" s="60"/>
      <c r="J42" s="49"/>
    </row>
    <row r="43" spans="1:10" s="48" customFormat="1" ht="18" customHeight="1">
      <c r="A43" s="79"/>
      <c r="B43" s="63"/>
      <c r="C43" s="63">
        <v>581</v>
      </c>
      <c r="D43" s="76" t="s">
        <v>43</v>
      </c>
      <c r="E43" s="65">
        <v>2</v>
      </c>
      <c r="F43" s="65">
        <v>47</v>
      </c>
      <c r="G43" s="80" t="s">
        <v>116</v>
      </c>
      <c r="H43" s="90" t="s">
        <v>116</v>
      </c>
      <c r="I43" s="60"/>
      <c r="J43" s="49"/>
    </row>
    <row r="44" spans="1:10" s="48" customFormat="1" ht="18" customHeight="1">
      <c r="A44" s="79"/>
      <c r="B44" s="63"/>
      <c r="C44" s="63">
        <v>582</v>
      </c>
      <c r="D44" s="76" t="s">
        <v>44</v>
      </c>
      <c r="E44" s="65">
        <v>3</v>
      </c>
      <c r="F44" s="65">
        <v>15</v>
      </c>
      <c r="G44" s="80">
        <v>142000000</v>
      </c>
      <c r="H44" s="90">
        <v>350</v>
      </c>
      <c r="I44" s="60"/>
      <c r="J44" s="49"/>
    </row>
    <row r="45" spans="1:10" s="48" customFormat="1" ht="18" customHeight="1">
      <c r="A45" s="79"/>
      <c r="B45" s="63"/>
      <c r="C45" s="63">
        <v>583</v>
      </c>
      <c r="D45" s="76" t="s">
        <v>45</v>
      </c>
      <c r="E45" s="118" t="s">
        <v>118</v>
      </c>
      <c r="F45" s="118" t="s">
        <v>118</v>
      </c>
      <c r="G45" s="80" t="s">
        <v>102</v>
      </c>
      <c r="H45" s="67" t="s">
        <v>118</v>
      </c>
      <c r="I45" s="60"/>
      <c r="J45" s="49"/>
    </row>
    <row r="46" spans="1:10" s="48" customFormat="1" ht="18" customHeight="1">
      <c r="A46" s="79"/>
      <c r="B46" s="63"/>
      <c r="C46" s="63">
        <v>584</v>
      </c>
      <c r="D46" s="76" t="s">
        <v>46</v>
      </c>
      <c r="E46" s="65">
        <v>1</v>
      </c>
      <c r="F46" s="65">
        <v>1</v>
      </c>
      <c r="G46" s="80" t="s">
        <v>116</v>
      </c>
      <c r="H46" s="90" t="s">
        <v>116</v>
      </c>
      <c r="I46" s="60"/>
      <c r="J46" s="49"/>
    </row>
    <row r="47" spans="1:10" s="48" customFormat="1" ht="18" customHeight="1">
      <c r="A47" s="79"/>
      <c r="B47" s="63"/>
      <c r="C47" s="63">
        <v>585</v>
      </c>
      <c r="D47" s="76" t="s">
        <v>47</v>
      </c>
      <c r="E47" s="65">
        <v>2</v>
      </c>
      <c r="F47" s="65">
        <v>4</v>
      </c>
      <c r="G47" s="80" t="s">
        <v>116</v>
      </c>
      <c r="H47" s="90" t="s">
        <v>116</v>
      </c>
      <c r="I47" s="60"/>
      <c r="J47" s="49"/>
    </row>
    <row r="48" spans="1:10" s="48" customFormat="1" ht="18" customHeight="1">
      <c r="A48" s="79"/>
      <c r="B48" s="63"/>
      <c r="C48" s="63">
        <v>586</v>
      </c>
      <c r="D48" s="76" t="s">
        <v>48</v>
      </c>
      <c r="E48" s="65">
        <v>4</v>
      </c>
      <c r="F48" s="65">
        <v>28</v>
      </c>
      <c r="G48" s="80">
        <v>352000000</v>
      </c>
      <c r="H48" s="90">
        <v>209</v>
      </c>
      <c r="I48" s="60"/>
      <c r="J48" s="49"/>
    </row>
    <row r="49" spans="1:10" s="48" customFormat="1" ht="18" customHeight="1">
      <c r="A49" s="79"/>
      <c r="B49" s="63"/>
      <c r="C49" s="63">
        <v>589</v>
      </c>
      <c r="D49" s="76" t="s">
        <v>49</v>
      </c>
      <c r="E49" s="65">
        <v>5</v>
      </c>
      <c r="F49" s="65">
        <v>22</v>
      </c>
      <c r="G49" s="80">
        <v>222000000</v>
      </c>
      <c r="H49" s="90">
        <v>303</v>
      </c>
      <c r="I49" s="60"/>
      <c r="J49" s="49"/>
    </row>
    <row r="50" spans="1:10" s="48" customFormat="1" ht="18" customHeight="1">
      <c r="A50" s="77"/>
      <c r="B50" s="78">
        <v>59</v>
      </c>
      <c r="C50" s="78"/>
      <c r="D50" s="70" t="s">
        <v>50</v>
      </c>
      <c r="E50" s="71">
        <f>SUM(E51:E53)</f>
        <v>5</v>
      </c>
      <c r="F50" s="71">
        <f t="shared" ref="F50" si="7">SUM(F51:F53)</f>
        <v>14</v>
      </c>
      <c r="G50" s="72">
        <v>106000000</v>
      </c>
      <c r="H50" s="85">
        <v>183</v>
      </c>
      <c r="I50" s="60"/>
      <c r="J50" s="49"/>
    </row>
    <row r="51" spans="1:10" s="48" customFormat="1" ht="18" customHeight="1">
      <c r="A51" s="79"/>
      <c r="B51" s="63"/>
      <c r="C51" s="63">
        <v>591</v>
      </c>
      <c r="D51" s="76" t="s">
        <v>51</v>
      </c>
      <c r="E51" s="65">
        <v>3</v>
      </c>
      <c r="F51" s="65">
        <v>12</v>
      </c>
      <c r="G51" s="80" t="s">
        <v>116</v>
      </c>
      <c r="H51" s="90" t="s">
        <v>116</v>
      </c>
      <c r="I51" s="60"/>
      <c r="J51" s="49"/>
    </row>
    <row r="52" spans="1:10" s="48" customFormat="1" ht="18" customHeight="1">
      <c r="A52" s="79"/>
      <c r="B52" s="63"/>
      <c r="C52" s="63">
        <v>592</v>
      </c>
      <c r="D52" s="76" t="s">
        <v>52</v>
      </c>
      <c r="E52" s="118" t="s">
        <v>118</v>
      </c>
      <c r="F52" s="118" t="s">
        <v>118</v>
      </c>
      <c r="G52" s="80" t="s">
        <v>102</v>
      </c>
      <c r="H52" s="67" t="s">
        <v>118</v>
      </c>
      <c r="I52" s="60"/>
      <c r="J52" s="49"/>
    </row>
    <row r="53" spans="1:10" s="48" customFormat="1" ht="18" customHeight="1">
      <c r="A53" s="79"/>
      <c r="B53" s="63"/>
      <c r="C53" s="63">
        <v>593</v>
      </c>
      <c r="D53" s="76" t="s">
        <v>53</v>
      </c>
      <c r="E53" s="65">
        <v>2</v>
      </c>
      <c r="F53" s="65">
        <v>2</v>
      </c>
      <c r="G53" s="80" t="s">
        <v>116</v>
      </c>
      <c r="H53" s="90" t="s">
        <v>116</v>
      </c>
      <c r="I53" s="60"/>
      <c r="J53" s="49"/>
    </row>
    <row r="54" spans="1:10" s="48" customFormat="1" ht="18" customHeight="1">
      <c r="A54" s="77"/>
      <c r="B54" s="78">
        <v>60</v>
      </c>
      <c r="C54" s="78"/>
      <c r="D54" s="70" t="s">
        <v>54</v>
      </c>
      <c r="E54" s="71">
        <f>SUM(E55:E63)</f>
        <v>17</v>
      </c>
      <c r="F54" s="71">
        <f t="shared" ref="F54" si="8">SUM(F55:F63)</f>
        <v>82</v>
      </c>
      <c r="G54" s="109" t="s">
        <v>116</v>
      </c>
      <c r="H54" s="85">
        <v>1756</v>
      </c>
      <c r="I54" s="60"/>
      <c r="J54" s="49"/>
    </row>
    <row r="55" spans="1:10" s="48" customFormat="1" ht="18" customHeight="1">
      <c r="A55" s="79"/>
      <c r="B55" s="63"/>
      <c r="C55" s="63">
        <v>601</v>
      </c>
      <c r="D55" s="76" t="s">
        <v>55</v>
      </c>
      <c r="E55" s="118" t="s">
        <v>118</v>
      </c>
      <c r="F55" s="118" t="s">
        <v>118</v>
      </c>
      <c r="G55" s="80" t="s">
        <v>102</v>
      </c>
      <c r="H55" s="67" t="s">
        <v>118</v>
      </c>
      <c r="I55" s="60"/>
      <c r="J55" s="49"/>
    </row>
    <row r="56" spans="1:10" s="48" customFormat="1" ht="18" customHeight="1">
      <c r="A56" s="79"/>
      <c r="B56" s="63"/>
      <c r="C56" s="63">
        <v>602</v>
      </c>
      <c r="D56" s="76" t="s">
        <v>56</v>
      </c>
      <c r="E56" s="118" t="s">
        <v>118</v>
      </c>
      <c r="F56" s="118" t="s">
        <v>118</v>
      </c>
      <c r="G56" s="80" t="s">
        <v>102</v>
      </c>
      <c r="H56" s="67" t="s">
        <v>118</v>
      </c>
      <c r="I56" s="60"/>
      <c r="J56" s="49"/>
    </row>
    <row r="57" spans="1:10" s="48" customFormat="1" ht="18" customHeight="1">
      <c r="A57" s="79"/>
      <c r="B57" s="63"/>
      <c r="C57" s="63">
        <v>603</v>
      </c>
      <c r="D57" s="76" t="s">
        <v>57</v>
      </c>
      <c r="E57" s="65">
        <v>3</v>
      </c>
      <c r="F57" s="65">
        <v>14</v>
      </c>
      <c r="G57" s="80">
        <v>206000000</v>
      </c>
      <c r="H57" s="90">
        <v>478</v>
      </c>
      <c r="I57" s="60"/>
      <c r="J57" s="49"/>
    </row>
    <row r="58" spans="1:10" s="48" customFormat="1" ht="18" customHeight="1">
      <c r="A58" s="79"/>
      <c r="B58" s="63"/>
      <c r="C58" s="63">
        <v>604</v>
      </c>
      <c r="D58" s="76" t="s">
        <v>58</v>
      </c>
      <c r="E58" s="65">
        <v>2</v>
      </c>
      <c r="F58" s="65">
        <v>12</v>
      </c>
      <c r="G58" s="80" t="s">
        <v>116</v>
      </c>
      <c r="H58" s="90" t="s">
        <v>116</v>
      </c>
      <c r="I58" s="60"/>
      <c r="J58" s="49"/>
    </row>
    <row r="59" spans="1:10" s="48" customFormat="1" ht="18" customHeight="1">
      <c r="A59" s="79"/>
      <c r="B59" s="63"/>
      <c r="C59" s="63">
        <v>605</v>
      </c>
      <c r="D59" s="76" t="s">
        <v>59</v>
      </c>
      <c r="E59" s="65">
        <v>7</v>
      </c>
      <c r="F59" s="65">
        <v>23</v>
      </c>
      <c r="G59" s="80">
        <v>823000000</v>
      </c>
      <c r="H59" s="67" t="s">
        <v>118</v>
      </c>
      <c r="I59" s="60"/>
      <c r="J59" s="49"/>
    </row>
    <row r="60" spans="1:10" s="48" customFormat="1" ht="18" customHeight="1">
      <c r="A60" s="79"/>
      <c r="B60" s="63"/>
      <c r="C60" s="63">
        <v>606</v>
      </c>
      <c r="D60" s="76" t="s">
        <v>60</v>
      </c>
      <c r="E60" s="65">
        <v>1</v>
      </c>
      <c r="F60" s="65">
        <v>23</v>
      </c>
      <c r="G60" s="80" t="s">
        <v>116</v>
      </c>
      <c r="H60" s="67" t="s">
        <v>118</v>
      </c>
      <c r="I60" s="60"/>
      <c r="J60" s="49"/>
    </row>
    <row r="61" spans="1:10" s="48" customFormat="1" ht="18" customHeight="1">
      <c r="A61" s="79"/>
      <c r="B61" s="63"/>
      <c r="C61" s="63">
        <v>607</v>
      </c>
      <c r="D61" s="76" t="s">
        <v>61</v>
      </c>
      <c r="E61" s="118" t="s">
        <v>118</v>
      </c>
      <c r="F61" s="118" t="s">
        <v>118</v>
      </c>
      <c r="G61" s="80" t="s">
        <v>102</v>
      </c>
      <c r="H61" s="67" t="s">
        <v>118</v>
      </c>
      <c r="I61" s="60"/>
      <c r="J61" s="49"/>
    </row>
    <row r="62" spans="1:10" s="48" customFormat="1" ht="18" customHeight="1">
      <c r="A62" s="79"/>
      <c r="B62" s="63"/>
      <c r="C62" s="63">
        <v>608</v>
      </c>
      <c r="D62" s="76" t="s">
        <v>62</v>
      </c>
      <c r="E62" s="118" t="s">
        <v>118</v>
      </c>
      <c r="F62" s="118" t="s">
        <v>118</v>
      </c>
      <c r="G62" s="80" t="s">
        <v>102</v>
      </c>
      <c r="H62" s="67" t="s">
        <v>118</v>
      </c>
      <c r="I62" s="60"/>
      <c r="J62" s="49"/>
    </row>
    <row r="63" spans="1:10" s="48" customFormat="1" ht="18" customHeight="1">
      <c r="A63" s="79"/>
      <c r="B63" s="63"/>
      <c r="C63" s="63">
        <v>609</v>
      </c>
      <c r="D63" s="76" t="s">
        <v>63</v>
      </c>
      <c r="E63" s="65">
        <v>4</v>
      </c>
      <c r="F63" s="65">
        <v>10</v>
      </c>
      <c r="G63" s="80">
        <v>45000000</v>
      </c>
      <c r="H63" s="90" t="s">
        <v>116</v>
      </c>
      <c r="I63" s="60"/>
      <c r="J63" s="49"/>
    </row>
    <row r="64" spans="1:10" s="48" customFormat="1" ht="18" customHeight="1">
      <c r="A64" s="77"/>
      <c r="B64" s="78">
        <v>61</v>
      </c>
      <c r="C64" s="78"/>
      <c r="D64" s="70" t="s">
        <v>64</v>
      </c>
      <c r="E64" s="71">
        <f>SUM(E65:E67)</f>
        <v>1</v>
      </c>
      <c r="F64" s="71">
        <f t="shared" ref="F64" si="9">SUM(F65:F67)</f>
        <v>14</v>
      </c>
      <c r="G64" s="109" t="s">
        <v>116</v>
      </c>
      <c r="H64" s="73" t="s">
        <v>118</v>
      </c>
      <c r="I64" s="60"/>
      <c r="J64" s="49"/>
    </row>
    <row r="65" spans="1:10" s="48" customFormat="1" ht="18" customHeight="1">
      <c r="A65" s="79"/>
      <c r="B65" s="63"/>
      <c r="C65" s="63">
        <v>611</v>
      </c>
      <c r="D65" s="76" t="s">
        <v>65</v>
      </c>
      <c r="E65" s="118" t="s">
        <v>118</v>
      </c>
      <c r="F65" s="118" t="s">
        <v>118</v>
      </c>
      <c r="G65" s="80" t="s">
        <v>102</v>
      </c>
      <c r="H65" s="67" t="s">
        <v>118</v>
      </c>
      <c r="I65" s="60"/>
      <c r="J65" s="49"/>
    </row>
    <row r="66" spans="1:10" s="48" customFormat="1" ht="18" customHeight="1">
      <c r="A66" s="79"/>
      <c r="B66" s="63"/>
      <c r="C66" s="63">
        <v>612</v>
      </c>
      <c r="D66" s="76" t="s">
        <v>66</v>
      </c>
      <c r="E66" s="118" t="s">
        <v>118</v>
      </c>
      <c r="F66" s="118" t="s">
        <v>118</v>
      </c>
      <c r="G66" s="80" t="s">
        <v>102</v>
      </c>
      <c r="H66" s="67" t="s">
        <v>118</v>
      </c>
      <c r="I66" s="60"/>
      <c r="J66" s="49"/>
    </row>
    <row r="67" spans="1:10" s="48" customFormat="1" ht="18" customHeight="1">
      <c r="A67" s="91"/>
      <c r="B67" s="92"/>
      <c r="C67" s="92">
        <v>619</v>
      </c>
      <c r="D67" s="93" t="s">
        <v>67</v>
      </c>
      <c r="E67" s="94">
        <v>1</v>
      </c>
      <c r="F67" s="94">
        <v>14</v>
      </c>
      <c r="G67" s="95" t="s">
        <v>116</v>
      </c>
      <c r="H67" s="96" t="s">
        <v>118</v>
      </c>
      <c r="I67" s="60"/>
      <c r="J67" s="49"/>
    </row>
  </sheetData>
  <sheetProtection password="CF64" sheet="1" objects="1" scenarios="1"/>
  <mergeCells count="1">
    <mergeCell ref="A3:D3"/>
  </mergeCells>
  <phoneticPr fontId="1"/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7"/>
  <sheetViews>
    <sheetView showGridLines="0" workbookViewId="0">
      <selection activeCell="A2" sqref="A2"/>
    </sheetView>
  </sheetViews>
  <sheetFormatPr defaultRowHeight="13.5"/>
  <cols>
    <col min="1" max="1" width="3.625" style="97" customWidth="1"/>
    <col min="2" max="2" width="4.625" style="97" customWidth="1"/>
    <col min="3" max="3" width="5.625" style="97" customWidth="1"/>
    <col min="4" max="4" width="55.625" style="97" customWidth="1"/>
    <col min="5" max="6" width="15.625" style="97" customWidth="1"/>
    <col min="7" max="7" width="15.625" style="98" customWidth="1"/>
    <col min="8" max="8" width="15.625" style="97" customWidth="1"/>
    <col min="9" max="9" width="10.25" style="97" bestFit="1" customWidth="1"/>
    <col min="10" max="10" width="12.75" style="98" bestFit="1" customWidth="1"/>
    <col min="11" max="16384" width="9" style="97"/>
  </cols>
  <sheetData>
    <row r="1" spans="1:10" s="48" customFormat="1" ht="18" customHeight="1">
      <c r="A1" s="47" t="s">
        <v>106</v>
      </c>
      <c r="G1" s="49"/>
      <c r="J1" s="49"/>
    </row>
    <row r="2" spans="1:10" s="48" customFormat="1" ht="18" customHeight="1">
      <c r="A2" s="47" t="s">
        <v>97</v>
      </c>
      <c r="G2" s="49"/>
      <c r="H2" s="50" t="s">
        <v>103</v>
      </c>
      <c r="J2" s="49"/>
    </row>
    <row r="3" spans="1:10" s="53" customFormat="1" ht="18" customHeight="1">
      <c r="A3" s="261" t="s">
        <v>0</v>
      </c>
      <c r="B3" s="262"/>
      <c r="C3" s="262"/>
      <c r="D3" s="262"/>
      <c r="E3" s="51" t="s">
        <v>1</v>
      </c>
      <c r="F3" s="51" t="s">
        <v>2</v>
      </c>
      <c r="G3" s="52" t="s">
        <v>3</v>
      </c>
      <c r="H3" s="51" t="s">
        <v>4</v>
      </c>
      <c r="J3" s="115"/>
    </row>
    <row r="4" spans="1:10" s="48" customFormat="1" ht="18" customHeight="1">
      <c r="A4" s="107" t="s">
        <v>105</v>
      </c>
      <c r="B4" s="55"/>
      <c r="C4" s="55"/>
      <c r="D4" s="56"/>
      <c r="E4" s="57">
        <f>E5+E32</f>
        <v>63</v>
      </c>
      <c r="F4" s="57">
        <f t="shared" ref="F4" si="0">F5+F32</f>
        <v>225</v>
      </c>
      <c r="G4" s="58">
        <v>3141000000</v>
      </c>
      <c r="H4" s="59">
        <f>H32</f>
        <v>4611</v>
      </c>
      <c r="I4" s="60"/>
      <c r="J4" s="49"/>
    </row>
    <row r="5" spans="1:10" s="48" customFormat="1" ht="18" customHeight="1">
      <c r="A5" s="61"/>
      <c r="B5" s="62" t="s">
        <v>5</v>
      </c>
      <c r="C5" s="63"/>
      <c r="D5" s="64"/>
      <c r="E5" s="65">
        <f>E12+E15+E27</f>
        <v>4</v>
      </c>
      <c r="F5" s="65">
        <f t="shared" ref="F5" si="1">F12+F15+F27</f>
        <v>13</v>
      </c>
      <c r="G5" s="66">
        <v>159000000</v>
      </c>
      <c r="H5" s="67" t="s">
        <v>6</v>
      </c>
      <c r="I5" s="60"/>
      <c r="J5" s="49"/>
    </row>
    <row r="6" spans="1:10" s="48" customFormat="1" ht="18" customHeight="1">
      <c r="A6" s="68"/>
      <c r="B6" s="69">
        <v>50</v>
      </c>
      <c r="C6" s="69"/>
      <c r="D6" s="70" t="s">
        <v>7</v>
      </c>
      <c r="E6" s="116" t="s">
        <v>6</v>
      </c>
      <c r="F6" s="116" t="s">
        <v>6</v>
      </c>
      <c r="G6" s="116" t="s">
        <v>6</v>
      </c>
      <c r="H6" s="73" t="s">
        <v>6</v>
      </c>
      <c r="I6" s="60"/>
      <c r="J6" s="49"/>
    </row>
    <row r="7" spans="1:10" s="48" customFormat="1" ht="18" customHeight="1">
      <c r="A7" s="74"/>
      <c r="B7" s="75"/>
      <c r="C7" s="75">
        <v>501</v>
      </c>
      <c r="D7" s="76" t="s">
        <v>7</v>
      </c>
      <c r="E7" s="118" t="s">
        <v>6</v>
      </c>
      <c r="F7" s="118" t="s">
        <v>6</v>
      </c>
      <c r="G7" s="118" t="s">
        <v>6</v>
      </c>
      <c r="H7" s="67" t="s">
        <v>6</v>
      </c>
      <c r="I7" s="60"/>
      <c r="J7" s="49"/>
    </row>
    <row r="8" spans="1:10" s="48" customFormat="1" ht="18" customHeight="1">
      <c r="A8" s="77"/>
      <c r="B8" s="78">
        <v>51</v>
      </c>
      <c r="C8" s="78"/>
      <c r="D8" s="70" t="s">
        <v>8</v>
      </c>
      <c r="E8" s="116" t="s">
        <v>6</v>
      </c>
      <c r="F8" s="116" t="s">
        <v>6</v>
      </c>
      <c r="G8" s="116" t="s">
        <v>6</v>
      </c>
      <c r="H8" s="73" t="s">
        <v>6</v>
      </c>
      <c r="I8" s="60"/>
      <c r="J8" s="49"/>
    </row>
    <row r="9" spans="1:10" s="48" customFormat="1" ht="18" customHeight="1">
      <c r="A9" s="79"/>
      <c r="B9" s="63"/>
      <c r="C9" s="63">
        <v>511</v>
      </c>
      <c r="D9" s="76" t="s">
        <v>9</v>
      </c>
      <c r="E9" s="118" t="s">
        <v>6</v>
      </c>
      <c r="F9" s="118" t="s">
        <v>6</v>
      </c>
      <c r="G9" s="118" t="s">
        <v>6</v>
      </c>
      <c r="H9" s="67" t="s">
        <v>6</v>
      </c>
      <c r="I9" s="60"/>
      <c r="J9" s="49"/>
    </row>
    <row r="10" spans="1:10" s="48" customFormat="1" ht="18" customHeight="1">
      <c r="A10" s="79"/>
      <c r="B10" s="63"/>
      <c r="C10" s="63">
        <v>512</v>
      </c>
      <c r="D10" s="76" t="s">
        <v>10</v>
      </c>
      <c r="E10" s="118" t="s">
        <v>6</v>
      </c>
      <c r="F10" s="118" t="s">
        <v>6</v>
      </c>
      <c r="G10" s="118" t="s">
        <v>6</v>
      </c>
      <c r="H10" s="67" t="s">
        <v>6</v>
      </c>
      <c r="I10" s="60"/>
      <c r="J10" s="49"/>
    </row>
    <row r="11" spans="1:10" s="48" customFormat="1" ht="18" customHeight="1">
      <c r="A11" s="79"/>
      <c r="B11" s="63"/>
      <c r="C11" s="63">
        <v>513</v>
      </c>
      <c r="D11" s="76" t="s">
        <v>11</v>
      </c>
      <c r="E11" s="118" t="s">
        <v>6</v>
      </c>
      <c r="F11" s="118" t="s">
        <v>6</v>
      </c>
      <c r="G11" s="118" t="s">
        <v>6</v>
      </c>
      <c r="H11" s="67" t="s">
        <v>6</v>
      </c>
      <c r="I11" s="60"/>
      <c r="J11" s="49"/>
    </row>
    <row r="12" spans="1:10" s="48" customFormat="1" ht="18" customHeight="1">
      <c r="A12" s="77"/>
      <c r="B12" s="78">
        <v>52</v>
      </c>
      <c r="C12" s="78"/>
      <c r="D12" s="70" t="s">
        <v>12</v>
      </c>
      <c r="E12" s="71">
        <f>SUM(E13:E14)</f>
        <v>2</v>
      </c>
      <c r="F12" s="71">
        <f t="shared" ref="F12" si="2">SUM(F13:F14)</f>
        <v>4</v>
      </c>
      <c r="G12" s="109" t="s">
        <v>116</v>
      </c>
      <c r="H12" s="73" t="s">
        <v>6</v>
      </c>
      <c r="I12" s="60"/>
      <c r="J12" s="49"/>
    </row>
    <row r="13" spans="1:10" s="48" customFormat="1" ht="18" customHeight="1">
      <c r="A13" s="79"/>
      <c r="B13" s="63"/>
      <c r="C13" s="63">
        <v>521</v>
      </c>
      <c r="D13" s="76" t="s">
        <v>13</v>
      </c>
      <c r="E13" s="65">
        <v>2</v>
      </c>
      <c r="F13" s="65">
        <v>4</v>
      </c>
      <c r="G13" s="80" t="s">
        <v>116</v>
      </c>
      <c r="H13" s="67" t="s">
        <v>6</v>
      </c>
      <c r="I13" s="60"/>
      <c r="J13" s="49"/>
    </row>
    <row r="14" spans="1:10" s="48" customFormat="1" ht="18" customHeight="1">
      <c r="A14" s="79"/>
      <c r="B14" s="63"/>
      <c r="C14" s="63">
        <v>522</v>
      </c>
      <c r="D14" s="76" t="s">
        <v>14</v>
      </c>
      <c r="E14" s="118" t="s">
        <v>6</v>
      </c>
      <c r="F14" s="118" t="s">
        <v>6</v>
      </c>
      <c r="G14" s="118" t="s">
        <v>6</v>
      </c>
      <c r="H14" s="67" t="s">
        <v>6</v>
      </c>
      <c r="I14" s="60"/>
      <c r="J14" s="49"/>
    </row>
    <row r="15" spans="1:10" s="48" customFormat="1" ht="18" customHeight="1">
      <c r="A15" s="77"/>
      <c r="B15" s="78">
        <v>53</v>
      </c>
      <c r="C15" s="78"/>
      <c r="D15" s="70" t="s">
        <v>15</v>
      </c>
      <c r="E15" s="71">
        <f>SUM(E16:E21)</f>
        <v>1</v>
      </c>
      <c r="F15" s="71">
        <f t="shared" ref="F15" si="3">SUM(F16:F21)</f>
        <v>6</v>
      </c>
      <c r="G15" s="109" t="s">
        <v>116</v>
      </c>
      <c r="H15" s="73" t="s">
        <v>6</v>
      </c>
      <c r="I15" s="60"/>
      <c r="J15" s="49"/>
    </row>
    <row r="16" spans="1:10" s="48" customFormat="1" ht="18" customHeight="1">
      <c r="A16" s="79"/>
      <c r="B16" s="63"/>
      <c r="C16" s="63">
        <v>531</v>
      </c>
      <c r="D16" s="76" t="s">
        <v>16</v>
      </c>
      <c r="E16" s="65">
        <v>1</v>
      </c>
      <c r="F16" s="65">
        <v>6</v>
      </c>
      <c r="G16" s="80" t="s">
        <v>116</v>
      </c>
      <c r="H16" s="67" t="s">
        <v>6</v>
      </c>
      <c r="I16" s="60"/>
      <c r="J16" s="49"/>
    </row>
    <row r="17" spans="1:10" s="48" customFormat="1" ht="18" customHeight="1">
      <c r="A17" s="79"/>
      <c r="B17" s="63"/>
      <c r="C17" s="63">
        <v>532</v>
      </c>
      <c r="D17" s="76" t="s">
        <v>17</v>
      </c>
      <c r="E17" s="118" t="s">
        <v>6</v>
      </c>
      <c r="F17" s="118" t="s">
        <v>6</v>
      </c>
      <c r="G17" s="118" t="s">
        <v>6</v>
      </c>
      <c r="H17" s="67" t="s">
        <v>6</v>
      </c>
      <c r="I17" s="60"/>
      <c r="J17" s="49"/>
    </row>
    <row r="18" spans="1:10" s="48" customFormat="1" ht="18" customHeight="1">
      <c r="A18" s="79"/>
      <c r="B18" s="63"/>
      <c r="C18" s="63">
        <v>533</v>
      </c>
      <c r="D18" s="76" t="s">
        <v>18</v>
      </c>
      <c r="E18" s="118" t="s">
        <v>6</v>
      </c>
      <c r="F18" s="118" t="s">
        <v>6</v>
      </c>
      <c r="G18" s="118" t="s">
        <v>6</v>
      </c>
      <c r="H18" s="67" t="s">
        <v>6</v>
      </c>
      <c r="I18" s="60"/>
      <c r="J18" s="49"/>
    </row>
    <row r="19" spans="1:10" s="48" customFormat="1" ht="18" customHeight="1">
      <c r="A19" s="79"/>
      <c r="B19" s="63"/>
      <c r="C19" s="63">
        <v>534</v>
      </c>
      <c r="D19" s="76" t="s">
        <v>19</v>
      </c>
      <c r="E19" s="118" t="s">
        <v>6</v>
      </c>
      <c r="F19" s="118" t="s">
        <v>6</v>
      </c>
      <c r="G19" s="118" t="s">
        <v>6</v>
      </c>
      <c r="H19" s="67" t="s">
        <v>6</v>
      </c>
      <c r="I19" s="60"/>
      <c r="J19" s="49"/>
    </row>
    <row r="20" spans="1:10" s="48" customFormat="1" ht="18" customHeight="1">
      <c r="A20" s="79"/>
      <c r="B20" s="63"/>
      <c r="C20" s="63">
        <v>535</v>
      </c>
      <c r="D20" s="76" t="s">
        <v>20</v>
      </c>
      <c r="E20" s="118" t="s">
        <v>6</v>
      </c>
      <c r="F20" s="118" t="s">
        <v>6</v>
      </c>
      <c r="G20" s="118" t="s">
        <v>6</v>
      </c>
      <c r="H20" s="67" t="s">
        <v>6</v>
      </c>
      <c r="I20" s="60"/>
      <c r="J20" s="49"/>
    </row>
    <row r="21" spans="1:10" s="48" customFormat="1" ht="18" customHeight="1">
      <c r="A21" s="79"/>
      <c r="B21" s="63"/>
      <c r="C21" s="63">
        <v>536</v>
      </c>
      <c r="D21" s="76" t="s">
        <v>21</v>
      </c>
      <c r="E21" s="118" t="s">
        <v>6</v>
      </c>
      <c r="F21" s="118" t="s">
        <v>6</v>
      </c>
      <c r="G21" s="118" t="s">
        <v>6</v>
      </c>
      <c r="H21" s="67" t="s">
        <v>6</v>
      </c>
      <c r="I21" s="60"/>
      <c r="J21" s="49"/>
    </row>
    <row r="22" spans="1:10" s="48" customFormat="1" ht="18" customHeight="1">
      <c r="A22" s="77"/>
      <c r="B22" s="78">
        <v>54</v>
      </c>
      <c r="C22" s="78"/>
      <c r="D22" s="70" t="s">
        <v>22</v>
      </c>
      <c r="E22" s="116" t="s">
        <v>6</v>
      </c>
      <c r="F22" s="116" t="s">
        <v>6</v>
      </c>
      <c r="G22" s="116" t="s">
        <v>6</v>
      </c>
      <c r="H22" s="73" t="s">
        <v>6</v>
      </c>
      <c r="I22" s="60"/>
      <c r="J22" s="49"/>
    </row>
    <row r="23" spans="1:10" s="48" customFormat="1" ht="18" customHeight="1">
      <c r="A23" s="79"/>
      <c r="B23" s="63"/>
      <c r="C23" s="63">
        <v>541</v>
      </c>
      <c r="D23" s="76" t="s">
        <v>23</v>
      </c>
      <c r="E23" s="118" t="s">
        <v>6</v>
      </c>
      <c r="F23" s="118" t="s">
        <v>6</v>
      </c>
      <c r="G23" s="118" t="s">
        <v>6</v>
      </c>
      <c r="H23" s="67" t="s">
        <v>6</v>
      </c>
      <c r="I23" s="60"/>
      <c r="J23" s="49"/>
    </row>
    <row r="24" spans="1:10" s="48" customFormat="1" ht="18" customHeight="1">
      <c r="A24" s="79"/>
      <c r="B24" s="63"/>
      <c r="C24" s="63">
        <v>542</v>
      </c>
      <c r="D24" s="76" t="s">
        <v>24</v>
      </c>
      <c r="E24" s="118" t="s">
        <v>6</v>
      </c>
      <c r="F24" s="118" t="s">
        <v>6</v>
      </c>
      <c r="G24" s="118" t="s">
        <v>6</v>
      </c>
      <c r="H24" s="67" t="s">
        <v>6</v>
      </c>
      <c r="I24" s="60"/>
      <c r="J24" s="49"/>
    </row>
    <row r="25" spans="1:10" s="48" customFormat="1" ht="18" customHeight="1">
      <c r="A25" s="79"/>
      <c r="B25" s="63"/>
      <c r="C25" s="63">
        <v>543</v>
      </c>
      <c r="D25" s="76" t="s">
        <v>25</v>
      </c>
      <c r="E25" s="118" t="s">
        <v>6</v>
      </c>
      <c r="F25" s="118" t="s">
        <v>6</v>
      </c>
      <c r="G25" s="118" t="s">
        <v>6</v>
      </c>
      <c r="H25" s="67" t="s">
        <v>6</v>
      </c>
      <c r="I25" s="60"/>
      <c r="J25" s="49"/>
    </row>
    <row r="26" spans="1:10" s="48" customFormat="1" ht="18" customHeight="1">
      <c r="A26" s="79"/>
      <c r="B26" s="63"/>
      <c r="C26" s="63">
        <v>549</v>
      </c>
      <c r="D26" s="76" t="s">
        <v>26</v>
      </c>
      <c r="E26" s="118" t="s">
        <v>6</v>
      </c>
      <c r="F26" s="118" t="s">
        <v>6</v>
      </c>
      <c r="G26" s="118" t="s">
        <v>6</v>
      </c>
      <c r="H26" s="67" t="s">
        <v>6</v>
      </c>
      <c r="I26" s="60"/>
      <c r="J26" s="49"/>
    </row>
    <row r="27" spans="1:10" s="48" customFormat="1" ht="18" customHeight="1">
      <c r="A27" s="77"/>
      <c r="B27" s="78">
        <v>55</v>
      </c>
      <c r="C27" s="78"/>
      <c r="D27" s="70" t="s">
        <v>27</v>
      </c>
      <c r="E27" s="71">
        <f>SUM(E28:E31)</f>
        <v>1</v>
      </c>
      <c r="F27" s="71">
        <f t="shared" ref="F27" si="4">SUM(F28:F31)</f>
        <v>3</v>
      </c>
      <c r="G27" s="109" t="s">
        <v>116</v>
      </c>
      <c r="H27" s="73" t="s">
        <v>6</v>
      </c>
      <c r="I27" s="60"/>
      <c r="J27" s="49"/>
    </row>
    <row r="28" spans="1:10" s="48" customFormat="1" ht="18" customHeight="1">
      <c r="A28" s="79"/>
      <c r="B28" s="63"/>
      <c r="C28" s="63">
        <v>551</v>
      </c>
      <c r="D28" s="76" t="s">
        <v>28</v>
      </c>
      <c r="E28" s="118" t="s">
        <v>6</v>
      </c>
      <c r="F28" s="118" t="s">
        <v>6</v>
      </c>
      <c r="G28" s="118" t="s">
        <v>6</v>
      </c>
      <c r="H28" s="67" t="s">
        <v>6</v>
      </c>
      <c r="I28" s="60"/>
      <c r="J28" s="49"/>
    </row>
    <row r="29" spans="1:10" s="48" customFormat="1" ht="18" customHeight="1">
      <c r="A29" s="79"/>
      <c r="B29" s="63"/>
      <c r="C29" s="63">
        <v>552</v>
      </c>
      <c r="D29" s="76" t="s">
        <v>29</v>
      </c>
      <c r="E29" s="118" t="s">
        <v>6</v>
      </c>
      <c r="F29" s="118" t="s">
        <v>6</v>
      </c>
      <c r="G29" s="118" t="s">
        <v>6</v>
      </c>
      <c r="H29" s="67" t="s">
        <v>6</v>
      </c>
      <c r="I29" s="60"/>
      <c r="J29" s="49"/>
    </row>
    <row r="30" spans="1:10" s="48" customFormat="1" ht="18" customHeight="1">
      <c r="A30" s="79"/>
      <c r="B30" s="63"/>
      <c r="C30" s="63">
        <v>553</v>
      </c>
      <c r="D30" s="76" t="s">
        <v>30</v>
      </c>
      <c r="E30" s="118" t="s">
        <v>6</v>
      </c>
      <c r="F30" s="118" t="s">
        <v>6</v>
      </c>
      <c r="G30" s="118" t="s">
        <v>6</v>
      </c>
      <c r="H30" s="67" t="s">
        <v>6</v>
      </c>
      <c r="I30" s="60"/>
      <c r="J30" s="49"/>
    </row>
    <row r="31" spans="1:10" s="48" customFormat="1" ht="18" customHeight="1">
      <c r="A31" s="79"/>
      <c r="B31" s="63"/>
      <c r="C31" s="63">
        <v>559</v>
      </c>
      <c r="D31" s="76" t="s">
        <v>31</v>
      </c>
      <c r="E31" s="65">
        <v>1</v>
      </c>
      <c r="F31" s="65">
        <v>3</v>
      </c>
      <c r="G31" s="80" t="s">
        <v>116</v>
      </c>
      <c r="H31" s="67" t="s">
        <v>6</v>
      </c>
      <c r="I31" s="60"/>
      <c r="J31" s="49"/>
    </row>
    <row r="32" spans="1:10" s="48" customFormat="1" ht="18" customHeight="1">
      <c r="A32" s="74"/>
      <c r="B32" s="81" t="s">
        <v>32</v>
      </c>
      <c r="C32" s="75"/>
      <c r="D32" s="64"/>
      <c r="E32" s="65">
        <f>E33+E36+E42+E50+E54+E64</f>
        <v>59</v>
      </c>
      <c r="F32" s="65">
        <f t="shared" ref="F32" si="5">F33+F36+F42+F50+F54+F64</f>
        <v>212</v>
      </c>
      <c r="G32" s="66">
        <v>2982000000</v>
      </c>
      <c r="H32" s="82">
        <v>4611</v>
      </c>
      <c r="I32" s="60"/>
      <c r="J32" s="49"/>
    </row>
    <row r="33" spans="1:10" s="48" customFormat="1" ht="18" customHeight="1">
      <c r="A33" s="83"/>
      <c r="B33" s="84">
        <v>56</v>
      </c>
      <c r="C33" s="84"/>
      <c r="D33" s="70" t="s">
        <v>33</v>
      </c>
      <c r="E33" s="71">
        <f>SUM(E34:E35)</f>
        <v>1</v>
      </c>
      <c r="F33" s="71">
        <f t="shared" ref="F33" si="6">SUM(F34:F35)</f>
        <v>3</v>
      </c>
      <c r="G33" s="109" t="s">
        <v>116</v>
      </c>
      <c r="H33" s="119" t="s">
        <v>116</v>
      </c>
      <c r="I33" s="60"/>
      <c r="J33" s="49"/>
    </row>
    <row r="34" spans="1:10" s="48" customFormat="1" ht="18" customHeight="1">
      <c r="A34" s="86"/>
      <c r="B34" s="87"/>
      <c r="C34" s="87">
        <v>561</v>
      </c>
      <c r="D34" s="76" t="s">
        <v>34</v>
      </c>
      <c r="E34" s="118" t="s">
        <v>6</v>
      </c>
      <c r="F34" s="118" t="s">
        <v>6</v>
      </c>
      <c r="G34" s="118" t="s">
        <v>6</v>
      </c>
      <c r="H34" s="67" t="s">
        <v>6</v>
      </c>
      <c r="I34" s="60"/>
      <c r="J34" s="49"/>
    </row>
    <row r="35" spans="1:10" s="48" customFormat="1" ht="18" customHeight="1">
      <c r="A35" s="79"/>
      <c r="B35" s="63"/>
      <c r="C35" s="63">
        <v>569</v>
      </c>
      <c r="D35" s="76" t="s">
        <v>35</v>
      </c>
      <c r="E35" s="65">
        <v>1</v>
      </c>
      <c r="F35" s="65">
        <v>3</v>
      </c>
      <c r="G35" s="80" t="s">
        <v>116</v>
      </c>
      <c r="H35" s="90" t="s">
        <v>116</v>
      </c>
      <c r="I35" s="60"/>
      <c r="J35" s="49"/>
    </row>
    <row r="36" spans="1:10" s="48" customFormat="1" ht="18" customHeight="1">
      <c r="A36" s="77"/>
      <c r="B36" s="78">
        <v>57</v>
      </c>
      <c r="C36" s="78"/>
      <c r="D36" s="70" t="s">
        <v>36</v>
      </c>
      <c r="E36" s="71">
        <f>SUM(E37:E41)</f>
        <v>2</v>
      </c>
      <c r="F36" s="71">
        <f t="shared" ref="F36" si="7">SUM(F37:F41)</f>
        <v>2</v>
      </c>
      <c r="G36" s="109" t="s">
        <v>116</v>
      </c>
      <c r="H36" s="119" t="s">
        <v>116</v>
      </c>
      <c r="I36" s="60"/>
      <c r="J36" s="49"/>
    </row>
    <row r="37" spans="1:10" s="48" customFormat="1" ht="18" customHeight="1">
      <c r="A37" s="79"/>
      <c r="B37" s="63"/>
      <c r="C37" s="63">
        <v>571</v>
      </c>
      <c r="D37" s="76" t="s">
        <v>37</v>
      </c>
      <c r="E37" s="118" t="s">
        <v>6</v>
      </c>
      <c r="F37" s="118" t="s">
        <v>6</v>
      </c>
      <c r="G37" s="118" t="s">
        <v>6</v>
      </c>
      <c r="H37" s="67" t="s">
        <v>6</v>
      </c>
      <c r="I37" s="60"/>
      <c r="J37" s="49"/>
    </row>
    <row r="38" spans="1:10" s="48" customFormat="1" ht="18" customHeight="1">
      <c r="A38" s="79"/>
      <c r="B38" s="63"/>
      <c r="C38" s="63">
        <v>572</v>
      </c>
      <c r="D38" s="76" t="s">
        <v>38</v>
      </c>
      <c r="E38" s="118" t="s">
        <v>6</v>
      </c>
      <c r="F38" s="118" t="s">
        <v>6</v>
      </c>
      <c r="G38" s="118" t="s">
        <v>6</v>
      </c>
      <c r="H38" s="67" t="s">
        <v>6</v>
      </c>
      <c r="I38" s="60"/>
      <c r="J38" s="49"/>
    </row>
    <row r="39" spans="1:10" s="48" customFormat="1" ht="18" customHeight="1">
      <c r="A39" s="79"/>
      <c r="B39" s="63"/>
      <c r="C39" s="63">
        <v>573</v>
      </c>
      <c r="D39" s="76" t="s">
        <v>39</v>
      </c>
      <c r="E39" s="118" t="s">
        <v>6</v>
      </c>
      <c r="F39" s="118" t="s">
        <v>6</v>
      </c>
      <c r="G39" s="118" t="s">
        <v>6</v>
      </c>
      <c r="H39" s="67" t="s">
        <v>6</v>
      </c>
      <c r="I39" s="60"/>
      <c r="J39" s="49"/>
    </row>
    <row r="40" spans="1:10" s="48" customFormat="1" ht="18" customHeight="1">
      <c r="A40" s="79"/>
      <c r="B40" s="63"/>
      <c r="C40" s="63">
        <v>574</v>
      </c>
      <c r="D40" s="76" t="s">
        <v>40</v>
      </c>
      <c r="E40" s="118" t="s">
        <v>6</v>
      </c>
      <c r="F40" s="118" t="s">
        <v>6</v>
      </c>
      <c r="G40" s="118" t="s">
        <v>6</v>
      </c>
      <c r="H40" s="67" t="s">
        <v>6</v>
      </c>
      <c r="I40" s="60"/>
      <c r="J40" s="49"/>
    </row>
    <row r="41" spans="1:10" s="48" customFormat="1" ht="18" customHeight="1">
      <c r="A41" s="79"/>
      <c r="B41" s="63"/>
      <c r="C41" s="63">
        <v>579</v>
      </c>
      <c r="D41" s="76" t="s">
        <v>41</v>
      </c>
      <c r="E41" s="65">
        <v>2</v>
      </c>
      <c r="F41" s="65">
        <v>2</v>
      </c>
      <c r="G41" s="80" t="s">
        <v>116</v>
      </c>
      <c r="H41" s="90" t="s">
        <v>116</v>
      </c>
      <c r="I41" s="60"/>
      <c r="J41" s="49"/>
    </row>
    <row r="42" spans="1:10" s="48" customFormat="1" ht="18" customHeight="1">
      <c r="A42" s="77"/>
      <c r="B42" s="78">
        <v>58</v>
      </c>
      <c r="C42" s="78"/>
      <c r="D42" s="70" t="s">
        <v>42</v>
      </c>
      <c r="E42" s="71">
        <f>SUM(E43:E49)</f>
        <v>26</v>
      </c>
      <c r="F42" s="71">
        <f t="shared" ref="F42" si="8">SUM(F43:F49)</f>
        <v>114</v>
      </c>
      <c r="G42" s="72">
        <v>1435000000</v>
      </c>
      <c r="H42" s="85">
        <v>2308</v>
      </c>
      <c r="I42" s="60"/>
      <c r="J42" s="49"/>
    </row>
    <row r="43" spans="1:10" s="48" customFormat="1" ht="18" customHeight="1">
      <c r="A43" s="79"/>
      <c r="B43" s="63"/>
      <c r="C43" s="63">
        <v>581</v>
      </c>
      <c r="D43" s="76" t="s">
        <v>43</v>
      </c>
      <c r="E43" s="65">
        <v>2</v>
      </c>
      <c r="F43" s="65">
        <v>43</v>
      </c>
      <c r="G43" s="80" t="s">
        <v>116</v>
      </c>
      <c r="H43" s="90" t="s">
        <v>116</v>
      </c>
      <c r="I43" s="60"/>
      <c r="J43" s="49"/>
    </row>
    <row r="44" spans="1:10" s="48" customFormat="1" ht="18" customHeight="1">
      <c r="A44" s="79"/>
      <c r="B44" s="63"/>
      <c r="C44" s="63">
        <v>582</v>
      </c>
      <c r="D44" s="76" t="s">
        <v>44</v>
      </c>
      <c r="E44" s="118" t="s">
        <v>6</v>
      </c>
      <c r="F44" s="118" t="s">
        <v>6</v>
      </c>
      <c r="G44" s="118" t="s">
        <v>6</v>
      </c>
      <c r="H44" s="67" t="s">
        <v>6</v>
      </c>
      <c r="I44" s="60"/>
      <c r="J44" s="49"/>
    </row>
    <row r="45" spans="1:10" s="48" customFormat="1" ht="18" customHeight="1">
      <c r="A45" s="79"/>
      <c r="B45" s="63"/>
      <c r="C45" s="63">
        <v>583</v>
      </c>
      <c r="D45" s="76" t="s">
        <v>45</v>
      </c>
      <c r="E45" s="118" t="s">
        <v>6</v>
      </c>
      <c r="F45" s="118" t="s">
        <v>6</v>
      </c>
      <c r="G45" s="118" t="s">
        <v>6</v>
      </c>
      <c r="H45" s="67" t="s">
        <v>6</v>
      </c>
      <c r="I45" s="60"/>
      <c r="J45" s="49"/>
    </row>
    <row r="46" spans="1:10" s="48" customFormat="1" ht="18" customHeight="1">
      <c r="A46" s="79"/>
      <c r="B46" s="63"/>
      <c r="C46" s="63">
        <v>584</v>
      </c>
      <c r="D46" s="76" t="s">
        <v>46</v>
      </c>
      <c r="E46" s="65">
        <v>1</v>
      </c>
      <c r="F46" s="65">
        <v>2</v>
      </c>
      <c r="G46" s="80" t="s">
        <v>116</v>
      </c>
      <c r="H46" s="90" t="s">
        <v>116</v>
      </c>
      <c r="I46" s="60"/>
      <c r="J46" s="49"/>
    </row>
    <row r="47" spans="1:10" s="48" customFormat="1" ht="18" customHeight="1">
      <c r="A47" s="79"/>
      <c r="B47" s="63"/>
      <c r="C47" s="63">
        <v>585</v>
      </c>
      <c r="D47" s="76" t="s">
        <v>47</v>
      </c>
      <c r="E47" s="65">
        <v>5</v>
      </c>
      <c r="F47" s="65">
        <v>7</v>
      </c>
      <c r="G47" s="80">
        <v>39000000</v>
      </c>
      <c r="H47" s="90">
        <v>176</v>
      </c>
      <c r="I47" s="60"/>
      <c r="J47" s="49"/>
    </row>
    <row r="48" spans="1:10" s="48" customFormat="1" ht="18" customHeight="1">
      <c r="A48" s="79"/>
      <c r="B48" s="63"/>
      <c r="C48" s="63">
        <v>586</v>
      </c>
      <c r="D48" s="76" t="s">
        <v>48</v>
      </c>
      <c r="E48" s="65">
        <v>6</v>
      </c>
      <c r="F48" s="65">
        <v>8</v>
      </c>
      <c r="G48" s="80">
        <v>13000000</v>
      </c>
      <c r="H48" s="90">
        <v>123</v>
      </c>
      <c r="I48" s="60"/>
      <c r="J48" s="49"/>
    </row>
    <row r="49" spans="1:10" s="48" customFormat="1" ht="18" customHeight="1">
      <c r="A49" s="79"/>
      <c r="B49" s="63"/>
      <c r="C49" s="63">
        <v>589</v>
      </c>
      <c r="D49" s="76" t="s">
        <v>49</v>
      </c>
      <c r="E49" s="65">
        <v>12</v>
      </c>
      <c r="F49" s="65">
        <v>54</v>
      </c>
      <c r="G49" s="80">
        <v>514000000</v>
      </c>
      <c r="H49" s="90">
        <v>1266</v>
      </c>
      <c r="I49" s="60"/>
      <c r="J49" s="49"/>
    </row>
    <row r="50" spans="1:10" s="48" customFormat="1" ht="18" customHeight="1">
      <c r="A50" s="77"/>
      <c r="B50" s="78">
        <v>59</v>
      </c>
      <c r="C50" s="78"/>
      <c r="D50" s="70" t="s">
        <v>50</v>
      </c>
      <c r="E50" s="71">
        <f>SUM(E51:E53)</f>
        <v>6</v>
      </c>
      <c r="F50" s="71">
        <f t="shared" ref="F50" si="9">SUM(F51:F53)</f>
        <v>16</v>
      </c>
      <c r="G50" s="72">
        <v>92000000</v>
      </c>
      <c r="H50" s="85">
        <v>88</v>
      </c>
      <c r="I50" s="60"/>
      <c r="J50" s="49"/>
    </row>
    <row r="51" spans="1:10" s="48" customFormat="1" ht="18" customHeight="1">
      <c r="A51" s="79"/>
      <c r="B51" s="63"/>
      <c r="C51" s="63">
        <v>591</v>
      </c>
      <c r="D51" s="76" t="s">
        <v>51</v>
      </c>
      <c r="E51" s="65">
        <v>3</v>
      </c>
      <c r="F51" s="65">
        <v>9</v>
      </c>
      <c r="G51" s="80">
        <v>46000000</v>
      </c>
      <c r="H51" s="67" t="s">
        <v>6</v>
      </c>
      <c r="I51" s="60"/>
      <c r="J51" s="49"/>
    </row>
    <row r="52" spans="1:10" s="48" customFormat="1" ht="18" customHeight="1">
      <c r="A52" s="79"/>
      <c r="B52" s="63"/>
      <c r="C52" s="63">
        <v>592</v>
      </c>
      <c r="D52" s="76" t="s">
        <v>52</v>
      </c>
      <c r="E52" s="118" t="s">
        <v>6</v>
      </c>
      <c r="F52" s="118" t="s">
        <v>6</v>
      </c>
      <c r="G52" s="118" t="s">
        <v>6</v>
      </c>
      <c r="H52" s="67" t="s">
        <v>6</v>
      </c>
      <c r="I52" s="60"/>
      <c r="J52" s="49"/>
    </row>
    <row r="53" spans="1:10" s="48" customFormat="1" ht="18" customHeight="1">
      <c r="A53" s="79"/>
      <c r="B53" s="63"/>
      <c r="C53" s="63">
        <v>593</v>
      </c>
      <c r="D53" s="76" t="s">
        <v>53</v>
      </c>
      <c r="E53" s="65">
        <v>3</v>
      </c>
      <c r="F53" s="65">
        <v>7</v>
      </c>
      <c r="G53" s="80">
        <v>46000000</v>
      </c>
      <c r="H53" s="90">
        <v>88</v>
      </c>
      <c r="I53" s="60"/>
      <c r="J53" s="49"/>
    </row>
    <row r="54" spans="1:10" s="48" customFormat="1" ht="18" customHeight="1">
      <c r="A54" s="77"/>
      <c r="B54" s="78">
        <v>60</v>
      </c>
      <c r="C54" s="78"/>
      <c r="D54" s="70" t="s">
        <v>54</v>
      </c>
      <c r="E54" s="71">
        <f>SUM(E55:E63)</f>
        <v>22</v>
      </c>
      <c r="F54" s="71">
        <f t="shared" ref="F54" si="10">SUM(F55:F63)</f>
        <v>72</v>
      </c>
      <c r="G54" s="72">
        <v>1440000000</v>
      </c>
      <c r="H54" s="85">
        <v>2070</v>
      </c>
      <c r="I54" s="60"/>
      <c r="J54" s="49"/>
    </row>
    <row r="55" spans="1:10" s="48" customFormat="1" ht="18" customHeight="1">
      <c r="A55" s="79"/>
      <c r="B55" s="63"/>
      <c r="C55" s="63">
        <v>601</v>
      </c>
      <c r="D55" s="76" t="s">
        <v>55</v>
      </c>
      <c r="E55" s="65">
        <v>1</v>
      </c>
      <c r="F55" s="65">
        <v>2</v>
      </c>
      <c r="G55" s="80" t="s">
        <v>116</v>
      </c>
      <c r="H55" s="90" t="s">
        <v>116</v>
      </c>
      <c r="I55" s="60"/>
      <c r="J55" s="49"/>
    </row>
    <row r="56" spans="1:10" s="48" customFormat="1" ht="18" customHeight="1">
      <c r="A56" s="79"/>
      <c r="B56" s="63"/>
      <c r="C56" s="63">
        <v>602</v>
      </c>
      <c r="D56" s="76" t="s">
        <v>56</v>
      </c>
      <c r="E56" s="65">
        <v>1</v>
      </c>
      <c r="F56" s="65">
        <v>1</v>
      </c>
      <c r="G56" s="80" t="s">
        <v>116</v>
      </c>
      <c r="H56" s="90" t="s">
        <v>116</v>
      </c>
      <c r="I56" s="60"/>
      <c r="J56" s="49"/>
    </row>
    <row r="57" spans="1:10" s="48" customFormat="1" ht="18" customHeight="1">
      <c r="A57" s="79"/>
      <c r="B57" s="63"/>
      <c r="C57" s="63">
        <v>603</v>
      </c>
      <c r="D57" s="76" t="s">
        <v>57</v>
      </c>
      <c r="E57" s="65">
        <v>2</v>
      </c>
      <c r="F57" s="65">
        <v>5</v>
      </c>
      <c r="G57" s="80" t="s">
        <v>116</v>
      </c>
      <c r="H57" s="90" t="s">
        <v>116</v>
      </c>
      <c r="I57" s="60"/>
      <c r="J57" s="49"/>
    </row>
    <row r="58" spans="1:10" s="48" customFormat="1" ht="18" customHeight="1">
      <c r="A58" s="79"/>
      <c r="B58" s="63"/>
      <c r="C58" s="63">
        <v>604</v>
      </c>
      <c r="D58" s="76" t="s">
        <v>58</v>
      </c>
      <c r="E58" s="65">
        <v>4</v>
      </c>
      <c r="F58" s="65">
        <v>20</v>
      </c>
      <c r="G58" s="80">
        <v>364000000</v>
      </c>
      <c r="H58" s="90">
        <v>1136</v>
      </c>
      <c r="I58" s="60"/>
      <c r="J58" s="49"/>
    </row>
    <row r="59" spans="1:10" s="48" customFormat="1" ht="18" customHeight="1">
      <c r="A59" s="79"/>
      <c r="B59" s="63"/>
      <c r="C59" s="63">
        <v>605</v>
      </c>
      <c r="D59" s="76" t="s">
        <v>59</v>
      </c>
      <c r="E59" s="65">
        <v>7</v>
      </c>
      <c r="F59" s="65">
        <v>21</v>
      </c>
      <c r="G59" s="80">
        <v>784000000</v>
      </c>
      <c r="H59" s="90">
        <v>119</v>
      </c>
      <c r="I59" s="60"/>
      <c r="J59" s="49"/>
    </row>
    <row r="60" spans="1:10" s="48" customFormat="1" ht="18" customHeight="1">
      <c r="A60" s="79"/>
      <c r="B60" s="63"/>
      <c r="C60" s="63">
        <v>606</v>
      </c>
      <c r="D60" s="76" t="s">
        <v>60</v>
      </c>
      <c r="E60" s="65">
        <v>2</v>
      </c>
      <c r="F60" s="65">
        <v>10</v>
      </c>
      <c r="G60" s="80" t="s">
        <v>116</v>
      </c>
      <c r="H60" s="90" t="s">
        <v>116</v>
      </c>
      <c r="I60" s="60"/>
      <c r="J60" s="49"/>
    </row>
    <row r="61" spans="1:10" s="48" customFormat="1" ht="18" customHeight="1">
      <c r="A61" s="79"/>
      <c r="B61" s="63"/>
      <c r="C61" s="63">
        <v>607</v>
      </c>
      <c r="D61" s="76" t="s">
        <v>61</v>
      </c>
      <c r="E61" s="118" t="s">
        <v>6</v>
      </c>
      <c r="F61" s="118" t="s">
        <v>6</v>
      </c>
      <c r="G61" s="118" t="s">
        <v>6</v>
      </c>
      <c r="H61" s="67" t="s">
        <v>6</v>
      </c>
      <c r="I61" s="60"/>
      <c r="J61" s="49"/>
    </row>
    <row r="62" spans="1:10" s="48" customFormat="1" ht="18" customHeight="1">
      <c r="A62" s="79"/>
      <c r="B62" s="63"/>
      <c r="C62" s="63">
        <v>608</v>
      </c>
      <c r="D62" s="76" t="s">
        <v>62</v>
      </c>
      <c r="E62" s="65">
        <v>1</v>
      </c>
      <c r="F62" s="65">
        <v>1</v>
      </c>
      <c r="G62" s="80" t="s">
        <v>116</v>
      </c>
      <c r="H62" s="90" t="s">
        <v>116</v>
      </c>
      <c r="I62" s="60"/>
      <c r="J62" s="49"/>
    </row>
    <row r="63" spans="1:10" s="48" customFormat="1" ht="18" customHeight="1">
      <c r="A63" s="79"/>
      <c r="B63" s="63"/>
      <c r="C63" s="63">
        <v>609</v>
      </c>
      <c r="D63" s="76" t="s">
        <v>63</v>
      </c>
      <c r="E63" s="65">
        <v>4</v>
      </c>
      <c r="F63" s="65">
        <v>12</v>
      </c>
      <c r="G63" s="80">
        <v>73000000</v>
      </c>
      <c r="H63" s="90">
        <v>497</v>
      </c>
      <c r="I63" s="60"/>
      <c r="J63" s="49"/>
    </row>
    <row r="64" spans="1:10" s="48" customFormat="1" ht="18" customHeight="1">
      <c r="A64" s="77"/>
      <c r="B64" s="78">
        <v>61</v>
      </c>
      <c r="C64" s="78"/>
      <c r="D64" s="70" t="s">
        <v>64</v>
      </c>
      <c r="E64" s="71">
        <f>SUM(E65:E67)</f>
        <v>2</v>
      </c>
      <c r="F64" s="71">
        <f t="shared" ref="F64" si="11">SUM(F65:F67)</f>
        <v>5</v>
      </c>
      <c r="G64" s="109" t="s">
        <v>130</v>
      </c>
      <c r="H64" s="73" t="s">
        <v>6</v>
      </c>
      <c r="I64" s="60"/>
      <c r="J64" s="49"/>
    </row>
    <row r="65" spans="1:10" s="48" customFormat="1" ht="18" customHeight="1">
      <c r="A65" s="79"/>
      <c r="B65" s="63"/>
      <c r="C65" s="63">
        <v>611</v>
      </c>
      <c r="D65" s="76" t="s">
        <v>65</v>
      </c>
      <c r="E65" s="65">
        <v>1</v>
      </c>
      <c r="F65" s="65">
        <v>4</v>
      </c>
      <c r="G65" s="80" t="s">
        <v>116</v>
      </c>
      <c r="H65" s="67" t="s">
        <v>6</v>
      </c>
      <c r="I65" s="60"/>
      <c r="J65" s="49"/>
    </row>
    <row r="66" spans="1:10" s="48" customFormat="1" ht="18" customHeight="1">
      <c r="A66" s="79"/>
      <c r="B66" s="63"/>
      <c r="C66" s="63">
        <v>612</v>
      </c>
      <c r="D66" s="76" t="s">
        <v>66</v>
      </c>
      <c r="E66" s="65">
        <v>1</v>
      </c>
      <c r="F66" s="65">
        <v>1</v>
      </c>
      <c r="G66" s="80" t="s">
        <v>116</v>
      </c>
      <c r="H66" s="67" t="s">
        <v>6</v>
      </c>
      <c r="I66" s="60"/>
      <c r="J66" s="49"/>
    </row>
    <row r="67" spans="1:10" s="48" customFormat="1" ht="18" customHeight="1">
      <c r="A67" s="91"/>
      <c r="B67" s="92"/>
      <c r="C67" s="92">
        <v>619</v>
      </c>
      <c r="D67" s="93" t="s">
        <v>67</v>
      </c>
      <c r="E67" s="120" t="s">
        <v>6</v>
      </c>
      <c r="F67" s="120" t="s">
        <v>6</v>
      </c>
      <c r="G67" s="120" t="s">
        <v>6</v>
      </c>
      <c r="H67" s="96" t="s">
        <v>6</v>
      </c>
      <c r="I67" s="60"/>
      <c r="J67" s="49"/>
    </row>
  </sheetData>
  <sheetProtection password="CF6C" sheet="1" objects="1" scenarios="1"/>
  <mergeCells count="1">
    <mergeCell ref="A3:D3"/>
  </mergeCells>
  <phoneticPr fontId="1"/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7"/>
  <sheetViews>
    <sheetView showGridLines="0" workbookViewId="0">
      <selection activeCell="A2" sqref="A2"/>
    </sheetView>
  </sheetViews>
  <sheetFormatPr defaultRowHeight="13.5"/>
  <cols>
    <col min="1" max="1" width="3.625" style="97" customWidth="1"/>
    <col min="2" max="2" width="4.625" style="97" customWidth="1"/>
    <col min="3" max="3" width="5.625" style="97" customWidth="1"/>
    <col min="4" max="4" width="55.625" style="97" customWidth="1"/>
    <col min="5" max="6" width="15.625" style="97" customWidth="1"/>
    <col min="7" max="7" width="15.625" style="98" customWidth="1"/>
    <col min="8" max="8" width="15.625" style="97" customWidth="1"/>
    <col min="9" max="9" width="10.25" style="97" bestFit="1" customWidth="1"/>
    <col min="10" max="10" width="12.75" style="98" bestFit="1" customWidth="1"/>
    <col min="11" max="16384" width="9" style="97"/>
  </cols>
  <sheetData>
    <row r="1" spans="1:10" s="48" customFormat="1" ht="18" customHeight="1">
      <c r="A1" s="47" t="s">
        <v>106</v>
      </c>
      <c r="G1" s="49"/>
      <c r="J1" s="49"/>
    </row>
    <row r="2" spans="1:10" s="48" customFormat="1" ht="18" customHeight="1">
      <c r="A2" s="47" t="s">
        <v>98</v>
      </c>
      <c r="G2" s="49"/>
      <c r="H2" s="50" t="s">
        <v>103</v>
      </c>
      <c r="J2" s="49"/>
    </row>
    <row r="3" spans="1:10" s="53" customFormat="1" ht="18" customHeight="1">
      <c r="A3" s="261" t="s">
        <v>0</v>
      </c>
      <c r="B3" s="262"/>
      <c r="C3" s="262"/>
      <c r="D3" s="262"/>
      <c r="E3" s="51" t="s">
        <v>1</v>
      </c>
      <c r="F3" s="51" t="s">
        <v>2</v>
      </c>
      <c r="G3" s="52" t="s">
        <v>3</v>
      </c>
      <c r="H3" s="51" t="s">
        <v>4</v>
      </c>
      <c r="J3" s="115"/>
    </row>
    <row r="4" spans="1:10" s="48" customFormat="1" ht="18" customHeight="1">
      <c r="A4" s="107" t="s">
        <v>105</v>
      </c>
      <c r="B4" s="55"/>
      <c r="C4" s="55"/>
      <c r="D4" s="56"/>
      <c r="E4" s="57">
        <f>E5+E32</f>
        <v>290</v>
      </c>
      <c r="F4" s="57">
        <f t="shared" ref="F4" si="0">F5+F32</f>
        <v>984</v>
      </c>
      <c r="G4" s="58">
        <v>16569000000</v>
      </c>
      <c r="H4" s="59">
        <f>H32</f>
        <v>21670</v>
      </c>
      <c r="I4" s="60"/>
      <c r="J4" s="49"/>
    </row>
    <row r="5" spans="1:10" s="48" customFormat="1" ht="18" customHeight="1">
      <c r="A5" s="61"/>
      <c r="B5" s="62" t="s">
        <v>5</v>
      </c>
      <c r="C5" s="63"/>
      <c r="D5" s="64"/>
      <c r="E5" s="65">
        <f>E12+E15+E22+E27</f>
        <v>35</v>
      </c>
      <c r="F5" s="65">
        <f t="shared" ref="F5" si="1">F12+F15+F22+F27</f>
        <v>119</v>
      </c>
      <c r="G5" s="66">
        <v>3502000000</v>
      </c>
      <c r="H5" s="67" t="s">
        <v>6</v>
      </c>
      <c r="I5" s="60"/>
      <c r="J5" s="49"/>
    </row>
    <row r="6" spans="1:10" s="48" customFormat="1" ht="18" customHeight="1">
      <c r="A6" s="68"/>
      <c r="B6" s="69">
        <v>50</v>
      </c>
      <c r="C6" s="69"/>
      <c r="D6" s="70" t="s">
        <v>7</v>
      </c>
      <c r="E6" s="116" t="s">
        <v>6</v>
      </c>
      <c r="F6" s="116" t="s">
        <v>6</v>
      </c>
      <c r="G6" s="116" t="s">
        <v>6</v>
      </c>
      <c r="H6" s="73" t="s">
        <v>6</v>
      </c>
      <c r="I6" s="60"/>
      <c r="J6" s="49"/>
    </row>
    <row r="7" spans="1:10" s="48" customFormat="1" ht="18" customHeight="1">
      <c r="A7" s="74"/>
      <c r="B7" s="75"/>
      <c r="C7" s="75">
        <v>501</v>
      </c>
      <c r="D7" s="76" t="s">
        <v>7</v>
      </c>
      <c r="E7" s="118" t="s">
        <v>6</v>
      </c>
      <c r="F7" s="118" t="s">
        <v>6</v>
      </c>
      <c r="G7" s="118" t="s">
        <v>6</v>
      </c>
      <c r="H7" s="67" t="s">
        <v>6</v>
      </c>
      <c r="I7" s="60"/>
      <c r="J7" s="49"/>
    </row>
    <row r="8" spans="1:10" s="48" customFormat="1" ht="18" customHeight="1">
      <c r="A8" s="77"/>
      <c r="B8" s="78">
        <v>51</v>
      </c>
      <c r="C8" s="78"/>
      <c r="D8" s="70" t="s">
        <v>8</v>
      </c>
      <c r="E8" s="116" t="s">
        <v>6</v>
      </c>
      <c r="F8" s="116" t="s">
        <v>6</v>
      </c>
      <c r="G8" s="116" t="s">
        <v>6</v>
      </c>
      <c r="H8" s="73" t="s">
        <v>6</v>
      </c>
      <c r="I8" s="60"/>
      <c r="J8" s="49"/>
    </row>
    <row r="9" spans="1:10" s="48" customFormat="1" ht="18" customHeight="1">
      <c r="A9" s="79"/>
      <c r="B9" s="63"/>
      <c r="C9" s="63">
        <v>511</v>
      </c>
      <c r="D9" s="76" t="s">
        <v>9</v>
      </c>
      <c r="E9" s="118" t="s">
        <v>6</v>
      </c>
      <c r="F9" s="118" t="s">
        <v>6</v>
      </c>
      <c r="G9" s="118" t="s">
        <v>6</v>
      </c>
      <c r="H9" s="67" t="s">
        <v>6</v>
      </c>
      <c r="I9" s="60"/>
      <c r="J9" s="49"/>
    </row>
    <row r="10" spans="1:10" s="48" customFormat="1" ht="18" customHeight="1">
      <c r="A10" s="79"/>
      <c r="B10" s="63"/>
      <c r="C10" s="63">
        <v>512</v>
      </c>
      <c r="D10" s="76" t="s">
        <v>10</v>
      </c>
      <c r="E10" s="118" t="s">
        <v>6</v>
      </c>
      <c r="F10" s="118" t="s">
        <v>6</v>
      </c>
      <c r="G10" s="118" t="s">
        <v>6</v>
      </c>
      <c r="H10" s="67" t="s">
        <v>6</v>
      </c>
      <c r="I10" s="60"/>
      <c r="J10" s="49"/>
    </row>
    <row r="11" spans="1:10" s="48" customFormat="1" ht="18" customHeight="1">
      <c r="A11" s="79"/>
      <c r="B11" s="63"/>
      <c r="C11" s="63">
        <v>513</v>
      </c>
      <c r="D11" s="76" t="s">
        <v>11</v>
      </c>
      <c r="E11" s="118" t="s">
        <v>6</v>
      </c>
      <c r="F11" s="118" t="s">
        <v>6</v>
      </c>
      <c r="G11" s="118" t="s">
        <v>6</v>
      </c>
      <c r="H11" s="67" t="s">
        <v>6</v>
      </c>
      <c r="I11" s="60"/>
      <c r="J11" s="49"/>
    </row>
    <row r="12" spans="1:10" s="48" customFormat="1" ht="18" customHeight="1">
      <c r="A12" s="77"/>
      <c r="B12" s="78">
        <v>52</v>
      </c>
      <c r="C12" s="78"/>
      <c r="D12" s="70" t="s">
        <v>12</v>
      </c>
      <c r="E12" s="71">
        <f>SUM(E13:E14)</f>
        <v>20</v>
      </c>
      <c r="F12" s="71">
        <f t="shared" ref="F12" si="2">SUM(F13:F14)</f>
        <v>80</v>
      </c>
      <c r="G12" s="72">
        <v>2096000000</v>
      </c>
      <c r="H12" s="73" t="s">
        <v>6</v>
      </c>
      <c r="I12" s="60"/>
      <c r="J12" s="49"/>
    </row>
    <row r="13" spans="1:10" s="48" customFormat="1" ht="18" customHeight="1">
      <c r="A13" s="79"/>
      <c r="B13" s="63"/>
      <c r="C13" s="63">
        <v>521</v>
      </c>
      <c r="D13" s="76" t="s">
        <v>13</v>
      </c>
      <c r="E13" s="65">
        <v>13</v>
      </c>
      <c r="F13" s="65">
        <v>49</v>
      </c>
      <c r="G13" s="80">
        <v>1723000000</v>
      </c>
      <c r="H13" s="67" t="s">
        <v>6</v>
      </c>
      <c r="I13" s="60"/>
      <c r="J13" s="49"/>
    </row>
    <row r="14" spans="1:10" s="48" customFormat="1" ht="18" customHeight="1">
      <c r="A14" s="79"/>
      <c r="B14" s="63"/>
      <c r="C14" s="63">
        <v>522</v>
      </c>
      <c r="D14" s="76" t="s">
        <v>14</v>
      </c>
      <c r="E14" s="65">
        <v>7</v>
      </c>
      <c r="F14" s="65">
        <v>31</v>
      </c>
      <c r="G14" s="80">
        <v>373000000</v>
      </c>
      <c r="H14" s="67" t="s">
        <v>6</v>
      </c>
      <c r="I14" s="60"/>
      <c r="J14" s="49"/>
    </row>
    <row r="15" spans="1:10" s="48" customFormat="1" ht="18" customHeight="1">
      <c r="A15" s="77"/>
      <c r="B15" s="78">
        <v>53</v>
      </c>
      <c r="C15" s="78"/>
      <c r="D15" s="70" t="s">
        <v>15</v>
      </c>
      <c r="E15" s="71">
        <f>SUM(E16:E21)</f>
        <v>9</v>
      </c>
      <c r="F15" s="71">
        <f t="shared" ref="F15" si="3">SUM(F16:F21)</f>
        <v>26</v>
      </c>
      <c r="G15" s="72">
        <v>1301000000</v>
      </c>
      <c r="H15" s="73" t="s">
        <v>6</v>
      </c>
      <c r="I15" s="60"/>
      <c r="J15" s="49"/>
    </row>
    <row r="16" spans="1:10" s="48" customFormat="1" ht="18" customHeight="1">
      <c r="A16" s="79"/>
      <c r="B16" s="63"/>
      <c r="C16" s="63">
        <v>531</v>
      </c>
      <c r="D16" s="76" t="s">
        <v>16</v>
      </c>
      <c r="E16" s="65">
        <v>5</v>
      </c>
      <c r="F16" s="65">
        <v>15</v>
      </c>
      <c r="G16" s="80">
        <v>1048000000</v>
      </c>
      <c r="H16" s="67" t="s">
        <v>6</v>
      </c>
      <c r="I16" s="60"/>
      <c r="J16" s="49"/>
    </row>
    <row r="17" spans="1:10" s="48" customFormat="1" ht="18" customHeight="1">
      <c r="A17" s="79"/>
      <c r="B17" s="63"/>
      <c r="C17" s="63">
        <v>532</v>
      </c>
      <c r="D17" s="76" t="s">
        <v>17</v>
      </c>
      <c r="E17" s="118" t="s">
        <v>6</v>
      </c>
      <c r="F17" s="118" t="s">
        <v>6</v>
      </c>
      <c r="G17" s="118" t="s">
        <v>6</v>
      </c>
      <c r="H17" s="67" t="s">
        <v>6</v>
      </c>
      <c r="I17" s="60"/>
      <c r="J17" s="49"/>
    </row>
    <row r="18" spans="1:10" s="48" customFormat="1" ht="18" customHeight="1">
      <c r="A18" s="79"/>
      <c r="B18" s="63"/>
      <c r="C18" s="63">
        <v>533</v>
      </c>
      <c r="D18" s="76" t="s">
        <v>18</v>
      </c>
      <c r="E18" s="65">
        <v>1</v>
      </c>
      <c r="F18" s="65">
        <v>2</v>
      </c>
      <c r="G18" s="80" t="s">
        <v>125</v>
      </c>
      <c r="H18" s="67" t="s">
        <v>6</v>
      </c>
      <c r="I18" s="60"/>
      <c r="J18" s="49"/>
    </row>
    <row r="19" spans="1:10" s="48" customFormat="1" ht="18" customHeight="1">
      <c r="A19" s="79"/>
      <c r="B19" s="63"/>
      <c r="C19" s="63">
        <v>534</v>
      </c>
      <c r="D19" s="76" t="s">
        <v>19</v>
      </c>
      <c r="E19" s="65">
        <v>1</v>
      </c>
      <c r="F19" s="65">
        <v>2</v>
      </c>
      <c r="G19" s="80" t="s">
        <v>125</v>
      </c>
      <c r="H19" s="67" t="s">
        <v>6</v>
      </c>
      <c r="I19" s="60"/>
      <c r="J19" s="49"/>
    </row>
    <row r="20" spans="1:10" s="48" customFormat="1" ht="18" customHeight="1">
      <c r="A20" s="79"/>
      <c r="B20" s="63"/>
      <c r="C20" s="63">
        <v>535</v>
      </c>
      <c r="D20" s="76" t="s">
        <v>20</v>
      </c>
      <c r="E20" s="118" t="s">
        <v>6</v>
      </c>
      <c r="F20" s="118" t="s">
        <v>6</v>
      </c>
      <c r="G20" s="118" t="s">
        <v>6</v>
      </c>
      <c r="H20" s="67" t="s">
        <v>6</v>
      </c>
      <c r="I20" s="60"/>
      <c r="J20" s="49"/>
    </row>
    <row r="21" spans="1:10" s="48" customFormat="1" ht="18" customHeight="1">
      <c r="A21" s="79"/>
      <c r="B21" s="63"/>
      <c r="C21" s="63">
        <v>536</v>
      </c>
      <c r="D21" s="76" t="s">
        <v>21</v>
      </c>
      <c r="E21" s="65">
        <v>2</v>
      </c>
      <c r="F21" s="65">
        <v>7</v>
      </c>
      <c r="G21" s="80" t="s">
        <v>125</v>
      </c>
      <c r="H21" s="67" t="s">
        <v>6</v>
      </c>
      <c r="I21" s="60"/>
      <c r="J21" s="49"/>
    </row>
    <row r="22" spans="1:10" s="48" customFormat="1" ht="18" customHeight="1">
      <c r="A22" s="77"/>
      <c r="B22" s="78">
        <v>54</v>
      </c>
      <c r="C22" s="78"/>
      <c r="D22" s="70" t="s">
        <v>22</v>
      </c>
      <c r="E22" s="71">
        <f>SUM(E23:E26)</f>
        <v>1</v>
      </c>
      <c r="F22" s="71">
        <f t="shared" ref="F22" si="4">SUM(F23:F26)</f>
        <v>2</v>
      </c>
      <c r="G22" s="109" t="s">
        <v>125</v>
      </c>
      <c r="H22" s="73" t="s">
        <v>6</v>
      </c>
      <c r="I22" s="60"/>
      <c r="J22" s="49"/>
    </row>
    <row r="23" spans="1:10" s="48" customFormat="1" ht="18" customHeight="1">
      <c r="A23" s="79"/>
      <c r="B23" s="63"/>
      <c r="C23" s="63">
        <v>541</v>
      </c>
      <c r="D23" s="76" t="s">
        <v>23</v>
      </c>
      <c r="E23" s="118" t="s">
        <v>6</v>
      </c>
      <c r="F23" s="118" t="s">
        <v>6</v>
      </c>
      <c r="G23" s="118" t="s">
        <v>6</v>
      </c>
      <c r="H23" s="67" t="s">
        <v>6</v>
      </c>
      <c r="I23" s="60"/>
      <c r="J23" s="49"/>
    </row>
    <row r="24" spans="1:10" s="48" customFormat="1" ht="18" customHeight="1">
      <c r="A24" s="79"/>
      <c r="B24" s="63"/>
      <c r="C24" s="63">
        <v>542</v>
      </c>
      <c r="D24" s="76" t="s">
        <v>24</v>
      </c>
      <c r="E24" s="65">
        <v>1</v>
      </c>
      <c r="F24" s="65">
        <v>2</v>
      </c>
      <c r="G24" s="80" t="s">
        <v>125</v>
      </c>
      <c r="H24" s="67" t="s">
        <v>6</v>
      </c>
      <c r="I24" s="60"/>
      <c r="J24" s="49"/>
    </row>
    <row r="25" spans="1:10" s="48" customFormat="1" ht="18" customHeight="1">
      <c r="A25" s="79"/>
      <c r="B25" s="63"/>
      <c r="C25" s="63">
        <v>543</v>
      </c>
      <c r="D25" s="76" t="s">
        <v>25</v>
      </c>
      <c r="E25" s="118" t="s">
        <v>6</v>
      </c>
      <c r="F25" s="118" t="s">
        <v>6</v>
      </c>
      <c r="G25" s="118" t="s">
        <v>6</v>
      </c>
      <c r="H25" s="67" t="s">
        <v>6</v>
      </c>
      <c r="I25" s="60"/>
      <c r="J25" s="49"/>
    </row>
    <row r="26" spans="1:10" s="48" customFormat="1" ht="18" customHeight="1">
      <c r="A26" s="79"/>
      <c r="B26" s="63"/>
      <c r="C26" s="63">
        <v>549</v>
      </c>
      <c r="D26" s="76" t="s">
        <v>26</v>
      </c>
      <c r="E26" s="118" t="s">
        <v>6</v>
      </c>
      <c r="F26" s="118" t="s">
        <v>6</v>
      </c>
      <c r="G26" s="118" t="s">
        <v>6</v>
      </c>
      <c r="H26" s="67" t="s">
        <v>6</v>
      </c>
      <c r="I26" s="60"/>
      <c r="J26" s="49"/>
    </row>
    <row r="27" spans="1:10" s="48" customFormat="1" ht="18" customHeight="1">
      <c r="A27" s="77"/>
      <c r="B27" s="78">
        <v>55</v>
      </c>
      <c r="C27" s="78"/>
      <c r="D27" s="70" t="s">
        <v>27</v>
      </c>
      <c r="E27" s="71">
        <f>SUM(E28:E31)</f>
        <v>5</v>
      </c>
      <c r="F27" s="71">
        <f t="shared" ref="F27" si="5">SUM(F28:F31)</f>
        <v>11</v>
      </c>
      <c r="G27" s="109" t="s">
        <v>130</v>
      </c>
      <c r="H27" s="73" t="s">
        <v>6</v>
      </c>
      <c r="I27" s="60"/>
      <c r="J27" s="49"/>
    </row>
    <row r="28" spans="1:10" s="48" customFormat="1" ht="18" customHeight="1">
      <c r="A28" s="79"/>
      <c r="B28" s="63"/>
      <c r="C28" s="63">
        <v>551</v>
      </c>
      <c r="D28" s="76" t="s">
        <v>28</v>
      </c>
      <c r="E28" s="65">
        <v>3</v>
      </c>
      <c r="F28" s="65">
        <v>5</v>
      </c>
      <c r="G28" s="80" t="s">
        <v>125</v>
      </c>
      <c r="H28" s="67" t="s">
        <v>6</v>
      </c>
      <c r="I28" s="60"/>
      <c r="J28" s="49"/>
    </row>
    <row r="29" spans="1:10" s="48" customFormat="1" ht="18" customHeight="1">
      <c r="A29" s="79"/>
      <c r="B29" s="63"/>
      <c r="C29" s="63">
        <v>552</v>
      </c>
      <c r="D29" s="76" t="s">
        <v>29</v>
      </c>
      <c r="E29" s="118" t="s">
        <v>6</v>
      </c>
      <c r="F29" s="118" t="s">
        <v>6</v>
      </c>
      <c r="G29" s="118" t="s">
        <v>6</v>
      </c>
      <c r="H29" s="67" t="s">
        <v>6</v>
      </c>
      <c r="I29" s="60"/>
      <c r="J29" s="49"/>
    </row>
    <row r="30" spans="1:10" s="48" customFormat="1" ht="18" customHeight="1">
      <c r="A30" s="79"/>
      <c r="B30" s="63"/>
      <c r="C30" s="63">
        <v>553</v>
      </c>
      <c r="D30" s="76" t="s">
        <v>30</v>
      </c>
      <c r="E30" s="118" t="s">
        <v>6</v>
      </c>
      <c r="F30" s="118" t="s">
        <v>6</v>
      </c>
      <c r="G30" s="118" t="s">
        <v>6</v>
      </c>
      <c r="H30" s="67" t="s">
        <v>6</v>
      </c>
      <c r="I30" s="60"/>
      <c r="J30" s="49"/>
    </row>
    <row r="31" spans="1:10" s="48" customFormat="1" ht="18" customHeight="1">
      <c r="A31" s="79"/>
      <c r="B31" s="63"/>
      <c r="C31" s="63">
        <v>559</v>
      </c>
      <c r="D31" s="76" t="s">
        <v>31</v>
      </c>
      <c r="E31" s="65">
        <v>2</v>
      </c>
      <c r="F31" s="65">
        <v>6</v>
      </c>
      <c r="G31" s="80" t="s">
        <v>125</v>
      </c>
      <c r="H31" s="67" t="s">
        <v>6</v>
      </c>
      <c r="I31" s="60"/>
      <c r="J31" s="49"/>
    </row>
    <row r="32" spans="1:10" s="48" customFormat="1" ht="18" customHeight="1">
      <c r="A32" s="74"/>
      <c r="B32" s="81" t="s">
        <v>32</v>
      </c>
      <c r="C32" s="75"/>
      <c r="D32" s="64"/>
      <c r="E32" s="65">
        <f>E36+E42+E50+E54+E64</f>
        <v>255</v>
      </c>
      <c r="F32" s="65">
        <f t="shared" ref="F32" si="6">F36+F42+F50+F54+F64</f>
        <v>865</v>
      </c>
      <c r="G32" s="66">
        <v>13067000000</v>
      </c>
      <c r="H32" s="82">
        <v>21670</v>
      </c>
      <c r="I32" s="60"/>
      <c r="J32" s="49"/>
    </row>
    <row r="33" spans="1:10" s="48" customFormat="1" ht="18" customHeight="1">
      <c r="A33" s="83"/>
      <c r="B33" s="84">
        <v>56</v>
      </c>
      <c r="C33" s="84"/>
      <c r="D33" s="70" t="s">
        <v>33</v>
      </c>
      <c r="E33" s="116" t="s">
        <v>6</v>
      </c>
      <c r="F33" s="116" t="s">
        <v>6</v>
      </c>
      <c r="G33" s="116" t="s">
        <v>6</v>
      </c>
      <c r="H33" s="73" t="s">
        <v>6</v>
      </c>
      <c r="I33" s="60"/>
      <c r="J33" s="49"/>
    </row>
    <row r="34" spans="1:10" s="48" customFormat="1" ht="18" customHeight="1">
      <c r="A34" s="86"/>
      <c r="B34" s="87"/>
      <c r="C34" s="87">
        <v>561</v>
      </c>
      <c r="D34" s="76" t="s">
        <v>34</v>
      </c>
      <c r="E34" s="118" t="s">
        <v>6</v>
      </c>
      <c r="F34" s="118" t="s">
        <v>6</v>
      </c>
      <c r="G34" s="118" t="s">
        <v>6</v>
      </c>
      <c r="H34" s="67" t="s">
        <v>6</v>
      </c>
      <c r="I34" s="60"/>
      <c r="J34" s="49"/>
    </row>
    <row r="35" spans="1:10" s="48" customFormat="1" ht="18" customHeight="1">
      <c r="A35" s="79"/>
      <c r="B35" s="63"/>
      <c r="C35" s="63">
        <v>569</v>
      </c>
      <c r="D35" s="76" t="s">
        <v>35</v>
      </c>
      <c r="E35" s="118" t="s">
        <v>6</v>
      </c>
      <c r="F35" s="118" t="s">
        <v>6</v>
      </c>
      <c r="G35" s="118" t="s">
        <v>6</v>
      </c>
      <c r="H35" s="67" t="s">
        <v>6</v>
      </c>
      <c r="I35" s="60"/>
      <c r="J35" s="49"/>
    </row>
    <row r="36" spans="1:10" s="48" customFormat="1" ht="18" customHeight="1">
      <c r="A36" s="77"/>
      <c r="B36" s="78">
        <v>57</v>
      </c>
      <c r="C36" s="78"/>
      <c r="D36" s="70" t="s">
        <v>36</v>
      </c>
      <c r="E36" s="71">
        <f>SUM(E37:E41)</f>
        <v>19</v>
      </c>
      <c r="F36" s="71">
        <f t="shared" ref="F36" si="7">SUM(F37:F41)</f>
        <v>40</v>
      </c>
      <c r="G36" s="72">
        <v>248000000</v>
      </c>
      <c r="H36" s="85">
        <v>1814</v>
      </c>
      <c r="I36" s="60"/>
      <c r="J36" s="49"/>
    </row>
    <row r="37" spans="1:10" s="48" customFormat="1" ht="18" customHeight="1">
      <c r="A37" s="79"/>
      <c r="B37" s="63"/>
      <c r="C37" s="63">
        <v>571</v>
      </c>
      <c r="D37" s="76" t="s">
        <v>37</v>
      </c>
      <c r="E37" s="65">
        <v>5</v>
      </c>
      <c r="F37" s="65">
        <v>12</v>
      </c>
      <c r="G37" s="80">
        <v>64000000</v>
      </c>
      <c r="H37" s="90">
        <v>476</v>
      </c>
      <c r="I37" s="60"/>
      <c r="J37" s="49"/>
    </row>
    <row r="38" spans="1:10" s="48" customFormat="1" ht="18" customHeight="1">
      <c r="A38" s="79"/>
      <c r="B38" s="63"/>
      <c r="C38" s="63">
        <v>572</v>
      </c>
      <c r="D38" s="76" t="s">
        <v>38</v>
      </c>
      <c r="E38" s="65">
        <v>1</v>
      </c>
      <c r="F38" s="65">
        <v>2</v>
      </c>
      <c r="G38" s="80" t="s">
        <v>125</v>
      </c>
      <c r="H38" s="90" t="s">
        <v>125</v>
      </c>
      <c r="I38" s="60"/>
      <c r="J38" s="49"/>
    </row>
    <row r="39" spans="1:10" s="48" customFormat="1" ht="18" customHeight="1">
      <c r="A39" s="79"/>
      <c r="B39" s="63"/>
      <c r="C39" s="63">
        <v>573</v>
      </c>
      <c r="D39" s="76" t="s">
        <v>39</v>
      </c>
      <c r="E39" s="65">
        <v>7</v>
      </c>
      <c r="F39" s="65">
        <v>13</v>
      </c>
      <c r="G39" s="80">
        <v>81000000</v>
      </c>
      <c r="H39" s="90">
        <v>402</v>
      </c>
      <c r="I39" s="60"/>
      <c r="J39" s="49"/>
    </row>
    <row r="40" spans="1:10" s="48" customFormat="1" ht="18" customHeight="1">
      <c r="A40" s="79"/>
      <c r="B40" s="63"/>
      <c r="C40" s="63">
        <v>574</v>
      </c>
      <c r="D40" s="76" t="s">
        <v>40</v>
      </c>
      <c r="E40" s="65">
        <v>2</v>
      </c>
      <c r="F40" s="65">
        <v>4</v>
      </c>
      <c r="G40" s="80" t="s">
        <v>125</v>
      </c>
      <c r="H40" s="90" t="s">
        <v>125</v>
      </c>
      <c r="I40" s="60"/>
      <c r="J40" s="49"/>
    </row>
    <row r="41" spans="1:10" s="48" customFormat="1" ht="18" customHeight="1">
      <c r="A41" s="79"/>
      <c r="B41" s="63"/>
      <c r="C41" s="63">
        <v>579</v>
      </c>
      <c r="D41" s="76" t="s">
        <v>41</v>
      </c>
      <c r="E41" s="65">
        <v>4</v>
      </c>
      <c r="F41" s="65">
        <v>9</v>
      </c>
      <c r="G41" s="80">
        <v>62000000</v>
      </c>
      <c r="H41" s="90">
        <v>686</v>
      </c>
      <c r="I41" s="60"/>
      <c r="J41" s="49"/>
    </row>
    <row r="42" spans="1:10" s="48" customFormat="1" ht="18" customHeight="1">
      <c r="A42" s="77"/>
      <c r="B42" s="78">
        <v>58</v>
      </c>
      <c r="C42" s="78"/>
      <c r="D42" s="70" t="s">
        <v>42</v>
      </c>
      <c r="E42" s="71">
        <f>SUM(E43:E49)</f>
        <v>106</v>
      </c>
      <c r="F42" s="71">
        <f t="shared" ref="F42" si="8">SUM(F43:F49)</f>
        <v>370</v>
      </c>
      <c r="G42" s="72">
        <v>5045000000</v>
      </c>
      <c r="H42" s="85">
        <v>8129</v>
      </c>
      <c r="I42" s="60"/>
      <c r="J42" s="49"/>
    </row>
    <row r="43" spans="1:10" s="48" customFormat="1" ht="18" customHeight="1">
      <c r="A43" s="79"/>
      <c r="B43" s="63"/>
      <c r="C43" s="63">
        <v>581</v>
      </c>
      <c r="D43" s="76" t="s">
        <v>43</v>
      </c>
      <c r="E43" s="65">
        <v>9</v>
      </c>
      <c r="F43" s="65">
        <v>83</v>
      </c>
      <c r="G43" s="80">
        <v>1698000000</v>
      </c>
      <c r="H43" s="90">
        <v>2346</v>
      </c>
      <c r="I43" s="60"/>
      <c r="J43" s="49"/>
    </row>
    <row r="44" spans="1:10" s="48" customFormat="1" ht="18" customHeight="1">
      <c r="A44" s="79"/>
      <c r="B44" s="63"/>
      <c r="C44" s="63">
        <v>582</v>
      </c>
      <c r="D44" s="76" t="s">
        <v>44</v>
      </c>
      <c r="E44" s="65">
        <v>2</v>
      </c>
      <c r="F44" s="65">
        <v>3</v>
      </c>
      <c r="G44" s="80" t="s">
        <v>125</v>
      </c>
      <c r="H44" s="90" t="s">
        <v>125</v>
      </c>
      <c r="I44" s="60"/>
      <c r="J44" s="49"/>
    </row>
    <row r="45" spans="1:10" s="48" customFormat="1" ht="18" customHeight="1">
      <c r="A45" s="79"/>
      <c r="B45" s="63"/>
      <c r="C45" s="63">
        <v>583</v>
      </c>
      <c r="D45" s="76" t="s">
        <v>45</v>
      </c>
      <c r="E45" s="65">
        <v>5</v>
      </c>
      <c r="F45" s="65">
        <v>15</v>
      </c>
      <c r="G45" s="80">
        <v>101000000</v>
      </c>
      <c r="H45" s="90">
        <v>262</v>
      </c>
      <c r="I45" s="60"/>
      <c r="J45" s="49"/>
    </row>
    <row r="46" spans="1:10" s="48" customFormat="1" ht="18" customHeight="1">
      <c r="A46" s="79"/>
      <c r="B46" s="63"/>
      <c r="C46" s="63">
        <v>584</v>
      </c>
      <c r="D46" s="76" t="s">
        <v>46</v>
      </c>
      <c r="E46" s="65">
        <v>16</v>
      </c>
      <c r="F46" s="65">
        <v>32</v>
      </c>
      <c r="G46" s="80">
        <v>144000000</v>
      </c>
      <c r="H46" s="90">
        <v>406</v>
      </c>
      <c r="I46" s="60"/>
      <c r="J46" s="49"/>
    </row>
    <row r="47" spans="1:10" s="48" customFormat="1" ht="18" customHeight="1">
      <c r="A47" s="79"/>
      <c r="B47" s="63"/>
      <c r="C47" s="63">
        <v>585</v>
      </c>
      <c r="D47" s="76" t="s">
        <v>47</v>
      </c>
      <c r="E47" s="65">
        <v>31</v>
      </c>
      <c r="F47" s="65">
        <v>59</v>
      </c>
      <c r="G47" s="80">
        <v>650000000</v>
      </c>
      <c r="H47" s="90">
        <v>1801</v>
      </c>
      <c r="I47" s="60"/>
      <c r="J47" s="49"/>
    </row>
    <row r="48" spans="1:10" s="48" customFormat="1" ht="18" customHeight="1">
      <c r="A48" s="79"/>
      <c r="B48" s="63"/>
      <c r="C48" s="63">
        <v>586</v>
      </c>
      <c r="D48" s="76" t="s">
        <v>48</v>
      </c>
      <c r="E48" s="65">
        <v>14</v>
      </c>
      <c r="F48" s="65">
        <v>49</v>
      </c>
      <c r="G48" s="80">
        <v>546000000</v>
      </c>
      <c r="H48" s="90">
        <v>732</v>
      </c>
      <c r="I48" s="60"/>
      <c r="J48" s="49"/>
    </row>
    <row r="49" spans="1:10" s="48" customFormat="1" ht="18" customHeight="1">
      <c r="A49" s="79"/>
      <c r="B49" s="63"/>
      <c r="C49" s="63">
        <v>589</v>
      </c>
      <c r="D49" s="76" t="s">
        <v>49</v>
      </c>
      <c r="E49" s="65">
        <v>29</v>
      </c>
      <c r="F49" s="65">
        <v>129</v>
      </c>
      <c r="G49" s="80" t="s">
        <v>125</v>
      </c>
      <c r="H49" s="90" t="s">
        <v>125</v>
      </c>
      <c r="I49" s="60"/>
      <c r="J49" s="49"/>
    </row>
    <row r="50" spans="1:10" s="48" customFormat="1" ht="18" customHeight="1">
      <c r="A50" s="77"/>
      <c r="B50" s="78">
        <v>59</v>
      </c>
      <c r="C50" s="78"/>
      <c r="D50" s="70" t="s">
        <v>50</v>
      </c>
      <c r="E50" s="71">
        <f>SUM(E51:E53)</f>
        <v>29</v>
      </c>
      <c r="F50" s="71">
        <f t="shared" ref="F50" si="9">SUM(F51:F53)</f>
        <v>69</v>
      </c>
      <c r="G50" s="72">
        <v>621000000</v>
      </c>
      <c r="H50" s="85">
        <v>1498</v>
      </c>
      <c r="I50" s="60"/>
      <c r="J50" s="49"/>
    </row>
    <row r="51" spans="1:10" s="48" customFormat="1" ht="18" customHeight="1">
      <c r="A51" s="79"/>
      <c r="B51" s="63"/>
      <c r="C51" s="63">
        <v>591</v>
      </c>
      <c r="D51" s="76" t="s">
        <v>51</v>
      </c>
      <c r="E51" s="65">
        <v>12</v>
      </c>
      <c r="F51" s="65">
        <v>38</v>
      </c>
      <c r="G51" s="80">
        <v>377000000</v>
      </c>
      <c r="H51" s="90">
        <v>676</v>
      </c>
      <c r="I51" s="60"/>
      <c r="J51" s="49"/>
    </row>
    <row r="52" spans="1:10" s="48" customFormat="1" ht="18" customHeight="1">
      <c r="A52" s="79"/>
      <c r="B52" s="63"/>
      <c r="C52" s="63">
        <v>592</v>
      </c>
      <c r="D52" s="76" t="s">
        <v>52</v>
      </c>
      <c r="E52" s="65">
        <v>2</v>
      </c>
      <c r="F52" s="65">
        <v>3</v>
      </c>
      <c r="G52" s="80" t="s">
        <v>125</v>
      </c>
      <c r="H52" s="90" t="s">
        <v>125</v>
      </c>
      <c r="I52" s="60"/>
      <c r="J52" s="49"/>
    </row>
    <row r="53" spans="1:10" s="48" customFormat="1" ht="18" customHeight="1">
      <c r="A53" s="79"/>
      <c r="B53" s="63"/>
      <c r="C53" s="63">
        <v>593</v>
      </c>
      <c r="D53" s="76" t="s">
        <v>53</v>
      </c>
      <c r="E53" s="65">
        <v>15</v>
      </c>
      <c r="F53" s="65">
        <v>28</v>
      </c>
      <c r="G53" s="80" t="s">
        <v>125</v>
      </c>
      <c r="H53" s="90" t="s">
        <v>125</v>
      </c>
      <c r="I53" s="60"/>
      <c r="J53" s="49"/>
    </row>
    <row r="54" spans="1:10" s="48" customFormat="1" ht="18" customHeight="1">
      <c r="A54" s="77"/>
      <c r="B54" s="78">
        <v>60</v>
      </c>
      <c r="C54" s="78"/>
      <c r="D54" s="70" t="s">
        <v>54</v>
      </c>
      <c r="E54" s="71">
        <f>SUM(E55:E63)</f>
        <v>98</v>
      </c>
      <c r="F54" s="71">
        <f t="shared" ref="F54" si="10">SUM(F55:F63)</f>
        <v>379</v>
      </c>
      <c r="G54" s="72">
        <v>7091000000</v>
      </c>
      <c r="H54" s="85">
        <v>10229</v>
      </c>
      <c r="I54" s="60"/>
      <c r="J54" s="49"/>
    </row>
    <row r="55" spans="1:10" s="48" customFormat="1" ht="18" customHeight="1">
      <c r="A55" s="79"/>
      <c r="B55" s="63"/>
      <c r="C55" s="63">
        <v>601</v>
      </c>
      <c r="D55" s="76" t="s">
        <v>55</v>
      </c>
      <c r="E55" s="65">
        <v>4</v>
      </c>
      <c r="F55" s="65">
        <v>9</v>
      </c>
      <c r="G55" s="80">
        <v>51000000</v>
      </c>
      <c r="H55" s="90">
        <v>280</v>
      </c>
      <c r="I55" s="60"/>
      <c r="J55" s="49"/>
    </row>
    <row r="56" spans="1:10" s="48" customFormat="1" ht="18" customHeight="1">
      <c r="A56" s="79"/>
      <c r="B56" s="63"/>
      <c r="C56" s="63">
        <v>602</v>
      </c>
      <c r="D56" s="76" t="s">
        <v>56</v>
      </c>
      <c r="E56" s="65">
        <v>5</v>
      </c>
      <c r="F56" s="65">
        <v>17</v>
      </c>
      <c r="G56" s="80">
        <v>174000000</v>
      </c>
      <c r="H56" s="90">
        <v>883</v>
      </c>
      <c r="I56" s="60"/>
      <c r="J56" s="49"/>
    </row>
    <row r="57" spans="1:10" s="48" customFormat="1" ht="18" customHeight="1">
      <c r="A57" s="79"/>
      <c r="B57" s="63"/>
      <c r="C57" s="63">
        <v>603</v>
      </c>
      <c r="D57" s="76" t="s">
        <v>57</v>
      </c>
      <c r="E57" s="65">
        <v>14</v>
      </c>
      <c r="F57" s="65">
        <v>63</v>
      </c>
      <c r="G57" s="80">
        <v>1226000000</v>
      </c>
      <c r="H57" s="90">
        <v>1436</v>
      </c>
      <c r="I57" s="60"/>
      <c r="J57" s="49"/>
    </row>
    <row r="58" spans="1:10" s="48" customFormat="1" ht="18" customHeight="1">
      <c r="A58" s="79"/>
      <c r="B58" s="63"/>
      <c r="C58" s="63">
        <v>604</v>
      </c>
      <c r="D58" s="76" t="s">
        <v>58</v>
      </c>
      <c r="E58" s="65">
        <v>13</v>
      </c>
      <c r="F58" s="65">
        <v>56</v>
      </c>
      <c r="G58" s="80">
        <v>1204000000</v>
      </c>
      <c r="H58" s="90">
        <v>2765</v>
      </c>
      <c r="I58" s="60"/>
      <c r="J58" s="49"/>
    </row>
    <row r="59" spans="1:10" s="48" customFormat="1" ht="18" customHeight="1">
      <c r="A59" s="79"/>
      <c r="B59" s="63"/>
      <c r="C59" s="63">
        <v>605</v>
      </c>
      <c r="D59" s="76" t="s">
        <v>59</v>
      </c>
      <c r="E59" s="65">
        <v>24</v>
      </c>
      <c r="F59" s="65">
        <v>78</v>
      </c>
      <c r="G59" s="80">
        <v>3177000000</v>
      </c>
      <c r="H59" s="90">
        <v>57</v>
      </c>
      <c r="I59" s="60"/>
      <c r="J59" s="49"/>
    </row>
    <row r="60" spans="1:10" s="48" customFormat="1" ht="18" customHeight="1">
      <c r="A60" s="79"/>
      <c r="B60" s="63"/>
      <c r="C60" s="63">
        <v>606</v>
      </c>
      <c r="D60" s="76" t="s">
        <v>60</v>
      </c>
      <c r="E60" s="65">
        <v>14</v>
      </c>
      <c r="F60" s="65">
        <v>88</v>
      </c>
      <c r="G60" s="80">
        <v>312000000</v>
      </c>
      <c r="H60" s="90">
        <v>1036</v>
      </c>
      <c r="I60" s="60"/>
      <c r="J60" s="49"/>
    </row>
    <row r="61" spans="1:10" s="48" customFormat="1" ht="18" customHeight="1">
      <c r="A61" s="79"/>
      <c r="B61" s="63"/>
      <c r="C61" s="63">
        <v>607</v>
      </c>
      <c r="D61" s="76" t="s">
        <v>61</v>
      </c>
      <c r="E61" s="65">
        <v>4</v>
      </c>
      <c r="F61" s="65">
        <v>14</v>
      </c>
      <c r="G61" s="80">
        <v>206000000</v>
      </c>
      <c r="H61" s="90">
        <v>317</v>
      </c>
      <c r="I61" s="60"/>
      <c r="J61" s="49"/>
    </row>
    <row r="62" spans="1:10" s="48" customFormat="1" ht="18" customHeight="1">
      <c r="A62" s="79"/>
      <c r="B62" s="63"/>
      <c r="C62" s="63">
        <v>608</v>
      </c>
      <c r="D62" s="76" t="s">
        <v>62</v>
      </c>
      <c r="E62" s="65">
        <v>4</v>
      </c>
      <c r="F62" s="65">
        <v>5</v>
      </c>
      <c r="G62" s="80">
        <v>16000000</v>
      </c>
      <c r="H62" s="90">
        <v>148</v>
      </c>
      <c r="I62" s="60"/>
      <c r="J62" s="49"/>
    </row>
    <row r="63" spans="1:10" s="48" customFormat="1" ht="18" customHeight="1">
      <c r="A63" s="79"/>
      <c r="B63" s="63"/>
      <c r="C63" s="63">
        <v>609</v>
      </c>
      <c r="D63" s="76" t="s">
        <v>63</v>
      </c>
      <c r="E63" s="65">
        <v>16</v>
      </c>
      <c r="F63" s="65">
        <v>49</v>
      </c>
      <c r="G63" s="80">
        <v>725000000</v>
      </c>
      <c r="H63" s="90">
        <v>3307</v>
      </c>
      <c r="I63" s="60"/>
      <c r="J63" s="49"/>
    </row>
    <row r="64" spans="1:10" s="48" customFormat="1" ht="18" customHeight="1">
      <c r="A64" s="77"/>
      <c r="B64" s="78">
        <v>61</v>
      </c>
      <c r="C64" s="78"/>
      <c r="D64" s="70" t="s">
        <v>64</v>
      </c>
      <c r="E64" s="71">
        <f>SUM(E65:E67)</f>
        <v>3</v>
      </c>
      <c r="F64" s="71">
        <f t="shared" ref="F64" si="11">SUM(F65:F67)</f>
        <v>7</v>
      </c>
      <c r="G64" s="72">
        <v>63000000</v>
      </c>
      <c r="H64" s="73" t="s">
        <v>6</v>
      </c>
      <c r="I64" s="60"/>
      <c r="J64" s="49"/>
    </row>
    <row r="65" spans="1:10" s="48" customFormat="1" ht="18" customHeight="1">
      <c r="A65" s="79"/>
      <c r="B65" s="63"/>
      <c r="C65" s="63">
        <v>611</v>
      </c>
      <c r="D65" s="76" t="s">
        <v>65</v>
      </c>
      <c r="E65" s="65">
        <v>2</v>
      </c>
      <c r="F65" s="65">
        <v>3</v>
      </c>
      <c r="G65" s="80" t="s">
        <v>125</v>
      </c>
      <c r="H65" s="67" t="s">
        <v>6</v>
      </c>
      <c r="I65" s="60"/>
      <c r="J65" s="49"/>
    </row>
    <row r="66" spans="1:10" s="48" customFormat="1" ht="18" customHeight="1">
      <c r="A66" s="79"/>
      <c r="B66" s="63"/>
      <c r="C66" s="63">
        <v>612</v>
      </c>
      <c r="D66" s="76" t="s">
        <v>66</v>
      </c>
      <c r="E66" s="118" t="s">
        <v>6</v>
      </c>
      <c r="F66" s="118" t="s">
        <v>6</v>
      </c>
      <c r="G66" s="118" t="s">
        <v>6</v>
      </c>
      <c r="H66" s="67" t="s">
        <v>6</v>
      </c>
      <c r="I66" s="60"/>
      <c r="J66" s="49"/>
    </row>
    <row r="67" spans="1:10" s="48" customFormat="1" ht="18" customHeight="1">
      <c r="A67" s="91"/>
      <c r="B67" s="92"/>
      <c r="C67" s="92">
        <v>619</v>
      </c>
      <c r="D67" s="93" t="s">
        <v>67</v>
      </c>
      <c r="E67" s="94">
        <v>1</v>
      </c>
      <c r="F67" s="94">
        <v>4</v>
      </c>
      <c r="G67" s="95" t="s">
        <v>125</v>
      </c>
      <c r="H67" s="96" t="s">
        <v>6</v>
      </c>
      <c r="I67" s="60"/>
      <c r="J67" s="49"/>
    </row>
  </sheetData>
  <sheetProtection password="CF74" sheet="1" objects="1" scenarios="1"/>
  <mergeCells count="1">
    <mergeCell ref="A3:D3"/>
  </mergeCells>
  <phoneticPr fontId="1"/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7"/>
  <sheetViews>
    <sheetView showGridLines="0" workbookViewId="0">
      <selection activeCell="A2" sqref="A2"/>
    </sheetView>
  </sheetViews>
  <sheetFormatPr defaultRowHeight="13.5"/>
  <cols>
    <col min="1" max="1" width="3.625" style="97" customWidth="1"/>
    <col min="2" max="2" width="4.625" style="97" customWidth="1"/>
    <col min="3" max="3" width="5.625" style="97" customWidth="1"/>
    <col min="4" max="4" width="55.625" style="97" customWidth="1"/>
    <col min="5" max="6" width="15.625" style="97" customWidth="1"/>
    <col min="7" max="7" width="15.625" style="98" customWidth="1"/>
    <col min="8" max="8" width="15.625" style="97" customWidth="1"/>
    <col min="9" max="9" width="10.25" style="97" bestFit="1" customWidth="1"/>
    <col min="10" max="10" width="12.75" style="98" bestFit="1" customWidth="1"/>
    <col min="11" max="16384" width="9" style="97"/>
  </cols>
  <sheetData>
    <row r="1" spans="1:10" s="48" customFormat="1" ht="18" customHeight="1">
      <c r="A1" s="47" t="s">
        <v>106</v>
      </c>
      <c r="G1" s="49"/>
      <c r="J1" s="49"/>
    </row>
    <row r="2" spans="1:10" s="48" customFormat="1" ht="18" customHeight="1">
      <c r="A2" s="47" t="s">
        <v>99</v>
      </c>
      <c r="G2" s="49"/>
      <c r="H2" s="50" t="s">
        <v>103</v>
      </c>
      <c r="J2" s="49"/>
    </row>
    <row r="3" spans="1:10" s="53" customFormat="1" ht="18" customHeight="1">
      <c r="A3" s="261" t="s">
        <v>0</v>
      </c>
      <c r="B3" s="262"/>
      <c r="C3" s="262"/>
      <c r="D3" s="262"/>
      <c r="E3" s="51" t="s">
        <v>1</v>
      </c>
      <c r="F3" s="51" t="s">
        <v>2</v>
      </c>
      <c r="G3" s="52" t="s">
        <v>3</v>
      </c>
      <c r="H3" s="51" t="s">
        <v>4</v>
      </c>
      <c r="J3" s="115"/>
    </row>
    <row r="4" spans="1:10" s="48" customFormat="1" ht="18" customHeight="1">
      <c r="A4" s="107" t="s">
        <v>105</v>
      </c>
      <c r="B4" s="55"/>
      <c r="C4" s="55"/>
      <c r="D4" s="56"/>
      <c r="E4" s="57">
        <f>E5+E32</f>
        <v>71</v>
      </c>
      <c r="F4" s="57">
        <f t="shared" ref="F4" si="0">F5+F32</f>
        <v>210</v>
      </c>
      <c r="G4" s="58">
        <v>1844000000</v>
      </c>
      <c r="H4" s="59">
        <f>H32</f>
        <v>2308</v>
      </c>
      <c r="I4" s="60"/>
      <c r="J4" s="49"/>
    </row>
    <row r="5" spans="1:10" s="48" customFormat="1" ht="18" customHeight="1">
      <c r="A5" s="61"/>
      <c r="B5" s="62" t="s">
        <v>126</v>
      </c>
      <c r="C5" s="63"/>
      <c r="D5" s="64"/>
      <c r="E5" s="65">
        <f>E12+E15+E22</f>
        <v>11</v>
      </c>
      <c r="F5" s="65">
        <f t="shared" ref="F5" si="1">F12+F15+F22</f>
        <v>34</v>
      </c>
      <c r="G5" s="66">
        <v>478000000</v>
      </c>
      <c r="H5" s="67" t="s">
        <v>127</v>
      </c>
      <c r="I5" s="60"/>
      <c r="J5" s="49"/>
    </row>
    <row r="6" spans="1:10" s="48" customFormat="1" ht="18" customHeight="1">
      <c r="A6" s="68"/>
      <c r="B6" s="69">
        <v>50</v>
      </c>
      <c r="C6" s="69"/>
      <c r="D6" s="70" t="s">
        <v>7</v>
      </c>
      <c r="E6" s="116" t="s">
        <v>127</v>
      </c>
      <c r="F6" s="116" t="s">
        <v>127</v>
      </c>
      <c r="G6" s="116" t="s">
        <v>127</v>
      </c>
      <c r="H6" s="73" t="s">
        <v>127</v>
      </c>
      <c r="I6" s="60"/>
      <c r="J6" s="49"/>
    </row>
    <row r="7" spans="1:10" s="48" customFormat="1" ht="18" customHeight="1">
      <c r="A7" s="74"/>
      <c r="B7" s="75"/>
      <c r="C7" s="75">
        <v>501</v>
      </c>
      <c r="D7" s="76" t="s">
        <v>7</v>
      </c>
      <c r="E7" s="118" t="s">
        <v>127</v>
      </c>
      <c r="F7" s="118" t="s">
        <v>127</v>
      </c>
      <c r="G7" s="118" t="s">
        <v>127</v>
      </c>
      <c r="H7" s="67" t="s">
        <v>127</v>
      </c>
      <c r="I7" s="60"/>
      <c r="J7" s="49"/>
    </row>
    <row r="8" spans="1:10" s="48" customFormat="1" ht="18" customHeight="1">
      <c r="A8" s="77"/>
      <c r="B8" s="78">
        <v>51</v>
      </c>
      <c r="C8" s="78"/>
      <c r="D8" s="70" t="s">
        <v>8</v>
      </c>
      <c r="E8" s="116" t="s">
        <v>127</v>
      </c>
      <c r="F8" s="116" t="s">
        <v>127</v>
      </c>
      <c r="G8" s="116" t="s">
        <v>127</v>
      </c>
      <c r="H8" s="73" t="s">
        <v>127</v>
      </c>
      <c r="I8" s="60"/>
      <c r="J8" s="49"/>
    </row>
    <row r="9" spans="1:10" s="48" customFormat="1" ht="18" customHeight="1">
      <c r="A9" s="79"/>
      <c r="B9" s="63"/>
      <c r="C9" s="63">
        <v>511</v>
      </c>
      <c r="D9" s="76" t="s">
        <v>9</v>
      </c>
      <c r="E9" s="118" t="s">
        <v>127</v>
      </c>
      <c r="F9" s="118" t="s">
        <v>127</v>
      </c>
      <c r="G9" s="118" t="s">
        <v>127</v>
      </c>
      <c r="H9" s="67" t="s">
        <v>127</v>
      </c>
      <c r="I9" s="60"/>
      <c r="J9" s="49"/>
    </row>
    <row r="10" spans="1:10" s="48" customFormat="1" ht="18" customHeight="1">
      <c r="A10" s="79"/>
      <c r="B10" s="63"/>
      <c r="C10" s="63">
        <v>512</v>
      </c>
      <c r="D10" s="76" t="s">
        <v>10</v>
      </c>
      <c r="E10" s="118" t="s">
        <v>127</v>
      </c>
      <c r="F10" s="118" t="s">
        <v>127</v>
      </c>
      <c r="G10" s="118" t="s">
        <v>127</v>
      </c>
      <c r="H10" s="67" t="s">
        <v>127</v>
      </c>
      <c r="I10" s="60"/>
      <c r="J10" s="49"/>
    </row>
    <row r="11" spans="1:10" s="48" customFormat="1" ht="18" customHeight="1">
      <c r="A11" s="79"/>
      <c r="B11" s="63"/>
      <c r="C11" s="63">
        <v>513</v>
      </c>
      <c r="D11" s="76" t="s">
        <v>11</v>
      </c>
      <c r="E11" s="118" t="s">
        <v>127</v>
      </c>
      <c r="F11" s="118" t="s">
        <v>127</v>
      </c>
      <c r="G11" s="118" t="s">
        <v>127</v>
      </c>
      <c r="H11" s="67" t="s">
        <v>127</v>
      </c>
      <c r="I11" s="60"/>
      <c r="J11" s="49"/>
    </row>
    <row r="12" spans="1:10" s="48" customFormat="1" ht="18" customHeight="1">
      <c r="A12" s="77"/>
      <c r="B12" s="78">
        <v>52</v>
      </c>
      <c r="C12" s="78"/>
      <c r="D12" s="70" t="s">
        <v>12</v>
      </c>
      <c r="E12" s="71">
        <f>SUM(E13:E14)</f>
        <v>8</v>
      </c>
      <c r="F12" s="71">
        <f t="shared" ref="F12" si="2">SUM(F13:F14)</f>
        <v>26</v>
      </c>
      <c r="G12" s="72">
        <v>323000000</v>
      </c>
      <c r="H12" s="73" t="s">
        <v>127</v>
      </c>
      <c r="I12" s="60"/>
      <c r="J12" s="49"/>
    </row>
    <row r="13" spans="1:10" s="48" customFormat="1" ht="18" customHeight="1">
      <c r="A13" s="79"/>
      <c r="B13" s="63"/>
      <c r="C13" s="63">
        <v>521</v>
      </c>
      <c r="D13" s="76" t="s">
        <v>13</v>
      </c>
      <c r="E13" s="65">
        <v>5</v>
      </c>
      <c r="F13" s="65">
        <v>15</v>
      </c>
      <c r="G13" s="80">
        <v>257000000</v>
      </c>
      <c r="H13" s="67" t="s">
        <v>127</v>
      </c>
      <c r="I13" s="60"/>
      <c r="J13" s="49"/>
    </row>
    <row r="14" spans="1:10" s="48" customFormat="1" ht="18" customHeight="1">
      <c r="A14" s="79"/>
      <c r="B14" s="63"/>
      <c r="C14" s="63">
        <v>522</v>
      </c>
      <c r="D14" s="76" t="s">
        <v>14</v>
      </c>
      <c r="E14" s="65">
        <v>3</v>
      </c>
      <c r="F14" s="65">
        <v>11</v>
      </c>
      <c r="G14" s="80">
        <v>67000000</v>
      </c>
      <c r="H14" s="67" t="s">
        <v>127</v>
      </c>
      <c r="I14" s="60"/>
      <c r="J14" s="49"/>
    </row>
    <row r="15" spans="1:10" s="48" customFormat="1" ht="18" customHeight="1">
      <c r="A15" s="77"/>
      <c r="B15" s="78">
        <v>53</v>
      </c>
      <c r="C15" s="78"/>
      <c r="D15" s="70" t="s">
        <v>15</v>
      </c>
      <c r="E15" s="71">
        <f>SUM(E16:E21)</f>
        <v>2</v>
      </c>
      <c r="F15" s="71">
        <f t="shared" ref="F15" si="3">SUM(F16:F21)</f>
        <v>7</v>
      </c>
      <c r="G15" s="109" t="s">
        <v>125</v>
      </c>
      <c r="H15" s="73" t="s">
        <v>127</v>
      </c>
      <c r="I15" s="60"/>
      <c r="J15" s="49"/>
    </row>
    <row r="16" spans="1:10" s="48" customFormat="1" ht="18" customHeight="1">
      <c r="A16" s="79"/>
      <c r="B16" s="63"/>
      <c r="C16" s="63">
        <v>531</v>
      </c>
      <c r="D16" s="76" t="s">
        <v>16</v>
      </c>
      <c r="E16" s="118" t="s">
        <v>127</v>
      </c>
      <c r="F16" s="118" t="s">
        <v>127</v>
      </c>
      <c r="G16" s="118" t="s">
        <v>127</v>
      </c>
      <c r="H16" s="67" t="s">
        <v>127</v>
      </c>
      <c r="I16" s="60"/>
      <c r="J16" s="49"/>
    </row>
    <row r="17" spans="1:10" s="48" customFormat="1" ht="18" customHeight="1">
      <c r="A17" s="79"/>
      <c r="B17" s="63"/>
      <c r="C17" s="63">
        <v>532</v>
      </c>
      <c r="D17" s="76" t="s">
        <v>17</v>
      </c>
      <c r="E17" s="118" t="s">
        <v>127</v>
      </c>
      <c r="F17" s="118" t="s">
        <v>127</v>
      </c>
      <c r="G17" s="118" t="s">
        <v>127</v>
      </c>
      <c r="H17" s="67" t="s">
        <v>127</v>
      </c>
      <c r="I17" s="60"/>
      <c r="J17" s="49"/>
    </row>
    <row r="18" spans="1:10" s="48" customFormat="1" ht="18" customHeight="1">
      <c r="A18" s="79"/>
      <c r="B18" s="63"/>
      <c r="C18" s="63">
        <v>533</v>
      </c>
      <c r="D18" s="76" t="s">
        <v>18</v>
      </c>
      <c r="E18" s="65">
        <v>2</v>
      </c>
      <c r="F18" s="65">
        <v>7</v>
      </c>
      <c r="G18" s="80" t="s">
        <v>125</v>
      </c>
      <c r="H18" s="67" t="s">
        <v>127</v>
      </c>
      <c r="I18" s="60"/>
      <c r="J18" s="49"/>
    </row>
    <row r="19" spans="1:10" s="48" customFormat="1" ht="18" customHeight="1">
      <c r="A19" s="79"/>
      <c r="B19" s="63"/>
      <c r="C19" s="63">
        <v>534</v>
      </c>
      <c r="D19" s="76" t="s">
        <v>19</v>
      </c>
      <c r="E19" s="118" t="s">
        <v>127</v>
      </c>
      <c r="F19" s="118" t="s">
        <v>127</v>
      </c>
      <c r="G19" s="118" t="s">
        <v>127</v>
      </c>
      <c r="H19" s="67" t="s">
        <v>127</v>
      </c>
      <c r="I19" s="60"/>
      <c r="J19" s="49"/>
    </row>
    <row r="20" spans="1:10" s="48" customFormat="1" ht="18" customHeight="1">
      <c r="A20" s="79"/>
      <c r="B20" s="63"/>
      <c r="C20" s="63">
        <v>535</v>
      </c>
      <c r="D20" s="76" t="s">
        <v>20</v>
      </c>
      <c r="E20" s="118" t="s">
        <v>127</v>
      </c>
      <c r="F20" s="118" t="s">
        <v>127</v>
      </c>
      <c r="G20" s="118" t="s">
        <v>127</v>
      </c>
      <c r="H20" s="67" t="s">
        <v>127</v>
      </c>
      <c r="I20" s="60"/>
      <c r="J20" s="49"/>
    </row>
    <row r="21" spans="1:10" s="48" customFormat="1" ht="18" customHeight="1">
      <c r="A21" s="79"/>
      <c r="B21" s="63"/>
      <c r="C21" s="63">
        <v>536</v>
      </c>
      <c r="D21" s="76" t="s">
        <v>21</v>
      </c>
      <c r="E21" s="118" t="s">
        <v>127</v>
      </c>
      <c r="F21" s="118" t="s">
        <v>127</v>
      </c>
      <c r="G21" s="118" t="s">
        <v>127</v>
      </c>
      <c r="H21" s="67" t="s">
        <v>127</v>
      </c>
      <c r="I21" s="60"/>
      <c r="J21" s="49"/>
    </row>
    <row r="22" spans="1:10" s="48" customFormat="1" ht="18" customHeight="1">
      <c r="A22" s="77"/>
      <c r="B22" s="78">
        <v>54</v>
      </c>
      <c r="C22" s="78"/>
      <c r="D22" s="70" t="s">
        <v>22</v>
      </c>
      <c r="E22" s="71">
        <f>SUM(E23:E26)</f>
        <v>1</v>
      </c>
      <c r="F22" s="71">
        <f t="shared" ref="F22" si="4">SUM(F23:F26)</f>
        <v>1</v>
      </c>
      <c r="G22" s="109" t="s">
        <v>125</v>
      </c>
      <c r="H22" s="73" t="s">
        <v>127</v>
      </c>
      <c r="I22" s="60"/>
      <c r="J22" s="49"/>
    </row>
    <row r="23" spans="1:10" s="48" customFormat="1" ht="18" customHeight="1">
      <c r="A23" s="79"/>
      <c r="B23" s="63"/>
      <c r="C23" s="63">
        <v>541</v>
      </c>
      <c r="D23" s="76" t="s">
        <v>23</v>
      </c>
      <c r="E23" s="118" t="s">
        <v>127</v>
      </c>
      <c r="F23" s="118" t="s">
        <v>127</v>
      </c>
      <c r="G23" s="118" t="s">
        <v>127</v>
      </c>
      <c r="H23" s="67" t="s">
        <v>127</v>
      </c>
      <c r="I23" s="60"/>
      <c r="J23" s="49"/>
    </row>
    <row r="24" spans="1:10" s="48" customFormat="1" ht="18" customHeight="1">
      <c r="A24" s="79"/>
      <c r="B24" s="63"/>
      <c r="C24" s="63">
        <v>542</v>
      </c>
      <c r="D24" s="76" t="s">
        <v>24</v>
      </c>
      <c r="E24" s="65">
        <v>1</v>
      </c>
      <c r="F24" s="65">
        <v>1</v>
      </c>
      <c r="G24" s="80" t="s">
        <v>125</v>
      </c>
      <c r="H24" s="67" t="s">
        <v>127</v>
      </c>
      <c r="I24" s="60"/>
      <c r="J24" s="49"/>
    </row>
    <row r="25" spans="1:10" s="48" customFormat="1" ht="18" customHeight="1">
      <c r="A25" s="79"/>
      <c r="B25" s="63"/>
      <c r="C25" s="63">
        <v>543</v>
      </c>
      <c r="D25" s="76" t="s">
        <v>25</v>
      </c>
      <c r="E25" s="118" t="s">
        <v>127</v>
      </c>
      <c r="F25" s="118" t="s">
        <v>127</v>
      </c>
      <c r="G25" s="118" t="s">
        <v>127</v>
      </c>
      <c r="H25" s="67" t="s">
        <v>127</v>
      </c>
      <c r="I25" s="60"/>
      <c r="J25" s="49"/>
    </row>
    <row r="26" spans="1:10" s="48" customFormat="1" ht="18" customHeight="1">
      <c r="A26" s="79"/>
      <c r="B26" s="63"/>
      <c r="C26" s="63">
        <v>549</v>
      </c>
      <c r="D26" s="76" t="s">
        <v>26</v>
      </c>
      <c r="E26" s="118" t="s">
        <v>127</v>
      </c>
      <c r="F26" s="118" t="s">
        <v>127</v>
      </c>
      <c r="G26" s="118" t="s">
        <v>127</v>
      </c>
      <c r="H26" s="67" t="s">
        <v>127</v>
      </c>
      <c r="I26" s="60"/>
      <c r="J26" s="49"/>
    </row>
    <row r="27" spans="1:10" s="48" customFormat="1" ht="18" customHeight="1">
      <c r="A27" s="77"/>
      <c r="B27" s="78">
        <v>55</v>
      </c>
      <c r="C27" s="78"/>
      <c r="D27" s="70" t="s">
        <v>27</v>
      </c>
      <c r="E27" s="116" t="s">
        <v>127</v>
      </c>
      <c r="F27" s="116" t="s">
        <v>127</v>
      </c>
      <c r="G27" s="116" t="s">
        <v>127</v>
      </c>
      <c r="H27" s="73" t="s">
        <v>127</v>
      </c>
      <c r="I27" s="60"/>
      <c r="J27" s="49"/>
    </row>
    <row r="28" spans="1:10" s="48" customFormat="1" ht="18" customHeight="1">
      <c r="A28" s="79"/>
      <c r="B28" s="63"/>
      <c r="C28" s="63">
        <v>551</v>
      </c>
      <c r="D28" s="76" t="s">
        <v>28</v>
      </c>
      <c r="E28" s="118" t="s">
        <v>127</v>
      </c>
      <c r="F28" s="118" t="s">
        <v>127</v>
      </c>
      <c r="G28" s="118" t="s">
        <v>127</v>
      </c>
      <c r="H28" s="67" t="s">
        <v>127</v>
      </c>
      <c r="I28" s="60"/>
      <c r="J28" s="49"/>
    </row>
    <row r="29" spans="1:10" s="48" customFormat="1" ht="18" customHeight="1">
      <c r="A29" s="79"/>
      <c r="B29" s="63"/>
      <c r="C29" s="63">
        <v>552</v>
      </c>
      <c r="D29" s="76" t="s">
        <v>29</v>
      </c>
      <c r="E29" s="118" t="s">
        <v>127</v>
      </c>
      <c r="F29" s="118" t="s">
        <v>127</v>
      </c>
      <c r="G29" s="118" t="s">
        <v>127</v>
      </c>
      <c r="H29" s="67" t="s">
        <v>127</v>
      </c>
      <c r="I29" s="60"/>
      <c r="J29" s="49"/>
    </row>
    <row r="30" spans="1:10" s="48" customFormat="1" ht="18" customHeight="1">
      <c r="A30" s="79"/>
      <c r="B30" s="63"/>
      <c r="C30" s="63">
        <v>553</v>
      </c>
      <c r="D30" s="76" t="s">
        <v>30</v>
      </c>
      <c r="E30" s="118" t="s">
        <v>127</v>
      </c>
      <c r="F30" s="118" t="s">
        <v>127</v>
      </c>
      <c r="G30" s="118" t="s">
        <v>127</v>
      </c>
      <c r="H30" s="67" t="s">
        <v>127</v>
      </c>
      <c r="I30" s="60"/>
      <c r="J30" s="49"/>
    </row>
    <row r="31" spans="1:10" s="48" customFormat="1" ht="18" customHeight="1">
      <c r="A31" s="79"/>
      <c r="B31" s="63"/>
      <c r="C31" s="63">
        <v>559</v>
      </c>
      <c r="D31" s="76" t="s">
        <v>31</v>
      </c>
      <c r="E31" s="118" t="s">
        <v>127</v>
      </c>
      <c r="F31" s="118" t="s">
        <v>127</v>
      </c>
      <c r="G31" s="118" t="s">
        <v>127</v>
      </c>
      <c r="H31" s="67" t="s">
        <v>127</v>
      </c>
      <c r="I31" s="60"/>
      <c r="J31" s="49"/>
    </row>
    <row r="32" spans="1:10" s="48" customFormat="1" ht="18" customHeight="1">
      <c r="A32" s="74"/>
      <c r="B32" s="81" t="s">
        <v>128</v>
      </c>
      <c r="C32" s="75"/>
      <c r="D32" s="64"/>
      <c r="E32" s="65">
        <f>E36+E42+E50+E54+E64</f>
        <v>60</v>
      </c>
      <c r="F32" s="65">
        <v>176</v>
      </c>
      <c r="G32" s="66">
        <v>1366000000</v>
      </c>
      <c r="H32" s="82">
        <v>2308</v>
      </c>
      <c r="I32" s="60"/>
      <c r="J32" s="49"/>
    </row>
    <row r="33" spans="1:10" s="48" customFormat="1" ht="18" customHeight="1">
      <c r="A33" s="83"/>
      <c r="B33" s="84">
        <v>56</v>
      </c>
      <c r="C33" s="84"/>
      <c r="D33" s="70" t="s">
        <v>33</v>
      </c>
      <c r="E33" s="116" t="s">
        <v>127</v>
      </c>
      <c r="F33" s="116" t="s">
        <v>127</v>
      </c>
      <c r="G33" s="116" t="s">
        <v>127</v>
      </c>
      <c r="H33" s="73" t="s">
        <v>127</v>
      </c>
      <c r="I33" s="60"/>
      <c r="J33" s="49"/>
    </row>
    <row r="34" spans="1:10" s="48" customFormat="1" ht="18" customHeight="1">
      <c r="A34" s="86"/>
      <c r="B34" s="87"/>
      <c r="C34" s="87">
        <v>561</v>
      </c>
      <c r="D34" s="76" t="s">
        <v>34</v>
      </c>
      <c r="E34" s="118" t="s">
        <v>127</v>
      </c>
      <c r="F34" s="118" t="s">
        <v>127</v>
      </c>
      <c r="G34" s="118" t="s">
        <v>127</v>
      </c>
      <c r="H34" s="67" t="s">
        <v>127</v>
      </c>
      <c r="I34" s="60"/>
      <c r="J34" s="49"/>
    </row>
    <row r="35" spans="1:10" s="48" customFormat="1" ht="18" customHeight="1">
      <c r="A35" s="79"/>
      <c r="B35" s="63"/>
      <c r="C35" s="63">
        <v>569</v>
      </c>
      <c r="D35" s="76" t="s">
        <v>35</v>
      </c>
      <c r="E35" s="118" t="s">
        <v>127</v>
      </c>
      <c r="F35" s="118" t="s">
        <v>127</v>
      </c>
      <c r="G35" s="118" t="s">
        <v>127</v>
      </c>
      <c r="H35" s="67" t="s">
        <v>127</v>
      </c>
      <c r="I35" s="60"/>
      <c r="J35" s="49"/>
    </row>
    <row r="36" spans="1:10" s="48" customFormat="1" ht="18" customHeight="1">
      <c r="A36" s="77"/>
      <c r="B36" s="78">
        <v>57</v>
      </c>
      <c r="C36" s="78"/>
      <c r="D36" s="70" t="s">
        <v>36</v>
      </c>
      <c r="E36" s="71">
        <f>SUM(E37:E41)</f>
        <v>2</v>
      </c>
      <c r="F36" s="71">
        <f t="shared" ref="F36" si="5">SUM(F37:F41)</f>
        <v>3</v>
      </c>
      <c r="G36" s="109" t="s">
        <v>125</v>
      </c>
      <c r="H36" s="119" t="s">
        <v>125</v>
      </c>
      <c r="I36" s="60"/>
      <c r="J36" s="49"/>
    </row>
    <row r="37" spans="1:10" s="48" customFormat="1" ht="18" customHeight="1">
      <c r="A37" s="79"/>
      <c r="B37" s="63"/>
      <c r="C37" s="63">
        <v>571</v>
      </c>
      <c r="D37" s="76" t="s">
        <v>37</v>
      </c>
      <c r="E37" s="118" t="s">
        <v>127</v>
      </c>
      <c r="F37" s="118" t="s">
        <v>127</v>
      </c>
      <c r="G37" s="118" t="s">
        <v>127</v>
      </c>
      <c r="H37" s="67" t="s">
        <v>127</v>
      </c>
      <c r="I37" s="60"/>
      <c r="J37" s="49"/>
    </row>
    <row r="38" spans="1:10" s="48" customFormat="1" ht="18" customHeight="1">
      <c r="A38" s="79"/>
      <c r="B38" s="63"/>
      <c r="C38" s="63">
        <v>572</v>
      </c>
      <c r="D38" s="76" t="s">
        <v>38</v>
      </c>
      <c r="E38" s="118" t="s">
        <v>127</v>
      </c>
      <c r="F38" s="118" t="s">
        <v>127</v>
      </c>
      <c r="G38" s="118" t="s">
        <v>127</v>
      </c>
      <c r="H38" s="67" t="s">
        <v>127</v>
      </c>
      <c r="I38" s="60"/>
      <c r="J38" s="49"/>
    </row>
    <row r="39" spans="1:10" s="48" customFormat="1" ht="18" customHeight="1">
      <c r="A39" s="79"/>
      <c r="B39" s="63"/>
      <c r="C39" s="63">
        <v>573</v>
      </c>
      <c r="D39" s="76" t="s">
        <v>39</v>
      </c>
      <c r="E39" s="65">
        <v>2</v>
      </c>
      <c r="F39" s="65">
        <v>3</v>
      </c>
      <c r="G39" s="80" t="s">
        <v>125</v>
      </c>
      <c r="H39" s="90" t="s">
        <v>125</v>
      </c>
      <c r="I39" s="60"/>
      <c r="J39" s="49"/>
    </row>
    <row r="40" spans="1:10" s="48" customFormat="1" ht="18" customHeight="1">
      <c r="A40" s="79"/>
      <c r="B40" s="63"/>
      <c r="C40" s="63">
        <v>574</v>
      </c>
      <c r="D40" s="76" t="s">
        <v>40</v>
      </c>
      <c r="E40" s="118" t="s">
        <v>127</v>
      </c>
      <c r="F40" s="118" t="s">
        <v>127</v>
      </c>
      <c r="G40" s="118" t="s">
        <v>127</v>
      </c>
      <c r="H40" s="67" t="s">
        <v>127</v>
      </c>
      <c r="I40" s="60"/>
      <c r="J40" s="49"/>
    </row>
    <row r="41" spans="1:10" s="48" customFormat="1" ht="18" customHeight="1">
      <c r="A41" s="79"/>
      <c r="B41" s="63"/>
      <c r="C41" s="63">
        <v>579</v>
      </c>
      <c r="D41" s="76" t="s">
        <v>41</v>
      </c>
      <c r="E41" s="118" t="s">
        <v>127</v>
      </c>
      <c r="F41" s="118" t="s">
        <v>127</v>
      </c>
      <c r="G41" s="118" t="s">
        <v>127</v>
      </c>
      <c r="H41" s="67" t="s">
        <v>127</v>
      </c>
      <c r="I41" s="60"/>
      <c r="J41" s="49"/>
    </row>
    <row r="42" spans="1:10" s="48" customFormat="1" ht="18" customHeight="1">
      <c r="A42" s="77"/>
      <c r="B42" s="78">
        <v>58</v>
      </c>
      <c r="C42" s="78"/>
      <c r="D42" s="70" t="s">
        <v>42</v>
      </c>
      <c r="E42" s="71">
        <f>SUM(E43:E49)</f>
        <v>25</v>
      </c>
      <c r="F42" s="71">
        <f t="shared" ref="F42" si="6">SUM(F43:F49)</f>
        <v>77</v>
      </c>
      <c r="G42" s="72">
        <v>528000000</v>
      </c>
      <c r="H42" s="85">
        <v>1469</v>
      </c>
      <c r="I42" s="60"/>
      <c r="J42" s="49"/>
    </row>
    <row r="43" spans="1:10" s="48" customFormat="1" ht="18" customHeight="1">
      <c r="A43" s="79"/>
      <c r="B43" s="63"/>
      <c r="C43" s="63">
        <v>581</v>
      </c>
      <c r="D43" s="76" t="s">
        <v>43</v>
      </c>
      <c r="E43" s="65">
        <v>3</v>
      </c>
      <c r="F43" s="65">
        <v>15</v>
      </c>
      <c r="G43" s="80">
        <v>101000000</v>
      </c>
      <c r="H43" s="90">
        <v>548</v>
      </c>
      <c r="I43" s="60"/>
      <c r="J43" s="49"/>
    </row>
    <row r="44" spans="1:10" s="48" customFormat="1" ht="18" customHeight="1">
      <c r="A44" s="79"/>
      <c r="B44" s="63"/>
      <c r="C44" s="63">
        <v>582</v>
      </c>
      <c r="D44" s="76" t="s">
        <v>44</v>
      </c>
      <c r="E44" s="118" t="s">
        <v>127</v>
      </c>
      <c r="F44" s="118" t="s">
        <v>127</v>
      </c>
      <c r="G44" s="118" t="s">
        <v>127</v>
      </c>
      <c r="H44" s="67" t="s">
        <v>127</v>
      </c>
      <c r="I44" s="60"/>
      <c r="J44" s="49"/>
    </row>
    <row r="45" spans="1:10" s="48" customFormat="1" ht="18" customHeight="1">
      <c r="A45" s="79"/>
      <c r="B45" s="63"/>
      <c r="C45" s="63">
        <v>583</v>
      </c>
      <c r="D45" s="76" t="s">
        <v>45</v>
      </c>
      <c r="E45" s="118" t="s">
        <v>127</v>
      </c>
      <c r="F45" s="118" t="s">
        <v>127</v>
      </c>
      <c r="G45" s="118" t="s">
        <v>127</v>
      </c>
      <c r="H45" s="67" t="s">
        <v>127</v>
      </c>
      <c r="I45" s="60"/>
      <c r="J45" s="49"/>
    </row>
    <row r="46" spans="1:10" s="48" customFormat="1" ht="18" customHeight="1">
      <c r="A46" s="79"/>
      <c r="B46" s="63"/>
      <c r="C46" s="63">
        <v>584</v>
      </c>
      <c r="D46" s="76" t="s">
        <v>46</v>
      </c>
      <c r="E46" s="65">
        <v>5</v>
      </c>
      <c r="F46" s="65">
        <v>10</v>
      </c>
      <c r="G46" s="80">
        <v>63000000</v>
      </c>
      <c r="H46" s="90">
        <v>223</v>
      </c>
      <c r="I46" s="60"/>
      <c r="J46" s="49"/>
    </row>
    <row r="47" spans="1:10" s="48" customFormat="1" ht="18" customHeight="1">
      <c r="A47" s="79"/>
      <c r="B47" s="63"/>
      <c r="C47" s="63">
        <v>585</v>
      </c>
      <c r="D47" s="76" t="s">
        <v>47</v>
      </c>
      <c r="E47" s="65">
        <v>9</v>
      </c>
      <c r="F47" s="65">
        <v>17</v>
      </c>
      <c r="G47" s="80">
        <v>74000000</v>
      </c>
      <c r="H47" s="90">
        <v>326</v>
      </c>
      <c r="I47" s="60"/>
      <c r="J47" s="49"/>
    </row>
    <row r="48" spans="1:10" s="48" customFormat="1" ht="18" customHeight="1">
      <c r="A48" s="79"/>
      <c r="B48" s="63"/>
      <c r="C48" s="63">
        <v>586</v>
      </c>
      <c r="D48" s="76" t="s">
        <v>48</v>
      </c>
      <c r="E48" s="65">
        <v>1</v>
      </c>
      <c r="F48" s="65">
        <v>1</v>
      </c>
      <c r="G48" s="80" t="s">
        <v>125</v>
      </c>
      <c r="H48" s="90" t="s">
        <v>125</v>
      </c>
      <c r="I48" s="60"/>
      <c r="J48" s="49"/>
    </row>
    <row r="49" spans="1:10" s="48" customFormat="1" ht="18" customHeight="1">
      <c r="A49" s="79"/>
      <c r="B49" s="63"/>
      <c r="C49" s="63">
        <v>589</v>
      </c>
      <c r="D49" s="76" t="s">
        <v>49</v>
      </c>
      <c r="E49" s="65">
        <v>7</v>
      </c>
      <c r="F49" s="65">
        <v>34</v>
      </c>
      <c r="G49" s="80" t="s">
        <v>125</v>
      </c>
      <c r="H49" s="90" t="s">
        <v>125</v>
      </c>
      <c r="I49" s="60"/>
      <c r="J49" s="49"/>
    </row>
    <row r="50" spans="1:10" s="48" customFormat="1" ht="18" customHeight="1">
      <c r="A50" s="77"/>
      <c r="B50" s="78">
        <v>59</v>
      </c>
      <c r="C50" s="78"/>
      <c r="D50" s="70" t="s">
        <v>50</v>
      </c>
      <c r="E50" s="71">
        <f>SUM(E51:E53)</f>
        <v>4</v>
      </c>
      <c r="F50" s="71">
        <f t="shared" ref="F50" si="7">SUM(F51:F53)</f>
        <v>7</v>
      </c>
      <c r="G50" s="72">
        <v>42000000</v>
      </c>
      <c r="H50" s="85">
        <v>159</v>
      </c>
      <c r="I50" s="60"/>
      <c r="J50" s="49"/>
    </row>
    <row r="51" spans="1:10" s="48" customFormat="1" ht="18" customHeight="1">
      <c r="A51" s="79"/>
      <c r="B51" s="63"/>
      <c r="C51" s="63">
        <v>591</v>
      </c>
      <c r="D51" s="76" t="s">
        <v>51</v>
      </c>
      <c r="E51" s="65">
        <v>1</v>
      </c>
      <c r="F51" s="65">
        <v>2</v>
      </c>
      <c r="G51" s="80" t="s">
        <v>125</v>
      </c>
      <c r="H51" s="67" t="s">
        <v>127</v>
      </c>
      <c r="I51" s="60"/>
      <c r="J51" s="49"/>
    </row>
    <row r="52" spans="1:10" s="48" customFormat="1" ht="18" customHeight="1">
      <c r="A52" s="79"/>
      <c r="B52" s="63"/>
      <c r="C52" s="63">
        <v>592</v>
      </c>
      <c r="D52" s="76" t="s">
        <v>52</v>
      </c>
      <c r="E52" s="118" t="s">
        <v>127</v>
      </c>
      <c r="F52" s="118" t="s">
        <v>127</v>
      </c>
      <c r="G52" s="118" t="s">
        <v>127</v>
      </c>
      <c r="H52" s="67" t="s">
        <v>127</v>
      </c>
      <c r="I52" s="60"/>
      <c r="J52" s="49"/>
    </row>
    <row r="53" spans="1:10" s="48" customFormat="1" ht="18" customHeight="1">
      <c r="A53" s="79"/>
      <c r="B53" s="63"/>
      <c r="C53" s="63">
        <v>593</v>
      </c>
      <c r="D53" s="76" t="s">
        <v>53</v>
      </c>
      <c r="E53" s="65">
        <v>3</v>
      </c>
      <c r="F53" s="65">
        <v>5</v>
      </c>
      <c r="G53" s="80" t="s">
        <v>125</v>
      </c>
      <c r="H53" s="90">
        <v>159</v>
      </c>
      <c r="I53" s="60"/>
      <c r="J53" s="49"/>
    </row>
    <row r="54" spans="1:10" s="48" customFormat="1" ht="18" customHeight="1">
      <c r="A54" s="77"/>
      <c r="B54" s="78">
        <v>60</v>
      </c>
      <c r="C54" s="78"/>
      <c r="D54" s="70" t="s">
        <v>54</v>
      </c>
      <c r="E54" s="71">
        <f>SUM(E55:E63)</f>
        <v>28</v>
      </c>
      <c r="F54" s="71">
        <f t="shared" ref="F54" si="8">SUM(F55:F63)</f>
        <v>89</v>
      </c>
      <c r="G54" s="72">
        <v>792000000</v>
      </c>
      <c r="H54" s="119" t="s">
        <v>130</v>
      </c>
      <c r="I54" s="60"/>
      <c r="J54" s="49"/>
    </row>
    <row r="55" spans="1:10" s="48" customFormat="1" ht="18" customHeight="1">
      <c r="A55" s="79"/>
      <c r="B55" s="63"/>
      <c r="C55" s="63">
        <v>601</v>
      </c>
      <c r="D55" s="76" t="s">
        <v>55</v>
      </c>
      <c r="E55" s="118" t="s">
        <v>127</v>
      </c>
      <c r="F55" s="118" t="s">
        <v>127</v>
      </c>
      <c r="G55" s="118" t="s">
        <v>127</v>
      </c>
      <c r="H55" s="67" t="s">
        <v>127</v>
      </c>
      <c r="I55" s="60"/>
      <c r="J55" s="49"/>
    </row>
    <row r="56" spans="1:10" s="48" customFormat="1" ht="18" customHeight="1">
      <c r="A56" s="79"/>
      <c r="B56" s="63"/>
      <c r="C56" s="63">
        <v>602</v>
      </c>
      <c r="D56" s="76" t="s">
        <v>56</v>
      </c>
      <c r="E56" s="118" t="s">
        <v>127</v>
      </c>
      <c r="F56" s="118" t="s">
        <v>127</v>
      </c>
      <c r="G56" s="118" t="s">
        <v>127</v>
      </c>
      <c r="H56" s="67" t="s">
        <v>127</v>
      </c>
      <c r="I56" s="60"/>
      <c r="J56" s="49"/>
    </row>
    <row r="57" spans="1:10" s="48" customFormat="1" ht="18" customHeight="1">
      <c r="A57" s="79"/>
      <c r="B57" s="63"/>
      <c r="C57" s="63">
        <v>603</v>
      </c>
      <c r="D57" s="76" t="s">
        <v>57</v>
      </c>
      <c r="E57" s="65">
        <v>4</v>
      </c>
      <c r="F57" s="65">
        <v>18</v>
      </c>
      <c r="G57" s="80">
        <v>244000000</v>
      </c>
      <c r="H57" s="90">
        <v>147</v>
      </c>
      <c r="I57" s="60"/>
      <c r="J57" s="49"/>
    </row>
    <row r="58" spans="1:10" s="48" customFormat="1" ht="18" customHeight="1">
      <c r="A58" s="79"/>
      <c r="B58" s="63"/>
      <c r="C58" s="63">
        <v>604</v>
      </c>
      <c r="D58" s="76" t="s">
        <v>58</v>
      </c>
      <c r="E58" s="65">
        <v>1</v>
      </c>
      <c r="F58" s="65">
        <v>1</v>
      </c>
      <c r="G58" s="118" t="s">
        <v>107</v>
      </c>
      <c r="H58" s="90" t="s">
        <v>125</v>
      </c>
      <c r="I58" s="60"/>
      <c r="J58" s="49"/>
    </row>
    <row r="59" spans="1:10" s="48" customFormat="1" ht="18" customHeight="1">
      <c r="A59" s="79"/>
      <c r="B59" s="63"/>
      <c r="C59" s="63">
        <v>605</v>
      </c>
      <c r="D59" s="76" t="s">
        <v>59</v>
      </c>
      <c r="E59" s="65">
        <v>14</v>
      </c>
      <c r="F59" s="65">
        <v>25</v>
      </c>
      <c r="G59" s="80">
        <v>433000000</v>
      </c>
      <c r="H59" s="90">
        <v>200</v>
      </c>
      <c r="I59" s="60"/>
      <c r="J59" s="49"/>
    </row>
    <row r="60" spans="1:10" s="48" customFormat="1" ht="18" customHeight="1">
      <c r="A60" s="79"/>
      <c r="B60" s="63"/>
      <c r="C60" s="63">
        <v>606</v>
      </c>
      <c r="D60" s="76" t="s">
        <v>60</v>
      </c>
      <c r="E60" s="65">
        <v>1</v>
      </c>
      <c r="F60" s="65">
        <v>27</v>
      </c>
      <c r="G60" s="80" t="s">
        <v>125</v>
      </c>
      <c r="H60" s="67" t="s">
        <v>127</v>
      </c>
      <c r="I60" s="60"/>
      <c r="J60" s="49"/>
    </row>
    <row r="61" spans="1:10" s="48" customFormat="1" ht="18" customHeight="1">
      <c r="A61" s="79"/>
      <c r="B61" s="63"/>
      <c r="C61" s="63">
        <v>607</v>
      </c>
      <c r="D61" s="76" t="s">
        <v>61</v>
      </c>
      <c r="E61" s="65">
        <v>1</v>
      </c>
      <c r="F61" s="65">
        <v>2</v>
      </c>
      <c r="G61" s="80" t="s">
        <v>125</v>
      </c>
      <c r="H61" s="90" t="s">
        <v>125</v>
      </c>
      <c r="I61" s="60"/>
      <c r="J61" s="49"/>
    </row>
    <row r="62" spans="1:10" s="48" customFormat="1" ht="18" customHeight="1">
      <c r="A62" s="79"/>
      <c r="B62" s="63"/>
      <c r="C62" s="63">
        <v>608</v>
      </c>
      <c r="D62" s="76" t="s">
        <v>62</v>
      </c>
      <c r="E62" s="118" t="s">
        <v>127</v>
      </c>
      <c r="F62" s="118" t="s">
        <v>127</v>
      </c>
      <c r="G62" s="118" t="s">
        <v>127</v>
      </c>
      <c r="H62" s="67" t="s">
        <v>127</v>
      </c>
      <c r="I62" s="60"/>
      <c r="J62" s="49"/>
    </row>
    <row r="63" spans="1:10" s="48" customFormat="1" ht="18" customHeight="1">
      <c r="A63" s="79"/>
      <c r="B63" s="63"/>
      <c r="C63" s="63">
        <v>609</v>
      </c>
      <c r="D63" s="76" t="s">
        <v>63</v>
      </c>
      <c r="E63" s="65">
        <v>7</v>
      </c>
      <c r="F63" s="65">
        <v>16</v>
      </c>
      <c r="G63" s="80">
        <v>107000000</v>
      </c>
      <c r="H63" s="90">
        <v>214</v>
      </c>
      <c r="I63" s="60"/>
      <c r="J63" s="49"/>
    </row>
    <row r="64" spans="1:10" s="48" customFormat="1" ht="18" customHeight="1">
      <c r="A64" s="77"/>
      <c r="B64" s="78">
        <v>61</v>
      </c>
      <c r="C64" s="78"/>
      <c r="D64" s="70" t="s">
        <v>64</v>
      </c>
      <c r="E64" s="71">
        <f>SUM(E65:E67)</f>
        <v>1</v>
      </c>
      <c r="F64" s="116" t="s">
        <v>127</v>
      </c>
      <c r="G64" s="109" t="s">
        <v>130</v>
      </c>
      <c r="H64" s="73" t="s">
        <v>127</v>
      </c>
      <c r="I64" s="60"/>
      <c r="J64" s="49"/>
    </row>
    <row r="65" spans="1:10" s="48" customFormat="1" ht="18" customHeight="1">
      <c r="A65" s="79"/>
      <c r="B65" s="63"/>
      <c r="C65" s="63">
        <v>611</v>
      </c>
      <c r="D65" s="76" t="s">
        <v>65</v>
      </c>
      <c r="E65" s="118" t="s">
        <v>127</v>
      </c>
      <c r="F65" s="118" t="s">
        <v>127</v>
      </c>
      <c r="G65" s="118" t="s">
        <v>127</v>
      </c>
      <c r="H65" s="67" t="s">
        <v>127</v>
      </c>
      <c r="I65" s="60"/>
      <c r="J65" s="49"/>
    </row>
    <row r="66" spans="1:10" s="48" customFormat="1" ht="18" customHeight="1">
      <c r="A66" s="79"/>
      <c r="B66" s="63"/>
      <c r="C66" s="63">
        <v>612</v>
      </c>
      <c r="D66" s="76" t="s">
        <v>66</v>
      </c>
      <c r="E66" s="118" t="s">
        <v>127</v>
      </c>
      <c r="F66" s="118" t="s">
        <v>127</v>
      </c>
      <c r="G66" s="118" t="s">
        <v>127</v>
      </c>
      <c r="H66" s="67" t="s">
        <v>127</v>
      </c>
      <c r="I66" s="60"/>
      <c r="J66" s="49"/>
    </row>
    <row r="67" spans="1:10" s="48" customFormat="1" ht="18" customHeight="1">
      <c r="A67" s="91"/>
      <c r="B67" s="92"/>
      <c r="C67" s="92">
        <v>619</v>
      </c>
      <c r="D67" s="93" t="s">
        <v>67</v>
      </c>
      <c r="E67" s="94">
        <v>1</v>
      </c>
      <c r="F67" s="120" t="s">
        <v>127</v>
      </c>
      <c r="G67" s="95" t="s">
        <v>125</v>
      </c>
      <c r="H67" s="96" t="s">
        <v>127</v>
      </c>
      <c r="I67" s="60"/>
      <c r="J67" s="49"/>
    </row>
  </sheetData>
  <sheetProtection password="CF48" sheet="1" objects="1" scenarios="1"/>
  <mergeCells count="1">
    <mergeCell ref="A3:D3"/>
  </mergeCells>
  <phoneticPr fontId="1"/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7"/>
  <sheetViews>
    <sheetView showGridLines="0" workbookViewId="0">
      <selection activeCell="A2" sqref="A2"/>
    </sheetView>
  </sheetViews>
  <sheetFormatPr defaultRowHeight="13.5"/>
  <cols>
    <col min="1" max="1" width="3.625" style="97" customWidth="1"/>
    <col min="2" max="2" width="4.625" style="97" customWidth="1"/>
    <col min="3" max="3" width="5.625" style="97" customWidth="1"/>
    <col min="4" max="4" width="55.625" style="97" customWidth="1"/>
    <col min="5" max="6" width="15.625" style="97" customWidth="1"/>
    <col min="7" max="7" width="15.625" style="98" customWidth="1"/>
    <col min="8" max="8" width="15.625" style="97" customWidth="1"/>
    <col min="9" max="9" width="10.25" style="97" bestFit="1" customWidth="1"/>
    <col min="10" max="10" width="12.75" style="98" bestFit="1" customWidth="1"/>
    <col min="11" max="16384" width="9" style="97"/>
  </cols>
  <sheetData>
    <row r="1" spans="1:10" s="48" customFormat="1" ht="18" customHeight="1">
      <c r="A1" s="47" t="s">
        <v>106</v>
      </c>
      <c r="G1" s="49"/>
      <c r="J1" s="49"/>
    </row>
    <row r="2" spans="1:10" s="48" customFormat="1" ht="18" customHeight="1">
      <c r="A2" s="47" t="s">
        <v>100</v>
      </c>
      <c r="G2" s="49"/>
      <c r="H2" s="50" t="s">
        <v>103</v>
      </c>
      <c r="J2" s="49"/>
    </row>
    <row r="3" spans="1:10" s="53" customFormat="1" ht="18" customHeight="1">
      <c r="A3" s="261" t="s">
        <v>0</v>
      </c>
      <c r="B3" s="262"/>
      <c r="C3" s="262"/>
      <c r="D3" s="262"/>
      <c r="E3" s="51" t="s">
        <v>1</v>
      </c>
      <c r="F3" s="51" t="s">
        <v>2</v>
      </c>
      <c r="G3" s="52" t="s">
        <v>3</v>
      </c>
      <c r="H3" s="51" t="s">
        <v>4</v>
      </c>
      <c r="J3" s="115"/>
    </row>
    <row r="4" spans="1:10" s="48" customFormat="1" ht="18" customHeight="1">
      <c r="A4" s="107" t="s">
        <v>105</v>
      </c>
      <c r="B4" s="55"/>
      <c r="C4" s="55"/>
      <c r="D4" s="56"/>
      <c r="E4" s="57">
        <f>E5+E32</f>
        <v>15</v>
      </c>
      <c r="F4" s="57">
        <f t="shared" ref="F4" si="0">F5+F32</f>
        <v>53</v>
      </c>
      <c r="G4" s="58">
        <v>188000000</v>
      </c>
      <c r="H4" s="59">
        <f>H32</f>
        <v>385</v>
      </c>
      <c r="I4" s="60"/>
      <c r="J4" s="49"/>
    </row>
    <row r="5" spans="1:10" s="48" customFormat="1" ht="18" customHeight="1">
      <c r="A5" s="61"/>
      <c r="B5" s="62" t="s">
        <v>5</v>
      </c>
      <c r="C5" s="63"/>
      <c r="D5" s="64"/>
      <c r="E5" s="65">
        <f>E12+E27</f>
        <v>2</v>
      </c>
      <c r="F5" s="65">
        <f t="shared" ref="F5" si="1">F12+F27</f>
        <v>10</v>
      </c>
      <c r="G5" s="125" t="s">
        <v>130</v>
      </c>
      <c r="H5" s="67" t="s">
        <v>6</v>
      </c>
      <c r="I5" s="60"/>
      <c r="J5" s="49"/>
    </row>
    <row r="6" spans="1:10" s="48" customFormat="1" ht="18" customHeight="1">
      <c r="A6" s="68"/>
      <c r="B6" s="69">
        <v>50</v>
      </c>
      <c r="C6" s="69"/>
      <c r="D6" s="70" t="s">
        <v>7</v>
      </c>
      <c r="E6" s="116" t="s">
        <v>6</v>
      </c>
      <c r="F6" s="116" t="s">
        <v>6</v>
      </c>
      <c r="G6" s="116" t="s">
        <v>6</v>
      </c>
      <c r="H6" s="73" t="s">
        <v>6</v>
      </c>
      <c r="I6" s="60"/>
      <c r="J6" s="49"/>
    </row>
    <row r="7" spans="1:10" s="48" customFormat="1" ht="18" customHeight="1">
      <c r="A7" s="74"/>
      <c r="B7" s="75"/>
      <c r="C7" s="75">
        <v>501</v>
      </c>
      <c r="D7" s="76" t="s">
        <v>7</v>
      </c>
      <c r="E7" s="118" t="s">
        <v>6</v>
      </c>
      <c r="F7" s="118" t="s">
        <v>6</v>
      </c>
      <c r="G7" s="118" t="s">
        <v>6</v>
      </c>
      <c r="H7" s="67" t="s">
        <v>6</v>
      </c>
      <c r="I7" s="60"/>
      <c r="J7" s="49"/>
    </row>
    <row r="8" spans="1:10" s="48" customFormat="1" ht="18" customHeight="1">
      <c r="A8" s="77"/>
      <c r="B8" s="78">
        <v>51</v>
      </c>
      <c r="C8" s="78"/>
      <c r="D8" s="70" t="s">
        <v>8</v>
      </c>
      <c r="E8" s="116" t="s">
        <v>6</v>
      </c>
      <c r="F8" s="116" t="s">
        <v>6</v>
      </c>
      <c r="G8" s="116" t="s">
        <v>6</v>
      </c>
      <c r="H8" s="73" t="s">
        <v>6</v>
      </c>
      <c r="I8" s="60"/>
      <c r="J8" s="49"/>
    </row>
    <row r="9" spans="1:10" s="48" customFormat="1" ht="18" customHeight="1">
      <c r="A9" s="79"/>
      <c r="B9" s="63"/>
      <c r="C9" s="63">
        <v>511</v>
      </c>
      <c r="D9" s="76" t="s">
        <v>9</v>
      </c>
      <c r="E9" s="118" t="s">
        <v>6</v>
      </c>
      <c r="F9" s="118" t="s">
        <v>6</v>
      </c>
      <c r="G9" s="118" t="s">
        <v>6</v>
      </c>
      <c r="H9" s="67" t="s">
        <v>6</v>
      </c>
      <c r="I9" s="60"/>
      <c r="J9" s="49"/>
    </row>
    <row r="10" spans="1:10" s="48" customFormat="1" ht="18" customHeight="1">
      <c r="A10" s="79"/>
      <c r="B10" s="63"/>
      <c r="C10" s="63">
        <v>512</v>
      </c>
      <c r="D10" s="76" t="s">
        <v>10</v>
      </c>
      <c r="E10" s="118" t="s">
        <v>6</v>
      </c>
      <c r="F10" s="118" t="s">
        <v>6</v>
      </c>
      <c r="G10" s="118" t="s">
        <v>6</v>
      </c>
      <c r="H10" s="67" t="s">
        <v>6</v>
      </c>
      <c r="I10" s="60"/>
      <c r="J10" s="49"/>
    </row>
    <row r="11" spans="1:10" s="48" customFormat="1" ht="18" customHeight="1">
      <c r="A11" s="79"/>
      <c r="B11" s="63"/>
      <c r="C11" s="63">
        <v>513</v>
      </c>
      <c r="D11" s="76" t="s">
        <v>11</v>
      </c>
      <c r="E11" s="118" t="s">
        <v>6</v>
      </c>
      <c r="F11" s="118" t="s">
        <v>6</v>
      </c>
      <c r="G11" s="118" t="s">
        <v>6</v>
      </c>
      <c r="H11" s="67" t="s">
        <v>6</v>
      </c>
      <c r="I11" s="60"/>
      <c r="J11" s="49"/>
    </row>
    <row r="12" spans="1:10" s="48" customFormat="1" ht="18" customHeight="1">
      <c r="A12" s="77"/>
      <c r="B12" s="78">
        <v>52</v>
      </c>
      <c r="C12" s="78"/>
      <c r="D12" s="70" t="s">
        <v>12</v>
      </c>
      <c r="E12" s="71">
        <f>SUM(E13:E14)</f>
        <v>1</v>
      </c>
      <c r="F12" s="71">
        <f t="shared" ref="F12" si="2">SUM(F13:F14)</f>
        <v>6</v>
      </c>
      <c r="G12" s="109" t="s">
        <v>125</v>
      </c>
      <c r="H12" s="73" t="s">
        <v>6</v>
      </c>
      <c r="I12" s="60"/>
      <c r="J12" s="49"/>
    </row>
    <row r="13" spans="1:10" s="48" customFormat="1" ht="18" customHeight="1">
      <c r="A13" s="79"/>
      <c r="B13" s="63"/>
      <c r="C13" s="63">
        <v>521</v>
      </c>
      <c r="D13" s="76" t="s">
        <v>13</v>
      </c>
      <c r="E13" s="65">
        <v>1</v>
      </c>
      <c r="F13" s="65">
        <v>6</v>
      </c>
      <c r="G13" s="80" t="s">
        <v>125</v>
      </c>
      <c r="H13" s="67" t="s">
        <v>6</v>
      </c>
      <c r="I13" s="60"/>
      <c r="J13" s="49"/>
    </row>
    <row r="14" spans="1:10" s="48" customFormat="1" ht="18" customHeight="1">
      <c r="A14" s="79"/>
      <c r="B14" s="63"/>
      <c r="C14" s="63">
        <v>522</v>
      </c>
      <c r="D14" s="76" t="s">
        <v>14</v>
      </c>
      <c r="E14" s="118" t="s">
        <v>6</v>
      </c>
      <c r="F14" s="118" t="s">
        <v>6</v>
      </c>
      <c r="G14" s="118" t="s">
        <v>6</v>
      </c>
      <c r="H14" s="67" t="s">
        <v>6</v>
      </c>
      <c r="I14" s="60"/>
      <c r="J14" s="49"/>
    </row>
    <row r="15" spans="1:10" s="48" customFormat="1" ht="18" customHeight="1">
      <c r="A15" s="77"/>
      <c r="B15" s="78">
        <v>53</v>
      </c>
      <c r="C15" s="78"/>
      <c r="D15" s="70" t="s">
        <v>15</v>
      </c>
      <c r="E15" s="116" t="s">
        <v>6</v>
      </c>
      <c r="F15" s="116" t="s">
        <v>6</v>
      </c>
      <c r="G15" s="116" t="s">
        <v>6</v>
      </c>
      <c r="H15" s="73" t="s">
        <v>6</v>
      </c>
      <c r="I15" s="60"/>
      <c r="J15" s="49"/>
    </row>
    <row r="16" spans="1:10" s="48" customFormat="1" ht="18" customHeight="1">
      <c r="A16" s="79"/>
      <c r="B16" s="63"/>
      <c r="C16" s="63">
        <v>531</v>
      </c>
      <c r="D16" s="76" t="s">
        <v>16</v>
      </c>
      <c r="E16" s="118" t="s">
        <v>6</v>
      </c>
      <c r="F16" s="118" t="s">
        <v>6</v>
      </c>
      <c r="G16" s="118" t="s">
        <v>6</v>
      </c>
      <c r="H16" s="67" t="s">
        <v>6</v>
      </c>
      <c r="I16" s="60"/>
      <c r="J16" s="49"/>
    </row>
    <row r="17" spans="1:10" s="48" customFormat="1" ht="18" customHeight="1">
      <c r="A17" s="79"/>
      <c r="B17" s="63"/>
      <c r="C17" s="63">
        <v>532</v>
      </c>
      <c r="D17" s="76" t="s">
        <v>17</v>
      </c>
      <c r="E17" s="118" t="s">
        <v>6</v>
      </c>
      <c r="F17" s="118" t="s">
        <v>6</v>
      </c>
      <c r="G17" s="118" t="s">
        <v>6</v>
      </c>
      <c r="H17" s="67" t="s">
        <v>6</v>
      </c>
      <c r="I17" s="60"/>
      <c r="J17" s="49"/>
    </row>
    <row r="18" spans="1:10" s="48" customFormat="1" ht="18" customHeight="1">
      <c r="A18" s="79"/>
      <c r="B18" s="63"/>
      <c r="C18" s="63">
        <v>533</v>
      </c>
      <c r="D18" s="76" t="s">
        <v>18</v>
      </c>
      <c r="E18" s="118" t="s">
        <v>6</v>
      </c>
      <c r="F18" s="118" t="s">
        <v>6</v>
      </c>
      <c r="G18" s="118" t="s">
        <v>6</v>
      </c>
      <c r="H18" s="67" t="s">
        <v>6</v>
      </c>
      <c r="I18" s="60"/>
      <c r="J18" s="49"/>
    </row>
    <row r="19" spans="1:10" s="48" customFormat="1" ht="18" customHeight="1">
      <c r="A19" s="79"/>
      <c r="B19" s="63"/>
      <c r="C19" s="63">
        <v>534</v>
      </c>
      <c r="D19" s="76" t="s">
        <v>19</v>
      </c>
      <c r="E19" s="118" t="s">
        <v>6</v>
      </c>
      <c r="F19" s="118" t="s">
        <v>6</v>
      </c>
      <c r="G19" s="118" t="s">
        <v>6</v>
      </c>
      <c r="H19" s="67" t="s">
        <v>6</v>
      </c>
      <c r="I19" s="60"/>
      <c r="J19" s="49"/>
    </row>
    <row r="20" spans="1:10" s="48" customFormat="1" ht="18" customHeight="1">
      <c r="A20" s="79"/>
      <c r="B20" s="63"/>
      <c r="C20" s="63">
        <v>535</v>
      </c>
      <c r="D20" s="76" t="s">
        <v>20</v>
      </c>
      <c r="E20" s="118" t="s">
        <v>6</v>
      </c>
      <c r="F20" s="118" t="s">
        <v>6</v>
      </c>
      <c r="G20" s="118" t="s">
        <v>6</v>
      </c>
      <c r="H20" s="67" t="s">
        <v>6</v>
      </c>
      <c r="I20" s="60"/>
      <c r="J20" s="49"/>
    </row>
    <row r="21" spans="1:10" s="48" customFormat="1" ht="18" customHeight="1">
      <c r="A21" s="79"/>
      <c r="B21" s="63"/>
      <c r="C21" s="63">
        <v>536</v>
      </c>
      <c r="D21" s="76" t="s">
        <v>21</v>
      </c>
      <c r="E21" s="118" t="s">
        <v>6</v>
      </c>
      <c r="F21" s="118" t="s">
        <v>6</v>
      </c>
      <c r="G21" s="118" t="s">
        <v>6</v>
      </c>
      <c r="H21" s="67" t="s">
        <v>6</v>
      </c>
      <c r="I21" s="60"/>
      <c r="J21" s="49"/>
    </row>
    <row r="22" spans="1:10" s="48" customFormat="1" ht="18" customHeight="1">
      <c r="A22" s="77"/>
      <c r="B22" s="78">
        <v>54</v>
      </c>
      <c r="C22" s="78"/>
      <c r="D22" s="70" t="s">
        <v>22</v>
      </c>
      <c r="E22" s="116" t="s">
        <v>6</v>
      </c>
      <c r="F22" s="116" t="s">
        <v>6</v>
      </c>
      <c r="G22" s="116" t="s">
        <v>6</v>
      </c>
      <c r="H22" s="73" t="s">
        <v>6</v>
      </c>
      <c r="I22" s="60"/>
      <c r="J22" s="49"/>
    </row>
    <row r="23" spans="1:10" s="48" customFormat="1" ht="18" customHeight="1">
      <c r="A23" s="79"/>
      <c r="B23" s="63"/>
      <c r="C23" s="63">
        <v>541</v>
      </c>
      <c r="D23" s="76" t="s">
        <v>23</v>
      </c>
      <c r="E23" s="118" t="s">
        <v>6</v>
      </c>
      <c r="F23" s="118" t="s">
        <v>6</v>
      </c>
      <c r="G23" s="118" t="s">
        <v>6</v>
      </c>
      <c r="H23" s="67" t="s">
        <v>6</v>
      </c>
      <c r="I23" s="60"/>
      <c r="J23" s="49"/>
    </row>
    <row r="24" spans="1:10" s="48" customFormat="1" ht="18" customHeight="1">
      <c r="A24" s="79"/>
      <c r="B24" s="63"/>
      <c r="C24" s="63">
        <v>542</v>
      </c>
      <c r="D24" s="76" t="s">
        <v>24</v>
      </c>
      <c r="E24" s="118" t="s">
        <v>6</v>
      </c>
      <c r="F24" s="118" t="s">
        <v>6</v>
      </c>
      <c r="G24" s="118" t="s">
        <v>6</v>
      </c>
      <c r="H24" s="67" t="s">
        <v>6</v>
      </c>
      <c r="I24" s="60"/>
      <c r="J24" s="49"/>
    </row>
    <row r="25" spans="1:10" s="48" customFormat="1" ht="18" customHeight="1">
      <c r="A25" s="79"/>
      <c r="B25" s="63"/>
      <c r="C25" s="63">
        <v>543</v>
      </c>
      <c r="D25" s="76" t="s">
        <v>25</v>
      </c>
      <c r="E25" s="118" t="s">
        <v>6</v>
      </c>
      <c r="F25" s="118" t="s">
        <v>6</v>
      </c>
      <c r="G25" s="118" t="s">
        <v>6</v>
      </c>
      <c r="H25" s="67" t="s">
        <v>6</v>
      </c>
      <c r="I25" s="60"/>
      <c r="J25" s="49"/>
    </row>
    <row r="26" spans="1:10" s="48" customFormat="1" ht="18" customHeight="1">
      <c r="A26" s="79"/>
      <c r="B26" s="63"/>
      <c r="C26" s="63">
        <v>549</v>
      </c>
      <c r="D26" s="76" t="s">
        <v>26</v>
      </c>
      <c r="E26" s="118" t="s">
        <v>6</v>
      </c>
      <c r="F26" s="118" t="s">
        <v>6</v>
      </c>
      <c r="G26" s="118" t="s">
        <v>6</v>
      </c>
      <c r="H26" s="67" t="s">
        <v>6</v>
      </c>
      <c r="I26" s="60"/>
      <c r="J26" s="49"/>
    </row>
    <row r="27" spans="1:10" s="48" customFormat="1" ht="18" customHeight="1">
      <c r="A27" s="77"/>
      <c r="B27" s="78">
        <v>55</v>
      </c>
      <c r="C27" s="78"/>
      <c r="D27" s="70" t="s">
        <v>27</v>
      </c>
      <c r="E27" s="116">
        <f>SUM(E28:E31)</f>
        <v>1</v>
      </c>
      <c r="F27" s="116">
        <f t="shared" ref="F27" si="3">SUM(F28:F31)</f>
        <v>4</v>
      </c>
      <c r="G27" s="117" t="s">
        <v>125</v>
      </c>
      <c r="H27" s="73" t="s">
        <v>6</v>
      </c>
      <c r="I27" s="60"/>
      <c r="J27" s="49"/>
    </row>
    <row r="28" spans="1:10" s="48" customFormat="1" ht="18" customHeight="1">
      <c r="A28" s="79"/>
      <c r="B28" s="63"/>
      <c r="C28" s="63">
        <v>551</v>
      </c>
      <c r="D28" s="76" t="s">
        <v>28</v>
      </c>
      <c r="E28" s="118" t="s">
        <v>6</v>
      </c>
      <c r="F28" s="118" t="s">
        <v>6</v>
      </c>
      <c r="G28" s="118" t="s">
        <v>6</v>
      </c>
      <c r="H28" s="67" t="s">
        <v>6</v>
      </c>
      <c r="I28" s="60"/>
      <c r="J28" s="49"/>
    </row>
    <row r="29" spans="1:10" s="48" customFormat="1" ht="18" customHeight="1">
      <c r="A29" s="79"/>
      <c r="B29" s="63"/>
      <c r="C29" s="63">
        <v>552</v>
      </c>
      <c r="D29" s="76" t="s">
        <v>29</v>
      </c>
      <c r="E29" s="118" t="s">
        <v>6</v>
      </c>
      <c r="F29" s="118" t="s">
        <v>6</v>
      </c>
      <c r="G29" s="118" t="s">
        <v>6</v>
      </c>
      <c r="H29" s="67" t="s">
        <v>6</v>
      </c>
      <c r="I29" s="60"/>
      <c r="J29" s="49"/>
    </row>
    <row r="30" spans="1:10" s="48" customFormat="1" ht="18" customHeight="1">
      <c r="A30" s="79"/>
      <c r="B30" s="63"/>
      <c r="C30" s="63">
        <v>553</v>
      </c>
      <c r="D30" s="76" t="s">
        <v>30</v>
      </c>
      <c r="E30" s="118" t="s">
        <v>6</v>
      </c>
      <c r="F30" s="118" t="s">
        <v>6</v>
      </c>
      <c r="G30" s="118" t="s">
        <v>6</v>
      </c>
      <c r="H30" s="67" t="s">
        <v>6</v>
      </c>
      <c r="I30" s="60"/>
      <c r="J30" s="49"/>
    </row>
    <row r="31" spans="1:10" s="48" customFormat="1" ht="18" customHeight="1">
      <c r="A31" s="79"/>
      <c r="B31" s="63"/>
      <c r="C31" s="63">
        <v>559</v>
      </c>
      <c r="D31" s="76" t="s">
        <v>31</v>
      </c>
      <c r="E31" s="118">
        <v>1</v>
      </c>
      <c r="F31" s="118">
        <v>4</v>
      </c>
      <c r="G31" s="80" t="s">
        <v>125</v>
      </c>
      <c r="H31" s="67" t="s">
        <v>6</v>
      </c>
      <c r="I31" s="60"/>
      <c r="J31" s="49"/>
    </row>
    <row r="32" spans="1:10" s="48" customFormat="1" ht="18" customHeight="1">
      <c r="A32" s="74"/>
      <c r="B32" s="81" t="s">
        <v>32</v>
      </c>
      <c r="C32" s="75"/>
      <c r="D32" s="64"/>
      <c r="E32" s="65">
        <f>E33+E42+E54</f>
        <v>13</v>
      </c>
      <c r="F32" s="65">
        <f t="shared" ref="F32" si="4">F33+F42+F54</f>
        <v>43</v>
      </c>
      <c r="G32" s="125" t="s">
        <v>130</v>
      </c>
      <c r="H32" s="82">
        <v>385</v>
      </c>
      <c r="I32" s="60"/>
      <c r="J32" s="49"/>
    </row>
    <row r="33" spans="1:10" s="48" customFormat="1" ht="18" customHeight="1">
      <c r="A33" s="83"/>
      <c r="B33" s="84">
        <v>56</v>
      </c>
      <c r="C33" s="84"/>
      <c r="D33" s="70" t="s">
        <v>33</v>
      </c>
      <c r="E33" s="116">
        <f>SUM(E34:E35)</f>
        <v>1</v>
      </c>
      <c r="F33" s="116">
        <f t="shared" ref="F33" si="5">SUM(F34:F35)</f>
        <v>2</v>
      </c>
      <c r="G33" s="117" t="s">
        <v>125</v>
      </c>
      <c r="H33" s="73" t="s">
        <v>125</v>
      </c>
      <c r="I33" s="60"/>
      <c r="J33" s="49"/>
    </row>
    <row r="34" spans="1:10" s="48" customFormat="1" ht="18" customHeight="1">
      <c r="A34" s="86"/>
      <c r="B34" s="87"/>
      <c r="C34" s="87">
        <v>561</v>
      </c>
      <c r="D34" s="76" t="s">
        <v>34</v>
      </c>
      <c r="E34" s="118" t="s">
        <v>6</v>
      </c>
      <c r="F34" s="118" t="s">
        <v>6</v>
      </c>
      <c r="G34" s="118" t="s">
        <v>6</v>
      </c>
      <c r="H34" s="67" t="s">
        <v>6</v>
      </c>
      <c r="I34" s="60"/>
      <c r="J34" s="49"/>
    </row>
    <row r="35" spans="1:10" s="48" customFormat="1" ht="18" customHeight="1">
      <c r="A35" s="79"/>
      <c r="B35" s="63"/>
      <c r="C35" s="63">
        <v>569</v>
      </c>
      <c r="D35" s="76" t="s">
        <v>35</v>
      </c>
      <c r="E35" s="118">
        <v>1</v>
      </c>
      <c r="F35" s="118">
        <v>2</v>
      </c>
      <c r="G35" s="80" t="s">
        <v>125</v>
      </c>
      <c r="H35" s="67" t="s">
        <v>125</v>
      </c>
      <c r="I35" s="60"/>
      <c r="J35" s="49"/>
    </row>
    <row r="36" spans="1:10" s="48" customFormat="1" ht="18" customHeight="1">
      <c r="A36" s="77"/>
      <c r="B36" s="78">
        <v>57</v>
      </c>
      <c r="C36" s="78"/>
      <c r="D36" s="70" t="s">
        <v>36</v>
      </c>
      <c r="E36" s="116" t="s">
        <v>6</v>
      </c>
      <c r="F36" s="116" t="s">
        <v>6</v>
      </c>
      <c r="G36" s="116" t="s">
        <v>6</v>
      </c>
      <c r="H36" s="73" t="s">
        <v>6</v>
      </c>
      <c r="I36" s="60"/>
      <c r="J36" s="49"/>
    </row>
    <row r="37" spans="1:10" s="48" customFormat="1" ht="18" customHeight="1">
      <c r="A37" s="79"/>
      <c r="B37" s="63"/>
      <c r="C37" s="63">
        <v>571</v>
      </c>
      <c r="D37" s="76" t="s">
        <v>37</v>
      </c>
      <c r="E37" s="118" t="s">
        <v>6</v>
      </c>
      <c r="F37" s="118" t="s">
        <v>6</v>
      </c>
      <c r="G37" s="118" t="s">
        <v>6</v>
      </c>
      <c r="H37" s="67" t="s">
        <v>6</v>
      </c>
      <c r="I37" s="60"/>
      <c r="J37" s="49"/>
    </row>
    <row r="38" spans="1:10" s="48" customFormat="1" ht="18" customHeight="1">
      <c r="A38" s="79"/>
      <c r="B38" s="63"/>
      <c r="C38" s="63">
        <v>572</v>
      </c>
      <c r="D38" s="76" t="s">
        <v>38</v>
      </c>
      <c r="E38" s="118" t="s">
        <v>6</v>
      </c>
      <c r="F38" s="118" t="s">
        <v>6</v>
      </c>
      <c r="G38" s="118" t="s">
        <v>6</v>
      </c>
      <c r="H38" s="67" t="s">
        <v>6</v>
      </c>
      <c r="I38" s="60"/>
      <c r="J38" s="49"/>
    </row>
    <row r="39" spans="1:10" s="48" customFormat="1" ht="18" customHeight="1">
      <c r="A39" s="79"/>
      <c r="B39" s="63"/>
      <c r="C39" s="63">
        <v>573</v>
      </c>
      <c r="D39" s="76" t="s">
        <v>39</v>
      </c>
      <c r="E39" s="118" t="s">
        <v>6</v>
      </c>
      <c r="F39" s="118" t="s">
        <v>6</v>
      </c>
      <c r="G39" s="118" t="s">
        <v>6</v>
      </c>
      <c r="H39" s="67" t="s">
        <v>6</v>
      </c>
      <c r="I39" s="60"/>
      <c r="J39" s="49"/>
    </row>
    <row r="40" spans="1:10" s="48" customFormat="1" ht="18" customHeight="1">
      <c r="A40" s="79"/>
      <c r="B40" s="63"/>
      <c r="C40" s="63">
        <v>574</v>
      </c>
      <c r="D40" s="76" t="s">
        <v>40</v>
      </c>
      <c r="E40" s="118" t="s">
        <v>6</v>
      </c>
      <c r="F40" s="118" t="s">
        <v>6</v>
      </c>
      <c r="G40" s="118" t="s">
        <v>6</v>
      </c>
      <c r="H40" s="67" t="s">
        <v>6</v>
      </c>
      <c r="I40" s="60"/>
      <c r="J40" s="49"/>
    </row>
    <row r="41" spans="1:10" s="48" customFormat="1" ht="18" customHeight="1">
      <c r="A41" s="79"/>
      <c r="B41" s="63"/>
      <c r="C41" s="63">
        <v>579</v>
      </c>
      <c r="D41" s="76" t="s">
        <v>41</v>
      </c>
      <c r="E41" s="118" t="s">
        <v>6</v>
      </c>
      <c r="F41" s="118" t="s">
        <v>6</v>
      </c>
      <c r="G41" s="118" t="s">
        <v>6</v>
      </c>
      <c r="H41" s="67" t="s">
        <v>6</v>
      </c>
      <c r="I41" s="60"/>
      <c r="J41" s="49"/>
    </row>
    <row r="42" spans="1:10" s="48" customFormat="1" ht="18" customHeight="1">
      <c r="A42" s="77"/>
      <c r="B42" s="78">
        <v>58</v>
      </c>
      <c r="C42" s="78"/>
      <c r="D42" s="70" t="s">
        <v>42</v>
      </c>
      <c r="E42" s="71">
        <f>SUM(E43:E49)</f>
        <v>6</v>
      </c>
      <c r="F42" s="71">
        <f t="shared" ref="F42" si="6">SUM(F43:F49)</f>
        <v>11</v>
      </c>
      <c r="G42" s="72">
        <v>24000000</v>
      </c>
      <c r="H42" s="85">
        <v>191</v>
      </c>
      <c r="I42" s="60"/>
      <c r="J42" s="49"/>
    </row>
    <row r="43" spans="1:10" s="48" customFormat="1" ht="18" customHeight="1">
      <c r="A43" s="79"/>
      <c r="B43" s="63"/>
      <c r="C43" s="63">
        <v>581</v>
      </c>
      <c r="D43" s="76" t="s">
        <v>43</v>
      </c>
      <c r="E43" s="118" t="s">
        <v>6</v>
      </c>
      <c r="F43" s="118" t="s">
        <v>6</v>
      </c>
      <c r="G43" s="118" t="s">
        <v>6</v>
      </c>
      <c r="H43" s="67" t="s">
        <v>6</v>
      </c>
      <c r="I43" s="60"/>
      <c r="J43" s="49"/>
    </row>
    <row r="44" spans="1:10" s="48" customFormat="1" ht="18" customHeight="1">
      <c r="A44" s="79"/>
      <c r="B44" s="63"/>
      <c r="C44" s="63">
        <v>582</v>
      </c>
      <c r="D44" s="76" t="s">
        <v>44</v>
      </c>
      <c r="E44" s="118" t="s">
        <v>6</v>
      </c>
      <c r="F44" s="118" t="s">
        <v>6</v>
      </c>
      <c r="G44" s="118" t="s">
        <v>6</v>
      </c>
      <c r="H44" s="67" t="s">
        <v>6</v>
      </c>
      <c r="I44" s="60"/>
      <c r="J44" s="49"/>
    </row>
    <row r="45" spans="1:10" s="48" customFormat="1" ht="18" customHeight="1">
      <c r="A45" s="79"/>
      <c r="B45" s="63"/>
      <c r="C45" s="63">
        <v>583</v>
      </c>
      <c r="D45" s="76" t="s">
        <v>45</v>
      </c>
      <c r="E45" s="118" t="s">
        <v>6</v>
      </c>
      <c r="F45" s="118" t="s">
        <v>6</v>
      </c>
      <c r="G45" s="118" t="s">
        <v>6</v>
      </c>
      <c r="H45" s="67" t="s">
        <v>6</v>
      </c>
      <c r="I45" s="60"/>
      <c r="J45" s="49"/>
    </row>
    <row r="46" spans="1:10" s="48" customFormat="1" ht="18" customHeight="1">
      <c r="A46" s="79"/>
      <c r="B46" s="63"/>
      <c r="C46" s="63">
        <v>584</v>
      </c>
      <c r="D46" s="76" t="s">
        <v>46</v>
      </c>
      <c r="E46" s="118" t="s">
        <v>6</v>
      </c>
      <c r="F46" s="118" t="s">
        <v>6</v>
      </c>
      <c r="G46" s="118" t="s">
        <v>6</v>
      </c>
      <c r="H46" s="67" t="s">
        <v>6</v>
      </c>
      <c r="I46" s="60"/>
      <c r="J46" s="49"/>
    </row>
    <row r="47" spans="1:10" s="48" customFormat="1" ht="18" customHeight="1">
      <c r="A47" s="79"/>
      <c r="B47" s="63"/>
      <c r="C47" s="63">
        <v>585</v>
      </c>
      <c r="D47" s="76" t="s">
        <v>47</v>
      </c>
      <c r="E47" s="65">
        <v>6</v>
      </c>
      <c r="F47" s="65">
        <v>11</v>
      </c>
      <c r="G47" s="80">
        <v>24000000</v>
      </c>
      <c r="H47" s="90">
        <v>191</v>
      </c>
      <c r="I47" s="60"/>
      <c r="J47" s="49"/>
    </row>
    <row r="48" spans="1:10" s="48" customFormat="1" ht="18" customHeight="1">
      <c r="A48" s="79"/>
      <c r="B48" s="63"/>
      <c r="C48" s="63">
        <v>586</v>
      </c>
      <c r="D48" s="76" t="s">
        <v>48</v>
      </c>
      <c r="E48" s="118" t="s">
        <v>6</v>
      </c>
      <c r="F48" s="118" t="s">
        <v>6</v>
      </c>
      <c r="G48" s="118" t="s">
        <v>6</v>
      </c>
      <c r="H48" s="67" t="s">
        <v>6</v>
      </c>
      <c r="I48" s="60"/>
      <c r="J48" s="49"/>
    </row>
    <row r="49" spans="1:10" s="48" customFormat="1" ht="18" customHeight="1">
      <c r="A49" s="79"/>
      <c r="B49" s="63"/>
      <c r="C49" s="63">
        <v>589</v>
      </c>
      <c r="D49" s="76" t="s">
        <v>49</v>
      </c>
      <c r="E49" s="118" t="s">
        <v>6</v>
      </c>
      <c r="F49" s="118" t="s">
        <v>6</v>
      </c>
      <c r="G49" s="118" t="s">
        <v>6</v>
      </c>
      <c r="H49" s="67" t="s">
        <v>6</v>
      </c>
      <c r="I49" s="60"/>
      <c r="J49" s="49"/>
    </row>
    <row r="50" spans="1:10" s="48" customFormat="1" ht="18" customHeight="1">
      <c r="A50" s="77"/>
      <c r="B50" s="78">
        <v>59</v>
      </c>
      <c r="C50" s="78"/>
      <c r="D50" s="70" t="s">
        <v>50</v>
      </c>
      <c r="E50" s="116" t="s">
        <v>6</v>
      </c>
      <c r="F50" s="116" t="s">
        <v>6</v>
      </c>
      <c r="G50" s="116" t="s">
        <v>6</v>
      </c>
      <c r="H50" s="73" t="s">
        <v>6</v>
      </c>
      <c r="I50" s="60"/>
      <c r="J50" s="49"/>
    </row>
    <row r="51" spans="1:10" s="48" customFormat="1" ht="18" customHeight="1">
      <c r="A51" s="79"/>
      <c r="B51" s="63"/>
      <c r="C51" s="63">
        <v>591</v>
      </c>
      <c r="D51" s="76" t="s">
        <v>51</v>
      </c>
      <c r="E51" s="118" t="s">
        <v>6</v>
      </c>
      <c r="F51" s="118" t="s">
        <v>6</v>
      </c>
      <c r="G51" s="118" t="s">
        <v>6</v>
      </c>
      <c r="H51" s="67" t="s">
        <v>6</v>
      </c>
      <c r="I51" s="60"/>
      <c r="J51" s="49"/>
    </row>
    <row r="52" spans="1:10" s="48" customFormat="1" ht="18" customHeight="1">
      <c r="A52" s="79"/>
      <c r="B52" s="63"/>
      <c r="C52" s="63">
        <v>592</v>
      </c>
      <c r="D52" s="76" t="s">
        <v>52</v>
      </c>
      <c r="E52" s="118" t="s">
        <v>6</v>
      </c>
      <c r="F52" s="118" t="s">
        <v>6</v>
      </c>
      <c r="G52" s="118" t="s">
        <v>6</v>
      </c>
      <c r="H52" s="67" t="s">
        <v>6</v>
      </c>
      <c r="I52" s="60"/>
      <c r="J52" s="49"/>
    </row>
    <row r="53" spans="1:10" s="48" customFormat="1" ht="18" customHeight="1">
      <c r="A53" s="79"/>
      <c r="B53" s="63"/>
      <c r="C53" s="63">
        <v>593</v>
      </c>
      <c r="D53" s="76" t="s">
        <v>53</v>
      </c>
      <c r="E53" s="118" t="s">
        <v>6</v>
      </c>
      <c r="F53" s="118" t="s">
        <v>6</v>
      </c>
      <c r="G53" s="118" t="s">
        <v>6</v>
      </c>
      <c r="H53" s="67" t="s">
        <v>6</v>
      </c>
      <c r="I53" s="60"/>
      <c r="J53" s="49"/>
    </row>
    <row r="54" spans="1:10" s="48" customFormat="1" ht="18" customHeight="1">
      <c r="A54" s="77"/>
      <c r="B54" s="78">
        <v>60</v>
      </c>
      <c r="C54" s="78"/>
      <c r="D54" s="70" t="s">
        <v>54</v>
      </c>
      <c r="E54" s="71">
        <f>SUM(E55:E63)</f>
        <v>6</v>
      </c>
      <c r="F54" s="71">
        <f t="shared" ref="F54" si="7">SUM(F55:F63)</f>
        <v>30</v>
      </c>
      <c r="G54" s="72">
        <v>126000000</v>
      </c>
      <c r="H54" s="119" t="s">
        <v>130</v>
      </c>
      <c r="I54" s="60"/>
      <c r="J54" s="49"/>
    </row>
    <row r="55" spans="1:10" s="48" customFormat="1" ht="18" customHeight="1">
      <c r="A55" s="79"/>
      <c r="B55" s="63"/>
      <c r="C55" s="63">
        <v>601</v>
      </c>
      <c r="D55" s="76" t="s">
        <v>55</v>
      </c>
      <c r="E55" s="118" t="s">
        <v>6</v>
      </c>
      <c r="F55" s="118" t="s">
        <v>6</v>
      </c>
      <c r="G55" s="118" t="s">
        <v>6</v>
      </c>
      <c r="H55" s="67" t="s">
        <v>6</v>
      </c>
      <c r="I55" s="60"/>
      <c r="J55" s="49"/>
    </row>
    <row r="56" spans="1:10" s="48" customFormat="1" ht="18" customHeight="1">
      <c r="A56" s="79"/>
      <c r="B56" s="63"/>
      <c r="C56" s="63">
        <v>602</v>
      </c>
      <c r="D56" s="76" t="s">
        <v>56</v>
      </c>
      <c r="E56" s="118" t="s">
        <v>6</v>
      </c>
      <c r="F56" s="118" t="s">
        <v>6</v>
      </c>
      <c r="G56" s="118" t="s">
        <v>6</v>
      </c>
      <c r="H56" s="67" t="s">
        <v>6</v>
      </c>
      <c r="I56" s="60"/>
      <c r="J56" s="49"/>
    </row>
    <row r="57" spans="1:10" s="48" customFormat="1" ht="18" customHeight="1">
      <c r="A57" s="79"/>
      <c r="B57" s="63"/>
      <c r="C57" s="63">
        <v>603</v>
      </c>
      <c r="D57" s="76" t="s">
        <v>57</v>
      </c>
      <c r="E57" s="118" t="s">
        <v>6</v>
      </c>
      <c r="F57" s="118" t="s">
        <v>6</v>
      </c>
      <c r="G57" s="118" t="s">
        <v>6</v>
      </c>
      <c r="H57" s="67" t="s">
        <v>6</v>
      </c>
      <c r="I57" s="60"/>
      <c r="J57" s="49"/>
    </row>
    <row r="58" spans="1:10" s="48" customFormat="1" ht="18" customHeight="1">
      <c r="A58" s="79"/>
      <c r="B58" s="63"/>
      <c r="C58" s="63">
        <v>604</v>
      </c>
      <c r="D58" s="76" t="s">
        <v>58</v>
      </c>
      <c r="E58" s="65">
        <v>1</v>
      </c>
      <c r="F58" s="65">
        <v>3</v>
      </c>
      <c r="G58" s="80" t="s">
        <v>125</v>
      </c>
      <c r="H58" s="90" t="s">
        <v>125</v>
      </c>
      <c r="I58" s="60"/>
      <c r="J58" s="49"/>
    </row>
    <row r="59" spans="1:10" s="48" customFormat="1" ht="18" customHeight="1">
      <c r="A59" s="79"/>
      <c r="B59" s="63"/>
      <c r="C59" s="63">
        <v>605</v>
      </c>
      <c r="D59" s="76" t="s">
        <v>59</v>
      </c>
      <c r="E59" s="65">
        <v>2</v>
      </c>
      <c r="F59" s="65">
        <v>3</v>
      </c>
      <c r="G59" s="80" t="s">
        <v>125</v>
      </c>
      <c r="H59" s="90" t="s">
        <v>125</v>
      </c>
      <c r="I59" s="60"/>
      <c r="J59" s="49"/>
    </row>
    <row r="60" spans="1:10" s="48" customFormat="1" ht="18" customHeight="1">
      <c r="A60" s="79"/>
      <c r="B60" s="63"/>
      <c r="C60" s="63">
        <v>606</v>
      </c>
      <c r="D60" s="76" t="s">
        <v>60</v>
      </c>
      <c r="E60" s="65">
        <v>2</v>
      </c>
      <c r="F60" s="65">
        <v>22</v>
      </c>
      <c r="G60" s="80" t="s">
        <v>125</v>
      </c>
      <c r="H60" s="90" t="s">
        <v>125</v>
      </c>
      <c r="I60" s="60"/>
      <c r="J60" s="49"/>
    </row>
    <row r="61" spans="1:10" s="48" customFormat="1" ht="18" customHeight="1">
      <c r="A61" s="79"/>
      <c r="B61" s="63"/>
      <c r="C61" s="63">
        <v>607</v>
      </c>
      <c r="D61" s="76" t="s">
        <v>61</v>
      </c>
      <c r="E61" s="118" t="s">
        <v>6</v>
      </c>
      <c r="F61" s="118" t="s">
        <v>6</v>
      </c>
      <c r="G61" s="118" t="s">
        <v>6</v>
      </c>
      <c r="H61" s="67" t="s">
        <v>6</v>
      </c>
      <c r="I61" s="60"/>
      <c r="J61" s="49"/>
    </row>
    <row r="62" spans="1:10" s="48" customFormat="1" ht="18" customHeight="1">
      <c r="A62" s="79"/>
      <c r="B62" s="63"/>
      <c r="C62" s="63">
        <v>608</v>
      </c>
      <c r="D62" s="76" t="s">
        <v>62</v>
      </c>
      <c r="E62" s="118" t="s">
        <v>6</v>
      </c>
      <c r="F62" s="118" t="s">
        <v>6</v>
      </c>
      <c r="G62" s="118" t="s">
        <v>6</v>
      </c>
      <c r="H62" s="67" t="s">
        <v>6</v>
      </c>
      <c r="I62" s="60"/>
      <c r="J62" s="49"/>
    </row>
    <row r="63" spans="1:10" s="48" customFormat="1" ht="18" customHeight="1">
      <c r="A63" s="79"/>
      <c r="B63" s="63"/>
      <c r="C63" s="63">
        <v>609</v>
      </c>
      <c r="D63" s="76" t="s">
        <v>63</v>
      </c>
      <c r="E63" s="65">
        <v>1</v>
      </c>
      <c r="F63" s="65">
        <v>2</v>
      </c>
      <c r="G63" s="80" t="s">
        <v>125</v>
      </c>
      <c r="H63" s="90" t="s">
        <v>125</v>
      </c>
      <c r="I63" s="60"/>
      <c r="J63" s="49"/>
    </row>
    <row r="64" spans="1:10" s="48" customFormat="1" ht="18" customHeight="1">
      <c r="A64" s="77"/>
      <c r="B64" s="78">
        <v>61</v>
      </c>
      <c r="C64" s="78"/>
      <c r="D64" s="70" t="s">
        <v>64</v>
      </c>
      <c r="E64" s="116" t="s">
        <v>6</v>
      </c>
      <c r="F64" s="116" t="s">
        <v>6</v>
      </c>
      <c r="G64" s="116" t="s">
        <v>6</v>
      </c>
      <c r="H64" s="73" t="s">
        <v>6</v>
      </c>
      <c r="I64" s="60"/>
      <c r="J64" s="49"/>
    </row>
    <row r="65" spans="1:10" s="48" customFormat="1" ht="18" customHeight="1">
      <c r="A65" s="79"/>
      <c r="B65" s="63"/>
      <c r="C65" s="63">
        <v>611</v>
      </c>
      <c r="D65" s="76" t="s">
        <v>65</v>
      </c>
      <c r="E65" s="118" t="s">
        <v>6</v>
      </c>
      <c r="F65" s="118" t="s">
        <v>6</v>
      </c>
      <c r="G65" s="118" t="s">
        <v>6</v>
      </c>
      <c r="H65" s="67" t="s">
        <v>6</v>
      </c>
      <c r="I65" s="60"/>
      <c r="J65" s="49"/>
    </row>
    <row r="66" spans="1:10" s="48" customFormat="1" ht="18" customHeight="1">
      <c r="A66" s="79"/>
      <c r="B66" s="63"/>
      <c r="C66" s="63">
        <v>612</v>
      </c>
      <c r="D66" s="76" t="s">
        <v>66</v>
      </c>
      <c r="E66" s="118" t="s">
        <v>6</v>
      </c>
      <c r="F66" s="118" t="s">
        <v>6</v>
      </c>
      <c r="G66" s="118" t="s">
        <v>6</v>
      </c>
      <c r="H66" s="67" t="s">
        <v>6</v>
      </c>
      <c r="I66" s="60"/>
      <c r="J66" s="49"/>
    </row>
    <row r="67" spans="1:10" s="48" customFormat="1" ht="18" customHeight="1">
      <c r="A67" s="91"/>
      <c r="B67" s="92"/>
      <c r="C67" s="92">
        <v>619</v>
      </c>
      <c r="D67" s="93" t="s">
        <v>67</v>
      </c>
      <c r="E67" s="120" t="s">
        <v>6</v>
      </c>
      <c r="F67" s="120" t="s">
        <v>6</v>
      </c>
      <c r="G67" s="120" t="s">
        <v>6</v>
      </c>
      <c r="H67" s="96" t="s">
        <v>6</v>
      </c>
      <c r="I67" s="60"/>
      <c r="J67" s="49"/>
    </row>
  </sheetData>
  <sheetProtection password="CF50" sheet="1" objects="1" scenarios="1"/>
  <mergeCells count="1">
    <mergeCell ref="A3:D3"/>
  </mergeCells>
  <phoneticPr fontId="1"/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7"/>
  <sheetViews>
    <sheetView showGridLines="0" workbookViewId="0">
      <selection activeCell="A2" sqref="A2"/>
    </sheetView>
  </sheetViews>
  <sheetFormatPr defaultRowHeight="13.5"/>
  <cols>
    <col min="1" max="1" width="3.625" style="97" customWidth="1"/>
    <col min="2" max="2" width="4.625" style="97" customWidth="1"/>
    <col min="3" max="3" width="5.625" style="97" customWidth="1"/>
    <col min="4" max="4" width="55.625" style="97" customWidth="1"/>
    <col min="5" max="6" width="15.625" style="97" customWidth="1"/>
    <col min="7" max="7" width="15.625" style="98" customWidth="1"/>
    <col min="8" max="8" width="15.625" style="97" customWidth="1"/>
    <col min="9" max="9" width="10.25" style="97" bestFit="1" customWidth="1"/>
    <col min="10" max="10" width="12.75" style="98" bestFit="1" customWidth="1"/>
    <col min="11" max="16384" width="9" style="97"/>
  </cols>
  <sheetData>
    <row r="1" spans="1:10" s="48" customFormat="1" ht="18" customHeight="1">
      <c r="A1" s="47" t="s">
        <v>106</v>
      </c>
      <c r="G1" s="49"/>
      <c r="J1" s="49"/>
    </row>
    <row r="2" spans="1:10" s="48" customFormat="1" ht="18" customHeight="1">
      <c r="A2" s="47" t="s">
        <v>101</v>
      </c>
      <c r="G2" s="49"/>
      <c r="H2" s="50" t="s">
        <v>103</v>
      </c>
      <c r="J2" s="49"/>
    </row>
    <row r="3" spans="1:10" s="53" customFormat="1" ht="18" customHeight="1">
      <c r="A3" s="261" t="s">
        <v>0</v>
      </c>
      <c r="B3" s="262"/>
      <c r="C3" s="262"/>
      <c r="D3" s="262"/>
      <c r="E3" s="51" t="s">
        <v>1</v>
      </c>
      <c r="F3" s="51" t="s">
        <v>2</v>
      </c>
      <c r="G3" s="52" t="s">
        <v>3</v>
      </c>
      <c r="H3" s="51" t="s">
        <v>4</v>
      </c>
      <c r="J3" s="115"/>
    </row>
    <row r="4" spans="1:10" s="48" customFormat="1" ht="18" customHeight="1">
      <c r="A4" s="107" t="s">
        <v>105</v>
      </c>
      <c r="B4" s="55"/>
      <c r="C4" s="55"/>
      <c r="D4" s="56"/>
      <c r="E4" s="57">
        <f>E5+E32</f>
        <v>115</v>
      </c>
      <c r="F4" s="57">
        <f t="shared" ref="F4" si="0">F5+F32</f>
        <v>407</v>
      </c>
      <c r="G4" s="58">
        <v>6324000000</v>
      </c>
      <c r="H4" s="59">
        <f>H32</f>
        <v>8605</v>
      </c>
      <c r="I4" s="60"/>
      <c r="J4" s="49"/>
    </row>
    <row r="5" spans="1:10" s="48" customFormat="1" ht="18" customHeight="1">
      <c r="A5" s="61"/>
      <c r="B5" s="62" t="s">
        <v>5</v>
      </c>
      <c r="C5" s="63"/>
      <c r="D5" s="64"/>
      <c r="E5" s="65">
        <f>E8+E12+E15+E22+E27</f>
        <v>19</v>
      </c>
      <c r="F5" s="65">
        <f t="shared" ref="F5" si="1">F8+F12+F15+F22+F27</f>
        <v>54</v>
      </c>
      <c r="G5" s="66">
        <v>1633000000</v>
      </c>
      <c r="H5" s="67" t="s">
        <v>6</v>
      </c>
      <c r="I5" s="60"/>
      <c r="J5" s="49"/>
    </row>
    <row r="6" spans="1:10" s="48" customFormat="1" ht="18" customHeight="1">
      <c r="A6" s="68"/>
      <c r="B6" s="69">
        <v>50</v>
      </c>
      <c r="C6" s="69"/>
      <c r="D6" s="70" t="s">
        <v>7</v>
      </c>
      <c r="E6" s="116" t="s">
        <v>6</v>
      </c>
      <c r="F6" s="116" t="s">
        <v>6</v>
      </c>
      <c r="G6" s="116" t="s">
        <v>6</v>
      </c>
      <c r="H6" s="73" t="s">
        <v>6</v>
      </c>
      <c r="I6" s="60"/>
      <c r="J6" s="49"/>
    </row>
    <row r="7" spans="1:10" s="48" customFormat="1" ht="18" customHeight="1">
      <c r="A7" s="74"/>
      <c r="B7" s="75"/>
      <c r="C7" s="75">
        <v>501</v>
      </c>
      <c r="D7" s="76" t="s">
        <v>7</v>
      </c>
      <c r="E7" s="118" t="s">
        <v>6</v>
      </c>
      <c r="F7" s="118" t="s">
        <v>6</v>
      </c>
      <c r="G7" s="118" t="s">
        <v>6</v>
      </c>
      <c r="H7" s="67" t="s">
        <v>6</v>
      </c>
      <c r="I7" s="60"/>
      <c r="J7" s="49"/>
    </row>
    <row r="8" spans="1:10" s="48" customFormat="1" ht="18" customHeight="1">
      <c r="A8" s="77"/>
      <c r="B8" s="78">
        <v>51</v>
      </c>
      <c r="C8" s="78"/>
      <c r="D8" s="70" t="s">
        <v>8</v>
      </c>
      <c r="E8" s="71">
        <f>SUM(E9:E11)</f>
        <v>1</v>
      </c>
      <c r="F8" s="71">
        <f t="shared" ref="F8" si="2">SUM(F9:F11)</f>
        <v>1</v>
      </c>
      <c r="G8" s="109" t="s">
        <v>125</v>
      </c>
      <c r="H8" s="73" t="s">
        <v>6</v>
      </c>
      <c r="I8" s="60"/>
      <c r="J8" s="49"/>
    </row>
    <row r="9" spans="1:10" s="48" customFormat="1" ht="18" customHeight="1">
      <c r="A9" s="79"/>
      <c r="B9" s="63"/>
      <c r="C9" s="63">
        <v>511</v>
      </c>
      <c r="D9" s="76" t="s">
        <v>9</v>
      </c>
      <c r="E9" s="118" t="s">
        <v>6</v>
      </c>
      <c r="F9" s="118" t="s">
        <v>6</v>
      </c>
      <c r="G9" s="118" t="s">
        <v>6</v>
      </c>
      <c r="H9" s="67" t="s">
        <v>6</v>
      </c>
      <c r="I9" s="60"/>
      <c r="J9" s="49"/>
    </row>
    <row r="10" spans="1:10" s="48" customFormat="1" ht="18" customHeight="1">
      <c r="A10" s="79"/>
      <c r="B10" s="63"/>
      <c r="C10" s="63">
        <v>512</v>
      </c>
      <c r="D10" s="76" t="s">
        <v>10</v>
      </c>
      <c r="E10" s="65">
        <v>1</v>
      </c>
      <c r="F10" s="65">
        <v>1</v>
      </c>
      <c r="G10" s="80" t="s">
        <v>125</v>
      </c>
      <c r="H10" s="67" t="s">
        <v>6</v>
      </c>
      <c r="I10" s="60"/>
      <c r="J10" s="49"/>
    </row>
    <row r="11" spans="1:10" s="48" customFormat="1" ht="18" customHeight="1">
      <c r="A11" s="79"/>
      <c r="B11" s="63"/>
      <c r="C11" s="63">
        <v>513</v>
      </c>
      <c r="D11" s="76" t="s">
        <v>11</v>
      </c>
      <c r="E11" s="118" t="s">
        <v>6</v>
      </c>
      <c r="F11" s="118" t="s">
        <v>6</v>
      </c>
      <c r="G11" s="118" t="s">
        <v>6</v>
      </c>
      <c r="H11" s="67" t="s">
        <v>6</v>
      </c>
      <c r="I11" s="60"/>
      <c r="J11" s="49"/>
    </row>
    <row r="12" spans="1:10" s="48" customFormat="1" ht="18" customHeight="1">
      <c r="A12" s="77"/>
      <c r="B12" s="78">
        <v>52</v>
      </c>
      <c r="C12" s="78"/>
      <c r="D12" s="70" t="s">
        <v>12</v>
      </c>
      <c r="E12" s="71">
        <f>SUM(E13:E14)</f>
        <v>12</v>
      </c>
      <c r="F12" s="71">
        <f t="shared" ref="F12" si="3">SUM(F13:F14)</f>
        <v>40</v>
      </c>
      <c r="G12" s="72">
        <v>1197000000</v>
      </c>
      <c r="H12" s="73" t="s">
        <v>6</v>
      </c>
      <c r="I12" s="60"/>
      <c r="J12" s="49"/>
    </row>
    <row r="13" spans="1:10" s="48" customFormat="1" ht="18" customHeight="1">
      <c r="A13" s="79"/>
      <c r="B13" s="63"/>
      <c r="C13" s="63">
        <v>521</v>
      </c>
      <c r="D13" s="76" t="s">
        <v>13</v>
      </c>
      <c r="E13" s="65">
        <v>10</v>
      </c>
      <c r="F13" s="65">
        <v>33</v>
      </c>
      <c r="G13" s="80" t="s">
        <v>125</v>
      </c>
      <c r="H13" s="67" t="s">
        <v>6</v>
      </c>
      <c r="I13" s="60"/>
      <c r="J13" s="49"/>
    </row>
    <row r="14" spans="1:10" s="48" customFormat="1" ht="18" customHeight="1">
      <c r="A14" s="79"/>
      <c r="B14" s="63"/>
      <c r="C14" s="63">
        <v>522</v>
      </c>
      <c r="D14" s="76" t="s">
        <v>14</v>
      </c>
      <c r="E14" s="65">
        <v>2</v>
      </c>
      <c r="F14" s="65">
        <v>7</v>
      </c>
      <c r="G14" s="80" t="s">
        <v>125</v>
      </c>
      <c r="H14" s="67" t="s">
        <v>6</v>
      </c>
      <c r="I14" s="60"/>
      <c r="J14" s="49"/>
    </row>
    <row r="15" spans="1:10" s="48" customFormat="1" ht="18" customHeight="1">
      <c r="A15" s="77"/>
      <c r="B15" s="78">
        <v>53</v>
      </c>
      <c r="C15" s="78"/>
      <c r="D15" s="70" t="s">
        <v>15</v>
      </c>
      <c r="E15" s="71">
        <f>SUM(E16:E21)</f>
        <v>3</v>
      </c>
      <c r="F15" s="71">
        <f t="shared" ref="F15" si="4">SUM(F16:F21)</f>
        <v>8</v>
      </c>
      <c r="G15" s="72">
        <v>410000000</v>
      </c>
      <c r="H15" s="73" t="s">
        <v>6</v>
      </c>
      <c r="I15" s="60"/>
      <c r="J15" s="49"/>
    </row>
    <row r="16" spans="1:10" s="48" customFormat="1" ht="18" customHeight="1">
      <c r="A16" s="79"/>
      <c r="B16" s="63"/>
      <c r="C16" s="63">
        <v>531</v>
      </c>
      <c r="D16" s="76" t="s">
        <v>16</v>
      </c>
      <c r="E16" s="65">
        <v>3</v>
      </c>
      <c r="F16" s="65">
        <v>8</v>
      </c>
      <c r="G16" s="80">
        <v>410000000</v>
      </c>
      <c r="H16" s="67" t="s">
        <v>6</v>
      </c>
      <c r="I16" s="60"/>
      <c r="J16" s="49"/>
    </row>
    <row r="17" spans="1:10" s="48" customFormat="1" ht="18" customHeight="1">
      <c r="A17" s="79"/>
      <c r="B17" s="63"/>
      <c r="C17" s="63">
        <v>532</v>
      </c>
      <c r="D17" s="76" t="s">
        <v>17</v>
      </c>
      <c r="E17" s="118" t="s">
        <v>6</v>
      </c>
      <c r="F17" s="118" t="s">
        <v>6</v>
      </c>
      <c r="G17" s="118" t="s">
        <v>6</v>
      </c>
      <c r="H17" s="67" t="s">
        <v>6</v>
      </c>
      <c r="I17" s="60"/>
      <c r="J17" s="49"/>
    </row>
    <row r="18" spans="1:10" s="48" customFormat="1" ht="18" customHeight="1">
      <c r="A18" s="79"/>
      <c r="B18" s="63"/>
      <c r="C18" s="63">
        <v>533</v>
      </c>
      <c r="D18" s="76" t="s">
        <v>18</v>
      </c>
      <c r="E18" s="118" t="s">
        <v>6</v>
      </c>
      <c r="F18" s="118" t="s">
        <v>6</v>
      </c>
      <c r="G18" s="118" t="s">
        <v>6</v>
      </c>
      <c r="H18" s="67" t="s">
        <v>6</v>
      </c>
      <c r="I18" s="60"/>
      <c r="J18" s="49"/>
    </row>
    <row r="19" spans="1:10" s="48" customFormat="1" ht="18" customHeight="1">
      <c r="A19" s="79"/>
      <c r="B19" s="63"/>
      <c r="C19" s="63">
        <v>534</v>
      </c>
      <c r="D19" s="76" t="s">
        <v>19</v>
      </c>
      <c r="E19" s="118" t="s">
        <v>6</v>
      </c>
      <c r="F19" s="118" t="s">
        <v>6</v>
      </c>
      <c r="G19" s="118" t="s">
        <v>6</v>
      </c>
      <c r="H19" s="67" t="s">
        <v>6</v>
      </c>
      <c r="I19" s="60"/>
      <c r="J19" s="49"/>
    </row>
    <row r="20" spans="1:10" s="48" customFormat="1" ht="18" customHeight="1">
      <c r="A20" s="79"/>
      <c r="B20" s="63"/>
      <c r="C20" s="63">
        <v>535</v>
      </c>
      <c r="D20" s="76" t="s">
        <v>20</v>
      </c>
      <c r="E20" s="118" t="s">
        <v>6</v>
      </c>
      <c r="F20" s="118" t="s">
        <v>6</v>
      </c>
      <c r="G20" s="118" t="s">
        <v>6</v>
      </c>
      <c r="H20" s="67" t="s">
        <v>6</v>
      </c>
      <c r="I20" s="60"/>
      <c r="J20" s="49"/>
    </row>
    <row r="21" spans="1:10" s="48" customFormat="1" ht="18" customHeight="1">
      <c r="A21" s="79"/>
      <c r="B21" s="63"/>
      <c r="C21" s="63">
        <v>536</v>
      </c>
      <c r="D21" s="76" t="s">
        <v>21</v>
      </c>
      <c r="E21" s="118" t="s">
        <v>6</v>
      </c>
      <c r="F21" s="118" t="s">
        <v>6</v>
      </c>
      <c r="G21" s="118" t="s">
        <v>6</v>
      </c>
      <c r="H21" s="67" t="s">
        <v>6</v>
      </c>
      <c r="I21" s="60"/>
      <c r="J21" s="49"/>
    </row>
    <row r="22" spans="1:10" s="48" customFormat="1" ht="18" customHeight="1">
      <c r="A22" s="77"/>
      <c r="B22" s="78">
        <v>54</v>
      </c>
      <c r="C22" s="78"/>
      <c r="D22" s="70" t="s">
        <v>22</v>
      </c>
      <c r="E22" s="71">
        <f>SUM(E23:E26)</f>
        <v>1</v>
      </c>
      <c r="F22" s="71">
        <f t="shared" ref="F22" si="5">SUM(F23:F26)</f>
        <v>3</v>
      </c>
      <c r="G22" s="109" t="s">
        <v>125</v>
      </c>
      <c r="H22" s="73" t="s">
        <v>6</v>
      </c>
      <c r="I22" s="60"/>
      <c r="J22" s="49"/>
    </row>
    <row r="23" spans="1:10" s="48" customFormat="1" ht="18" customHeight="1">
      <c r="A23" s="79"/>
      <c r="B23" s="63"/>
      <c r="C23" s="63">
        <v>541</v>
      </c>
      <c r="D23" s="76" t="s">
        <v>23</v>
      </c>
      <c r="E23" s="118" t="s">
        <v>6</v>
      </c>
      <c r="F23" s="118" t="s">
        <v>6</v>
      </c>
      <c r="G23" s="118" t="s">
        <v>6</v>
      </c>
      <c r="H23" s="67" t="s">
        <v>6</v>
      </c>
      <c r="I23" s="60"/>
      <c r="J23" s="49"/>
    </row>
    <row r="24" spans="1:10" s="48" customFormat="1" ht="18" customHeight="1">
      <c r="A24" s="79"/>
      <c r="B24" s="63"/>
      <c r="C24" s="63">
        <v>542</v>
      </c>
      <c r="D24" s="76" t="s">
        <v>24</v>
      </c>
      <c r="E24" s="65">
        <v>1</v>
      </c>
      <c r="F24" s="65">
        <v>3</v>
      </c>
      <c r="G24" s="80" t="s">
        <v>125</v>
      </c>
      <c r="H24" s="67" t="s">
        <v>6</v>
      </c>
      <c r="I24" s="60"/>
      <c r="J24" s="49"/>
    </row>
    <row r="25" spans="1:10" s="48" customFormat="1" ht="18" customHeight="1">
      <c r="A25" s="79"/>
      <c r="B25" s="63"/>
      <c r="C25" s="63">
        <v>543</v>
      </c>
      <c r="D25" s="76" t="s">
        <v>25</v>
      </c>
      <c r="E25" s="118" t="s">
        <v>6</v>
      </c>
      <c r="F25" s="118" t="s">
        <v>6</v>
      </c>
      <c r="G25" s="118" t="s">
        <v>6</v>
      </c>
      <c r="H25" s="67" t="s">
        <v>6</v>
      </c>
      <c r="I25" s="60"/>
      <c r="J25" s="49"/>
    </row>
    <row r="26" spans="1:10" s="48" customFormat="1" ht="18" customHeight="1">
      <c r="A26" s="79"/>
      <c r="B26" s="63"/>
      <c r="C26" s="63">
        <v>549</v>
      </c>
      <c r="D26" s="76" t="s">
        <v>26</v>
      </c>
      <c r="E26" s="118" t="s">
        <v>6</v>
      </c>
      <c r="F26" s="118" t="s">
        <v>6</v>
      </c>
      <c r="G26" s="118" t="s">
        <v>6</v>
      </c>
      <c r="H26" s="67" t="s">
        <v>6</v>
      </c>
      <c r="I26" s="60"/>
      <c r="J26" s="49"/>
    </row>
    <row r="27" spans="1:10" s="48" customFormat="1" ht="18" customHeight="1">
      <c r="A27" s="77"/>
      <c r="B27" s="78">
        <v>55</v>
      </c>
      <c r="C27" s="78"/>
      <c r="D27" s="70" t="s">
        <v>27</v>
      </c>
      <c r="E27" s="71">
        <f>SUM(E28:E31)</f>
        <v>2</v>
      </c>
      <c r="F27" s="71">
        <f t="shared" ref="F27" si="6">SUM(F28:F31)</f>
        <v>2</v>
      </c>
      <c r="G27" s="109" t="s">
        <v>125</v>
      </c>
      <c r="H27" s="73" t="s">
        <v>6</v>
      </c>
      <c r="I27" s="60"/>
      <c r="J27" s="49"/>
    </row>
    <row r="28" spans="1:10" s="48" customFormat="1" ht="18" customHeight="1">
      <c r="A28" s="79"/>
      <c r="B28" s="63"/>
      <c r="C28" s="63">
        <v>551</v>
      </c>
      <c r="D28" s="76" t="s">
        <v>28</v>
      </c>
      <c r="E28" s="118" t="s">
        <v>6</v>
      </c>
      <c r="F28" s="118" t="s">
        <v>6</v>
      </c>
      <c r="G28" s="118" t="s">
        <v>6</v>
      </c>
      <c r="H28" s="67" t="s">
        <v>6</v>
      </c>
      <c r="I28" s="60"/>
      <c r="J28" s="49"/>
    </row>
    <row r="29" spans="1:10" s="48" customFormat="1" ht="18" customHeight="1">
      <c r="A29" s="79"/>
      <c r="B29" s="63"/>
      <c r="C29" s="63">
        <v>552</v>
      </c>
      <c r="D29" s="76" t="s">
        <v>29</v>
      </c>
      <c r="E29" s="65">
        <v>1</v>
      </c>
      <c r="F29" s="65">
        <v>1</v>
      </c>
      <c r="G29" s="80" t="s">
        <v>125</v>
      </c>
      <c r="H29" s="67" t="s">
        <v>6</v>
      </c>
      <c r="I29" s="60"/>
      <c r="J29" s="49"/>
    </row>
    <row r="30" spans="1:10" s="48" customFormat="1" ht="18" customHeight="1">
      <c r="A30" s="79"/>
      <c r="B30" s="63"/>
      <c r="C30" s="63">
        <v>553</v>
      </c>
      <c r="D30" s="76" t="s">
        <v>30</v>
      </c>
      <c r="E30" s="118" t="s">
        <v>6</v>
      </c>
      <c r="F30" s="118" t="s">
        <v>6</v>
      </c>
      <c r="G30" s="118" t="s">
        <v>6</v>
      </c>
      <c r="H30" s="67" t="s">
        <v>6</v>
      </c>
      <c r="I30" s="60"/>
      <c r="J30" s="49"/>
    </row>
    <row r="31" spans="1:10" s="48" customFormat="1" ht="18" customHeight="1">
      <c r="A31" s="79"/>
      <c r="B31" s="63"/>
      <c r="C31" s="63">
        <v>559</v>
      </c>
      <c r="D31" s="76" t="s">
        <v>31</v>
      </c>
      <c r="E31" s="65">
        <v>1</v>
      </c>
      <c r="F31" s="65">
        <v>1</v>
      </c>
      <c r="G31" s="80" t="s">
        <v>125</v>
      </c>
      <c r="H31" s="67" t="s">
        <v>6</v>
      </c>
      <c r="I31" s="60"/>
      <c r="J31" s="49"/>
    </row>
    <row r="32" spans="1:10" s="48" customFormat="1" ht="18" customHeight="1">
      <c r="A32" s="74"/>
      <c r="B32" s="81" t="s">
        <v>32</v>
      </c>
      <c r="C32" s="75"/>
      <c r="D32" s="64"/>
      <c r="E32" s="65">
        <f>E33+E36+E42+E50+E54+E64</f>
        <v>96</v>
      </c>
      <c r="F32" s="65">
        <f t="shared" ref="F32" si="7">F33+F36+F42+F50+F54+F64</f>
        <v>353</v>
      </c>
      <c r="G32" s="66">
        <v>4691000000</v>
      </c>
      <c r="H32" s="82">
        <v>8605</v>
      </c>
      <c r="I32" s="60"/>
      <c r="J32" s="49"/>
    </row>
    <row r="33" spans="1:10" s="48" customFormat="1" ht="18" customHeight="1">
      <c r="A33" s="83"/>
      <c r="B33" s="84">
        <v>56</v>
      </c>
      <c r="C33" s="84"/>
      <c r="D33" s="70" t="s">
        <v>33</v>
      </c>
      <c r="E33" s="71">
        <f>SUM(E34:E35)</f>
        <v>1</v>
      </c>
      <c r="F33" s="71">
        <f t="shared" ref="F33" si="8">SUM(F34:F35)</f>
        <v>2</v>
      </c>
      <c r="G33" s="109" t="s">
        <v>125</v>
      </c>
      <c r="H33" s="119" t="s">
        <v>125</v>
      </c>
      <c r="I33" s="60"/>
      <c r="J33" s="49"/>
    </row>
    <row r="34" spans="1:10" s="48" customFormat="1" ht="18" customHeight="1">
      <c r="A34" s="86"/>
      <c r="B34" s="87"/>
      <c r="C34" s="87">
        <v>561</v>
      </c>
      <c r="D34" s="76" t="s">
        <v>34</v>
      </c>
      <c r="E34" s="118" t="s">
        <v>6</v>
      </c>
      <c r="F34" s="118" t="s">
        <v>6</v>
      </c>
      <c r="G34" s="118" t="s">
        <v>6</v>
      </c>
      <c r="H34" s="67" t="s">
        <v>6</v>
      </c>
      <c r="I34" s="60"/>
      <c r="J34" s="49"/>
    </row>
    <row r="35" spans="1:10" s="48" customFormat="1" ht="18" customHeight="1">
      <c r="A35" s="79"/>
      <c r="B35" s="63"/>
      <c r="C35" s="63">
        <v>569</v>
      </c>
      <c r="D35" s="76" t="s">
        <v>35</v>
      </c>
      <c r="E35" s="65">
        <v>1</v>
      </c>
      <c r="F35" s="65">
        <v>2</v>
      </c>
      <c r="G35" s="80" t="s">
        <v>125</v>
      </c>
      <c r="H35" s="90" t="s">
        <v>125</v>
      </c>
      <c r="I35" s="60"/>
      <c r="J35" s="49"/>
    </row>
    <row r="36" spans="1:10" s="48" customFormat="1" ht="18" customHeight="1">
      <c r="A36" s="77"/>
      <c r="B36" s="78">
        <v>57</v>
      </c>
      <c r="C36" s="78"/>
      <c r="D36" s="70" t="s">
        <v>36</v>
      </c>
      <c r="E36" s="71">
        <f>SUM(E37:E41)</f>
        <v>3</v>
      </c>
      <c r="F36" s="71">
        <f t="shared" ref="F36" si="9">SUM(F37:F41)</f>
        <v>7</v>
      </c>
      <c r="G36" s="72">
        <v>54000000</v>
      </c>
      <c r="H36" s="85">
        <v>663</v>
      </c>
      <c r="I36" s="60"/>
      <c r="J36" s="49"/>
    </row>
    <row r="37" spans="1:10" s="48" customFormat="1" ht="18" customHeight="1">
      <c r="A37" s="79"/>
      <c r="B37" s="63"/>
      <c r="C37" s="63">
        <v>571</v>
      </c>
      <c r="D37" s="76" t="s">
        <v>37</v>
      </c>
      <c r="E37" s="118" t="s">
        <v>6</v>
      </c>
      <c r="F37" s="118" t="s">
        <v>6</v>
      </c>
      <c r="G37" s="118" t="s">
        <v>6</v>
      </c>
      <c r="H37" s="67" t="s">
        <v>6</v>
      </c>
      <c r="I37" s="60"/>
      <c r="J37" s="49"/>
    </row>
    <row r="38" spans="1:10" s="48" customFormat="1" ht="18" customHeight="1">
      <c r="A38" s="79"/>
      <c r="B38" s="63"/>
      <c r="C38" s="63">
        <v>572</v>
      </c>
      <c r="D38" s="76" t="s">
        <v>38</v>
      </c>
      <c r="E38" s="65">
        <v>1</v>
      </c>
      <c r="F38" s="65">
        <v>2</v>
      </c>
      <c r="G38" s="80" t="s">
        <v>125</v>
      </c>
      <c r="H38" s="90" t="s">
        <v>125</v>
      </c>
      <c r="I38" s="60"/>
      <c r="J38" s="49"/>
    </row>
    <row r="39" spans="1:10" s="48" customFormat="1" ht="18" customHeight="1">
      <c r="A39" s="79"/>
      <c r="B39" s="63"/>
      <c r="C39" s="63">
        <v>573</v>
      </c>
      <c r="D39" s="76" t="s">
        <v>39</v>
      </c>
      <c r="E39" s="65">
        <v>2</v>
      </c>
      <c r="F39" s="65">
        <v>5</v>
      </c>
      <c r="G39" s="80" t="s">
        <v>125</v>
      </c>
      <c r="H39" s="90" t="s">
        <v>125</v>
      </c>
      <c r="I39" s="60"/>
      <c r="J39" s="49"/>
    </row>
    <row r="40" spans="1:10" s="48" customFormat="1" ht="18" customHeight="1">
      <c r="A40" s="79"/>
      <c r="B40" s="63"/>
      <c r="C40" s="63">
        <v>574</v>
      </c>
      <c r="D40" s="76" t="s">
        <v>40</v>
      </c>
      <c r="E40" s="118" t="s">
        <v>6</v>
      </c>
      <c r="F40" s="118" t="s">
        <v>6</v>
      </c>
      <c r="G40" s="118" t="s">
        <v>6</v>
      </c>
      <c r="H40" s="67" t="s">
        <v>6</v>
      </c>
      <c r="I40" s="60"/>
      <c r="J40" s="49"/>
    </row>
    <row r="41" spans="1:10" s="48" customFormat="1" ht="18" customHeight="1">
      <c r="A41" s="79"/>
      <c r="B41" s="63"/>
      <c r="C41" s="63">
        <v>579</v>
      </c>
      <c r="D41" s="76" t="s">
        <v>41</v>
      </c>
      <c r="E41" s="118" t="s">
        <v>6</v>
      </c>
      <c r="F41" s="118" t="s">
        <v>6</v>
      </c>
      <c r="G41" s="118" t="s">
        <v>6</v>
      </c>
      <c r="H41" s="67" t="s">
        <v>6</v>
      </c>
      <c r="I41" s="60"/>
      <c r="J41" s="49"/>
    </row>
    <row r="42" spans="1:10" s="48" customFormat="1" ht="18" customHeight="1">
      <c r="A42" s="77"/>
      <c r="B42" s="78">
        <v>58</v>
      </c>
      <c r="C42" s="78"/>
      <c r="D42" s="70" t="s">
        <v>42</v>
      </c>
      <c r="E42" s="71">
        <f>SUM(E43:E49)</f>
        <v>53</v>
      </c>
      <c r="F42" s="71">
        <f t="shared" ref="F42" si="10">SUM(F43:F49)</f>
        <v>206</v>
      </c>
      <c r="G42" s="72">
        <v>1852000000</v>
      </c>
      <c r="H42" s="85">
        <v>4176</v>
      </c>
      <c r="I42" s="60"/>
      <c r="J42" s="49"/>
    </row>
    <row r="43" spans="1:10" s="48" customFormat="1" ht="18" customHeight="1">
      <c r="A43" s="79"/>
      <c r="B43" s="63"/>
      <c r="C43" s="63">
        <v>581</v>
      </c>
      <c r="D43" s="76" t="s">
        <v>43</v>
      </c>
      <c r="E43" s="65">
        <v>7</v>
      </c>
      <c r="F43" s="65">
        <v>80</v>
      </c>
      <c r="G43" s="80">
        <v>907000000</v>
      </c>
      <c r="H43" s="90">
        <v>1615</v>
      </c>
      <c r="I43" s="60"/>
      <c r="J43" s="49"/>
    </row>
    <row r="44" spans="1:10" s="48" customFormat="1" ht="18" customHeight="1">
      <c r="A44" s="79"/>
      <c r="B44" s="63"/>
      <c r="C44" s="63">
        <v>582</v>
      </c>
      <c r="D44" s="76" t="s">
        <v>44</v>
      </c>
      <c r="E44" s="65">
        <v>2</v>
      </c>
      <c r="F44" s="65">
        <v>7</v>
      </c>
      <c r="G44" s="80" t="s">
        <v>125</v>
      </c>
      <c r="H44" s="90" t="s">
        <v>125</v>
      </c>
      <c r="I44" s="60"/>
      <c r="J44" s="49"/>
    </row>
    <row r="45" spans="1:10" s="48" customFormat="1" ht="18" customHeight="1">
      <c r="A45" s="79"/>
      <c r="B45" s="63"/>
      <c r="C45" s="63">
        <v>583</v>
      </c>
      <c r="D45" s="76" t="s">
        <v>45</v>
      </c>
      <c r="E45" s="65">
        <v>1</v>
      </c>
      <c r="F45" s="65">
        <v>2</v>
      </c>
      <c r="G45" s="80" t="s">
        <v>125</v>
      </c>
      <c r="H45" s="90" t="s">
        <v>125</v>
      </c>
      <c r="I45" s="60"/>
      <c r="J45" s="49"/>
    </row>
    <row r="46" spans="1:10" s="48" customFormat="1" ht="18" customHeight="1">
      <c r="A46" s="79"/>
      <c r="B46" s="63"/>
      <c r="C46" s="63">
        <v>584</v>
      </c>
      <c r="D46" s="76" t="s">
        <v>46</v>
      </c>
      <c r="E46" s="65">
        <v>4</v>
      </c>
      <c r="F46" s="65">
        <v>9</v>
      </c>
      <c r="G46" s="80">
        <v>49000000</v>
      </c>
      <c r="H46" s="90">
        <v>176</v>
      </c>
      <c r="I46" s="60"/>
      <c r="J46" s="49"/>
    </row>
    <row r="47" spans="1:10" s="48" customFormat="1" ht="18" customHeight="1">
      <c r="A47" s="79"/>
      <c r="B47" s="63"/>
      <c r="C47" s="63">
        <v>585</v>
      </c>
      <c r="D47" s="76" t="s">
        <v>47</v>
      </c>
      <c r="E47" s="65">
        <v>12</v>
      </c>
      <c r="F47" s="65">
        <v>19</v>
      </c>
      <c r="G47" s="80">
        <v>79000000</v>
      </c>
      <c r="H47" s="90">
        <v>386</v>
      </c>
      <c r="I47" s="60"/>
      <c r="J47" s="49"/>
    </row>
    <row r="48" spans="1:10" s="48" customFormat="1" ht="18" customHeight="1">
      <c r="A48" s="79"/>
      <c r="B48" s="63"/>
      <c r="C48" s="63">
        <v>586</v>
      </c>
      <c r="D48" s="76" t="s">
        <v>48</v>
      </c>
      <c r="E48" s="65">
        <v>4</v>
      </c>
      <c r="F48" s="65">
        <v>10</v>
      </c>
      <c r="G48" s="80">
        <v>40000000</v>
      </c>
      <c r="H48" s="90">
        <v>134</v>
      </c>
      <c r="I48" s="60"/>
      <c r="J48" s="49"/>
    </row>
    <row r="49" spans="1:10" s="48" customFormat="1" ht="18" customHeight="1">
      <c r="A49" s="79"/>
      <c r="B49" s="63"/>
      <c r="C49" s="63">
        <v>589</v>
      </c>
      <c r="D49" s="76" t="s">
        <v>49</v>
      </c>
      <c r="E49" s="65">
        <v>23</v>
      </c>
      <c r="F49" s="65">
        <v>79</v>
      </c>
      <c r="G49" s="80">
        <v>679000000</v>
      </c>
      <c r="H49" s="90">
        <v>1636</v>
      </c>
      <c r="I49" s="60"/>
      <c r="J49" s="49"/>
    </row>
    <row r="50" spans="1:10" s="48" customFormat="1" ht="18" customHeight="1">
      <c r="A50" s="77"/>
      <c r="B50" s="78">
        <v>59</v>
      </c>
      <c r="C50" s="78"/>
      <c r="D50" s="70" t="s">
        <v>50</v>
      </c>
      <c r="E50" s="71">
        <f>SUM(E51:E53)</f>
        <v>9</v>
      </c>
      <c r="F50" s="71">
        <f t="shared" ref="F50" si="11">SUM(F51:F53)</f>
        <v>28</v>
      </c>
      <c r="G50" s="72">
        <v>473000000</v>
      </c>
      <c r="H50" s="85">
        <v>412</v>
      </c>
      <c r="I50" s="60"/>
      <c r="J50" s="49"/>
    </row>
    <row r="51" spans="1:10" s="48" customFormat="1" ht="18" customHeight="1">
      <c r="A51" s="79"/>
      <c r="B51" s="63"/>
      <c r="C51" s="63">
        <v>591</v>
      </c>
      <c r="D51" s="76" t="s">
        <v>51</v>
      </c>
      <c r="E51" s="65">
        <v>3</v>
      </c>
      <c r="F51" s="65">
        <v>11</v>
      </c>
      <c r="G51" s="80">
        <v>274000000</v>
      </c>
      <c r="H51" s="67" t="s">
        <v>6</v>
      </c>
      <c r="I51" s="60"/>
      <c r="J51" s="49"/>
    </row>
    <row r="52" spans="1:10" s="48" customFormat="1" ht="18" customHeight="1">
      <c r="A52" s="79"/>
      <c r="B52" s="63"/>
      <c r="C52" s="63">
        <v>592</v>
      </c>
      <c r="D52" s="76" t="s">
        <v>52</v>
      </c>
      <c r="E52" s="118" t="s">
        <v>6</v>
      </c>
      <c r="F52" s="118" t="s">
        <v>6</v>
      </c>
      <c r="G52" s="118" t="s">
        <v>6</v>
      </c>
      <c r="H52" s="67" t="s">
        <v>6</v>
      </c>
      <c r="I52" s="60"/>
      <c r="J52" s="49"/>
    </row>
    <row r="53" spans="1:10" s="48" customFormat="1" ht="18" customHeight="1">
      <c r="A53" s="79"/>
      <c r="B53" s="63"/>
      <c r="C53" s="63">
        <v>593</v>
      </c>
      <c r="D53" s="76" t="s">
        <v>53</v>
      </c>
      <c r="E53" s="65">
        <v>6</v>
      </c>
      <c r="F53" s="65">
        <v>17</v>
      </c>
      <c r="G53" s="80">
        <v>198000000</v>
      </c>
      <c r="H53" s="90">
        <v>412</v>
      </c>
      <c r="I53" s="60"/>
      <c r="J53" s="49"/>
    </row>
    <row r="54" spans="1:10" s="48" customFormat="1" ht="18" customHeight="1">
      <c r="A54" s="77"/>
      <c r="B54" s="78">
        <v>60</v>
      </c>
      <c r="C54" s="78"/>
      <c r="D54" s="70" t="s">
        <v>54</v>
      </c>
      <c r="E54" s="71">
        <f>SUM(E55:E63)</f>
        <v>28</v>
      </c>
      <c r="F54" s="71">
        <f t="shared" ref="F54" si="12">SUM(F55:F63)</f>
        <v>108</v>
      </c>
      <c r="G54" s="72">
        <v>2305000000</v>
      </c>
      <c r="H54" s="119" t="s">
        <v>130</v>
      </c>
      <c r="I54" s="60"/>
      <c r="J54" s="49"/>
    </row>
    <row r="55" spans="1:10" s="48" customFormat="1" ht="18" customHeight="1">
      <c r="A55" s="79"/>
      <c r="B55" s="63"/>
      <c r="C55" s="63">
        <v>601</v>
      </c>
      <c r="D55" s="76" t="s">
        <v>55</v>
      </c>
      <c r="E55" s="65">
        <v>1</v>
      </c>
      <c r="F55" s="65">
        <v>2</v>
      </c>
      <c r="G55" s="80" t="s">
        <v>125</v>
      </c>
      <c r="H55" s="90" t="s">
        <v>125</v>
      </c>
      <c r="I55" s="60"/>
      <c r="J55" s="49"/>
    </row>
    <row r="56" spans="1:10" s="48" customFormat="1" ht="18" customHeight="1">
      <c r="A56" s="79"/>
      <c r="B56" s="63"/>
      <c r="C56" s="63">
        <v>602</v>
      </c>
      <c r="D56" s="76" t="s">
        <v>56</v>
      </c>
      <c r="E56" s="65">
        <v>3</v>
      </c>
      <c r="F56" s="65">
        <v>13</v>
      </c>
      <c r="G56" s="80">
        <v>210000000</v>
      </c>
      <c r="H56" s="90">
        <v>635</v>
      </c>
      <c r="I56" s="60"/>
      <c r="J56" s="49"/>
    </row>
    <row r="57" spans="1:10" s="48" customFormat="1" ht="18" customHeight="1">
      <c r="A57" s="79"/>
      <c r="B57" s="63"/>
      <c r="C57" s="63">
        <v>603</v>
      </c>
      <c r="D57" s="76" t="s">
        <v>57</v>
      </c>
      <c r="E57" s="65">
        <v>2</v>
      </c>
      <c r="F57" s="65">
        <v>6</v>
      </c>
      <c r="G57" s="80" t="s">
        <v>125</v>
      </c>
      <c r="H57" s="90" t="s">
        <v>125</v>
      </c>
      <c r="I57" s="60"/>
      <c r="J57" s="49"/>
    </row>
    <row r="58" spans="1:10" s="48" customFormat="1" ht="18" customHeight="1">
      <c r="A58" s="79"/>
      <c r="B58" s="63"/>
      <c r="C58" s="63">
        <v>604</v>
      </c>
      <c r="D58" s="76" t="s">
        <v>58</v>
      </c>
      <c r="E58" s="65">
        <v>1</v>
      </c>
      <c r="F58" s="65">
        <v>4</v>
      </c>
      <c r="G58" s="80" t="s">
        <v>125</v>
      </c>
      <c r="H58" s="90" t="s">
        <v>125</v>
      </c>
      <c r="I58" s="60"/>
      <c r="J58" s="49"/>
    </row>
    <row r="59" spans="1:10" s="48" customFormat="1" ht="18" customHeight="1">
      <c r="A59" s="79"/>
      <c r="B59" s="63"/>
      <c r="C59" s="63">
        <v>605</v>
      </c>
      <c r="D59" s="76" t="s">
        <v>59</v>
      </c>
      <c r="E59" s="65">
        <v>6</v>
      </c>
      <c r="F59" s="65">
        <v>24</v>
      </c>
      <c r="G59" s="80">
        <v>1091000000</v>
      </c>
      <c r="H59" s="67" t="s">
        <v>6</v>
      </c>
      <c r="I59" s="60"/>
      <c r="J59" s="49"/>
    </row>
    <row r="60" spans="1:10" s="48" customFormat="1" ht="18" customHeight="1">
      <c r="A60" s="79"/>
      <c r="B60" s="63"/>
      <c r="C60" s="63">
        <v>606</v>
      </c>
      <c r="D60" s="76" t="s">
        <v>60</v>
      </c>
      <c r="E60" s="65">
        <v>4</v>
      </c>
      <c r="F60" s="65">
        <v>21</v>
      </c>
      <c r="G60" s="80">
        <v>130000000</v>
      </c>
      <c r="H60" s="90">
        <v>19</v>
      </c>
      <c r="I60" s="60"/>
      <c r="J60" s="49"/>
    </row>
    <row r="61" spans="1:10" s="48" customFormat="1" ht="18" customHeight="1">
      <c r="A61" s="79"/>
      <c r="B61" s="63"/>
      <c r="C61" s="63">
        <v>607</v>
      </c>
      <c r="D61" s="76" t="s">
        <v>61</v>
      </c>
      <c r="E61" s="65">
        <v>3</v>
      </c>
      <c r="F61" s="65">
        <v>14</v>
      </c>
      <c r="G61" s="80">
        <v>368000000</v>
      </c>
      <c r="H61" s="90">
        <v>425</v>
      </c>
      <c r="I61" s="60"/>
      <c r="J61" s="49"/>
    </row>
    <row r="62" spans="1:10" s="48" customFormat="1" ht="18" customHeight="1">
      <c r="A62" s="79"/>
      <c r="B62" s="63"/>
      <c r="C62" s="63">
        <v>608</v>
      </c>
      <c r="D62" s="76" t="s">
        <v>62</v>
      </c>
      <c r="E62" s="118" t="s">
        <v>6</v>
      </c>
      <c r="F62" s="118" t="s">
        <v>6</v>
      </c>
      <c r="G62" s="118" t="s">
        <v>6</v>
      </c>
      <c r="H62" s="67" t="s">
        <v>6</v>
      </c>
      <c r="I62" s="60"/>
      <c r="J62" s="49"/>
    </row>
    <row r="63" spans="1:10" s="48" customFormat="1" ht="18" customHeight="1">
      <c r="A63" s="79"/>
      <c r="B63" s="63"/>
      <c r="C63" s="63">
        <v>609</v>
      </c>
      <c r="D63" s="76" t="s">
        <v>63</v>
      </c>
      <c r="E63" s="65">
        <v>8</v>
      </c>
      <c r="F63" s="65">
        <v>24</v>
      </c>
      <c r="G63" s="80">
        <v>344000000</v>
      </c>
      <c r="H63" s="90">
        <v>1852</v>
      </c>
      <c r="I63" s="60"/>
      <c r="J63" s="49"/>
    </row>
    <row r="64" spans="1:10" s="48" customFormat="1" ht="18" customHeight="1">
      <c r="A64" s="77"/>
      <c r="B64" s="78">
        <v>61</v>
      </c>
      <c r="C64" s="78"/>
      <c r="D64" s="70" t="s">
        <v>64</v>
      </c>
      <c r="E64" s="71">
        <f>SUM(E65:E67)</f>
        <v>2</v>
      </c>
      <c r="F64" s="71">
        <f t="shared" ref="F64" si="13">SUM(F65:F67)</f>
        <v>2</v>
      </c>
      <c r="G64" s="109" t="s">
        <v>125</v>
      </c>
      <c r="H64" s="73" t="s">
        <v>6</v>
      </c>
      <c r="I64" s="60"/>
      <c r="J64" s="49"/>
    </row>
    <row r="65" spans="1:10" s="48" customFormat="1" ht="18" customHeight="1">
      <c r="A65" s="79"/>
      <c r="B65" s="63"/>
      <c r="C65" s="63">
        <v>611</v>
      </c>
      <c r="D65" s="76" t="s">
        <v>65</v>
      </c>
      <c r="E65" s="65">
        <v>1</v>
      </c>
      <c r="F65" s="65">
        <v>1</v>
      </c>
      <c r="G65" s="118" t="s">
        <v>107</v>
      </c>
      <c r="H65" s="67" t="s">
        <v>6</v>
      </c>
      <c r="I65" s="60"/>
      <c r="J65" s="49"/>
    </row>
    <row r="66" spans="1:10" s="48" customFormat="1" ht="18" customHeight="1">
      <c r="A66" s="79"/>
      <c r="B66" s="63"/>
      <c r="C66" s="63">
        <v>612</v>
      </c>
      <c r="D66" s="76" t="s">
        <v>66</v>
      </c>
      <c r="E66" s="65">
        <v>1</v>
      </c>
      <c r="F66" s="65">
        <v>1</v>
      </c>
      <c r="G66" s="80" t="s">
        <v>125</v>
      </c>
      <c r="H66" s="67" t="s">
        <v>6</v>
      </c>
      <c r="I66" s="60"/>
      <c r="J66" s="49"/>
    </row>
    <row r="67" spans="1:10" s="48" customFormat="1" ht="18" customHeight="1">
      <c r="A67" s="91"/>
      <c r="B67" s="92"/>
      <c r="C67" s="92">
        <v>619</v>
      </c>
      <c r="D67" s="93" t="s">
        <v>67</v>
      </c>
      <c r="E67" s="120" t="s">
        <v>6</v>
      </c>
      <c r="F67" s="120" t="s">
        <v>6</v>
      </c>
      <c r="G67" s="120" t="s">
        <v>6</v>
      </c>
      <c r="H67" s="96" t="s">
        <v>6</v>
      </c>
      <c r="I67" s="60"/>
      <c r="J67" s="49"/>
    </row>
  </sheetData>
  <sheetProtection password="CF28" sheet="1" objects="1" scenarios="1"/>
  <mergeCells count="1">
    <mergeCell ref="A3:D3"/>
  </mergeCells>
  <phoneticPr fontId="1"/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U69"/>
  <sheetViews>
    <sheetView showGridLines="0" workbookViewId="0"/>
  </sheetViews>
  <sheetFormatPr defaultRowHeight="13.5"/>
  <cols>
    <col min="1" max="1" width="2.5" style="113" customWidth="1"/>
    <col min="2" max="2" width="4.5" style="113" customWidth="1"/>
    <col min="3" max="3" width="5.625" style="113" customWidth="1"/>
    <col min="4" max="4" width="22.625" style="113" customWidth="1"/>
    <col min="5" max="9" width="9.125" style="126" bestFit="1" customWidth="1"/>
    <col min="10" max="10" width="11.375" style="126" bestFit="1" customWidth="1"/>
    <col min="11" max="11" width="9.25" style="126" bestFit="1" customWidth="1"/>
    <col min="12" max="17" width="9.125" style="126" bestFit="1" customWidth="1"/>
    <col min="18" max="18" width="9.25" style="126" bestFit="1" customWidth="1"/>
    <col min="19" max="20" width="9.125" style="126" bestFit="1" customWidth="1"/>
    <col min="21" max="16384" width="9" style="126"/>
  </cols>
  <sheetData>
    <row r="1" spans="1:21">
      <c r="A1" s="113" t="s">
        <v>561</v>
      </c>
    </row>
    <row r="2" spans="1:21">
      <c r="S2" s="127" t="s">
        <v>133</v>
      </c>
    </row>
    <row r="3" spans="1:21">
      <c r="A3" s="265" t="s">
        <v>0</v>
      </c>
      <c r="B3" s="266"/>
      <c r="C3" s="266"/>
      <c r="D3" s="266"/>
      <c r="E3" s="271" t="s">
        <v>562</v>
      </c>
      <c r="F3" s="271"/>
      <c r="G3" s="271"/>
      <c r="H3" s="271"/>
      <c r="I3" s="271"/>
      <c r="J3" s="271"/>
      <c r="K3" s="271"/>
      <c r="L3" s="271"/>
      <c r="M3" s="271" t="s">
        <v>563</v>
      </c>
      <c r="N3" s="271"/>
      <c r="O3" s="271"/>
      <c r="P3" s="271"/>
      <c r="Q3" s="271"/>
      <c r="R3" s="271"/>
      <c r="S3" s="271"/>
    </row>
    <row r="4" spans="1:21">
      <c r="A4" s="267"/>
      <c r="B4" s="268"/>
      <c r="C4" s="268"/>
      <c r="D4" s="268"/>
      <c r="E4" s="272" t="s">
        <v>564</v>
      </c>
      <c r="F4" s="272"/>
      <c r="G4" s="272"/>
      <c r="H4" s="272"/>
      <c r="I4" s="272" t="s">
        <v>565</v>
      </c>
      <c r="J4" s="128" t="s">
        <v>566</v>
      </c>
      <c r="K4" s="272" t="s">
        <v>567</v>
      </c>
      <c r="L4" s="272" t="s">
        <v>4</v>
      </c>
      <c r="M4" s="273" t="s">
        <v>564</v>
      </c>
      <c r="N4" s="274"/>
      <c r="O4" s="274"/>
      <c r="P4" s="274"/>
      <c r="Q4" s="272" t="s">
        <v>565</v>
      </c>
      <c r="R4" s="128" t="s">
        <v>566</v>
      </c>
      <c r="S4" s="272" t="s">
        <v>4</v>
      </c>
    </row>
    <row r="5" spans="1:21">
      <c r="A5" s="269"/>
      <c r="B5" s="270"/>
      <c r="C5" s="270"/>
      <c r="D5" s="270"/>
      <c r="E5" s="129" t="s">
        <v>568</v>
      </c>
      <c r="F5" s="129" t="s">
        <v>569</v>
      </c>
      <c r="G5" s="129" t="s">
        <v>570</v>
      </c>
      <c r="H5" s="129" t="s">
        <v>571</v>
      </c>
      <c r="I5" s="272"/>
      <c r="J5" s="130" t="s">
        <v>572</v>
      </c>
      <c r="K5" s="272"/>
      <c r="L5" s="272"/>
      <c r="M5" s="129" t="s">
        <v>568</v>
      </c>
      <c r="N5" s="129" t="s">
        <v>569</v>
      </c>
      <c r="O5" s="129" t="s">
        <v>570</v>
      </c>
      <c r="P5" s="129" t="s">
        <v>571</v>
      </c>
      <c r="Q5" s="272"/>
      <c r="R5" s="130" t="s">
        <v>572</v>
      </c>
      <c r="S5" s="272"/>
    </row>
    <row r="6" spans="1:21" ht="14.25">
      <c r="A6" s="131" t="s">
        <v>573</v>
      </c>
      <c r="B6" s="132"/>
      <c r="C6" s="132"/>
      <c r="D6" s="133"/>
      <c r="E6" s="134">
        <v>3987</v>
      </c>
      <c r="F6" s="135">
        <v>1670</v>
      </c>
      <c r="G6" s="135">
        <v>368</v>
      </c>
      <c r="H6" s="135">
        <v>1949</v>
      </c>
      <c r="I6" s="135">
        <v>39103</v>
      </c>
      <c r="J6" s="135">
        <v>1354724.9</v>
      </c>
      <c r="K6" s="135">
        <v>19901.46</v>
      </c>
      <c r="L6" s="135">
        <v>716286</v>
      </c>
      <c r="M6" s="134">
        <v>4094</v>
      </c>
      <c r="N6" s="135">
        <v>3993</v>
      </c>
      <c r="O6" s="135">
        <v>52</v>
      </c>
      <c r="P6" s="135">
        <v>49</v>
      </c>
      <c r="Q6" s="135">
        <v>11028</v>
      </c>
      <c r="R6" s="135">
        <v>79961.55</v>
      </c>
      <c r="S6" s="136">
        <v>164359</v>
      </c>
      <c r="T6" s="137"/>
      <c r="U6" s="137"/>
    </row>
    <row r="7" spans="1:21">
      <c r="A7" s="138"/>
      <c r="B7" s="139" t="s">
        <v>5</v>
      </c>
      <c r="C7" s="63"/>
      <c r="D7" s="140"/>
      <c r="E7" s="141">
        <v>1161</v>
      </c>
      <c r="F7" s="142">
        <v>588</v>
      </c>
      <c r="G7" s="142">
        <v>146</v>
      </c>
      <c r="H7" s="142">
        <v>427</v>
      </c>
      <c r="I7" s="142">
        <v>10582</v>
      </c>
      <c r="J7" s="142">
        <v>747234.44</v>
      </c>
      <c r="K7" s="142">
        <v>8744.5</v>
      </c>
      <c r="L7" s="142" t="s">
        <v>574</v>
      </c>
      <c r="M7" s="141">
        <v>411</v>
      </c>
      <c r="N7" s="142">
        <v>403</v>
      </c>
      <c r="O7" s="142">
        <v>6</v>
      </c>
      <c r="P7" s="142">
        <v>2</v>
      </c>
      <c r="Q7" s="142">
        <v>1122</v>
      </c>
      <c r="R7" s="142">
        <v>13613.26</v>
      </c>
      <c r="S7" s="143" t="s">
        <v>574</v>
      </c>
      <c r="T7" s="137"/>
      <c r="U7" s="137"/>
    </row>
    <row r="8" spans="1:21">
      <c r="A8" s="68"/>
      <c r="B8" s="69">
        <v>50</v>
      </c>
      <c r="C8" s="69"/>
      <c r="D8" s="144" t="s">
        <v>7</v>
      </c>
      <c r="E8" s="145">
        <v>5</v>
      </c>
      <c r="F8" s="146">
        <v>1</v>
      </c>
      <c r="G8" s="146">
        <v>3</v>
      </c>
      <c r="H8" s="146">
        <v>1</v>
      </c>
      <c r="I8" s="146">
        <v>142</v>
      </c>
      <c r="J8" s="146">
        <v>4950.5200000000004</v>
      </c>
      <c r="K8" s="146">
        <v>70.959999999999994</v>
      </c>
      <c r="L8" s="146" t="s">
        <v>574</v>
      </c>
      <c r="M8" s="145">
        <v>1</v>
      </c>
      <c r="N8" s="146">
        <v>1</v>
      </c>
      <c r="O8" s="146">
        <v>0</v>
      </c>
      <c r="P8" s="146">
        <v>0</v>
      </c>
      <c r="Q8" s="146">
        <v>3</v>
      </c>
      <c r="R8" s="146">
        <v>5.85</v>
      </c>
      <c r="S8" s="147" t="s">
        <v>574</v>
      </c>
      <c r="T8" s="137"/>
      <c r="U8" s="137"/>
    </row>
    <row r="9" spans="1:21">
      <c r="A9" s="74"/>
      <c r="B9" s="75"/>
      <c r="C9" s="75">
        <v>501</v>
      </c>
      <c r="D9" s="148" t="s">
        <v>7</v>
      </c>
      <c r="E9" s="141">
        <v>5</v>
      </c>
      <c r="F9" s="142">
        <v>1</v>
      </c>
      <c r="G9" s="142">
        <v>3</v>
      </c>
      <c r="H9" s="142">
        <v>1</v>
      </c>
      <c r="I9" s="142">
        <v>142</v>
      </c>
      <c r="J9" s="142">
        <v>4950.5200000000004</v>
      </c>
      <c r="K9" s="142">
        <v>70.959999999999994</v>
      </c>
      <c r="L9" s="142" t="s">
        <v>160</v>
      </c>
      <c r="M9" s="141">
        <v>1</v>
      </c>
      <c r="N9" s="142">
        <v>1</v>
      </c>
      <c r="O9" s="142" t="s">
        <v>160</v>
      </c>
      <c r="P9" s="142" t="s">
        <v>160</v>
      </c>
      <c r="Q9" s="142">
        <v>3</v>
      </c>
      <c r="R9" s="142">
        <v>5.85</v>
      </c>
      <c r="S9" s="143" t="s">
        <v>160</v>
      </c>
      <c r="T9" s="137"/>
      <c r="U9" s="137"/>
    </row>
    <row r="10" spans="1:21">
      <c r="A10" s="77"/>
      <c r="B10" s="78">
        <v>51</v>
      </c>
      <c r="C10" s="78"/>
      <c r="D10" s="144" t="s">
        <v>8</v>
      </c>
      <c r="E10" s="145">
        <v>33</v>
      </c>
      <c r="F10" s="146">
        <v>24</v>
      </c>
      <c r="G10" s="146">
        <v>4</v>
      </c>
      <c r="H10" s="146">
        <v>5</v>
      </c>
      <c r="I10" s="146">
        <v>239</v>
      </c>
      <c r="J10" s="146">
        <v>9594.3700000000008</v>
      </c>
      <c r="K10" s="146">
        <v>684.24</v>
      </c>
      <c r="L10" s="146" t="s">
        <v>574</v>
      </c>
      <c r="M10" s="145">
        <v>7</v>
      </c>
      <c r="N10" s="146">
        <v>7</v>
      </c>
      <c r="O10" s="146">
        <v>0</v>
      </c>
      <c r="P10" s="146">
        <v>0</v>
      </c>
      <c r="Q10" s="146">
        <v>11</v>
      </c>
      <c r="R10" s="146">
        <v>91.47</v>
      </c>
      <c r="S10" s="147" t="s">
        <v>574</v>
      </c>
      <c r="T10" s="137"/>
      <c r="U10" s="137"/>
    </row>
    <row r="11" spans="1:21">
      <c r="A11" s="79"/>
      <c r="B11" s="63"/>
      <c r="C11" s="63">
        <v>511</v>
      </c>
      <c r="D11" s="148" t="s">
        <v>9</v>
      </c>
      <c r="E11" s="141">
        <v>4</v>
      </c>
      <c r="F11" s="142">
        <v>2</v>
      </c>
      <c r="G11" s="142">
        <v>2</v>
      </c>
      <c r="H11" s="142" t="s">
        <v>160</v>
      </c>
      <c r="I11" s="142">
        <v>60</v>
      </c>
      <c r="J11" s="142">
        <v>4714.72</v>
      </c>
      <c r="K11" s="142">
        <v>10.95</v>
      </c>
      <c r="L11" s="142" t="s">
        <v>160</v>
      </c>
      <c r="M11" s="141" t="s">
        <v>160</v>
      </c>
      <c r="N11" s="142" t="s">
        <v>160</v>
      </c>
      <c r="O11" s="142" t="s">
        <v>160</v>
      </c>
      <c r="P11" s="142" t="s">
        <v>160</v>
      </c>
      <c r="Q11" s="142" t="s">
        <v>160</v>
      </c>
      <c r="R11" s="142" t="s">
        <v>574</v>
      </c>
      <c r="S11" s="143" t="s">
        <v>160</v>
      </c>
      <c r="T11" s="137"/>
      <c r="U11" s="137"/>
    </row>
    <row r="12" spans="1:21">
      <c r="A12" s="79"/>
      <c r="B12" s="63"/>
      <c r="C12" s="63">
        <v>512</v>
      </c>
      <c r="D12" s="148" t="s">
        <v>10</v>
      </c>
      <c r="E12" s="141">
        <v>18</v>
      </c>
      <c r="F12" s="142">
        <v>13</v>
      </c>
      <c r="G12" s="142">
        <v>2</v>
      </c>
      <c r="H12" s="142">
        <v>3</v>
      </c>
      <c r="I12" s="142">
        <v>95</v>
      </c>
      <c r="J12" s="142">
        <v>3291.57</v>
      </c>
      <c r="K12" s="142">
        <v>284.74</v>
      </c>
      <c r="L12" s="142" t="s">
        <v>160</v>
      </c>
      <c r="M12" s="141">
        <v>6</v>
      </c>
      <c r="N12" s="142">
        <v>6</v>
      </c>
      <c r="O12" s="142" t="s">
        <v>160</v>
      </c>
      <c r="P12" s="142" t="s">
        <v>160</v>
      </c>
      <c r="Q12" s="142">
        <v>10</v>
      </c>
      <c r="R12" s="142">
        <v>77.47</v>
      </c>
      <c r="S12" s="143" t="s">
        <v>160</v>
      </c>
      <c r="T12" s="137"/>
      <c r="U12" s="137"/>
    </row>
    <row r="13" spans="1:21">
      <c r="A13" s="79"/>
      <c r="B13" s="63"/>
      <c r="C13" s="63">
        <v>513</v>
      </c>
      <c r="D13" s="148" t="s">
        <v>11</v>
      </c>
      <c r="E13" s="141">
        <v>11</v>
      </c>
      <c r="F13" s="142">
        <v>9</v>
      </c>
      <c r="G13" s="142" t="s">
        <v>160</v>
      </c>
      <c r="H13" s="142">
        <v>2</v>
      </c>
      <c r="I13" s="142">
        <v>84</v>
      </c>
      <c r="J13" s="142">
        <v>1588.08</v>
      </c>
      <c r="K13" s="142">
        <v>388.55</v>
      </c>
      <c r="L13" s="142" t="s">
        <v>160</v>
      </c>
      <c r="M13" s="141">
        <v>1</v>
      </c>
      <c r="N13" s="142">
        <v>1</v>
      </c>
      <c r="O13" s="142" t="s">
        <v>160</v>
      </c>
      <c r="P13" s="142" t="s">
        <v>160</v>
      </c>
      <c r="Q13" s="142">
        <v>1</v>
      </c>
      <c r="R13" s="142">
        <v>14</v>
      </c>
      <c r="S13" s="143" t="s">
        <v>160</v>
      </c>
      <c r="T13" s="137"/>
      <c r="U13" s="137"/>
    </row>
    <row r="14" spans="1:21">
      <c r="A14" s="77"/>
      <c r="B14" s="78">
        <v>52</v>
      </c>
      <c r="C14" s="78"/>
      <c r="D14" s="144" t="s">
        <v>12</v>
      </c>
      <c r="E14" s="145">
        <v>332</v>
      </c>
      <c r="F14" s="146">
        <v>196</v>
      </c>
      <c r="G14" s="146">
        <v>35</v>
      </c>
      <c r="H14" s="146">
        <v>101</v>
      </c>
      <c r="I14" s="146">
        <v>3636</v>
      </c>
      <c r="J14" s="146">
        <v>278183.69</v>
      </c>
      <c r="K14" s="146">
        <v>3207.59</v>
      </c>
      <c r="L14" s="146" t="s">
        <v>574</v>
      </c>
      <c r="M14" s="145">
        <v>210</v>
      </c>
      <c r="N14" s="146">
        <v>206</v>
      </c>
      <c r="O14" s="146">
        <v>4</v>
      </c>
      <c r="P14" s="146">
        <v>0</v>
      </c>
      <c r="Q14" s="146">
        <v>632</v>
      </c>
      <c r="R14" s="146">
        <v>8643.93</v>
      </c>
      <c r="S14" s="147" t="s">
        <v>574</v>
      </c>
      <c r="T14" s="137"/>
      <c r="U14" s="137"/>
    </row>
    <row r="15" spans="1:21">
      <c r="A15" s="79"/>
      <c r="B15" s="63"/>
      <c r="C15" s="63">
        <v>521</v>
      </c>
      <c r="D15" s="148" t="s">
        <v>13</v>
      </c>
      <c r="E15" s="141">
        <v>177</v>
      </c>
      <c r="F15" s="142">
        <v>133</v>
      </c>
      <c r="G15" s="142">
        <v>18</v>
      </c>
      <c r="H15" s="142">
        <v>26</v>
      </c>
      <c r="I15" s="142">
        <v>2334</v>
      </c>
      <c r="J15" s="142">
        <v>179141.52</v>
      </c>
      <c r="K15" s="142">
        <v>2465.58</v>
      </c>
      <c r="L15" s="142" t="s">
        <v>160</v>
      </c>
      <c r="M15" s="141">
        <v>136</v>
      </c>
      <c r="N15" s="142">
        <v>135</v>
      </c>
      <c r="O15" s="142">
        <v>1</v>
      </c>
      <c r="P15" s="142" t="s">
        <v>160</v>
      </c>
      <c r="Q15" s="142">
        <v>454</v>
      </c>
      <c r="R15" s="142">
        <v>7177.9</v>
      </c>
      <c r="S15" s="143" t="s">
        <v>160</v>
      </c>
      <c r="T15" s="137"/>
      <c r="U15" s="137"/>
    </row>
    <row r="16" spans="1:21">
      <c r="A16" s="79"/>
      <c r="B16" s="63"/>
      <c r="C16" s="63">
        <v>522</v>
      </c>
      <c r="D16" s="148" t="s">
        <v>14</v>
      </c>
      <c r="E16" s="141">
        <v>155</v>
      </c>
      <c r="F16" s="142">
        <v>63</v>
      </c>
      <c r="G16" s="142">
        <v>17</v>
      </c>
      <c r="H16" s="142">
        <v>75</v>
      </c>
      <c r="I16" s="142">
        <v>1302</v>
      </c>
      <c r="J16" s="142">
        <v>99042.17</v>
      </c>
      <c r="K16" s="142">
        <v>742.01</v>
      </c>
      <c r="L16" s="142" t="s">
        <v>160</v>
      </c>
      <c r="M16" s="141">
        <v>74</v>
      </c>
      <c r="N16" s="142">
        <v>71</v>
      </c>
      <c r="O16" s="142">
        <v>3</v>
      </c>
      <c r="P16" s="142" t="s">
        <v>160</v>
      </c>
      <c r="Q16" s="142">
        <v>178</v>
      </c>
      <c r="R16" s="142">
        <v>1466.03</v>
      </c>
      <c r="S16" s="143" t="s">
        <v>160</v>
      </c>
      <c r="T16" s="137"/>
      <c r="U16" s="137"/>
    </row>
    <row r="17" spans="1:21">
      <c r="A17" s="77"/>
      <c r="B17" s="78">
        <v>53</v>
      </c>
      <c r="C17" s="78"/>
      <c r="D17" s="144" t="s">
        <v>15</v>
      </c>
      <c r="E17" s="145">
        <v>260</v>
      </c>
      <c r="F17" s="146">
        <v>139</v>
      </c>
      <c r="G17" s="146">
        <v>45</v>
      </c>
      <c r="H17" s="146">
        <v>76</v>
      </c>
      <c r="I17" s="146">
        <v>2081</v>
      </c>
      <c r="J17" s="146">
        <v>196123.21</v>
      </c>
      <c r="K17" s="146">
        <v>1982.03</v>
      </c>
      <c r="L17" s="146" t="s">
        <v>574</v>
      </c>
      <c r="M17" s="145">
        <v>60</v>
      </c>
      <c r="N17" s="146">
        <v>58</v>
      </c>
      <c r="O17" s="146">
        <v>1</v>
      </c>
      <c r="P17" s="146">
        <v>1</v>
      </c>
      <c r="Q17" s="146">
        <v>137</v>
      </c>
      <c r="R17" s="146">
        <v>1609.76</v>
      </c>
      <c r="S17" s="147" t="s">
        <v>574</v>
      </c>
      <c r="T17" s="137"/>
      <c r="U17" s="137"/>
    </row>
    <row r="18" spans="1:21">
      <c r="A18" s="79"/>
      <c r="B18" s="63"/>
      <c r="C18" s="63">
        <v>531</v>
      </c>
      <c r="D18" s="148" t="s">
        <v>16</v>
      </c>
      <c r="E18" s="141">
        <v>135</v>
      </c>
      <c r="F18" s="142">
        <v>83</v>
      </c>
      <c r="G18" s="142">
        <v>17</v>
      </c>
      <c r="H18" s="142">
        <v>35</v>
      </c>
      <c r="I18" s="142">
        <v>944</v>
      </c>
      <c r="J18" s="142">
        <v>82391.649999999994</v>
      </c>
      <c r="K18" s="142">
        <v>1150.8399999999999</v>
      </c>
      <c r="L18" s="142" t="s">
        <v>160</v>
      </c>
      <c r="M18" s="141">
        <v>35</v>
      </c>
      <c r="N18" s="142">
        <v>34</v>
      </c>
      <c r="O18" s="142" t="s">
        <v>160</v>
      </c>
      <c r="P18" s="142">
        <v>1</v>
      </c>
      <c r="Q18" s="142">
        <v>75</v>
      </c>
      <c r="R18" s="142">
        <v>1087</v>
      </c>
      <c r="S18" s="143" t="s">
        <v>160</v>
      </c>
      <c r="T18" s="137"/>
      <c r="U18" s="137"/>
    </row>
    <row r="19" spans="1:21">
      <c r="A19" s="79"/>
      <c r="B19" s="63"/>
      <c r="C19" s="63">
        <v>532</v>
      </c>
      <c r="D19" s="148" t="s">
        <v>17</v>
      </c>
      <c r="E19" s="141">
        <v>50</v>
      </c>
      <c r="F19" s="142">
        <v>20</v>
      </c>
      <c r="G19" s="142">
        <v>7</v>
      </c>
      <c r="H19" s="142">
        <v>23</v>
      </c>
      <c r="I19" s="142">
        <v>361</v>
      </c>
      <c r="J19" s="142">
        <v>18028.150000000001</v>
      </c>
      <c r="K19" s="142">
        <v>247.31</v>
      </c>
      <c r="L19" s="142" t="s">
        <v>160</v>
      </c>
      <c r="M19" s="141">
        <v>7</v>
      </c>
      <c r="N19" s="142">
        <v>6</v>
      </c>
      <c r="O19" s="142">
        <v>1</v>
      </c>
      <c r="P19" s="142" t="s">
        <v>160</v>
      </c>
      <c r="Q19" s="142">
        <v>17</v>
      </c>
      <c r="R19" s="142">
        <v>202.97</v>
      </c>
      <c r="S19" s="143" t="s">
        <v>160</v>
      </c>
      <c r="T19" s="137"/>
      <c r="U19" s="137"/>
    </row>
    <row r="20" spans="1:21">
      <c r="A20" s="79"/>
      <c r="B20" s="63"/>
      <c r="C20" s="63">
        <v>533</v>
      </c>
      <c r="D20" s="148" t="s">
        <v>18</v>
      </c>
      <c r="E20" s="141">
        <v>25</v>
      </c>
      <c r="F20" s="142">
        <v>5</v>
      </c>
      <c r="G20" s="142">
        <v>12</v>
      </c>
      <c r="H20" s="142">
        <v>8</v>
      </c>
      <c r="I20" s="142">
        <v>365</v>
      </c>
      <c r="J20" s="142">
        <v>63069.53</v>
      </c>
      <c r="K20" s="142">
        <v>55.88</v>
      </c>
      <c r="L20" s="142" t="s">
        <v>160</v>
      </c>
      <c r="M20" s="141">
        <v>2</v>
      </c>
      <c r="N20" s="142">
        <v>2</v>
      </c>
      <c r="O20" s="142" t="s">
        <v>160</v>
      </c>
      <c r="P20" s="142" t="s">
        <v>160</v>
      </c>
      <c r="Q20" s="142">
        <v>5</v>
      </c>
      <c r="R20" s="142">
        <v>95.04</v>
      </c>
      <c r="S20" s="143" t="s">
        <v>160</v>
      </c>
      <c r="T20" s="137"/>
      <c r="U20" s="137"/>
    </row>
    <row r="21" spans="1:21">
      <c r="A21" s="79"/>
      <c r="B21" s="63"/>
      <c r="C21" s="63">
        <v>534</v>
      </c>
      <c r="D21" s="148" t="s">
        <v>19</v>
      </c>
      <c r="E21" s="141">
        <v>35</v>
      </c>
      <c r="F21" s="142">
        <v>22</v>
      </c>
      <c r="G21" s="142">
        <v>6</v>
      </c>
      <c r="H21" s="142">
        <v>7</v>
      </c>
      <c r="I21" s="142">
        <v>281</v>
      </c>
      <c r="J21" s="142" t="s">
        <v>107</v>
      </c>
      <c r="K21" s="142">
        <v>392.56</v>
      </c>
      <c r="L21" s="142" t="s">
        <v>160</v>
      </c>
      <c r="M21" s="141">
        <v>3</v>
      </c>
      <c r="N21" s="142">
        <v>3</v>
      </c>
      <c r="O21" s="142" t="s">
        <v>160</v>
      </c>
      <c r="P21" s="142" t="s">
        <v>160</v>
      </c>
      <c r="Q21" s="142">
        <v>7</v>
      </c>
      <c r="R21" s="142" t="s">
        <v>107</v>
      </c>
      <c r="S21" s="143" t="s">
        <v>160</v>
      </c>
      <c r="T21" s="137"/>
      <c r="U21" s="137"/>
    </row>
    <row r="22" spans="1:21">
      <c r="A22" s="79"/>
      <c r="B22" s="63"/>
      <c r="C22" s="63">
        <v>535</v>
      </c>
      <c r="D22" s="148" t="s">
        <v>20</v>
      </c>
      <c r="E22" s="141">
        <v>3</v>
      </c>
      <c r="F22" s="142">
        <v>2</v>
      </c>
      <c r="G22" s="142">
        <v>1</v>
      </c>
      <c r="H22" s="142" t="s">
        <v>160</v>
      </c>
      <c r="I22" s="142">
        <v>15</v>
      </c>
      <c r="J22" s="142" t="s">
        <v>107</v>
      </c>
      <c r="K22" s="142">
        <v>15.86</v>
      </c>
      <c r="L22" s="142" t="s">
        <v>160</v>
      </c>
      <c r="M22" s="141" t="s">
        <v>160</v>
      </c>
      <c r="N22" s="142" t="s">
        <v>160</v>
      </c>
      <c r="O22" s="142" t="s">
        <v>160</v>
      </c>
      <c r="P22" s="142" t="s">
        <v>160</v>
      </c>
      <c r="Q22" s="142" t="s">
        <v>160</v>
      </c>
      <c r="R22" s="142" t="s">
        <v>574</v>
      </c>
      <c r="S22" s="143" t="s">
        <v>160</v>
      </c>
      <c r="T22" s="137"/>
      <c r="U22" s="137"/>
    </row>
    <row r="23" spans="1:21">
      <c r="A23" s="79"/>
      <c r="B23" s="63"/>
      <c r="C23" s="63">
        <v>536</v>
      </c>
      <c r="D23" s="148" t="s">
        <v>21</v>
      </c>
      <c r="E23" s="141">
        <v>12</v>
      </c>
      <c r="F23" s="142">
        <v>7</v>
      </c>
      <c r="G23" s="142">
        <v>2</v>
      </c>
      <c r="H23" s="142">
        <v>3</v>
      </c>
      <c r="I23" s="142">
        <v>115</v>
      </c>
      <c r="J23" s="142" t="s">
        <v>107</v>
      </c>
      <c r="K23" s="142">
        <v>119.58</v>
      </c>
      <c r="L23" s="142" t="s">
        <v>160</v>
      </c>
      <c r="M23" s="141">
        <v>13</v>
      </c>
      <c r="N23" s="142">
        <v>13</v>
      </c>
      <c r="O23" s="142" t="s">
        <v>160</v>
      </c>
      <c r="P23" s="142" t="s">
        <v>160</v>
      </c>
      <c r="Q23" s="142">
        <v>33</v>
      </c>
      <c r="R23" s="142" t="s">
        <v>107</v>
      </c>
      <c r="S23" s="143" t="s">
        <v>160</v>
      </c>
      <c r="T23" s="137"/>
      <c r="U23" s="137"/>
    </row>
    <row r="24" spans="1:21">
      <c r="A24" s="77"/>
      <c r="B24" s="78">
        <v>54</v>
      </c>
      <c r="C24" s="78"/>
      <c r="D24" s="144" t="s">
        <v>22</v>
      </c>
      <c r="E24" s="145">
        <v>271</v>
      </c>
      <c r="F24" s="146">
        <v>90</v>
      </c>
      <c r="G24" s="146">
        <v>25</v>
      </c>
      <c r="H24" s="146">
        <v>156</v>
      </c>
      <c r="I24" s="146">
        <v>2157</v>
      </c>
      <c r="J24" s="146">
        <v>111382.35</v>
      </c>
      <c r="K24" s="146">
        <v>884.32</v>
      </c>
      <c r="L24" s="146" t="s">
        <v>574</v>
      </c>
      <c r="M24" s="145">
        <v>42</v>
      </c>
      <c r="N24" s="146">
        <v>42</v>
      </c>
      <c r="O24" s="146">
        <v>0</v>
      </c>
      <c r="P24" s="146">
        <v>0</v>
      </c>
      <c r="Q24" s="146">
        <v>115</v>
      </c>
      <c r="R24" s="146">
        <v>1364.77</v>
      </c>
      <c r="S24" s="147" t="s">
        <v>574</v>
      </c>
      <c r="T24" s="137"/>
      <c r="U24" s="137"/>
    </row>
    <row r="25" spans="1:21">
      <c r="A25" s="79"/>
      <c r="B25" s="63"/>
      <c r="C25" s="63">
        <v>541</v>
      </c>
      <c r="D25" s="148" t="s">
        <v>23</v>
      </c>
      <c r="E25" s="141">
        <v>104</v>
      </c>
      <c r="F25" s="142">
        <v>32</v>
      </c>
      <c r="G25" s="142">
        <v>12</v>
      </c>
      <c r="H25" s="142">
        <v>60</v>
      </c>
      <c r="I25" s="142">
        <v>686</v>
      </c>
      <c r="J25" s="142">
        <v>26304.47</v>
      </c>
      <c r="K25" s="142">
        <v>303.49</v>
      </c>
      <c r="L25" s="142" t="s">
        <v>160</v>
      </c>
      <c r="M25" s="141">
        <v>11</v>
      </c>
      <c r="N25" s="142">
        <v>11</v>
      </c>
      <c r="O25" s="142" t="s">
        <v>160</v>
      </c>
      <c r="P25" s="142" t="s">
        <v>160</v>
      </c>
      <c r="Q25" s="142">
        <v>33</v>
      </c>
      <c r="R25" s="142">
        <v>521.47</v>
      </c>
      <c r="S25" s="143" t="s">
        <v>160</v>
      </c>
      <c r="T25" s="137"/>
      <c r="U25" s="137"/>
    </row>
    <row r="26" spans="1:21">
      <c r="A26" s="79"/>
      <c r="B26" s="63"/>
      <c r="C26" s="63">
        <v>542</v>
      </c>
      <c r="D26" s="148" t="s">
        <v>24</v>
      </c>
      <c r="E26" s="141">
        <v>65</v>
      </c>
      <c r="F26" s="142">
        <v>24</v>
      </c>
      <c r="G26" s="142">
        <v>7</v>
      </c>
      <c r="H26" s="142">
        <v>34</v>
      </c>
      <c r="I26" s="142">
        <v>524</v>
      </c>
      <c r="J26" s="142">
        <v>20902.77</v>
      </c>
      <c r="K26" s="142">
        <v>139.57</v>
      </c>
      <c r="L26" s="142" t="s">
        <v>160</v>
      </c>
      <c r="M26" s="141">
        <v>19</v>
      </c>
      <c r="N26" s="142">
        <v>19</v>
      </c>
      <c r="O26" s="142" t="s">
        <v>160</v>
      </c>
      <c r="P26" s="142" t="s">
        <v>160</v>
      </c>
      <c r="Q26" s="142">
        <v>57</v>
      </c>
      <c r="R26" s="142">
        <v>484.09</v>
      </c>
      <c r="S26" s="143" t="s">
        <v>160</v>
      </c>
      <c r="T26" s="137"/>
      <c r="U26" s="137"/>
    </row>
    <row r="27" spans="1:21">
      <c r="A27" s="79"/>
      <c r="B27" s="63"/>
      <c r="C27" s="63">
        <v>543</v>
      </c>
      <c r="D27" s="148" t="s">
        <v>25</v>
      </c>
      <c r="E27" s="141">
        <v>66</v>
      </c>
      <c r="F27" s="142">
        <v>22</v>
      </c>
      <c r="G27" s="142">
        <v>3</v>
      </c>
      <c r="H27" s="142">
        <v>41</v>
      </c>
      <c r="I27" s="142">
        <v>605</v>
      </c>
      <c r="J27" s="142">
        <v>41794.910000000003</v>
      </c>
      <c r="K27" s="142">
        <v>361.16</v>
      </c>
      <c r="L27" s="142" t="s">
        <v>160</v>
      </c>
      <c r="M27" s="141">
        <v>7</v>
      </c>
      <c r="N27" s="142">
        <v>7</v>
      </c>
      <c r="O27" s="142" t="s">
        <v>160</v>
      </c>
      <c r="P27" s="142" t="s">
        <v>160</v>
      </c>
      <c r="Q27" s="142">
        <v>15</v>
      </c>
      <c r="R27" s="142">
        <v>221.79</v>
      </c>
      <c r="S27" s="143" t="s">
        <v>160</v>
      </c>
      <c r="T27" s="137"/>
      <c r="U27" s="137"/>
    </row>
    <row r="28" spans="1:21">
      <c r="A28" s="79"/>
      <c r="B28" s="63"/>
      <c r="C28" s="63">
        <v>549</v>
      </c>
      <c r="D28" s="148" t="s">
        <v>26</v>
      </c>
      <c r="E28" s="141">
        <v>36</v>
      </c>
      <c r="F28" s="142">
        <v>12</v>
      </c>
      <c r="G28" s="142">
        <v>3</v>
      </c>
      <c r="H28" s="142">
        <v>21</v>
      </c>
      <c r="I28" s="142">
        <v>342</v>
      </c>
      <c r="J28" s="142">
        <v>22380.2</v>
      </c>
      <c r="K28" s="142">
        <v>80.099999999999994</v>
      </c>
      <c r="L28" s="142" t="s">
        <v>160</v>
      </c>
      <c r="M28" s="141">
        <v>5</v>
      </c>
      <c r="N28" s="142">
        <v>5</v>
      </c>
      <c r="O28" s="142" t="s">
        <v>160</v>
      </c>
      <c r="P28" s="142" t="s">
        <v>160</v>
      </c>
      <c r="Q28" s="142">
        <v>10</v>
      </c>
      <c r="R28" s="142">
        <v>137.41999999999999</v>
      </c>
      <c r="S28" s="143" t="s">
        <v>160</v>
      </c>
      <c r="T28" s="137"/>
      <c r="U28" s="137"/>
    </row>
    <row r="29" spans="1:21">
      <c r="A29" s="77"/>
      <c r="B29" s="78">
        <v>55</v>
      </c>
      <c r="C29" s="78"/>
      <c r="D29" s="144" t="s">
        <v>27</v>
      </c>
      <c r="E29" s="145">
        <v>260</v>
      </c>
      <c r="F29" s="146">
        <v>138</v>
      </c>
      <c r="G29" s="146">
        <v>34</v>
      </c>
      <c r="H29" s="146">
        <v>88</v>
      </c>
      <c r="I29" s="146">
        <v>2327</v>
      </c>
      <c r="J29" s="146">
        <v>147000.29999999999</v>
      </c>
      <c r="K29" s="146">
        <v>1915.36</v>
      </c>
      <c r="L29" s="146" t="s">
        <v>574</v>
      </c>
      <c r="M29" s="145">
        <v>91</v>
      </c>
      <c r="N29" s="146">
        <v>89</v>
      </c>
      <c r="O29" s="146">
        <v>1</v>
      </c>
      <c r="P29" s="146">
        <v>1</v>
      </c>
      <c r="Q29" s="146">
        <v>224</v>
      </c>
      <c r="R29" s="146">
        <v>1897.48</v>
      </c>
      <c r="S29" s="147" t="s">
        <v>574</v>
      </c>
      <c r="T29" s="137"/>
      <c r="U29" s="137"/>
    </row>
    <row r="30" spans="1:21">
      <c r="A30" s="79"/>
      <c r="B30" s="63"/>
      <c r="C30" s="63">
        <v>551</v>
      </c>
      <c r="D30" s="148" t="s">
        <v>28</v>
      </c>
      <c r="E30" s="141">
        <v>33</v>
      </c>
      <c r="F30" s="142">
        <v>17</v>
      </c>
      <c r="G30" s="142">
        <v>2</v>
      </c>
      <c r="H30" s="142">
        <v>14</v>
      </c>
      <c r="I30" s="142">
        <v>187</v>
      </c>
      <c r="J30" s="142">
        <v>8297.18</v>
      </c>
      <c r="K30" s="142">
        <v>90.62</v>
      </c>
      <c r="L30" s="142" t="s">
        <v>160</v>
      </c>
      <c r="M30" s="141">
        <v>20</v>
      </c>
      <c r="N30" s="142">
        <v>20</v>
      </c>
      <c r="O30" s="142" t="s">
        <v>160</v>
      </c>
      <c r="P30" s="142" t="s">
        <v>160</v>
      </c>
      <c r="Q30" s="142">
        <v>43</v>
      </c>
      <c r="R30" s="142">
        <v>184.53</v>
      </c>
      <c r="S30" s="143" t="s">
        <v>160</v>
      </c>
      <c r="T30" s="137"/>
      <c r="U30" s="137"/>
    </row>
    <row r="31" spans="1:21">
      <c r="A31" s="79"/>
      <c r="B31" s="63"/>
      <c r="C31" s="63">
        <v>552</v>
      </c>
      <c r="D31" s="148" t="s">
        <v>29</v>
      </c>
      <c r="E31" s="141">
        <v>61</v>
      </c>
      <c r="F31" s="142">
        <v>24</v>
      </c>
      <c r="G31" s="142">
        <v>9</v>
      </c>
      <c r="H31" s="142">
        <v>28</v>
      </c>
      <c r="I31" s="142">
        <v>850</v>
      </c>
      <c r="J31" s="142">
        <v>82665.539999999994</v>
      </c>
      <c r="K31" s="142">
        <v>213.51</v>
      </c>
      <c r="L31" s="142" t="s">
        <v>160</v>
      </c>
      <c r="M31" s="141">
        <v>18</v>
      </c>
      <c r="N31" s="142">
        <v>18</v>
      </c>
      <c r="O31" s="142" t="s">
        <v>160</v>
      </c>
      <c r="P31" s="142" t="s">
        <v>160</v>
      </c>
      <c r="Q31" s="142">
        <v>32</v>
      </c>
      <c r="R31" s="142">
        <v>242.83</v>
      </c>
      <c r="S31" s="143" t="s">
        <v>160</v>
      </c>
      <c r="T31" s="137"/>
      <c r="U31" s="137"/>
    </row>
    <row r="32" spans="1:21">
      <c r="A32" s="79"/>
      <c r="B32" s="63"/>
      <c r="C32" s="63">
        <v>553</v>
      </c>
      <c r="D32" s="148" t="s">
        <v>30</v>
      </c>
      <c r="E32" s="141">
        <v>20</v>
      </c>
      <c r="F32" s="142">
        <v>12</v>
      </c>
      <c r="G32" s="142">
        <v>3</v>
      </c>
      <c r="H32" s="142">
        <v>5</v>
      </c>
      <c r="I32" s="142">
        <v>103</v>
      </c>
      <c r="J32" s="142">
        <v>3432.5</v>
      </c>
      <c r="K32" s="142">
        <v>127.54</v>
      </c>
      <c r="L32" s="142" t="s">
        <v>160</v>
      </c>
      <c r="M32" s="141">
        <v>11</v>
      </c>
      <c r="N32" s="142">
        <v>11</v>
      </c>
      <c r="O32" s="142" t="s">
        <v>160</v>
      </c>
      <c r="P32" s="142" t="s">
        <v>160</v>
      </c>
      <c r="Q32" s="142">
        <v>24</v>
      </c>
      <c r="R32" s="142">
        <v>249.74</v>
      </c>
      <c r="S32" s="143" t="s">
        <v>160</v>
      </c>
      <c r="T32" s="137"/>
      <c r="U32" s="137"/>
    </row>
    <row r="33" spans="1:21">
      <c r="A33" s="79"/>
      <c r="B33" s="63"/>
      <c r="C33" s="63">
        <v>559</v>
      </c>
      <c r="D33" s="148" t="s">
        <v>31</v>
      </c>
      <c r="E33" s="141">
        <v>146</v>
      </c>
      <c r="F33" s="142">
        <v>85</v>
      </c>
      <c r="G33" s="142">
        <v>20</v>
      </c>
      <c r="H33" s="142">
        <v>41</v>
      </c>
      <c r="I33" s="142">
        <v>1187</v>
      </c>
      <c r="J33" s="142">
        <v>52605.08</v>
      </c>
      <c r="K33" s="142">
        <v>1483.69</v>
      </c>
      <c r="L33" s="142" t="s">
        <v>160</v>
      </c>
      <c r="M33" s="141">
        <v>42</v>
      </c>
      <c r="N33" s="142">
        <v>40</v>
      </c>
      <c r="O33" s="142">
        <v>1</v>
      </c>
      <c r="P33" s="142">
        <v>1</v>
      </c>
      <c r="Q33" s="142">
        <v>125</v>
      </c>
      <c r="R33" s="142">
        <v>1220.3800000000001</v>
      </c>
      <c r="S33" s="143" t="s">
        <v>160</v>
      </c>
      <c r="T33" s="137"/>
      <c r="U33" s="137"/>
    </row>
    <row r="34" spans="1:21">
      <c r="A34" s="149"/>
      <c r="B34" s="150" t="s">
        <v>32</v>
      </c>
      <c r="C34" s="151"/>
      <c r="D34" s="140"/>
      <c r="E34" s="141">
        <v>2826</v>
      </c>
      <c r="F34" s="142">
        <v>1082</v>
      </c>
      <c r="G34" s="142">
        <v>222</v>
      </c>
      <c r="H34" s="142">
        <v>1522</v>
      </c>
      <c r="I34" s="142">
        <v>28521</v>
      </c>
      <c r="J34" s="142">
        <v>607490.46</v>
      </c>
      <c r="K34" s="142">
        <v>11156.96</v>
      </c>
      <c r="L34" s="142">
        <v>716286</v>
      </c>
      <c r="M34" s="141">
        <v>3683</v>
      </c>
      <c r="N34" s="142">
        <v>3590</v>
      </c>
      <c r="O34" s="142">
        <v>46</v>
      </c>
      <c r="P34" s="142">
        <v>47</v>
      </c>
      <c r="Q34" s="142">
        <v>9906</v>
      </c>
      <c r="R34" s="142">
        <v>66348.289999999994</v>
      </c>
      <c r="S34" s="143">
        <v>164359</v>
      </c>
      <c r="T34" s="137"/>
      <c r="U34" s="137"/>
    </row>
    <row r="35" spans="1:21">
      <c r="A35" s="152"/>
      <c r="B35" s="153">
        <v>56</v>
      </c>
      <c r="C35" s="153"/>
      <c r="D35" s="144" t="s">
        <v>33</v>
      </c>
      <c r="E35" s="145">
        <v>11</v>
      </c>
      <c r="F35" s="146">
        <v>1</v>
      </c>
      <c r="G35" s="146" t="s">
        <v>574</v>
      </c>
      <c r="H35" s="146">
        <v>10</v>
      </c>
      <c r="I35" s="146">
        <v>852</v>
      </c>
      <c r="J35" s="146">
        <v>36127.160000000003</v>
      </c>
      <c r="K35" s="146">
        <v>13.17</v>
      </c>
      <c r="L35" s="146">
        <v>68598</v>
      </c>
      <c r="M35" s="145">
        <v>6</v>
      </c>
      <c r="N35" s="146">
        <v>6</v>
      </c>
      <c r="O35" s="146">
        <v>0</v>
      </c>
      <c r="P35" s="146">
        <v>0</v>
      </c>
      <c r="Q35" s="146">
        <v>14</v>
      </c>
      <c r="R35" s="146">
        <v>58.96</v>
      </c>
      <c r="S35" s="147">
        <v>546</v>
      </c>
      <c r="T35" s="137"/>
      <c r="U35" s="137"/>
    </row>
    <row r="36" spans="1:21">
      <c r="A36" s="154"/>
      <c r="B36" s="155"/>
      <c r="C36" s="155">
        <v>561</v>
      </c>
      <c r="D36" s="148" t="s">
        <v>34</v>
      </c>
      <c r="E36" s="141">
        <v>6</v>
      </c>
      <c r="F36" s="142" t="s">
        <v>160</v>
      </c>
      <c r="G36" s="142" t="s">
        <v>160</v>
      </c>
      <c r="H36" s="142">
        <v>6</v>
      </c>
      <c r="I36" s="142">
        <v>805</v>
      </c>
      <c r="J36" s="142">
        <v>34587.93</v>
      </c>
      <c r="K36" s="142" t="s">
        <v>574</v>
      </c>
      <c r="L36" s="142">
        <v>66284</v>
      </c>
      <c r="M36" s="141" t="s">
        <v>160</v>
      </c>
      <c r="N36" s="142" t="s">
        <v>160</v>
      </c>
      <c r="O36" s="142" t="s">
        <v>160</v>
      </c>
      <c r="P36" s="142" t="s">
        <v>160</v>
      </c>
      <c r="Q36" s="142" t="s">
        <v>160</v>
      </c>
      <c r="R36" s="142" t="s">
        <v>574</v>
      </c>
      <c r="S36" s="143" t="s">
        <v>160</v>
      </c>
      <c r="T36" s="137"/>
      <c r="U36" s="137"/>
    </row>
    <row r="37" spans="1:21">
      <c r="A37" s="79"/>
      <c r="B37" s="63"/>
      <c r="C37" s="63">
        <v>569</v>
      </c>
      <c r="D37" s="148" t="s">
        <v>35</v>
      </c>
      <c r="E37" s="141">
        <v>5</v>
      </c>
      <c r="F37" s="142">
        <v>1</v>
      </c>
      <c r="G37" s="142" t="s">
        <v>160</v>
      </c>
      <c r="H37" s="142">
        <v>4</v>
      </c>
      <c r="I37" s="142">
        <v>47</v>
      </c>
      <c r="J37" s="142">
        <v>1539.23</v>
      </c>
      <c r="K37" s="142">
        <v>13.17</v>
      </c>
      <c r="L37" s="142">
        <v>2314</v>
      </c>
      <c r="M37" s="141">
        <v>6</v>
      </c>
      <c r="N37" s="142">
        <v>6</v>
      </c>
      <c r="O37" s="142" t="s">
        <v>160</v>
      </c>
      <c r="P37" s="142" t="s">
        <v>160</v>
      </c>
      <c r="Q37" s="142">
        <v>14</v>
      </c>
      <c r="R37" s="142">
        <v>58.96</v>
      </c>
      <c r="S37" s="143">
        <v>546</v>
      </c>
      <c r="T37" s="137"/>
      <c r="U37" s="137"/>
    </row>
    <row r="38" spans="1:21">
      <c r="A38" s="77"/>
      <c r="B38" s="78">
        <v>57</v>
      </c>
      <c r="C38" s="78"/>
      <c r="D38" s="144" t="s">
        <v>36</v>
      </c>
      <c r="E38" s="145">
        <v>361</v>
      </c>
      <c r="F38" s="146">
        <v>116</v>
      </c>
      <c r="G38" s="146">
        <v>19</v>
      </c>
      <c r="H38" s="146">
        <v>226</v>
      </c>
      <c r="I38" s="146">
        <v>1966</v>
      </c>
      <c r="J38" s="146">
        <v>32485.23</v>
      </c>
      <c r="K38" s="146">
        <v>1341.55</v>
      </c>
      <c r="L38" s="146">
        <v>86670</v>
      </c>
      <c r="M38" s="145">
        <v>421</v>
      </c>
      <c r="N38" s="146">
        <v>413</v>
      </c>
      <c r="O38" s="146">
        <v>5</v>
      </c>
      <c r="P38" s="146">
        <v>3</v>
      </c>
      <c r="Q38" s="146">
        <v>769</v>
      </c>
      <c r="R38" s="146">
        <v>4080.58</v>
      </c>
      <c r="S38" s="147">
        <v>22107</v>
      </c>
      <c r="T38" s="137"/>
      <c r="U38" s="137"/>
    </row>
    <row r="39" spans="1:21">
      <c r="A39" s="79"/>
      <c r="B39" s="63"/>
      <c r="C39" s="63">
        <v>571</v>
      </c>
      <c r="D39" s="148" t="s">
        <v>37</v>
      </c>
      <c r="E39" s="141">
        <v>42</v>
      </c>
      <c r="F39" s="142">
        <v>33</v>
      </c>
      <c r="G39" s="142">
        <v>2</v>
      </c>
      <c r="H39" s="142">
        <v>7</v>
      </c>
      <c r="I39" s="142">
        <v>184</v>
      </c>
      <c r="J39" s="142">
        <v>3234.15</v>
      </c>
      <c r="K39" s="142">
        <v>394.79</v>
      </c>
      <c r="L39" s="142">
        <v>4854</v>
      </c>
      <c r="M39" s="141">
        <v>55</v>
      </c>
      <c r="N39" s="142">
        <v>55</v>
      </c>
      <c r="O39" s="142" t="s">
        <v>160</v>
      </c>
      <c r="P39" s="142" t="s">
        <v>160</v>
      </c>
      <c r="Q39" s="142">
        <v>120</v>
      </c>
      <c r="R39" s="142">
        <v>632.96</v>
      </c>
      <c r="S39" s="143">
        <v>3626</v>
      </c>
      <c r="T39" s="137"/>
      <c r="U39" s="137"/>
    </row>
    <row r="40" spans="1:21">
      <c r="A40" s="79"/>
      <c r="B40" s="63"/>
      <c r="C40" s="63">
        <v>572</v>
      </c>
      <c r="D40" s="148" t="s">
        <v>38</v>
      </c>
      <c r="E40" s="141">
        <v>42</v>
      </c>
      <c r="F40" s="142">
        <v>14</v>
      </c>
      <c r="G40" s="142">
        <v>1</v>
      </c>
      <c r="H40" s="142">
        <v>27</v>
      </c>
      <c r="I40" s="142">
        <v>261</v>
      </c>
      <c r="J40" s="142">
        <v>5035.91</v>
      </c>
      <c r="K40" s="142">
        <v>112.23</v>
      </c>
      <c r="L40" s="142">
        <v>14963</v>
      </c>
      <c r="M40" s="141">
        <v>31</v>
      </c>
      <c r="N40" s="142">
        <v>31</v>
      </c>
      <c r="O40" s="142" t="s">
        <v>160</v>
      </c>
      <c r="P40" s="142" t="s">
        <v>160</v>
      </c>
      <c r="Q40" s="142">
        <v>58</v>
      </c>
      <c r="R40" s="142">
        <v>309.06</v>
      </c>
      <c r="S40" s="143">
        <v>2202</v>
      </c>
      <c r="T40" s="137"/>
      <c r="U40" s="137"/>
    </row>
    <row r="41" spans="1:21">
      <c r="A41" s="79"/>
      <c r="B41" s="63"/>
      <c r="C41" s="63">
        <v>573</v>
      </c>
      <c r="D41" s="148" t="s">
        <v>39</v>
      </c>
      <c r="E41" s="141">
        <v>163</v>
      </c>
      <c r="F41" s="142">
        <v>49</v>
      </c>
      <c r="G41" s="142">
        <v>11</v>
      </c>
      <c r="H41" s="142">
        <v>103</v>
      </c>
      <c r="I41" s="142">
        <v>847</v>
      </c>
      <c r="J41" s="142">
        <v>15317.5</v>
      </c>
      <c r="K41" s="142">
        <v>624.16</v>
      </c>
      <c r="L41" s="142">
        <v>37028</v>
      </c>
      <c r="M41" s="141">
        <v>232</v>
      </c>
      <c r="N41" s="142">
        <v>225</v>
      </c>
      <c r="O41" s="142">
        <v>5</v>
      </c>
      <c r="P41" s="142">
        <v>2</v>
      </c>
      <c r="Q41" s="142">
        <v>400</v>
      </c>
      <c r="R41" s="142">
        <v>2282.21</v>
      </c>
      <c r="S41" s="143">
        <v>11497</v>
      </c>
      <c r="T41" s="137"/>
      <c r="U41" s="137"/>
    </row>
    <row r="42" spans="1:21">
      <c r="A42" s="79"/>
      <c r="B42" s="63"/>
      <c r="C42" s="63">
        <v>574</v>
      </c>
      <c r="D42" s="148" t="s">
        <v>40</v>
      </c>
      <c r="E42" s="141">
        <v>45</v>
      </c>
      <c r="F42" s="142">
        <v>7</v>
      </c>
      <c r="G42" s="142">
        <v>2</v>
      </c>
      <c r="H42" s="142">
        <v>36</v>
      </c>
      <c r="I42" s="142">
        <v>149</v>
      </c>
      <c r="J42" s="142">
        <v>2947.18</v>
      </c>
      <c r="K42" s="142">
        <v>46.61</v>
      </c>
      <c r="L42" s="142">
        <v>5904</v>
      </c>
      <c r="M42" s="141">
        <v>36</v>
      </c>
      <c r="N42" s="142">
        <v>36</v>
      </c>
      <c r="O42" s="142" t="s">
        <v>160</v>
      </c>
      <c r="P42" s="142" t="s">
        <v>160</v>
      </c>
      <c r="Q42" s="142">
        <v>65</v>
      </c>
      <c r="R42" s="142">
        <v>355.34</v>
      </c>
      <c r="S42" s="143">
        <v>2061</v>
      </c>
      <c r="T42" s="137"/>
      <c r="U42" s="137"/>
    </row>
    <row r="43" spans="1:21">
      <c r="A43" s="79"/>
      <c r="B43" s="63"/>
      <c r="C43" s="63">
        <v>579</v>
      </c>
      <c r="D43" s="148" t="s">
        <v>41</v>
      </c>
      <c r="E43" s="141">
        <v>69</v>
      </c>
      <c r="F43" s="142">
        <v>13</v>
      </c>
      <c r="G43" s="142">
        <v>3</v>
      </c>
      <c r="H43" s="142">
        <v>53</v>
      </c>
      <c r="I43" s="142">
        <v>525</v>
      </c>
      <c r="J43" s="142">
        <v>5950.49</v>
      </c>
      <c r="K43" s="142">
        <v>163.76</v>
      </c>
      <c r="L43" s="142">
        <v>23921</v>
      </c>
      <c r="M43" s="141">
        <v>67</v>
      </c>
      <c r="N43" s="142">
        <v>66</v>
      </c>
      <c r="O43" s="142" t="s">
        <v>160</v>
      </c>
      <c r="P43" s="142">
        <v>1</v>
      </c>
      <c r="Q43" s="142">
        <v>126</v>
      </c>
      <c r="R43" s="142">
        <v>501.01</v>
      </c>
      <c r="S43" s="143">
        <v>2721</v>
      </c>
      <c r="T43" s="137"/>
      <c r="U43" s="137"/>
    </row>
    <row r="44" spans="1:21">
      <c r="A44" s="77"/>
      <c r="B44" s="78">
        <v>58</v>
      </c>
      <c r="C44" s="78"/>
      <c r="D44" s="144" t="s">
        <v>42</v>
      </c>
      <c r="E44" s="145">
        <v>646</v>
      </c>
      <c r="F44" s="146">
        <v>221</v>
      </c>
      <c r="G44" s="146">
        <v>52</v>
      </c>
      <c r="H44" s="146">
        <v>373</v>
      </c>
      <c r="I44" s="146">
        <v>11658</v>
      </c>
      <c r="J44" s="146">
        <v>185923.76</v>
      </c>
      <c r="K44" s="146">
        <v>1151.69</v>
      </c>
      <c r="L44" s="146">
        <v>229418</v>
      </c>
      <c r="M44" s="145">
        <v>1538</v>
      </c>
      <c r="N44" s="146">
        <v>1510</v>
      </c>
      <c r="O44" s="146">
        <v>13</v>
      </c>
      <c r="P44" s="146">
        <v>15</v>
      </c>
      <c r="Q44" s="146">
        <v>4694</v>
      </c>
      <c r="R44" s="146">
        <v>33357.47</v>
      </c>
      <c r="S44" s="147">
        <v>68139</v>
      </c>
      <c r="T44" s="137"/>
      <c r="U44" s="137"/>
    </row>
    <row r="45" spans="1:21">
      <c r="A45" s="79"/>
      <c r="B45" s="63"/>
      <c r="C45" s="63">
        <v>581</v>
      </c>
      <c r="D45" s="148" t="s">
        <v>43</v>
      </c>
      <c r="E45" s="141">
        <v>146</v>
      </c>
      <c r="F45" s="142">
        <v>17</v>
      </c>
      <c r="G45" s="142">
        <v>12</v>
      </c>
      <c r="H45" s="142">
        <v>117</v>
      </c>
      <c r="I45" s="142">
        <v>6836</v>
      </c>
      <c r="J45" s="142">
        <v>122446.11</v>
      </c>
      <c r="K45" s="142">
        <v>121.3</v>
      </c>
      <c r="L45" s="142">
        <v>163628</v>
      </c>
      <c r="M45" s="141">
        <v>95</v>
      </c>
      <c r="N45" s="142">
        <v>94</v>
      </c>
      <c r="O45" s="142">
        <v>1</v>
      </c>
      <c r="P45" s="142" t="s">
        <v>160</v>
      </c>
      <c r="Q45" s="142">
        <v>315</v>
      </c>
      <c r="R45" s="142">
        <v>2531.44</v>
      </c>
      <c r="S45" s="143">
        <v>7754</v>
      </c>
      <c r="T45" s="137"/>
      <c r="U45" s="137"/>
    </row>
    <row r="46" spans="1:21">
      <c r="A46" s="79"/>
      <c r="B46" s="63"/>
      <c r="C46" s="63">
        <v>582</v>
      </c>
      <c r="D46" s="148" t="s">
        <v>44</v>
      </c>
      <c r="E46" s="141">
        <v>34</v>
      </c>
      <c r="F46" s="142">
        <v>18</v>
      </c>
      <c r="G46" s="142">
        <v>2</v>
      </c>
      <c r="H46" s="142">
        <v>14</v>
      </c>
      <c r="I46" s="142">
        <v>202</v>
      </c>
      <c r="J46" s="142">
        <v>3882.73</v>
      </c>
      <c r="K46" s="142">
        <v>18.21</v>
      </c>
      <c r="L46" s="142">
        <v>5304</v>
      </c>
      <c r="M46" s="141">
        <v>140</v>
      </c>
      <c r="N46" s="142">
        <v>139</v>
      </c>
      <c r="O46" s="142" t="s">
        <v>160</v>
      </c>
      <c r="P46" s="142">
        <v>1</v>
      </c>
      <c r="Q46" s="142">
        <v>306</v>
      </c>
      <c r="R46" s="142">
        <v>1973.76</v>
      </c>
      <c r="S46" s="143">
        <v>5707</v>
      </c>
      <c r="T46" s="137"/>
      <c r="U46" s="137"/>
    </row>
    <row r="47" spans="1:21">
      <c r="A47" s="79"/>
      <c r="B47" s="63"/>
      <c r="C47" s="63">
        <v>583</v>
      </c>
      <c r="D47" s="148" t="s">
        <v>45</v>
      </c>
      <c r="E47" s="141">
        <v>14</v>
      </c>
      <c r="F47" s="142">
        <v>3</v>
      </c>
      <c r="G47" s="142">
        <v>2</v>
      </c>
      <c r="H47" s="142">
        <v>9</v>
      </c>
      <c r="I47" s="142">
        <v>77</v>
      </c>
      <c r="J47" s="142">
        <v>1303.22</v>
      </c>
      <c r="K47" s="142">
        <v>4.3099999999999996</v>
      </c>
      <c r="L47" s="142">
        <v>755</v>
      </c>
      <c r="M47" s="141">
        <v>37</v>
      </c>
      <c r="N47" s="142">
        <v>36</v>
      </c>
      <c r="O47" s="142" t="s">
        <v>160</v>
      </c>
      <c r="P47" s="142">
        <v>1</v>
      </c>
      <c r="Q47" s="142">
        <v>88</v>
      </c>
      <c r="R47" s="142">
        <v>646.94000000000005</v>
      </c>
      <c r="S47" s="143">
        <v>1227</v>
      </c>
      <c r="T47" s="137"/>
      <c r="U47" s="137"/>
    </row>
    <row r="48" spans="1:21">
      <c r="A48" s="79"/>
      <c r="B48" s="63"/>
      <c r="C48" s="63">
        <v>584</v>
      </c>
      <c r="D48" s="148" t="s">
        <v>46</v>
      </c>
      <c r="E48" s="141">
        <v>23</v>
      </c>
      <c r="F48" s="142">
        <v>15</v>
      </c>
      <c r="G48" s="142">
        <v>2</v>
      </c>
      <c r="H48" s="142">
        <v>6</v>
      </c>
      <c r="I48" s="142">
        <v>197</v>
      </c>
      <c r="J48" s="142">
        <v>5764.9</v>
      </c>
      <c r="K48" s="142">
        <v>108.14</v>
      </c>
      <c r="L48" s="142">
        <v>1988</v>
      </c>
      <c r="M48" s="141">
        <v>159</v>
      </c>
      <c r="N48" s="142">
        <v>158</v>
      </c>
      <c r="O48" s="142">
        <v>1</v>
      </c>
      <c r="P48" s="142" t="s">
        <v>160</v>
      </c>
      <c r="Q48" s="142">
        <v>367</v>
      </c>
      <c r="R48" s="142">
        <v>1611.33</v>
      </c>
      <c r="S48" s="143">
        <v>5420</v>
      </c>
      <c r="T48" s="137"/>
      <c r="U48" s="137"/>
    </row>
    <row r="49" spans="1:21">
      <c r="A49" s="79"/>
      <c r="B49" s="63"/>
      <c r="C49" s="63">
        <v>585</v>
      </c>
      <c r="D49" s="148" t="s">
        <v>47</v>
      </c>
      <c r="E49" s="141">
        <v>69</v>
      </c>
      <c r="F49" s="142">
        <v>50</v>
      </c>
      <c r="G49" s="142">
        <v>3</v>
      </c>
      <c r="H49" s="142">
        <v>16</v>
      </c>
      <c r="I49" s="142">
        <v>235</v>
      </c>
      <c r="J49" s="142">
        <v>6219.52</v>
      </c>
      <c r="K49" s="142">
        <v>199.85</v>
      </c>
      <c r="L49" s="142">
        <v>7372</v>
      </c>
      <c r="M49" s="141">
        <v>330</v>
      </c>
      <c r="N49" s="142">
        <v>327</v>
      </c>
      <c r="O49" s="142">
        <v>2</v>
      </c>
      <c r="P49" s="142">
        <v>1</v>
      </c>
      <c r="Q49" s="142">
        <v>595</v>
      </c>
      <c r="R49" s="142">
        <v>3659.24</v>
      </c>
      <c r="S49" s="143">
        <v>12369</v>
      </c>
      <c r="T49" s="137"/>
      <c r="U49" s="137"/>
    </row>
    <row r="50" spans="1:21">
      <c r="A50" s="79"/>
      <c r="B50" s="63"/>
      <c r="C50" s="63">
        <v>586</v>
      </c>
      <c r="D50" s="148" t="s">
        <v>48</v>
      </c>
      <c r="E50" s="141">
        <v>113</v>
      </c>
      <c r="F50" s="142">
        <v>41</v>
      </c>
      <c r="G50" s="142">
        <v>10</v>
      </c>
      <c r="H50" s="142">
        <v>62</v>
      </c>
      <c r="I50" s="142">
        <v>876</v>
      </c>
      <c r="J50" s="142">
        <v>6163.16</v>
      </c>
      <c r="K50" s="142">
        <v>202.9</v>
      </c>
      <c r="L50" s="142">
        <v>6046</v>
      </c>
      <c r="M50" s="141">
        <v>194</v>
      </c>
      <c r="N50" s="142">
        <v>188</v>
      </c>
      <c r="O50" s="142">
        <v>3</v>
      </c>
      <c r="P50" s="142">
        <v>3</v>
      </c>
      <c r="Q50" s="142">
        <v>466</v>
      </c>
      <c r="R50" s="142">
        <v>1549.84</v>
      </c>
      <c r="S50" s="143">
        <v>5619</v>
      </c>
      <c r="T50" s="137"/>
      <c r="U50" s="137"/>
    </row>
    <row r="51" spans="1:21">
      <c r="A51" s="79"/>
      <c r="B51" s="63"/>
      <c r="C51" s="63">
        <v>589</v>
      </c>
      <c r="D51" s="148" t="s">
        <v>49</v>
      </c>
      <c r="E51" s="141">
        <v>247</v>
      </c>
      <c r="F51" s="142">
        <v>77</v>
      </c>
      <c r="G51" s="142">
        <v>21</v>
      </c>
      <c r="H51" s="142">
        <v>149</v>
      </c>
      <c r="I51" s="142">
        <v>3235</v>
      </c>
      <c r="J51" s="142">
        <v>40144.120000000003</v>
      </c>
      <c r="K51" s="142">
        <v>496.98</v>
      </c>
      <c r="L51" s="142">
        <v>44325</v>
      </c>
      <c r="M51" s="141">
        <v>583</v>
      </c>
      <c r="N51" s="142">
        <v>568</v>
      </c>
      <c r="O51" s="142">
        <v>6</v>
      </c>
      <c r="P51" s="142">
        <v>9</v>
      </c>
      <c r="Q51" s="142">
        <v>2557</v>
      </c>
      <c r="R51" s="142">
        <v>21384.92</v>
      </c>
      <c r="S51" s="143">
        <v>30043</v>
      </c>
      <c r="T51" s="137"/>
      <c r="U51" s="137"/>
    </row>
    <row r="52" spans="1:21">
      <c r="A52" s="77"/>
      <c r="B52" s="78">
        <v>59</v>
      </c>
      <c r="C52" s="78"/>
      <c r="D52" s="144" t="s">
        <v>50</v>
      </c>
      <c r="E52" s="145">
        <v>385</v>
      </c>
      <c r="F52" s="146">
        <v>195</v>
      </c>
      <c r="G52" s="146">
        <v>36</v>
      </c>
      <c r="H52" s="146">
        <v>154</v>
      </c>
      <c r="I52" s="146">
        <v>3976</v>
      </c>
      <c r="J52" s="146">
        <v>115888.29</v>
      </c>
      <c r="K52" s="146">
        <v>1696.93</v>
      </c>
      <c r="L52" s="146">
        <v>74354</v>
      </c>
      <c r="M52" s="145">
        <v>390</v>
      </c>
      <c r="N52" s="146">
        <v>384</v>
      </c>
      <c r="O52" s="146">
        <v>4</v>
      </c>
      <c r="P52" s="146">
        <v>2</v>
      </c>
      <c r="Q52" s="146">
        <v>822</v>
      </c>
      <c r="R52" s="146">
        <v>5189.43</v>
      </c>
      <c r="S52" s="147">
        <v>18872</v>
      </c>
      <c r="T52" s="137"/>
      <c r="U52" s="137"/>
    </row>
    <row r="53" spans="1:21">
      <c r="A53" s="79"/>
      <c r="B53" s="63"/>
      <c r="C53" s="63">
        <v>591</v>
      </c>
      <c r="D53" s="148" t="s">
        <v>51</v>
      </c>
      <c r="E53" s="141">
        <v>219</v>
      </c>
      <c r="F53" s="142">
        <v>115</v>
      </c>
      <c r="G53" s="142">
        <v>19</v>
      </c>
      <c r="H53" s="142">
        <v>85</v>
      </c>
      <c r="I53" s="142">
        <v>2567</v>
      </c>
      <c r="J53" s="142">
        <v>83361.02</v>
      </c>
      <c r="K53" s="142">
        <v>1238.29</v>
      </c>
      <c r="L53" s="142">
        <v>14374</v>
      </c>
      <c r="M53" s="141">
        <v>168</v>
      </c>
      <c r="N53" s="142">
        <v>165</v>
      </c>
      <c r="O53" s="142">
        <v>3</v>
      </c>
      <c r="P53" s="142" t="s">
        <v>160</v>
      </c>
      <c r="Q53" s="142">
        <v>376</v>
      </c>
      <c r="R53" s="142">
        <v>2500.94</v>
      </c>
      <c r="S53" s="143">
        <v>8448</v>
      </c>
      <c r="T53" s="137"/>
      <c r="U53" s="137"/>
    </row>
    <row r="54" spans="1:21">
      <c r="A54" s="79"/>
      <c r="B54" s="63"/>
      <c r="C54" s="63">
        <v>592</v>
      </c>
      <c r="D54" s="148" t="s">
        <v>52</v>
      </c>
      <c r="E54" s="141">
        <v>14</v>
      </c>
      <c r="F54" s="142">
        <v>7</v>
      </c>
      <c r="G54" s="142">
        <v>3</v>
      </c>
      <c r="H54" s="142">
        <v>4</v>
      </c>
      <c r="I54" s="142">
        <v>53</v>
      </c>
      <c r="J54" s="142">
        <v>709.18</v>
      </c>
      <c r="K54" s="142">
        <v>44.25</v>
      </c>
      <c r="L54" s="142">
        <v>4029</v>
      </c>
      <c r="M54" s="141">
        <v>39</v>
      </c>
      <c r="N54" s="142">
        <v>39</v>
      </c>
      <c r="O54" s="142" t="s">
        <v>160</v>
      </c>
      <c r="P54" s="142" t="s">
        <v>160</v>
      </c>
      <c r="Q54" s="142">
        <v>64</v>
      </c>
      <c r="R54" s="142">
        <v>241.87</v>
      </c>
      <c r="S54" s="143">
        <v>1954</v>
      </c>
      <c r="T54" s="137"/>
      <c r="U54" s="137"/>
    </row>
    <row r="55" spans="1:21">
      <c r="A55" s="79"/>
      <c r="B55" s="63"/>
      <c r="C55" s="63">
        <v>593</v>
      </c>
      <c r="D55" s="148" t="s">
        <v>53</v>
      </c>
      <c r="E55" s="141">
        <v>152</v>
      </c>
      <c r="F55" s="142">
        <v>73</v>
      </c>
      <c r="G55" s="142">
        <v>14</v>
      </c>
      <c r="H55" s="142">
        <v>65</v>
      </c>
      <c r="I55" s="142">
        <v>1356</v>
      </c>
      <c r="J55" s="142">
        <v>31818.09</v>
      </c>
      <c r="K55" s="142">
        <v>414.39</v>
      </c>
      <c r="L55" s="142">
        <v>55951</v>
      </c>
      <c r="M55" s="141">
        <v>183</v>
      </c>
      <c r="N55" s="142">
        <v>180</v>
      </c>
      <c r="O55" s="142">
        <v>1</v>
      </c>
      <c r="P55" s="142">
        <v>2</v>
      </c>
      <c r="Q55" s="142">
        <v>382</v>
      </c>
      <c r="R55" s="142">
        <v>2446.62</v>
      </c>
      <c r="S55" s="143">
        <v>8470</v>
      </c>
      <c r="T55" s="137"/>
      <c r="U55" s="137"/>
    </row>
    <row r="56" spans="1:21">
      <c r="A56" s="77"/>
      <c r="B56" s="78">
        <v>60</v>
      </c>
      <c r="C56" s="78"/>
      <c r="D56" s="144" t="s">
        <v>54</v>
      </c>
      <c r="E56" s="145">
        <v>1309</v>
      </c>
      <c r="F56" s="146">
        <v>491</v>
      </c>
      <c r="G56" s="146">
        <v>104</v>
      </c>
      <c r="H56" s="146">
        <v>714</v>
      </c>
      <c r="I56" s="146">
        <v>8962</v>
      </c>
      <c r="J56" s="146">
        <v>214295.94</v>
      </c>
      <c r="K56" s="146">
        <v>6681.89</v>
      </c>
      <c r="L56" s="146">
        <v>257246</v>
      </c>
      <c r="M56" s="145">
        <v>1230</v>
      </c>
      <c r="N56" s="146">
        <v>1179</v>
      </c>
      <c r="O56" s="146">
        <v>24</v>
      </c>
      <c r="P56" s="146">
        <v>27</v>
      </c>
      <c r="Q56" s="146">
        <v>3435</v>
      </c>
      <c r="R56" s="146">
        <v>22970.98</v>
      </c>
      <c r="S56" s="147">
        <v>54695</v>
      </c>
      <c r="T56" s="137"/>
      <c r="U56" s="137"/>
    </row>
    <row r="57" spans="1:21">
      <c r="A57" s="79"/>
      <c r="B57" s="63"/>
      <c r="C57" s="63">
        <v>601</v>
      </c>
      <c r="D57" s="148" t="s">
        <v>55</v>
      </c>
      <c r="E57" s="141">
        <v>39</v>
      </c>
      <c r="F57" s="142">
        <v>20</v>
      </c>
      <c r="G57" s="142">
        <v>6</v>
      </c>
      <c r="H57" s="142">
        <v>13</v>
      </c>
      <c r="I57" s="142">
        <v>323</v>
      </c>
      <c r="J57" s="142">
        <v>6362.32</v>
      </c>
      <c r="K57" s="142">
        <v>238.71</v>
      </c>
      <c r="L57" s="142">
        <v>29294</v>
      </c>
      <c r="M57" s="141">
        <v>64</v>
      </c>
      <c r="N57" s="142">
        <v>64</v>
      </c>
      <c r="O57" s="142" t="s">
        <v>160</v>
      </c>
      <c r="P57" s="142" t="s">
        <v>160</v>
      </c>
      <c r="Q57" s="142">
        <v>125</v>
      </c>
      <c r="R57" s="142">
        <v>607.79</v>
      </c>
      <c r="S57" s="143">
        <v>2712</v>
      </c>
      <c r="T57" s="137"/>
      <c r="U57" s="137"/>
    </row>
    <row r="58" spans="1:21">
      <c r="A58" s="79"/>
      <c r="B58" s="63"/>
      <c r="C58" s="63">
        <v>602</v>
      </c>
      <c r="D58" s="148" t="s">
        <v>56</v>
      </c>
      <c r="E58" s="141">
        <v>24</v>
      </c>
      <c r="F58" s="142">
        <v>15</v>
      </c>
      <c r="G58" s="142">
        <v>1</v>
      </c>
      <c r="H58" s="142">
        <v>8</v>
      </c>
      <c r="I58" s="142">
        <v>112</v>
      </c>
      <c r="J58" s="142">
        <v>1398.71</v>
      </c>
      <c r="K58" s="142">
        <v>168.11</v>
      </c>
      <c r="L58" s="142">
        <v>5651</v>
      </c>
      <c r="M58" s="141">
        <v>56</v>
      </c>
      <c r="N58" s="142">
        <v>52</v>
      </c>
      <c r="O58" s="142">
        <v>2</v>
      </c>
      <c r="P58" s="142">
        <v>2</v>
      </c>
      <c r="Q58" s="142">
        <v>108</v>
      </c>
      <c r="R58" s="142">
        <v>383.11</v>
      </c>
      <c r="S58" s="143">
        <v>2986</v>
      </c>
      <c r="T58" s="137"/>
      <c r="U58" s="137"/>
    </row>
    <row r="59" spans="1:21">
      <c r="A59" s="79"/>
      <c r="B59" s="63"/>
      <c r="C59" s="63">
        <v>603</v>
      </c>
      <c r="D59" s="148" t="s">
        <v>57</v>
      </c>
      <c r="E59" s="141">
        <v>327</v>
      </c>
      <c r="F59" s="142">
        <v>67</v>
      </c>
      <c r="G59" s="142">
        <v>31</v>
      </c>
      <c r="H59" s="142">
        <v>229</v>
      </c>
      <c r="I59" s="142">
        <v>2267</v>
      </c>
      <c r="J59" s="142">
        <v>55552.08</v>
      </c>
      <c r="K59" s="142">
        <v>892.9</v>
      </c>
      <c r="L59" s="142">
        <v>62276</v>
      </c>
      <c r="M59" s="141">
        <v>200</v>
      </c>
      <c r="N59" s="142">
        <v>186</v>
      </c>
      <c r="O59" s="142">
        <v>6</v>
      </c>
      <c r="P59" s="142">
        <v>8</v>
      </c>
      <c r="Q59" s="142">
        <v>427</v>
      </c>
      <c r="R59" s="142">
        <v>4354.0600000000004</v>
      </c>
      <c r="S59" s="143">
        <v>7925</v>
      </c>
      <c r="T59" s="137"/>
      <c r="U59" s="137"/>
    </row>
    <row r="60" spans="1:21">
      <c r="A60" s="79"/>
      <c r="B60" s="63"/>
      <c r="C60" s="63">
        <v>604</v>
      </c>
      <c r="D60" s="148" t="s">
        <v>58</v>
      </c>
      <c r="E60" s="141">
        <v>97</v>
      </c>
      <c r="F60" s="142">
        <v>37</v>
      </c>
      <c r="G60" s="142">
        <v>2</v>
      </c>
      <c r="H60" s="142">
        <v>58</v>
      </c>
      <c r="I60" s="142">
        <v>577</v>
      </c>
      <c r="J60" s="142">
        <v>16350.58</v>
      </c>
      <c r="K60" s="142">
        <v>611.64</v>
      </c>
      <c r="L60" s="142">
        <v>16267</v>
      </c>
      <c r="M60" s="141">
        <v>45</v>
      </c>
      <c r="N60" s="142">
        <v>45</v>
      </c>
      <c r="O60" s="142" t="s">
        <v>160</v>
      </c>
      <c r="P60" s="142" t="s">
        <v>160</v>
      </c>
      <c r="Q60" s="142">
        <v>89</v>
      </c>
      <c r="R60" s="142">
        <v>741.32</v>
      </c>
      <c r="S60" s="143">
        <v>4241</v>
      </c>
      <c r="T60" s="137"/>
      <c r="U60" s="137"/>
    </row>
    <row r="61" spans="1:21">
      <c r="A61" s="79"/>
      <c r="B61" s="63"/>
      <c r="C61" s="63">
        <v>605</v>
      </c>
      <c r="D61" s="148" t="s">
        <v>59</v>
      </c>
      <c r="E61" s="141">
        <v>307</v>
      </c>
      <c r="F61" s="142">
        <v>124</v>
      </c>
      <c r="G61" s="142">
        <v>26</v>
      </c>
      <c r="H61" s="142">
        <v>157</v>
      </c>
      <c r="I61" s="142">
        <v>1654</v>
      </c>
      <c r="J61" s="142">
        <v>80000.600000000006</v>
      </c>
      <c r="K61" s="142">
        <v>589.23</v>
      </c>
      <c r="L61" s="142">
        <v>5018</v>
      </c>
      <c r="M61" s="141">
        <v>143</v>
      </c>
      <c r="N61" s="142">
        <v>140</v>
      </c>
      <c r="O61" s="142">
        <v>1</v>
      </c>
      <c r="P61" s="142">
        <v>2</v>
      </c>
      <c r="Q61" s="142">
        <v>388</v>
      </c>
      <c r="R61" s="142">
        <v>7371.38</v>
      </c>
      <c r="S61" s="143">
        <v>2097</v>
      </c>
      <c r="T61" s="137"/>
      <c r="U61" s="137"/>
    </row>
    <row r="62" spans="1:21">
      <c r="A62" s="79"/>
      <c r="B62" s="63"/>
      <c r="C62" s="63">
        <v>606</v>
      </c>
      <c r="D62" s="148" t="s">
        <v>60</v>
      </c>
      <c r="E62" s="141">
        <v>118</v>
      </c>
      <c r="F62" s="142">
        <v>66</v>
      </c>
      <c r="G62" s="142">
        <v>7</v>
      </c>
      <c r="H62" s="142">
        <v>45</v>
      </c>
      <c r="I62" s="142">
        <v>1542</v>
      </c>
      <c r="J62" s="142">
        <v>10393.549999999999</v>
      </c>
      <c r="K62" s="142">
        <v>831.95</v>
      </c>
      <c r="L62" s="142">
        <v>15042</v>
      </c>
      <c r="M62" s="141">
        <v>146</v>
      </c>
      <c r="N62" s="142">
        <v>142</v>
      </c>
      <c r="O62" s="142">
        <v>2</v>
      </c>
      <c r="P62" s="142">
        <v>2</v>
      </c>
      <c r="Q62" s="142">
        <v>1118</v>
      </c>
      <c r="R62" s="142">
        <v>3451.38</v>
      </c>
      <c r="S62" s="143">
        <v>2337</v>
      </c>
      <c r="T62" s="137"/>
      <c r="U62" s="137"/>
    </row>
    <row r="63" spans="1:21">
      <c r="A63" s="79"/>
      <c r="B63" s="63"/>
      <c r="C63" s="63">
        <v>607</v>
      </c>
      <c r="D63" s="148" t="s">
        <v>61</v>
      </c>
      <c r="E63" s="141">
        <v>65</v>
      </c>
      <c r="F63" s="142">
        <v>29</v>
      </c>
      <c r="G63" s="142">
        <v>6</v>
      </c>
      <c r="H63" s="142">
        <v>30</v>
      </c>
      <c r="I63" s="142">
        <v>554</v>
      </c>
      <c r="J63" s="142">
        <v>10079.73</v>
      </c>
      <c r="K63" s="142">
        <v>714.31</v>
      </c>
      <c r="L63" s="142">
        <v>21917</v>
      </c>
      <c r="M63" s="141">
        <v>74</v>
      </c>
      <c r="N63" s="142">
        <v>73</v>
      </c>
      <c r="O63" s="142">
        <v>1</v>
      </c>
      <c r="P63" s="142" t="s">
        <v>160</v>
      </c>
      <c r="Q63" s="142">
        <v>150</v>
      </c>
      <c r="R63" s="142">
        <v>851.12</v>
      </c>
      <c r="S63" s="143">
        <v>3780</v>
      </c>
      <c r="T63" s="137"/>
      <c r="U63" s="137"/>
    </row>
    <row r="64" spans="1:21">
      <c r="A64" s="79"/>
      <c r="B64" s="63"/>
      <c r="C64" s="63">
        <v>608</v>
      </c>
      <c r="D64" s="148" t="s">
        <v>62</v>
      </c>
      <c r="E64" s="141">
        <v>75</v>
      </c>
      <c r="F64" s="142">
        <v>33</v>
      </c>
      <c r="G64" s="142">
        <v>3</v>
      </c>
      <c r="H64" s="142">
        <v>39</v>
      </c>
      <c r="I64" s="142">
        <v>288</v>
      </c>
      <c r="J64" s="142">
        <v>4034.09</v>
      </c>
      <c r="K64" s="142">
        <v>337.03</v>
      </c>
      <c r="L64" s="142">
        <v>5855</v>
      </c>
      <c r="M64" s="141">
        <v>56</v>
      </c>
      <c r="N64" s="142">
        <v>52</v>
      </c>
      <c r="O64" s="142">
        <v>2</v>
      </c>
      <c r="P64" s="142">
        <v>2</v>
      </c>
      <c r="Q64" s="142">
        <v>99</v>
      </c>
      <c r="R64" s="142">
        <v>352.1</v>
      </c>
      <c r="S64" s="143">
        <v>2232</v>
      </c>
      <c r="T64" s="137"/>
      <c r="U64" s="137"/>
    </row>
    <row r="65" spans="1:21">
      <c r="A65" s="79"/>
      <c r="B65" s="63"/>
      <c r="C65" s="63">
        <v>609</v>
      </c>
      <c r="D65" s="148" t="s">
        <v>63</v>
      </c>
      <c r="E65" s="141">
        <v>257</v>
      </c>
      <c r="F65" s="142">
        <v>100</v>
      </c>
      <c r="G65" s="142">
        <v>22</v>
      </c>
      <c r="H65" s="142">
        <v>135</v>
      </c>
      <c r="I65" s="142">
        <v>1645</v>
      </c>
      <c r="J65" s="142">
        <v>30124.28</v>
      </c>
      <c r="K65" s="142">
        <v>2298.0100000000002</v>
      </c>
      <c r="L65" s="142">
        <v>95926</v>
      </c>
      <c r="M65" s="141">
        <v>446</v>
      </c>
      <c r="N65" s="142">
        <v>425</v>
      </c>
      <c r="O65" s="142">
        <v>10</v>
      </c>
      <c r="P65" s="142">
        <v>11</v>
      </c>
      <c r="Q65" s="142">
        <v>931</v>
      </c>
      <c r="R65" s="142">
        <v>4858.72</v>
      </c>
      <c r="S65" s="143">
        <v>26385</v>
      </c>
      <c r="T65" s="137"/>
      <c r="U65" s="137"/>
    </row>
    <row r="66" spans="1:21">
      <c r="A66" s="77"/>
      <c r="B66" s="78">
        <v>61</v>
      </c>
      <c r="C66" s="78"/>
      <c r="D66" s="144" t="s">
        <v>64</v>
      </c>
      <c r="E66" s="145">
        <v>114</v>
      </c>
      <c r="F66" s="146">
        <v>58</v>
      </c>
      <c r="G66" s="146">
        <v>11</v>
      </c>
      <c r="H66" s="146">
        <v>45</v>
      </c>
      <c r="I66" s="146">
        <v>1107</v>
      </c>
      <c r="J66" s="146">
        <v>22770.080000000002</v>
      </c>
      <c r="K66" s="146">
        <v>271.73</v>
      </c>
      <c r="L66" s="146" t="s">
        <v>574</v>
      </c>
      <c r="M66" s="145">
        <v>98</v>
      </c>
      <c r="N66" s="146">
        <v>98</v>
      </c>
      <c r="O66" s="146">
        <v>0</v>
      </c>
      <c r="P66" s="146">
        <v>0</v>
      </c>
      <c r="Q66" s="146">
        <v>172</v>
      </c>
      <c r="R66" s="146">
        <v>690.87</v>
      </c>
      <c r="S66" s="147" t="s">
        <v>574</v>
      </c>
      <c r="T66" s="137"/>
      <c r="U66" s="137"/>
    </row>
    <row r="67" spans="1:21">
      <c r="A67" s="79"/>
      <c r="B67" s="63"/>
      <c r="C67" s="63">
        <v>611</v>
      </c>
      <c r="D67" s="148" t="s">
        <v>65</v>
      </c>
      <c r="E67" s="141">
        <v>86</v>
      </c>
      <c r="F67" s="142">
        <v>49</v>
      </c>
      <c r="G67" s="142">
        <v>7</v>
      </c>
      <c r="H67" s="142">
        <v>30</v>
      </c>
      <c r="I67" s="142">
        <v>910</v>
      </c>
      <c r="J67" s="142">
        <v>17671.560000000001</v>
      </c>
      <c r="K67" s="142">
        <v>200.9</v>
      </c>
      <c r="L67" s="142" t="s">
        <v>160</v>
      </c>
      <c r="M67" s="141">
        <v>61</v>
      </c>
      <c r="N67" s="142">
        <v>61</v>
      </c>
      <c r="O67" s="142" t="s">
        <v>160</v>
      </c>
      <c r="P67" s="142" t="s">
        <v>160</v>
      </c>
      <c r="Q67" s="142">
        <v>115</v>
      </c>
      <c r="R67" s="142">
        <v>538.35</v>
      </c>
      <c r="S67" s="143" t="s">
        <v>160</v>
      </c>
      <c r="T67" s="137"/>
      <c r="U67" s="137"/>
    </row>
    <row r="68" spans="1:21">
      <c r="A68" s="79"/>
      <c r="B68" s="63"/>
      <c r="C68" s="63">
        <v>612</v>
      </c>
      <c r="D68" s="148" t="s">
        <v>66</v>
      </c>
      <c r="E68" s="141">
        <v>11</v>
      </c>
      <c r="F68" s="142">
        <v>3</v>
      </c>
      <c r="G68" s="142">
        <v>1</v>
      </c>
      <c r="H68" s="142">
        <v>7</v>
      </c>
      <c r="I68" s="142">
        <v>114</v>
      </c>
      <c r="J68" s="142">
        <v>3424.21</v>
      </c>
      <c r="K68" s="142">
        <v>49.12</v>
      </c>
      <c r="L68" s="142" t="s">
        <v>160</v>
      </c>
      <c r="M68" s="141">
        <v>28</v>
      </c>
      <c r="N68" s="142">
        <v>28</v>
      </c>
      <c r="O68" s="142" t="s">
        <v>160</v>
      </c>
      <c r="P68" s="142" t="s">
        <v>160</v>
      </c>
      <c r="Q68" s="142">
        <v>40</v>
      </c>
      <c r="R68" s="142">
        <v>93.1</v>
      </c>
      <c r="S68" s="143" t="s">
        <v>160</v>
      </c>
      <c r="T68" s="137"/>
      <c r="U68" s="137"/>
    </row>
    <row r="69" spans="1:21">
      <c r="A69" s="91"/>
      <c r="B69" s="92"/>
      <c r="C69" s="92">
        <v>619</v>
      </c>
      <c r="D69" s="156" t="s">
        <v>67</v>
      </c>
      <c r="E69" s="157">
        <v>17</v>
      </c>
      <c r="F69" s="158">
        <v>6</v>
      </c>
      <c r="G69" s="158">
        <v>3</v>
      </c>
      <c r="H69" s="158">
        <v>8</v>
      </c>
      <c r="I69" s="158">
        <v>83</v>
      </c>
      <c r="J69" s="158">
        <v>1674.31</v>
      </c>
      <c r="K69" s="158">
        <v>21.71</v>
      </c>
      <c r="L69" s="158" t="s">
        <v>160</v>
      </c>
      <c r="M69" s="157">
        <v>9</v>
      </c>
      <c r="N69" s="158">
        <v>9</v>
      </c>
      <c r="O69" s="158" t="s">
        <v>160</v>
      </c>
      <c r="P69" s="158" t="s">
        <v>160</v>
      </c>
      <c r="Q69" s="158">
        <v>17</v>
      </c>
      <c r="R69" s="158">
        <v>59.42</v>
      </c>
      <c r="S69" s="159" t="s">
        <v>160</v>
      </c>
      <c r="T69" s="137"/>
      <c r="U69" s="137"/>
    </row>
  </sheetData>
  <sheetProtection password="CC4D" sheet="1" objects="1" scenarios="1"/>
  <mergeCells count="10">
    <mergeCell ref="A3:D5"/>
    <mergeCell ref="E3:L3"/>
    <mergeCell ref="M3:S3"/>
    <mergeCell ref="E4:H4"/>
    <mergeCell ref="I4:I5"/>
    <mergeCell ref="K4:K5"/>
    <mergeCell ref="L4:L5"/>
    <mergeCell ref="M4:P4"/>
    <mergeCell ref="Q4:Q5"/>
    <mergeCell ref="S4:S5"/>
  </mergeCells>
  <phoneticPr fontId="1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AH69"/>
  <sheetViews>
    <sheetView showGridLines="0" workbookViewId="0"/>
  </sheetViews>
  <sheetFormatPr defaultRowHeight="13.5"/>
  <cols>
    <col min="1" max="1" width="3.875" style="126" customWidth="1"/>
    <col min="2" max="2" width="5.125" style="126" customWidth="1"/>
    <col min="3" max="3" width="4.5" style="126" customWidth="1"/>
    <col min="4" max="4" width="20.5" style="126" customWidth="1"/>
    <col min="5" max="16384" width="9" style="126"/>
  </cols>
  <sheetData>
    <row r="1" spans="1:34" s="161" customFormat="1" ht="14.25">
      <c r="A1" s="160" t="s">
        <v>575</v>
      </c>
    </row>
    <row r="2" spans="1:34" s="161" customFormat="1"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3" t="s">
        <v>576</v>
      </c>
    </row>
    <row r="3" spans="1:34">
      <c r="A3" s="294" t="s">
        <v>0</v>
      </c>
      <c r="B3" s="295"/>
      <c r="C3" s="295"/>
      <c r="D3" s="296"/>
      <c r="E3" s="303" t="s">
        <v>152</v>
      </c>
      <c r="F3" s="304"/>
      <c r="G3" s="304"/>
      <c r="H3" s="304"/>
      <c r="I3" s="304"/>
      <c r="J3" s="304"/>
      <c r="K3" s="304"/>
      <c r="L3" s="304"/>
      <c r="M3" s="304"/>
      <c r="N3" s="305"/>
      <c r="O3" s="303" t="s">
        <v>153</v>
      </c>
      <c r="P3" s="304"/>
      <c r="Q3" s="304"/>
      <c r="R3" s="304"/>
      <c r="S3" s="304"/>
      <c r="T3" s="304"/>
      <c r="U3" s="304"/>
      <c r="V3" s="304"/>
      <c r="W3" s="304"/>
      <c r="X3" s="305"/>
      <c r="Y3" s="303" t="s">
        <v>577</v>
      </c>
      <c r="Z3" s="304"/>
      <c r="AA3" s="304"/>
      <c r="AB3" s="304"/>
      <c r="AC3" s="304"/>
      <c r="AD3" s="304"/>
      <c r="AE3" s="304"/>
      <c r="AF3" s="304"/>
      <c r="AG3" s="304"/>
      <c r="AH3" s="305"/>
    </row>
    <row r="4" spans="1:34" ht="23.25" customHeight="1">
      <c r="A4" s="297"/>
      <c r="B4" s="298"/>
      <c r="C4" s="298"/>
      <c r="D4" s="299"/>
      <c r="E4" s="289" t="s">
        <v>578</v>
      </c>
      <c r="F4" s="289" t="s">
        <v>626</v>
      </c>
      <c r="G4" s="289" t="s">
        <v>579</v>
      </c>
      <c r="H4" s="291" t="s">
        <v>580</v>
      </c>
      <c r="I4" s="292"/>
      <c r="J4" s="289" t="s">
        <v>627</v>
      </c>
      <c r="K4" s="293" t="s">
        <v>581</v>
      </c>
      <c r="L4" s="287" t="s">
        <v>628</v>
      </c>
      <c r="M4" s="285" t="s">
        <v>582</v>
      </c>
      <c r="N4" s="289" t="s">
        <v>583</v>
      </c>
      <c r="O4" s="289" t="s">
        <v>578</v>
      </c>
      <c r="P4" s="289" t="s">
        <v>626</v>
      </c>
      <c r="Q4" s="289" t="s">
        <v>579</v>
      </c>
      <c r="R4" s="291" t="s">
        <v>580</v>
      </c>
      <c r="S4" s="292"/>
      <c r="T4" s="289" t="s">
        <v>627</v>
      </c>
      <c r="U4" s="293" t="s">
        <v>581</v>
      </c>
      <c r="V4" s="287" t="s">
        <v>628</v>
      </c>
      <c r="W4" s="285" t="s">
        <v>582</v>
      </c>
      <c r="X4" s="289" t="s">
        <v>583</v>
      </c>
      <c r="Y4" s="289" t="s">
        <v>578</v>
      </c>
      <c r="Z4" s="289" t="s">
        <v>626</v>
      </c>
      <c r="AA4" s="289" t="s">
        <v>579</v>
      </c>
      <c r="AB4" s="291" t="s">
        <v>580</v>
      </c>
      <c r="AC4" s="292"/>
      <c r="AD4" s="289" t="s">
        <v>627</v>
      </c>
      <c r="AE4" s="293" t="s">
        <v>581</v>
      </c>
      <c r="AF4" s="287" t="s">
        <v>628</v>
      </c>
      <c r="AG4" s="285" t="s">
        <v>582</v>
      </c>
      <c r="AH4" s="289" t="s">
        <v>583</v>
      </c>
    </row>
    <row r="5" spans="1:34" s="167" customFormat="1" ht="34.5" customHeight="1">
      <c r="A5" s="300"/>
      <c r="B5" s="301"/>
      <c r="C5" s="301"/>
      <c r="D5" s="302"/>
      <c r="E5" s="290"/>
      <c r="F5" s="290"/>
      <c r="G5" s="290"/>
      <c r="H5" s="164" t="s">
        <v>584</v>
      </c>
      <c r="I5" s="165" t="s">
        <v>585</v>
      </c>
      <c r="J5" s="290"/>
      <c r="K5" s="288"/>
      <c r="L5" s="288"/>
      <c r="M5" s="286"/>
      <c r="N5" s="290"/>
      <c r="O5" s="290"/>
      <c r="P5" s="290"/>
      <c r="Q5" s="290"/>
      <c r="R5" s="166" t="s">
        <v>584</v>
      </c>
      <c r="S5" s="165" t="s">
        <v>585</v>
      </c>
      <c r="T5" s="290"/>
      <c r="U5" s="288"/>
      <c r="V5" s="288"/>
      <c r="W5" s="286"/>
      <c r="X5" s="290"/>
      <c r="Y5" s="290"/>
      <c r="Z5" s="290"/>
      <c r="AA5" s="290"/>
      <c r="AB5" s="165" t="s">
        <v>584</v>
      </c>
      <c r="AC5" s="165" t="s">
        <v>585</v>
      </c>
      <c r="AD5" s="290"/>
      <c r="AE5" s="288"/>
      <c r="AF5" s="288"/>
      <c r="AG5" s="286"/>
      <c r="AH5" s="290"/>
    </row>
    <row r="6" spans="1:34" ht="18.75" customHeight="1">
      <c r="A6" s="131" t="s">
        <v>105</v>
      </c>
      <c r="B6" s="132"/>
      <c r="C6" s="132"/>
      <c r="D6" s="133"/>
      <c r="E6" s="168">
        <f t="shared" ref="E6:M6" si="0">SUM(E7,E34)</f>
        <v>2617</v>
      </c>
      <c r="F6" s="169">
        <f t="shared" si="0"/>
        <v>422</v>
      </c>
      <c r="G6" s="169">
        <f t="shared" si="0"/>
        <v>2676</v>
      </c>
      <c r="H6" s="169">
        <f t="shared" si="0"/>
        <v>12945</v>
      </c>
      <c r="I6" s="169">
        <f t="shared" si="0"/>
        <v>5646</v>
      </c>
      <c r="J6" s="169">
        <f t="shared" si="0"/>
        <v>748</v>
      </c>
      <c r="K6" s="169">
        <f t="shared" si="0"/>
        <v>84</v>
      </c>
      <c r="L6" s="169">
        <f t="shared" si="0"/>
        <v>107</v>
      </c>
      <c r="M6" s="169">
        <f t="shared" si="0"/>
        <v>26</v>
      </c>
      <c r="N6" s="170">
        <f>SUM(E6:J6,L6:M6)-K6</f>
        <v>25103</v>
      </c>
      <c r="O6" s="168">
        <f t="shared" ref="O6:W6" si="1">SUM(O7,O34)</f>
        <v>1367</v>
      </c>
      <c r="P6" s="169">
        <f t="shared" si="1"/>
        <v>1327</v>
      </c>
      <c r="Q6" s="169">
        <f t="shared" si="1"/>
        <v>1313</v>
      </c>
      <c r="R6" s="169">
        <f t="shared" si="1"/>
        <v>7072</v>
      </c>
      <c r="S6" s="169">
        <f t="shared" si="1"/>
        <v>14746</v>
      </c>
      <c r="T6" s="169">
        <f t="shared" si="1"/>
        <v>1013</v>
      </c>
      <c r="U6" s="169">
        <f t="shared" si="1"/>
        <v>90</v>
      </c>
      <c r="V6" s="169">
        <f t="shared" si="1"/>
        <v>91</v>
      </c>
      <c r="W6" s="169">
        <f t="shared" si="1"/>
        <v>108</v>
      </c>
      <c r="X6" s="170">
        <f>SUM(O6:T6,V6:W6)-U6</f>
        <v>26947</v>
      </c>
      <c r="Y6" s="168">
        <f t="shared" ref="Y6:AG6" si="2">SUM(Y7,Y34)</f>
        <v>3984</v>
      </c>
      <c r="Z6" s="169">
        <f t="shared" si="2"/>
        <v>1749</v>
      </c>
      <c r="AA6" s="169">
        <f t="shared" si="2"/>
        <v>3989</v>
      </c>
      <c r="AB6" s="169">
        <f t="shared" si="2"/>
        <v>20017</v>
      </c>
      <c r="AC6" s="169">
        <f t="shared" si="2"/>
        <v>20392</v>
      </c>
      <c r="AD6" s="169">
        <f t="shared" si="2"/>
        <v>1761</v>
      </c>
      <c r="AE6" s="169">
        <f t="shared" si="2"/>
        <v>174</v>
      </c>
      <c r="AF6" s="169">
        <f t="shared" si="2"/>
        <v>198</v>
      </c>
      <c r="AG6" s="169">
        <f t="shared" si="2"/>
        <v>134</v>
      </c>
      <c r="AH6" s="170">
        <f>SUM(Y6:AD6,AF6:AG6)-AE6</f>
        <v>52050</v>
      </c>
    </row>
    <row r="7" spans="1:34" ht="18.75" customHeight="1">
      <c r="A7" s="138"/>
      <c r="B7" s="139" t="s">
        <v>108</v>
      </c>
      <c r="C7" s="63"/>
      <c r="D7" s="140"/>
      <c r="E7" s="171">
        <f t="shared" ref="E7:M7" si="3">SUM(E8,E10,E14,E17,E24,E29)</f>
        <v>333</v>
      </c>
      <c r="F7" s="172">
        <f t="shared" si="3"/>
        <v>46</v>
      </c>
      <c r="G7" s="172">
        <f t="shared" si="3"/>
        <v>1158</v>
      </c>
      <c r="H7" s="172">
        <f t="shared" si="3"/>
        <v>5511</v>
      </c>
      <c r="I7" s="172">
        <f t="shared" si="3"/>
        <v>656</v>
      </c>
      <c r="J7" s="172">
        <f t="shared" si="3"/>
        <v>165</v>
      </c>
      <c r="K7" s="172">
        <f t="shared" si="3"/>
        <v>35</v>
      </c>
      <c r="L7" s="172">
        <f t="shared" si="3"/>
        <v>55</v>
      </c>
      <c r="M7" s="172">
        <f t="shared" si="3"/>
        <v>16</v>
      </c>
      <c r="N7" s="173">
        <f t="shared" ref="N7:N69" si="4">SUM(E7:J7,L7:M7)-K7</f>
        <v>7905</v>
      </c>
      <c r="O7" s="171">
        <f t="shared" ref="O7:W7" si="5">SUM(O8,O10,O14,O17,O24,O29)</f>
        <v>70</v>
      </c>
      <c r="P7" s="172">
        <f t="shared" si="5"/>
        <v>146</v>
      </c>
      <c r="Q7" s="172">
        <f t="shared" si="5"/>
        <v>428</v>
      </c>
      <c r="R7" s="172">
        <f t="shared" si="5"/>
        <v>2057</v>
      </c>
      <c r="S7" s="172">
        <f t="shared" si="5"/>
        <v>1299</v>
      </c>
      <c r="T7" s="172">
        <f t="shared" si="5"/>
        <v>171</v>
      </c>
      <c r="U7" s="172">
        <f t="shared" si="5"/>
        <v>13</v>
      </c>
      <c r="V7" s="172">
        <f t="shared" si="5"/>
        <v>7</v>
      </c>
      <c r="W7" s="172">
        <f t="shared" si="5"/>
        <v>23</v>
      </c>
      <c r="X7" s="173">
        <f t="shared" ref="X7:X69" si="6">SUM(O7:T7,V7:W7)-U7</f>
        <v>4188</v>
      </c>
      <c r="Y7" s="171">
        <f t="shared" ref="Y7:AG7" si="7">SUM(Y8,Y10,Y14,Y17,Y24,Y29)</f>
        <v>403</v>
      </c>
      <c r="Z7" s="172">
        <f t="shared" si="7"/>
        <v>192</v>
      </c>
      <c r="AA7" s="172">
        <f t="shared" si="7"/>
        <v>1586</v>
      </c>
      <c r="AB7" s="172">
        <f t="shared" si="7"/>
        <v>7568</v>
      </c>
      <c r="AC7" s="172">
        <f t="shared" si="7"/>
        <v>1955</v>
      </c>
      <c r="AD7" s="172">
        <f t="shared" si="7"/>
        <v>336</v>
      </c>
      <c r="AE7" s="172">
        <f t="shared" si="7"/>
        <v>48</v>
      </c>
      <c r="AF7" s="172">
        <f t="shared" si="7"/>
        <v>62</v>
      </c>
      <c r="AG7" s="172">
        <f t="shared" si="7"/>
        <v>39</v>
      </c>
      <c r="AH7" s="173">
        <f t="shared" ref="AH7:AH69" si="8">SUM(Y7:AD7,AF7:AG7)-AE7</f>
        <v>12093</v>
      </c>
    </row>
    <row r="8" spans="1:34" ht="18.75" customHeight="1">
      <c r="A8" s="221">
        <v>50</v>
      </c>
      <c r="B8" s="279" t="s">
        <v>7</v>
      </c>
      <c r="C8" s="279"/>
      <c r="D8" s="280"/>
      <c r="E8" s="174">
        <f t="shared" ref="E8:M8" si="9">SUM(E9)</f>
        <v>0</v>
      </c>
      <c r="F8" s="175">
        <f t="shared" si="9"/>
        <v>0</v>
      </c>
      <c r="G8" s="175">
        <f t="shared" si="9"/>
        <v>10</v>
      </c>
      <c r="H8" s="175">
        <f t="shared" si="9"/>
        <v>76</v>
      </c>
      <c r="I8" s="175">
        <f t="shared" si="9"/>
        <v>12</v>
      </c>
      <c r="J8" s="175">
        <f t="shared" si="9"/>
        <v>1</v>
      </c>
      <c r="K8" s="175">
        <f t="shared" si="9"/>
        <v>0</v>
      </c>
      <c r="L8" s="175">
        <f t="shared" si="9"/>
        <v>0</v>
      </c>
      <c r="M8" s="175">
        <f t="shared" si="9"/>
        <v>0</v>
      </c>
      <c r="N8" s="176">
        <f t="shared" si="4"/>
        <v>99</v>
      </c>
      <c r="O8" s="174">
        <f t="shared" ref="O8:W8" si="10">SUM(O9)</f>
        <v>1</v>
      </c>
      <c r="P8" s="175">
        <f t="shared" si="10"/>
        <v>0</v>
      </c>
      <c r="Q8" s="175">
        <f t="shared" si="10"/>
        <v>4</v>
      </c>
      <c r="R8" s="175">
        <f t="shared" si="10"/>
        <v>22</v>
      </c>
      <c r="S8" s="175">
        <f t="shared" si="10"/>
        <v>20</v>
      </c>
      <c r="T8" s="175">
        <f t="shared" si="10"/>
        <v>1</v>
      </c>
      <c r="U8" s="175">
        <f t="shared" si="10"/>
        <v>0</v>
      </c>
      <c r="V8" s="175">
        <f t="shared" si="10"/>
        <v>0</v>
      </c>
      <c r="W8" s="175">
        <f t="shared" si="10"/>
        <v>0</v>
      </c>
      <c r="X8" s="176">
        <f t="shared" si="6"/>
        <v>48</v>
      </c>
      <c r="Y8" s="174">
        <f t="shared" ref="Y8:AG8" si="11">SUM(Y9)</f>
        <v>1</v>
      </c>
      <c r="Z8" s="175">
        <f t="shared" si="11"/>
        <v>0</v>
      </c>
      <c r="AA8" s="175">
        <f t="shared" si="11"/>
        <v>14</v>
      </c>
      <c r="AB8" s="175">
        <f t="shared" si="11"/>
        <v>98</v>
      </c>
      <c r="AC8" s="175">
        <f t="shared" si="11"/>
        <v>32</v>
      </c>
      <c r="AD8" s="175">
        <f t="shared" si="11"/>
        <v>2</v>
      </c>
      <c r="AE8" s="175">
        <f t="shared" si="11"/>
        <v>0</v>
      </c>
      <c r="AF8" s="175">
        <f t="shared" si="11"/>
        <v>0</v>
      </c>
      <c r="AG8" s="175">
        <f t="shared" si="11"/>
        <v>0</v>
      </c>
      <c r="AH8" s="176">
        <f t="shared" si="8"/>
        <v>147</v>
      </c>
    </row>
    <row r="9" spans="1:34" ht="18.75" customHeight="1">
      <c r="A9" s="222"/>
      <c r="B9" s="75">
        <v>501</v>
      </c>
      <c r="C9" s="277" t="s">
        <v>7</v>
      </c>
      <c r="D9" s="278"/>
      <c r="E9" s="171">
        <v>0</v>
      </c>
      <c r="F9" s="172">
        <v>0</v>
      </c>
      <c r="G9" s="172">
        <v>10</v>
      </c>
      <c r="H9" s="172">
        <v>76</v>
      </c>
      <c r="I9" s="172">
        <v>12</v>
      </c>
      <c r="J9" s="172">
        <v>1</v>
      </c>
      <c r="K9" s="172">
        <v>0</v>
      </c>
      <c r="L9" s="172">
        <v>0</v>
      </c>
      <c r="M9" s="172">
        <v>0</v>
      </c>
      <c r="N9" s="173">
        <f t="shared" si="4"/>
        <v>99</v>
      </c>
      <c r="O9" s="171">
        <v>1</v>
      </c>
      <c r="P9" s="172">
        <v>0</v>
      </c>
      <c r="Q9" s="172">
        <v>4</v>
      </c>
      <c r="R9" s="172">
        <v>22</v>
      </c>
      <c r="S9" s="172">
        <v>20</v>
      </c>
      <c r="T9" s="172">
        <v>1</v>
      </c>
      <c r="U9" s="177">
        <v>0</v>
      </c>
      <c r="V9" s="177">
        <v>0</v>
      </c>
      <c r="W9" s="177">
        <v>0</v>
      </c>
      <c r="X9" s="173">
        <f t="shared" si="6"/>
        <v>48</v>
      </c>
      <c r="Y9" s="171">
        <f t="shared" ref="Y9:AG46" si="12">SUM(E9,O9)</f>
        <v>1</v>
      </c>
      <c r="Z9" s="172">
        <f t="shared" si="12"/>
        <v>0</v>
      </c>
      <c r="AA9" s="172">
        <f t="shared" si="12"/>
        <v>14</v>
      </c>
      <c r="AB9" s="172">
        <f t="shared" si="12"/>
        <v>98</v>
      </c>
      <c r="AC9" s="172">
        <f t="shared" si="12"/>
        <v>32</v>
      </c>
      <c r="AD9" s="172">
        <f t="shared" si="12"/>
        <v>2</v>
      </c>
      <c r="AE9" s="172">
        <f t="shared" si="12"/>
        <v>0</v>
      </c>
      <c r="AF9" s="172">
        <f t="shared" si="12"/>
        <v>0</v>
      </c>
      <c r="AG9" s="172">
        <f t="shared" si="12"/>
        <v>0</v>
      </c>
      <c r="AH9" s="173">
        <f t="shared" si="8"/>
        <v>147</v>
      </c>
    </row>
    <row r="10" spans="1:34" ht="18.75" customHeight="1">
      <c r="A10" s="223">
        <v>51</v>
      </c>
      <c r="B10" s="279" t="s">
        <v>8</v>
      </c>
      <c r="C10" s="279"/>
      <c r="D10" s="280"/>
      <c r="E10" s="174">
        <f t="shared" ref="E10:M10" si="13">SUM(E11:E13)</f>
        <v>3</v>
      </c>
      <c r="F10" s="175">
        <f t="shared" si="13"/>
        <v>1</v>
      </c>
      <c r="G10" s="175">
        <f t="shared" si="13"/>
        <v>36</v>
      </c>
      <c r="H10" s="175">
        <f t="shared" si="13"/>
        <v>71</v>
      </c>
      <c r="I10" s="175">
        <f t="shared" si="13"/>
        <v>1</v>
      </c>
      <c r="J10" s="175">
        <f t="shared" si="13"/>
        <v>0</v>
      </c>
      <c r="K10" s="175">
        <f t="shared" si="13"/>
        <v>0</v>
      </c>
      <c r="L10" s="175">
        <f t="shared" si="13"/>
        <v>0</v>
      </c>
      <c r="M10" s="175">
        <f t="shared" si="13"/>
        <v>0</v>
      </c>
      <c r="N10" s="176">
        <f t="shared" si="4"/>
        <v>112</v>
      </c>
      <c r="O10" s="174">
        <f t="shared" ref="O10:W10" si="14">SUM(O11:O13)</f>
        <v>4</v>
      </c>
      <c r="P10" s="175">
        <f t="shared" si="14"/>
        <v>2</v>
      </c>
      <c r="Q10" s="175">
        <f t="shared" si="14"/>
        <v>20</v>
      </c>
      <c r="R10" s="175">
        <f t="shared" si="14"/>
        <v>77</v>
      </c>
      <c r="S10" s="175">
        <f t="shared" si="14"/>
        <v>35</v>
      </c>
      <c r="T10" s="175">
        <f t="shared" si="14"/>
        <v>2</v>
      </c>
      <c r="U10" s="175">
        <f t="shared" si="14"/>
        <v>0</v>
      </c>
      <c r="V10" s="175">
        <f t="shared" si="14"/>
        <v>0</v>
      </c>
      <c r="W10" s="175">
        <f t="shared" si="14"/>
        <v>0</v>
      </c>
      <c r="X10" s="176">
        <f t="shared" si="6"/>
        <v>140</v>
      </c>
      <c r="Y10" s="174">
        <f t="shared" ref="Y10:AG10" si="15">SUM(Y11:Y13)</f>
        <v>7</v>
      </c>
      <c r="Z10" s="175">
        <f t="shared" si="15"/>
        <v>3</v>
      </c>
      <c r="AA10" s="175">
        <f t="shared" si="15"/>
        <v>56</v>
      </c>
      <c r="AB10" s="175">
        <f t="shared" si="15"/>
        <v>148</v>
      </c>
      <c r="AC10" s="175">
        <f t="shared" si="15"/>
        <v>36</v>
      </c>
      <c r="AD10" s="175">
        <f t="shared" si="15"/>
        <v>2</v>
      </c>
      <c r="AE10" s="175">
        <f t="shared" si="15"/>
        <v>0</v>
      </c>
      <c r="AF10" s="175">
        <f t="shared" si="15"/>
        <v>0</v>
      </c>
      <c r="AG10" s="175">
        <f t="shared" si="15"/>
        <v>0</v>
      </c>
      <c r="AH10" s="176">
        <f t="shared" si="8"/>
        <v>252</v>
      </c>
    </row>
    <row r="11" spans="1:34" ht="31.5" customHeight="1">
      <c r="A11" s="224"/>
      <c r="B11" s="225">
        <v>511</v>
      </c>
      <c r="C11" s="281" t="s">
        <v>9</v>
      </c>
      <c r="D11" s="282"/>
      <c r="E11" s="171">
        <v>0</v>
      </c>
      <c r="F11" s="172">
        <v>0</v>
      </c>
      <c r="G11" s="172">
        <v>9</v>
      </c>
      <c r="H11" s="172">
        <v>16</v>
      </c>
      <c r="I11" s="172">
        <v>0</v>
      </c>
      <c r="J11" s="172">
        <v>0</v>
      </c>
      <c r="K11" s="172">
        <v>0</v>
      </c>
      <c r="L11" s="172">
        <v>0</v>
      </c>
      <c r="M11" s="172">
        <v>0</v>
      </c>
      <c r="N11" s="173">
        <f t="shared" si="4"/>
        <v>25</v>
      </c>
      <c r="O11" s="171">
        <v>0</v>
      </c>
      <c r="P11" s="172">
        <v>0</v>
      </c>
      <c r="Q11" s="172">
        <v>2</v>
      </c>
      <c r="R11" s="172">
        <v>18</v>
      </c>
      <c r="S11" s="172">
        <v>15</v>
      </c>
      <c r="T11" s="172">
        <v>0</v>
      </c>
      <c r="U11" s="177">
        <v>0</v>
      </c>
      <c r="V11" s="177">
        <v>0</v>
      </c>
      <c r="W11" s="177">
        <v>0</v>
      </c>
      <c r="X11" s="173">
        <f t="shared" si="6"/>
        <v>35</v>
      </c>
      <c r="Y11" s="171">
        <f t="shared" si="12"/>
        <v>0</v>
      </c>
      <c r="Z11" s="172">
        <f t="shared" si="12"/>
        <v>0</v>
      </c>
      <c r="AA11" s="172">
        <f t="shared" si="12"/>
        <v>11</v>
      </c>
      <c r="AB11" s="172">
        <f t="shared" si="12"/>
        <v>34</v>
      </c>
      <c r="AC11" s="172">
        <f t="shared" si="12"/>
        <v>15</v>
      </c>
      <c r="AD11" s="172">
        <f t="shared" si="12"/>
        <v>0</v>
      </c>
      <c r="AE11" s="172">
        <f t="shared" si="12"/>
        <v>0</v>
      </c>
      <c r="AF11" s="172">
        <f t="shared" si="12"/>
        <v>0</v>
      </c>
      <c r="AG11" s="172">
        <f t="shared" si="12"/>
        <v>0</v>
      </c>
      <c r="AH11" s="173">
        <f t="shared" si="8"/>
        <v>60</v>
      </c>
    </row>
    <row r="12" spans="1:34" ht="18.75" customHeight="1">
      <c r="A12" s="224"/>
      <c r="B12" s="63">
        <v>512</v>
      </c>
      <c r="C12" s="277" t="s">
        <v>10</v>
      </c>
      <c r="D12" s="278"/>
      <c r="E12" s="171">
        <v>3</v>
      </c>
      <c r="F12" s="172">
        <v>1</v>
      </c>
      <c r="G12" s="172">
        <v>17</v>
      </c>
      <c r="H12" s="172">
        <v>33</v>
      </c>
      <c r="I12" s="172">
        <v>0</v>
      </c>
      <c r="J12" s="172">
        <v>0</v>
      </c>
      <c r="K12" s="172">
        <v>0</v>
      </c>
      <c r="L12" s="172">
        <v>0</v>
      </c>
      <c r="M12" s="172">
        <v>0</v>
      </c>
      <c r="N12" s="173">
        <f t="shared" si="4"/>
        <v>54</v>
      </c>
      <c r="O12" s="171">
        <v>3</v>
      </c>
      <c r="P12" s="172">
        <v>2</v>
      </c>
      <c r="Q12" s="172">
        <v>9</v>
      </c>
      <c r="R12" s="172">
        <v>29</v>
      </c>
      <c r="S12" s="172">
        <v>8</v>
      </c>
      <c r="T12" s="172">
        <v>1</v>
      </c>
      <c r="U12" s="177">
        <v>0</v>
      </c>
      <c r="V12" s="177">
        <v>0</v>
      </c>
      <c r="W12" s="177">
        <v>0</v>
      </c>
      <c r="X12" s="173">
        <f t="shared" si="6"/>
        <v>52</v>
      </c>
      <c r="Y12" s="171">
        <f t="shared" si="12"/>
        <v>6</v>
      </c>
      <c r="Z12" s="172">
        <f t="shared" si="12"/>
        <v>3</v>
      </c>
      <c r="AA12" s="172">
        <f t="shared" si="12"/>
        <v>26</v>
      </c>
      <c r="AB12" s="172">
        <f t="shared" si="12"/>
        <v>62</v>
      </c>
      <c r="AC12" s="172">
        <f t="shared" si="12"/>
        <v>8</v>
      </c>
      <c r="AD12" s="172">
        <f t="shared" si="12"/>
        <v>1</v>
      </c>
      <c r="AE12" s="172">
        <f t="shared" si="12"/>
        <v>0</v>
      </c>
      <c r="AF12" s="172">
        <f t="shared" si="12"/>
        <v>0</v>
      </c>
      <c r="AG12" s="172">
        <f t="shared" si="12"/>
        <v>0</v>
      </c>
      <c r="AH12" s="173">
        <f t="shared" si="8"/>
        <v>106</v>
      </c>
    </row>
    <row r="13" spans="1:34" ht="18.75" customHeight="1">
      <c r="A13" s="224"/>
      <c r="B13" s="63">
        <v>513</v>
      </c>
      <c r="C13" s="277" t="s">
        <v>11</v>
      </c>
      <c r="D13" s="278"/>
      <c r="E13" s="171">
        <v>0</v>
      </c>
      <c r="F13" s="172">
        <v>0</v>
      </c>
      <c r="G13" s="172">
        <v>10</v>
      </c>
      <c r="H13" s="172">
        <v>22</v>
      </c>
      <c r="I13" s="172">
        <v>1</v>
      </c>
      <c r="J13" s="172">
        <v>0</v>
      </c>
      <c r="K13" s="172">
        <v>0</v>
      </c>
      <c r="L13" s="172">
        <v>0</v>
      </c>
      <c r="M13" s="172">
        <v>0</v>
      </c>
      <c r="N13" s="173">
        <f t="shared" si="4"/>
        <v>33</v>
      </c>
      <c r="O13" s="171">
        <v>1</v>
      </c>
      <c r="P13" s="172">
        <v>0</v>
      </c>
      <c r="Q13" s="172">
        <v>9</v>
      </c>
      <c r="R13" s="172">
        <v>30</v>
      </c>
      <c r="S13" s="172">
        <v>12</v>
      </c>
      <c r="T13" s="172">
        <v>1</v>
      </c>
      <c r="U13" s="177">
        <v>0</v>
      </c>
      <c r="V13" s="177">
        <v>0</v>
      </c>
      <c r="W13" s="177">
        <v>0</v>
      </c>
      <c r="X13" s="173">
        <f t="shared" si="6"/>
        <v>53</v>
      </c>
      <c r="Y13" s="171">
        <f t="shared" si="12"/>
        <v>1</v>
      </c>
      <c r="Z13" s="172">
        <f t="shared" si="12"/>
        <v>0</v>
      </c>
      <c r="AA13" s="172">
        <f t="shared" si="12"/>
        <v>19</v>
      </c>
      <c r="AB13" s="172">
        <f t="shared" si="12"/>
        <v>52</v>
      </c>
      <c r="AC13" s="172">
        <f t="shared" si="12"/>
        <v>13</v>
      </c>
      <c r="AD13" s="172">
        <f t="shared" si="12"/>
        <v>1</v>
      </c>
      <c r="AE13" s="172">
        <f t="shared" si="12"/>
        <v>0</v>
      </c>
      <c r="AF13" s="172">
        <f t="shared" si="12"/>
        <v>0</v>
      </c>
      <c r="AG13" s="172">
        <f t="shared" si="12"/>
        <v>0</v>
      </c>
      <c r="AH13" s="173">
        <f t="shared" si="8"/>
        <v>86</v>
      </c>
    </row>
    <row r="14" spans="1:34" ht="18.75" customHeight="1">
      <c r="A14" s="223">
        <v>52</v>
      </c>
      <c r="B14" s="279" t="s">
        <v>12</v>
      </c>
      <c r="C14" s="279"/>
      <c r="D14" s="280"/>
      <c r="E14" s="174">
        <f t="shared" ref="E14:M14" si="16">SUM(E15:E16)</f>
        <v>171</v>
      </c>
      <c r="F14" s="175">
        <f t="shared" si="16"/>
        <v>28</v>
      </c>
      <c r="G14" s="175">
        <f t="shared" si="16"/>
        <v>389</v>
      </c>
      <c r="H14" s="175">
        <f t="shared" si="16"/>
        <v>1608</v>
      </c>
      <c r="I14" s="175">
        <f t="shared" si="16"/>
        <v>358</v>
      </c>
      <c r="J14" s="175">
        <f t="shared" si="16"/>
        <v>76</v>
      </c>
      <c r="K14" s="175">
        <f t="shared" si="16"/>
        <v>11</v>
      </c>
      <c r="L14" s="175">
        <f t="shared" si="16"/>
        <v>17</v>
      </c>
      <c r="M14" s="175">
        <f t="shared" si="16"/>
        <v>4</v>
      </c>
      <c r="N14" s="176">
        <f t="shared" si="4"/>
        <v>2640</v>
      </c>
      <c r="O14" s="174">
        <f t="shared" ref="O14:W14" si="17">SUM(O15:O16)</f>
        <v>38</v>
      </c>
      <c r="P14" s="175">
        <f t="shared" si="17"/>
        <v>87</v>
      </c>
      <c r="Q14" s="175">
        <f t="shared" si="17"/>
        <v>148</v>
      </c>
      <c r="R14" s="175">
        <f t="shared" si="17"/>
        <v>658</v>
      </c>
      <c r="S14" s="175">
        <f t="shared" si="17"/>
        <v>783</v>
      </c>
      <c r="T14" s="175">
        <f t="shared" si="17"/>
        <v>120</v>
      </c>
      <c r="U14" s="175">
        <f t="shared" si="17"/>
        <v>3</v>
      </c>
      <c r="V14" s="175">
        <f t="shared" si="17"/>
        <v>1</v>
      </c>
      <c r="W14" s="175">
        <f t="shared" si="17"/>
        <v>7</v>
      </c>
      <c r="X14" s="176">
        <f t="shared" si="6"/>
        <v>1839</v>
      </c>
      <c r="Y14" s="174">
        <f t="shared" ref="Y14:AG14" si="18">SUM(Y15:Y16)</f>
        <v>209</v>
      </c>
      <c r="Z14" s="175">
        <f t="shared" si="18"/>
        <v>115</v>
      </c>
      <c r="AA14" s="175">
        <f t="shared" si="18"/>
        <v>537</v>
      </c>
      <c r="AB14" s="175">
        <f t="shared" si="18"/>
        <v>2266</v>
      </c>
      <c r="AC14" s="175">
        <f t="shared" si="18"/>
        <v>1141</v>
      </c>
      <c r="AD14" s="175">
        <f t="shared" si="18"/>
        <v>196</v>
      </c>
      <c r="AE14" s="175">
        <f t="shared" si="18"/>
        <v>14</v>
      </c>
      <c r="AF14" s="175">
        <f t="shared" si="18"/>
        <v>18</v>
      </c>
      <c r="AG14" s="175">
        <f t="shared" si="18"/>
        <v>11</v>
      </c>
      <c r="AH14" s="176">
        <f t="shared" si="8"/>
        <v>4479</v>
      </c>
    </row>
    <row r="15" spans="1:34" ht="18.75" customHeight="1">
      <c r="A15" s="224"/>
      <c r="B15" s="63">
        <v>521</v>
      </c>
      <c r="C15" s="277" t="s">
        <v>13</v>
      </c>
      <c r="D15" s="278"/>
      <c r="E15" s="171">
        <v>113</v>
      </c>
      <c r="F15" s="172">
        <v>22</v>
      </c>
      <c r="G15" s="172">
        <v>276</v>
      </c>
      <c r="H15" s="172">
        <v>983</v>
      </c>
      <c r="I15" s="172">
        <v>240</v>
      </c>
      <c r="J15" s="172">
        <v>51</v>
      </c>
      <c r="K15" s="172">
        <v>8</v>
      </c>
      <c r="L15" s="172">
        <v>4</v>
      </c>
      <c r="M15" s="172">
        <v>3</v>
      </c>
      <c r="N15" s="173">
        <f t="shared" si="4"/>
        <v>1684</v>
      </c>
      <c r="O15" s="171">
        <v>22</v>
      </c>
      <c r="P15" s="172">
        <v>60</v>
      </c>
      <c r="Q15" s="172">
        <v>108</v>
      </c>
      <c r="R15" s="172">
        <v>422</v>
      </c>
      <c r="S15" s="172">
        <v>542</v>
      </c>
      <c r="T15" s="172">
        <v>84</v>
      </c>
      <c r="U15" s="172">
        <v>2</v>
      </c>
      <c r="V15" s="172">
        <v>0</v>
      </c>
      <c r="W15" s="172">
        <v>5</v>
      </c>
      <c r="X15" s="173">
        <f t="shared" si="6"/>
        <v>1241</v>
      </c>
      <c r="Y15" s="171">
        <f t="shared" si="12"/>
        <v>135</v>
      </c>
      <c r="Z15" s="172">
        <f t="shared" si="12"/>
        <v>82</v>
      </c>
      <c r="AA15" s="172">
        <f t="shared" si="12"/>
        <v>384</v>
      </c>
      <c r="AB15" s="172">
        <f t="shared" si="12"/>
        <v>1405</v>
      </c>
      <c r="AC15" s="172">
        <f t="shared" si="12"/>
        <v>782</v>
      </c>
      <c r="AD15" s="172">
        <f t="shared" si="12"/>
        <v>135</v>
      </c>
      <c r="AE15" s="172">
        <f t="shared" si="12"/>
        <v>10</v>
      </c>
      <c r="AF15" s="172">
        <f t="shared" si="12"/>
        <v>4</v>
      </c>
      <c r="AG15" s="172">
        <f t="shared" si="12"/>
        <v>8</v>
      </c>
      <c r="AH15" s="173">
        <f t="shared" si="8"/>
        <v>2925</v>
      </c>
    </row>
    <row r="16" spans="1:34" ht="18.75" customHeight="1">
      <c r="A16" s="224"/>
      <c r="B16" s="63">
        <v>522</v>
      </c>
      <c r="C16" s="277" t="s">
        <v>14</v>
      </c>
      <c r="D16" s="278"/>
      <c r="E16" s="171">
        <v>58</v>
      </c>
      <c r="F16" s="172">
        <v>6</v>
      </c>
      <c r="G16" s="172">
        <v>113</v>
      </c>
      <c r="H16" s="172">
        <v>625</v>
      </c>
      <c r="I16" s="172">
        <v>118</v>
      </c>
      <c r="J16" s="172">
        <v>25</v>
      </c>
      <c r="K16" s="172">
        <v>3</v>
      </c>
      <c r="L16" s="172">
        <v>13</v>
      </c>
      <c r="M16" s="172">
        <v>1</v>
      </c>
      <c r="N16" s="173">
        <f t="shared" si="4"/>
        <v>956</v>
      </c>
      <c r="O16" s="171">
        <v>16</v>
      </c>
      <c r="P16" s="172">
        <v>27</v>
      </c>
      <c r="Q16" s="172">
        <v>40</v>
      </c>
      <c r="R16" s="172">
        <v>236</v>
      </c>
      <c r="S16" s="172">
        <v>241</v>
      </c>
      <c r="T16" s="172">
        <v>36</v>
      </c>
      <c r="U16" s="177">
        <v>1</v>
      </c>
      <c r="V16" s="177">
        <v>1</v>
      </c>
      <c r="W16" s="177">
        <v>2</v>
      </c>
      <c r="X16" s="173">
        <f t="shared" si="6"/>
        <v>598</v>
      </c>
      <c r="Y16" s="171">
        <f t="shared" si="12"/>
        <v>74</v>
      </c>
      <c r="Z16" s="172">
        <f t="shared" si="12"/>
        <v>33</v>
      </c>
      <c r="AA16" s="172">
        <f t="shared" si="12"/>
        <v>153</v>
      </c>
      <c r="AB16" s="172">
        <f t="shared" si="12"/>
        <v>861</v>
      </c>
      <c r="AC16" s="172">
        <f t="shared" si="12"/>
        <v>359</v>
      </c>
      <c r="AD16" s="172">
        <f t="shared" si="12"/>
        <v>61</v>
      </c>
      <c r="AE16" s="172">
        <f t="shared" si="12"/>
        <v>4</v>
      </c>
      <c r="AF16" s="172">
        <f t="shared" si="12"/>
        <v>14</v>
      </c>
      <c r="AG16" s="172">
        <f t="shared" si="12"/>
        <v>3</v>
      </c>
      <c r="AH16" s="173">
        <f t="shared" si="8"/>
        <v>1554</v>
      </c>
    </row>
    <row r="17" spans="1:34" ht="18.75" customHeight="1">
      <c r="A17" s="223">
        <v>53</v>
      </c>
      <c r="B17" s="279" t="s">
        <v>15</v>
      </c>
      <c r="C17" s="279"/>
      <c r="D17" s="280"/>
      <c r="E17" s="174">
        <f t="shared" ref="E17:M17" si="19">SUM(E18:E23)</f>
        <v>56</v>
      </c>
      <c r="F17" s="175">
        <f t="shared" si="19"/>
        <v>4</v>
      </c>
      <c r="G17" s="175">
        <f t="shared" si="19"/>
        <v>317</v>
      </c>
      <c r="H17" s="175">
        <f t="shared" si="19"/>
        <v>1162</v>
      </c>
      <c r="I17" s="175">
        <f t="shared" si="19"/>
        <v>76</v>
      </c>
      <c r="J17" s="175">
        <f t="shared" si="19"/>
        <v>54</v>
      </c>
      <c r="K17" s="175">
        <f t="shared" si="19"/>
        <v>16</v>
      </c>
      <c r="L17" s="175">
        <f t="shared" si="19"/>
        <v>11</v>
      </c>
      <c r="M17" s="175">
        <f t="shared" si="19"/>
        <v>0</v>
      </c>
      <c r="N17" s="176">
        <f t="shared" si="4"/>
        <v>1664</v>
      </c>
      <c r="O17" s="174">
        <f t="shared" ref="O17:W17" si="20">SUM(O18:O23)</f>
        <v>3</v>
      </c>
      <c r="P17" s="175">
        <f t="shared" si="20"/>
        <v>18</v>
      </c>
      <c r="Q17" s="175">
        <f t="shared" si="20"/>
        <v>83</v>
      </c>
      <c r="R17" s="175">
        <f t="shared" si="20"/>
        <v>414</v>
      </c>
      <c r="S17" s="175">
        <f t="shared" si="20"/>
        <v>85</v>
      </c>
      <c r="T17" s="175">
        <f t="shared" si="20"/>
        <v>14</v>
      </c>
      <c r="U17" s="175">
        <f t="shared" si="20"/>
        <v>5</v>
      </c>
      <c r="V17" s="175">
        <f t="shared" si="20"/>
        <v>3</v>
      </c>
      <c r="W17" s="175">
        <f t="shared" si="20"/>
        <v>7</v>
      </c>
      <c r="X17" s="176">
        <f t="shared" si="6"/>
        <v>622</v>
      </c>
      <c r="Y17" s="174">
        <f t="shared" ref="Y17:AG17" si="21">SUM(Y18:Y23)</f>
        <v>59</v>
      </c>
      <c r="Z17" s="175">
        <f t="shared" si="21"/>
        <v>22</v>
      </c>
      <c r="AA17" s="175">
        <f t="shared" si="21"/>
        <v>400</v>
      </c>
      <c r="AB17" s="175">
        <f t="shared" si="21"/>
        <v>1576</v>
      </c>
      <c r="AC17" s="175">
        <f t="shared" si="21"/>
        <v>161</v>
      </c>
      <c r="AD17" s="175">
        <f t="shared" si="21"/>
        <v>68</v>
      </c>
      <c r="AE17" s="175">
        <f t="shared" si="21"/>
        <v>21</v>
      </c>
      <c r="AF17" s="175">
        <f t="shared" si="21"/>
        <v>14</v>
      </c>
      <c r="AG17" s="175">
        <f t="shared" si="21"/>
        <v>7</v>
      </c>
      <c r="AH17" s="176">
        <f t="shared" si="8"/>
        <v>2286</v>
      </c>
    </row>
    <row r="18" spans="1:34" ht="18.75" customHeight="1">
      <c r="A18" s="224"/>
      <c r="B18" s="63">
        <v>531</v>
      </c>
      <c r="C18" s="277" t="s">
        <v>16</v>
      </c>
      <c r="D18" s="278"/>
      <c r="E18" s="171">
        <v>31</v>
      </c>
      <c r="F18" s="172">
        <v>0</v>
      </c>
      <c r="G18" s="172">
        <v>164</v>
      </c>
      <c r="H18" s="172">
        <v>513</v>
      </c>
      <c r="I18" s="172">
        <v>27</v>
      </c>
      <c r="J18" s="172">
        <v>23</v>
      </c>
      <c r="K18" s="172">
        <v>7</v>
      </c>
      <c r="L18" s="172">
        <v>7</v>
      </c>
      <c r="M18" s="172">
        <v>0</v>
      </c>
      <c r="N18" s="173">
        <f t="shared" si="4"/>
        <v>758</v>
      </c>
      <c r="O18" s="171">
        <v>3</v>
      </c>
      <c r="P18" s="172">
        <v>11</v>
      </c>
      <c r="Q18" s="172">
        <v>41</v>
      </c>
      <c r="R18" s="172">
        <v>184</v>
      </c>
      <c r="S18" s="172">
        <v>45</v>
      </c>
      <c r="T18" s="172">
        <v>5</v>
      </c>
      <c r="U18" s="177">
        <v>2</v>
      </c>
      <c r="V18" s="177">
        <v>2</v>
      </c>
      <c r="W18" s="177">
        <v>4</v>
      </c>
      <c r="X18" s="173">
        <f t="shared" si="6"/>
        <v>293</v>
      </c>
      <c r="Y18" s="171">
        <f t="shared" si="12"/>
        <v>34</v>
      </c>
      <c r="Z18" s="172">
        <f t="shared" si="12"/>
        <v>11</v>
      </c>
      <c r="AA18" s="172">
        <f t="shared" si="12"/>
        <v>205</v>
      </c>
      <c r="AB18" s="172">
        <f t="shared" si="12"/>
        <v>697</v>
      </c>
      <c r="AC18" s="172">
        <f t="shared" si="12"/>
        <v>72</v>
      </c>
      <c r="AD18" s="172">
        <f t="shared" si="12"/>
        <v>28</v>
      </c>
      <c r="AE18" s="172">
        <f t="shared" si="12"/>
        <v>9</v>
      </c>
      <c r="AF18" s="172">
        <f t="shared" si="12"/>
        <v>9</v>
      </c>
      <c r="AG18" s="172">
        <f t="shared" si="12"/>
        <v>4</v>
      </c>
      <c r="AH18" s="173">
        <f t="shared" si="8"/>
        <v>1051</v>
      </c>
    </row>
    <row r="19" spans="1:34" ht="18.75" customHeight="1">
      <c r="A19" s="224"/>
      <c r="B19" s="63">
        <v>532</v>
      </c>
      <c r="C19" s="277" t="s">
        <v>17</v>
      </c>
      <c r="D19" s="278"/>
      <c r="E19" s="171">
        <v>7</v>
      </c>
      <c r="F19" s="172">
        <v>0</v>
      </c>
      <c r="G19" s="172">
        <v>47</v>
      </c>
      <c r="H19" s="172">
        <v>197</v>
      </c>
      <c r="I19" s="172">
        <v>13</v>
      </c>
      <c r="J19" s="172">
        <v>5</v>
      </c>
      <c r="K19" s="172">
        <v>3</v>
      </c>
      <c r="L19" s="172">
        <v>1</v>
      </c>
      <c r="M19" s="172">
        <v>0</v>
      </c>
      <c r="N19" s="173">
        <f t="shared" si="4"/>
        <v>267</v>
      </c>
      <c r="O19" s="171">
        <v>0</v>
      </c>
      <c r="P19" s="172">
        <v>4</v>
      </c>
      <c r="Q19" s="172">
        <v>15</v>
      </c>
      <c r="R19" s="172">
        <v>84</v>
      </c>
      <c r="S19" s="172">
        <v>11</v>
      </c>
      <c r="T19" s="172">
        <v>0</v>
      </c>
      <c r="U19" s="177">
        <v>2</v>
      </c>
      <c r="V19" s="177">
        <v>0</v>
      </c>
      <c r="W19" s="177">
        <v>1</v>
      </c>
      <c r="X19" s="173">
        <f t="shared" si="6"/>
        <v>113</v>
      </c>
      <c r="Y19" s="171">
        <f t="shared" si="12"/>
        <v>7</v>
      </c>
      <c r="Z19" s="172">
        <f t="shared" si="12"/>
        <v>4</v>
      </c>
      <c r="AA19" s="172">
        <f t="shared" si="12"/>
        <v>62</v>
      </c>
      <c r="AB19" s="172">
        <f t="shared" si="12"/>
        <v>281</v>
      </c>
      <c r="AC19" s="172">
        <f t="shared" si="12"/>
        <v>24</v>
      </c>
      <c r="AD19" s="172">
        <f t="shared" si="12"/>
        <v>5</v>
      </c>
      <c r="AE19" s="172">
        <f t="shared" si="12"/>
        <v>5</v>
      </c>
      <c r="AF19" s="172">
        <f t="shared" si="12"/>
        <v>1</v>
      </c>
      <c r="AG19" s="172">
        <f t="shared" si="12"/>
        <v>1</v>
      </c>
      <c r="AH19" s="173">
        <f t="shared" si="8"/>
        <v>380</v>
      </c>
    </row>
    <row r="20" spans="1:34" ht="18.75" customHeight="1">
      <c r="A20" s="224"/>
      <c r="B20" s="63">
        <v>533</v>
      </c>
      <c r="C20" s="277" t="s">
        <v>18</v>
      </c>
      <c r="D20" s="278"/>
      <c r="E20" s="171">
        <v>2</v>
      </c>
      <c r="F20" s="172">
        <v>1</v>
      </c>
      <c r="G20" s="172">
        <v>41</v>
      </c>
      <c r="H20" s="172">
        <v>199</v>
      </c>
      <c r="I20" s="172">
        <v>28</v>
      </c>
      <c r="J20" s="172">
        <v>12</v>
      </c>
      <c r="K20" s="172">
        <v>5</v>
      </c>
      <c r="L20" s="172">
        <v>2</v>
      </c>
      <c r="M20" s="172">
        <v>0</v>
      </c>
      <c r="N20" s="173">
        <f t="shared" si="4"/>
        <v>280</v>
      </c>
      <c r="O20" s="171">
        <v>0</v>
      </c>
      <c r="P20" s="172">
        <v>1</v>
      </c>
      <c r="Q20" s="172">
        <v>10</v>
      </c>
      <c r="R20" s="172">
        <v>72</v>
      </c>
      <c r="S20" s="172">
        <v>16</v>
      </c>
      <c r="T20" s="172">
        <v>1</v>
      </c>
      <c r="U20" s="177">
        <v>0</v>
      </c>
      <c r="V20" s="177">
        <v>1</v>
      </c>
      <c r="W20" s="177">
        <v>0</v>
      </c>
      <c r="X20" s="173">
        <f t="shared" si="6"/>
        <v>101</v>
      </c>
      <c r="Y20" s="171">
        <f t="shared" si="12"/>
        <v>2</v>
      </c>
      <c r="Z20" s="172">
        <f t="shared" si="12"/>
        <v>2</v>
      </c>
      <c r="AA20" s="172">
        <f t="shared" si="12"/>
        <v>51</v>
      </c>
      <c r="AB20" s="172">
        <f t="shared" si="12"/>
        <v>271</v>
      </c>
      <c r="AC20" s="172">
        <f t="shared" si="12"/>
        <v>44</v>
      </c>
      <c r="AD20" s="172">
        <f t="shared" si="12"/>
        <v>13</v>
      </c>
      <c r="AE20" s="172">
        <f t="shared" si="12"/>
        <v>5</v>
      </c>
      <c r="AF20" s="172">
        <f t="shared" si="12"/>
        <v>3</v>
      </c>
      <c r="AG20" s="172">
        <f t="shared" si="12"/>
        <v>0</v>
      </c>
      <c r="AH20" s="173">
        <f t="shared" si="8"/>
        <v>381</v>
      </c>
    </row>
    <row r="21" spans="1:34" ht="18.75" customHeight="1">
      <c r="A21" s="224"/>
      <c r="B21" s="63">
        <v>534</v>
      </c>
      <c r="C21" s="277" t="s">
        <v>19</v>
      </c>
      <c r="D21" s="278"/>
      <c r="E21" s="171">
        <v>3</v>
      </c>
      <c r="F21" s="172">
        <v>1</v>
      </c>
      <c r="G21" s="172">
        <v>47</v>
      </c>
      <c r="H21" s="172">
        <v>171</v>
      </c>
      <c r="I21" s="172">
        <v>2</v>
      </c>
      <c r="J21" s="172">
        <v>0</v>
      </c>
      <c r="K21" s="172">
        <v>1</v>
      </c>
      <c r="L21" s="172">
        <v>1</v>
      </c>
      <c r="M21" s="172">
        <v>0</v>
      </c>
      <c r="N21" s="173">
        <f t="shared" si="4"/>
        <v>224</v>
      </c>
      <c r="O21" s="171">
        <v>0</v>
      </c>
      <c r="P21" s="172">
        <v>0</v>
      </c>
      <c r="Q21" s="172">
        <v>8</v>
      </c>
      <c r="R21" s="172">
        <v>47</v>
      </c>
      <c r="S21" s="172">
        <v>9</v>
      </c>
      <c r="T21" s="172">
        <v>0</v>
      </c>
      <c r="U21" s="177">
        <v>1</v>
      </c>
      <c r="V21" s="177">
        <v>0</v>
      </c>
      <c r="W21" s="177">
        <v>2</v>
      </c>
      <c r="X21" s="173">
        <f t="shared" si="6"/>
        <v>65</v>
      </c>
      <c r="Y21" s="171">
        <f t="shared" si="12"/>
        <v>3</v>
      </c>
      <c r="Z21" s="172">
        <f t="shared" si="12"/>
        <v>1</v>
      </c>
      <c r="AA21" s="172">
        <f t="shared" si="12"/>
        <v>55</v>
      </c>
      <c r="AB21" s="172">
        <f t="shared" si="12"/>
        <v>218</v>
      </c>
      <c r="AC21" s="172">
        <f t="shared" si="12"/>
        <v>11</v>
      </c>
      <c r="AD21" s="172">
        <f t="shared" si="12"/>
        <v>0</v>
      </c>
      <c r="AE21" s="172">
        <f t="shared" si="12"/>
        <v>2</v>
      </c>
      <c r="AF21" s="172">
        <f t="shared" si="12"/>
        <v>1</v>
      </c>
      <c r="AG21" s="172">
        <f t="shared" si="12"/>
        <v>2</v>
      </c>
      <c r="AH21" s="173">
        <f t="shared" si="8"/>
        <v>289</v>
      </c>
    </row>
    <row r="22" spans="1:34" ht="18.75" customHeight="1">
      <c r="A22" s="224"/>
      <c r="B22" s="63">
        <v>535</v>
      </c>
      <c r="C22" s="277" t="s">
        <v>20</v>
      </c>
      <c r="D22" s="278"/>
      <c r="E22" s="171">
        <v>0</v>
      </c>
      <c r="F22" s="172">
        <v>0</v>
      </c>
      <c r="G22" s="172">
        <v>3</v>
      </c>
      <c r="H22" s="172">
        <v>6</v>
      </c>
      <c r="I22" s="172">
        <v>0</v>
      </c>
      <c r="J22" s="172">
        <v>0</v>
      </c>
      <c r="K22" s="172">
        <v>0</v>
      </c>
      <c r="L22" s="172">
        <v>0</v>
      </c>
      <c r="M22" s="172">
        <v>0</v>
      </c>
      <c r="N22" s="173">
        <f t="shared" si="4"/>
        <v>9</v>
      </c>
      <c r="O22" s="171">
        <v>0</v>
      </c>
      <c r="P22" s="172">
        <v>0</v>
      </c>
      <c r="Q22" s="172">
        <v>0</v>
      </c>
      <c r="R22" s="172">
        <v>6</v>
      </c>
      <c r="S22" s="172">
        <v>0</v>
      </c>
      <c r="T22" s="172">
        <v>0</v>
      </c>
      <c r="U22" s="177">
        <v>0</v>
      </c>
      <c r="V22" s="177">
        <v>0</v>
      </c>
      <c r="W22" s="177">
        <v>0</v>
      </c>
      <c r="X22" s="173">
        <f t="shared" si="6"/>
        <v>6</v>
      </c>
      <c r="Y22" s="171">
        <f t="shared" si="12"/>
        <v>0</v>
      </c>
      <c r="Z22" s="172">
        <f t="shared" si="12"/>
        <v>0</v>
      </c>
      <c r="AA22" s="172">
        <f t="shared" si="12"/>
        <v>3</v>
      </c>
      <c r="AB22" s="172">
        <f t="shared" si="12"/>
        <v>12</v>
      </c>
      <c r="AC22" s="172">
        <f t="shared" si="12"/>
        <v>0</v>
      </c>
      <c r="AD22" s="172">
        <f t="shared" si="12"/>
        <v>0</v>
      </c>
      <c r="AE22" s="172">
        <f t="shared" si="12"/>
        <v>0</v>
      </c>
      <c r="AF22" s="172">
        <f t="shared" si="12"/>
        <v>0</v>
      </c>
      <c r="AG22" s="172">
        <f t="shared" si="12"/>
        <v>0</v>
      </c>
      <c r="AH22" s="173">
        <f t="shared" si="8"/>
        <v>15</v>
      </c>
    </row>
    <row r="23" spans="1:34" ht="18.75" customHeight="1">
      <c r="A23" s="224"/>
      <c r="B23" s="63">
        <v>536</v>
      </c>
      <c r="C23" s="277" t="s">
        <v>21</v>
      </c>
      <c r="D23" s="278"/>
      <c r="E23" s="171">
        <v>13</v>
      </c>
      <c r="F23" s="172">
        <v>2</v>
      </c>
      <c r="G23" s="172">
        <v>15</v>
      </c>
      <c r="H23" s="172">
        <v>76</v>
      </c>
      <c r="I23" s="172">
        <v>6</v>
      </c>
      <c r="J23" s="172">
        <v>14</v>
      </c>
      <c r="K23" s="172">
        <v>0</v>
      </c>
      <c r="L23" s="172">
        <v>0</v>
      </c>
      <c r="M23" s="172">
        <v>0</v>
      </c>
      <c r="N23" s="173">
        <f t="shared" si="4"/>
        <v>126</v>
      </c>
      <c r="O23" s="171">
        <v>0</v>
      </c>
      <c r="P23" s="172">
        <v>2</v>
      </c>
      <c r="Q23" s="172">
        <v>9</v>
      </c>
      <c r="R23" s="172">
        <v>21</v>
      </c>
      <c r="S23" s="172">
        <v>4</v>
      </c>
      <c r="T23" s="172">
        <v>8</v>
      </c>
      <c r="U23" s="177">
        <v>0</v>
      </c>
      <c r="V23" s="177">
        <v>0</v>
      </c>
      <c r="W23" s="177">
        <v>0</v>
      </c>
      <c r="X23" s="173">
        <f t="shared" si="6"/>
        <v>44</v>
      </c>
      <c r="Y23" s="171">
        <f t="shared" si="12"/>
        <v>13</v>
      </c>
      <c r="Z23" s="172">
        <f t="shared" si="12"/>
        <v>4</v>
      </c>
      <c r="AA23" s="172">
        <f t="shared" si="12"/>
        <v>24</v>
      </c>
      <c r="AB23" s="172">
        <f t="shared" si="12"/>
        <v>97</v>
      </c>
      <c r="AC23" s="172">
        <f t="shared" si="12"/>
        <v>10</v>
      </c>
      <c r="AD23" s="172">
        <f t="shared" si="12"/>
        <v>22</v>
      </c>
      <c r="AE23" s="172">
        <f t="shared" si="12"/>
        <v>0</v>
      </c>
      <c r="AF23" s="172">
        <f t="shared" si="12"/>
        <v>0</v>
      </c>
      <c r="AG23" s="172">
        <f t="shared" si="12"/>
        <v>0</v>
      </c>
      <c r="AH23" s="173">
        <f t="shared" si="8"/>
        <v>170</v>
      </c>
    </row>
    <row r="24" spans="1:34" ht="18.75" customHeight="1">
      <c r="A24" s="223">
        <v>54</v>
      </c>
      <c r="B24" s="279" t="s">
        <v>22</v>
      </c>
      <c r="C24" s="279"/>
      <c r="D24" s="280"/>
      <c r="E24" s="174">
        <f t="shared" ref="E24:M24" si="22">SUM(E25:E28)</f>
        <v>39</v>
      </c>
      <c r="F24" s="175">
        <f t="shared" si="22"/>
        <v>3</v>
      </c>
      <c r="G24" s="175">
        <f t="shared" si="22"/>
        <v>181</v>
      </c>
      <c r="H24" s="175">
        <f t="shared" si="22"/>
        <v>1445</v>
      </c>
      <c r="I24" s="175">
        <f t="shared" si="22"/>
        <v>85</v>
      </c>
      <c r="J24" s="175">
        <f t="shared" si="22"/>
        <v>18</v>
      </c>
      <c r="K24" s="175">
        <f t="shared" si="22"/>
        <v>6</v>
      </c>
      <c r="L24" s="175">
        <f t="shared" si="22"/>
        <v>23</v>
      </c>
      <c r="M24" s="175">
        <f t="shared" si="22"/>
        <v>2</v>
      </c>
      <c r="N24" s="176">
        <f t="shared" si="4"/>
        <v>1790</v>
      </c>
      <c r="O24" s="174">
        <f t="shared" ref="O24:W24" si="23">SUM(O25:O28)</f>
        <v>1</v>
      </c>
      <c r="P24" s="175">
        <f t="shared" si="23"/>
        <v>13</v>
      </c>
      <c r="Q24" s="175">
        <f t="shared" si="23"/>
        <v>58</v>
      </c>
      <c r="R24" s="175">
        <f t="shared" si="23"/>
        <v>367</v>
      </c>
      <c r="S24" s="175">
        <f t="shared" si="23"/>
        <v>80</v>
      </c>
      <c r="T24" s="175">
        <f t="shared" si="23"/>
        <v>14</v>
      </c>
      <c r="U24" s="175">
        <f t="shared" si="23"/>
        <v>1</v>
      </c>
      <c r="V24" s="175">
        <f t="shared" si="23"/>
        <v>3</v>
      </c>
      <c r="W24" s="175">
        <f t="shared" si="23"/>
        <v>5</v>
      </c>
      <c r="X24" s="176">
        <f t="shared" si="6"/>
        <v>540</v>
      </c>
      <c r="Y24" s="174">
        <f t="shared" ref="Y24:AG24" si="24">SUM(Y25:Y28)</f>
        <v>40</v>
      </c>
      <c r="Z24" s="175">
        <f t="shared" si="24"/>
        <v>16</v>
      </c>
      <c r="AA24" s="175">
        <f t="shared" si="24"/>
        <v>239</v>
      </c>
      <c r="AB24" s="175">
        <f t="shared" si="24"/>
        <v>1812</v>
      </c>
      <c r="AC24" s="175">
        <f t="shared" si="24"/>
        <v>165</v>
      </c>
      <c r="AD24" s="175">
        <f t="shared" si="24"/>
        <v>32</v>
      </c>
      <c r="AE24" s="175">
        <f t="shared" si="24"/>
        <v>7</v>
      </c>
      <c r="AF24" s="175">
        <f t="shared" si="24"/>
        <v>26</v>
      </c>
      <c r="AG24" s="175">
        <f t="shared" si="24"/>
        <v>7</v>
      </c>
      <c r="AH24" s="176">
        <f t="shared" si="8"/>
        <v>2330</v>
      </c>
    </row>
    <row r="25" spans="1:34" ht="18.75" customHeight="1">
      <c r="A25" s="224"/>
      <c r="B25" s="63">
        <v>541</v>
      </c>
      <c r="C25" s="277" t="s">
        <v>23</v>
      </c>
      <c r="D25" s="278"/>
      <c r="E25" s="171">
        <v>10</v>
      </c>
      <c r="F25" s="172">
        <v>1</v>
      </c>
      <c r="G25" s="172">
        <v>70</v>
      </c>
      <c r="H25" s="172">
        <v>454</v>
      </c>
      <c r="I25" s="172">
        <v>19</v>
      </c>
      <c r="J25" s="172">
        <v>7</v>
      </c>
      <c r="K25" s="172">
        <v>3</v>
      </c>
      <c r="L25" s="172">
        <v>10</v>
      </c>
      <c r="M25" s="172">
        <v>0</v>
      </c>
      <c r="N25" s="173">
        <f t="shared" si="4"/>
        <v>568</v>
      </c>
      <c r="O25" s="171">
        <v>1</v>
      </c>
      <c r="P25" s="172">
        <v>3</v>
      </c>
      <c r="Q25" s="172">
        <v>21</v>
      </c>
      <c r="R25" s="172">
        <v>116</v>
      </c>
      <c r="S25" s="172">
        <v>24</v>
      </c>
      <c r="T25" s="172">
        <v>3</v>
      </c>
      <c r="U25" s="177">
        <v>1</v>
      </c>
      <c r="V25" s="177">
        <v>1</v>
      </c>
      <c r="W25" s="177">
        <v>0</v>
      </c>
      <c r="X25" s="173">
        <f t="shared" si="6"/>
        <v>168</v>
      </c>
      <c r="Y25" s="171">
        <f t="shared" si="12"/>
        <v>11</v>
      </c>
      <c r="Z25" s="172">
        <f t="shared" si="12"/>
        <v>4</v>
      </c>
      <c r="AA25" s="172">
        <f t="shared" si="12"/>
        <v>91</v>
      </c>
      <c r="AB25" s="172">
        <f t="shared" si="12"/>
        <v>570</v>
      </c>
      <c r="AC25" s="172">
        <f t="shared" si="12"/>
        <v>43</v>
      </c>
      <c r="AD25" s="172">
        <f t="shared" si="12"/>
        <v>10</v>
      </c>
      <c r="AE25" s="172">
        <f t="shared" si="12"/>
        <v>4</v>
      </c>
      <c r="AF25" s="172">
        <f t="shared" si="12"/>
        <v>11</v>
      </c>
      <c r="AG25" s="172">
        <f t="shared" si="12"/>
        <v>0</v>
      </c>
      <c r="AH25" s="173">
        <f t="shared" si="8"/>
        <v>736</v>
      </c>
    </row>
    <row r="26" spans="1:34" ht="18.75" customHeight="1">
      <c r="A26" s="224"/>
      <c r="B26" s="63">
        <v>542</v>
      </c>
      <c r="C26" s="277" t="s">
        <v>24</v>
      </c>
      <c r="D26" s="278"/>
      <c r="E26" s="171">
        <v>19</v>
      </c>
      <c r="F26" s="172">
        <v>2</v>
      </c>
      <c r="G26" s="172">
        <v>50</v>
      </c>
      <c r="H26" s="172">
        <v>394</v>
      </c>
      <c r="I26" s="172">
        <v>22</v>
      </c>
      <c r="J26" s="172">
        <v>3</v>
      </c>
      <c r="K26" s="172">
        <v>3</v>
      </c>
      <c r="L26" s="172">
        <v>2</v>
      </c>
      <c r="M26" s="172">
        <v>1</v>
      </c>
      <c r="N26" s="173">
        <f t="shared" si="4"/>
        <v>490</v>
      </c>
      <c r="O26" s="171">
        <v>0</v>
      </c>
      <c r="P26" s="172">
        <v>6</v>
      </c>
      <c r="Q26" s="172">
        <v>11</v>
      </c>
      <c r="R26" s="172">
        <v>66</v>
      </c>
      <c r="S26" s="172">
        <v>11</v>
      </c>
      <c r="T26" s="172">
        <v>3</v>
      </c>
      <c r="U26" s="177">
        <v>0</v>
      </c>
      <c r="V26" s="177">
        <v>1</v>
      </c>
      <c r="W26" s="177">
        <v>0</v>
      </c>
      <c r="X26" s="173">
        <f t="shared" si="6"/>
        <v>98</v>
      </c>
      <c r="Y26" s="171">
        <f t="shared" si="12"/>
        <v>19</v>
      </c>
      <c r="Z26" s="172">
        <f t="shared" si="12"/>
        <v>8</v>
      </c>
      <c r="AA26" s="172">
        <f t="shared" si="12"/>
        <v>61</v>
      </c>
      <c r="AB26" s="172">
        <f t="shared" si="12"/>
        <v>460</v>
      </c>
      <c r="AC26" s="172">
        <f t="shared" si="12"/>
        <v>33</v>
      </c>
      <c r="AD26" s="172">
        <f t="shared" si="12"/>
        <v>6</v>
      </c>
      <c r="AE26" s="172">
        <f t="shared" si="12"/>
        <v>3</v>
      </c>
      <c r="AF26" s="172">
        <f t="shared" si="12"/>
        <v>3</v>
      </c>
      <c r="AG26" s="172">
        <f t="shared" si="12"/>
        <v>1</v>
      </c>
      <c r="AH26" s="173">
        <f t="shared" si="8"/>
        <v>588</v>
      </c>
    </row>
    <row r="27" spans="1:34" ht="18.75" customHeight="1">
      <c r="A27" s="224"/>
      <c r="B27" s="63">
        <v>543</v>
      </c>
      <c r="C27" s="277" t="s">
        <v>25</v>
      </c>
      <c r="D27" s="278"/>
      <c r="E27" s="171">
        <v>6</v>
      </c>
      <c r="F27" s="172">
        <v>0</v>
      </c>
      <c r="G27" s="172">
        <v>40</v>
      </c>
      <c r="H27" s="172">
        <v>379</v>
      </c>
      <c r="I27" s="172">
        <v>40</v>
      </c>
      <c r="J27" s="172">
        <v>8</v>
      </c>
      <c r="K27" s="172">
        <v>0</v>
      </c>
      <c r="L27" s="172">
        <v>11</v>
      </c>
      <c r="M27" s="172">
        <v>1</v>
      </c>
      <c r="N27" s="173">
        <f t="shared" si="4"/>
        <v>485</v>
      </c>
      <c r="O27" s="171">
        <v>0</v>
      </c>
      <c r="P27" s="172">
        <v>3</v>
      </c>
      <c r="Q27" s="172">
        <v>17</v>
      </c>
      <c r="R27" s="172">
        <v>109</v>
      </c>
      <c r="S27" s="172">
        <v>26</v>
      </c>
      <c r="T27" s="172">
        <v>8</v>
      </c>
      <c r="U27" s="177">
        <v>0</v>
      </c>
      <c r="V27" s="177">
        <v>1</v>
      </c>
      <c r="W27" s="177">
        <v>4</v>
      </c>
      <c r="X27" s="173">
        <f t="shared" si="6"/>
        <v>168</v>
      </c>
      <c r="Y27" s="171">
        <f t="shared" si="12"/>
        <v>6</v>
      </c>
      <c r="Z27" s="172">
        <f t="shared" si="12"/>
        <v>3</v>
      </c>
      <c r="AA27" s="172">
        <f t="shared" si="12"/>
        <v>57</v>
      </c>
      <c r="AB27" s="172">
        <f t="shared" si="12"/>
        <v>488</v>
      </c>
      <c r="AC27" s="172">
        <f t="shared" si="12"/>
        <v>66</v>
      </c>
      <c r="AD27" s="172">
        <f t="shared" si="12"/>
        <v>16</v>
      </c>
      <c r="AE27" s="172">
        <f t="shared" si="12"/>
        <v>0</v>
      </c>
      <c r="AF27" s="172">
        <f t="shared" si="12"/>
        <v>12</v>
      </c>
      <c r="AG27" s="172">
        <f t="shared" si="12"/>
        <v>5</v>
      </c>
      <c r="AH27" s="173">
        <f t="shared" si="8"/>
        <v>653</v>
      </c>
    </row>
    <row r="28" spans="1:34" ht="18.75" customHeight="1">
      <c r="A28" s="224"/>
      <c r="B28" s="63">
        <v>549</v>
      </c>
      <c r="C28" s="277" t="s">
        <v>26</v>
      </c>
      <c r="D28" s="278"/>
      <c r="E28" s="171">
        <v>4</v>
      </c>
      <c r="F28" s="172">
        <v>0</v>
      </c>
      <c r="G28" s="172">
        <v>21</v>
      </c>
      <c r="H28" s="172">
        <v>218</v>
      </c>
      <c r="I28" s="172">
        <v>4</v>
      </c>
      <c r="J28" s="172">
        <v>0</v>
      </c>
      <c r="K28" s="177">
        <v>0</v>
      </c>
      <c r="L28" s="177">
        <v>0</v>
      </c>
      <c r="M28" s="177">
        <v>0</v>
      </c>
      <c r="N28" s="173">
        <f t="shared" si="4"/>
        <v>247</v>
      </c>
      <c r="O28" s="171">
        <v>0</v>
      </c>
      <c r="P28" s="172">
        <v>1</v>
      </c>
      <c r="Q28" s="172">
        <v>9</v>
      </c>
      <c r="R28" s="172">
        <v>76</v>
      </c>
      <c r="S28" s="172">
        <v>19</v>
      </c>
      <c r="T28" s="172">
        <v>0</v>
      </c>
      <c r="U28" s="177">
        <v>0</v>
      </c>
      <c r="V28" s="177">
        <v>0</v>
      </c>
      <c r="W28" s="177">
        <v>1</v>
      </c>
      <c r="X28" s="173">
        <f t="shared" si="6"/>
        <v>106</v>
      </c>
      <c r="Y28" s="171">
        <f t="shared" si="12"/>
        <v>4</v>
      </c>
      <c r="Z28" s="172">
        <f t="shared" si="12"/>
        <v>1</v>
      </c>
      <c r="AA28" s="172">
        <f t="shared" si="12"/>
        <v>30</v>
      </c>
      <c r="AB28" s="172">
        <f t="shared" si="12"/>
        <v>294</v>
      </c>
      <c r="AC28" s="172">
        <f t="shared" si="12"/>
        <v>23</v>
      </c>
      <c r="AD28" s="172">
        <f t="shared" si="12"/>
        <v>0</v>
      </c>
      <c r="AE28" s="172">
        <f t="shared" si="12"/>
        <v>0</v>
      </c>
      <c r="AF28" s="172">
        <f t="shared" si="12"/>
        <v>0</v>
      </c>
      <c r="AG28" s="172">
        <f t="shared" si="12"/>
        <v>1</v>
      </c>
      <c r="AH28" s="173">
        <f t="shared" si="8"/>
        <v>353</v>
      </c>
    </row>
    <row r="29" spans="1:34" ht="18.75" customHeight="1">
      <c r="A29" s="223">
        <v>55</v>
      </c>
      <c r="B29" s="279" t="s">
        <v>27</v>
      </c>
      <c r="C29" s="279"/>
      <c r="D29" s="280"/>
      <c r="E29" s="174">
        <f t="shared" ref="E29:M29" si="25">SUM(E30:E33)</f>
        <v>64</v>
      </c>
      <c r="F29" s="175">
        <f t="shared" si="25"/>
        <v>10</v>
      </c>
      <c r="G29" s="175">
        <f t="shared" si="25"/>
        <v>225</v>
      </c>
      <c r="H29" s="175">
        <f t="shared" si="25"/>
        <v>1149</v>
      </c>
      <c r="I29" s="175">
        <f t="shared" si="25"/>
        <v>124</v>
      </c>
      <c r="J29" s="175">
        <f t="shared" si="25"/>
        <v>16</v>
      </c>
      <c r="K29" s="175">
        <f t="shared" si="25"/>
        <v>2</v>
      </c>
      <c r="L29" s="175">
        <f t="shared" si="25"/>
        <v>4</v>
      </c>
      <c r="M29" s="175">
        <f t="shared" si="25"/>
        <v>10</v>
      </c>
      <c r="N29" s="176">
        <f t="shared" si="4"/>
        <v>1600</v>
      </c>
      <c r="O29" s="174">
        <f t="shared" ref="O29:W29" si="26">SUM(O30:O33)</f>
        <v>23</v>
      </c>
      <c r="P29" s="175">
        <f t="shared" si="26"/>
        <v>26</v>
      </c>
      <c r="Q29" s="175">
        <f t="shared" si="26"/>
        <v>115</v>
      </c>
      <c r="R29" s="175">
        <f t="shared" si="26"/>
        <v>519</v>
      </c>
      <c r="S29" s="175">
        <f t="shared" si="26"/>
        <v>296</v>
      </c>
      <c r="T29" s="175">
        <f t="shared" si="26"/>
        <v>20</v>
      </c>
      <c r="U29" s="175">
        <f t="shared" si="26"/>
        <v>4</v>
      </c>
      <c r="V29" s="175">
        <f t="shared" si="26"/>
        <v>0</v>
      </c>
      <c r="W29" s="175">
        <f t="shared" si="26"/>
        <v>4</v>
      </c>
      <c r="X29" s="176">
        <f t="shared" si="6"/>
        <v>999</v>
      </c>
      <c r="Y29" s="174">
        <f t="shared" ref="Y29:AG29" si="27">SUM(Y30:Y33)</f>
        <v>87</v>
      </c>
      <c r="Z29" s="175">
        <f t="shared" si="27"/>
        <v>36</v>
      </c>
      <c r="AA29" s="175">
        <f t="shared" si="27"/>
        <v>340</v>
      </c>
      <c r="AB29" s="175">
        <f t="shared" si="27"/>
        <v>1668</v>
      </c>
      <c r="AC29" s="175">
        <f t="shared" si="27"/>
        <v>420</v>
      </c>
      <c r="AD29" s="175">
        <f t="shared" si="27"/>
        <v>36</v>
      </c>
      <c r="AE29" s="175">
        <f t="shared" si="27"/>
        <v>6</v>
      </c>
      <c r="AF29" s="175">
        <f t="shared" si="27"/>
        <v>4</v>
      </c>
      <c r="AG29" s="175">
        <f t="shared" si="27"/>
        <v>14</v>
      </c>
      <c r="AH29" s="176">
        <f t="shared" si="8"/>
        <v>2599</v>
      </c>
    </row>
    <row r="30" spans="1:34" ht="18.75" customHeight="1">
      <c r="A30" s="79"/>
      <c r="B30" s="63">
        <v>551</v>
      </c>
      <c r="C30" s="277" t="s">
        <v>28</v>
      </c>
      <c r="D30" s="278"/>
      <c r="E30" s="171">
        <v>20</v>
      </c>
      <c r="F30" s="172">
        <v>2</v>
      </c>
      <c r="G30" s="172">
        <v>23</v>
      </c>
      <c r="H30" s="172">
        <v>87</v>
      </c>
      <c r="I30" s="172">
        <v>5</v>
      </c>
      <c r="J30" s="172">
        <v>0</v>
      </c>
      <c r="K30" s="172">
        <v>2</v>
      </c>
      <c r="L30" s="172">
        <v>0</v>
      </c>
      <c r="M30" s="172">
        <v>0</v>
      </c>
      <c r="N30" s="173">
        <f t="shared" si="4"/>
        <v>135</v>
      </c>
      <c r="O30" s="171">
        <v>0</v>
      </c>
      <c r="P30" s="172">
        <v>10</v>
      </c>
      <c r="Q30" s="172">
        <v>7</v>
      </c>
      <c r="R30" s="172">
        <v>59</v>
      </c>
      <c r="S30" s="172">
        <v>17</v>
      </c>
      <c r="T30" s="172">
        <v>0</v>
      </c>
      <c r="U30" s="177">
        <v>3</v>
      </c>
      <c r="V30" s="177">
        <v>0</v>
      </c>
      <c r="W30" s="177">
        <v>1</v>
      </c>
      <c r="X30" s="173">
        <f t="shared" si="6"/>
        <v>91</v>
      </c>
      <c r="Y30" s="171">
        <f t="shared" si="12"/>
        <v>20</v>
      </c>
      <c r="Z30" s="172">
        <f t="shared" si="12"/>
        <v>12</v>
      </c>
      <c r="AA30" s="172">
        <f t="shared" si="12"/>
        <v>30</v>
      </c>
      <c r="AB30" s="172">
        <f t="shared" si="12"/>
        <v>146</v>
      </c>
      <c r="AC30" s="172">
        <f t="shared" si="12"/>
        <v>22</v>
      </c>
      <c r="AD30" s="172">
        <f t="shared" si="12"/>
        <v>0</v>
      </c>
      <c r="AE30" s="172">
        <f t="shared" si="12"/>
        <v>5</v>
      </c>
      <c r="AF30" s="172">
        <f t="shared" si="12"/>
        <v>0</v>
      </c>
      <c r="AG30" s="172">
        <f t="shared" si="12"/>
        <v>1</v>
      </c>
      <c r="AH30" s="173">
        <f t="shared" si="8"/>
        <v>226</v>
      </c>
    </row>
    <row r="31" spans="1:34" ht="18.75" customHeight="1">
      <c r="A31" s="79"/>
      <c r="B31" s="63">
        <v>552</v>
      </c>
      <c r="C31" s="277" t="s">
        <v>29</v>
      </c>
      <c r="D31" s="278"/>
      <c r="E31" s="171">
        <v>5</v>
      </c>
      <c r="F31" s="172">
        <v>2</v>
      </c>
      <c r="G31" s="172">
        <v>42</v>
      </c>
      <c r="H31" s="172">
        <v>478</v>
      </c>
      <c r="I31" s="172">
        <v>77</v>
      </c>
      <c r="J31" s="172">
        <v>2</v>
      </c>
      <c r="K31" s="177">
        <v>0</v>
      </c>
      <c r="L31" s="177">
        <v>0</v>
      </c>
      <c r="M31" s="177">
        <v>10</v>
      </c>
      <c r="N31" s="173">
        <f t="shared" si="4"/>
        <v>616</v>
      </c>
      <c r="O31" s="171">
        <v>13</v>
      </c>
      <c r="P31" s="172">
        <v>3</v>
      </c>
      <c r="Q31" s="172">
        <v>25</v>
      </c>
      <c r="R31" s="172">
        <v>151</v>
      </c>
      <c r="S31" s="172">
        <v>86</v>
      </c>
      <c r="T31" s="172">
        <v>4</v>
      </c>
      <c r="U31" s="177">
        <v>0</v>
      </c>
      <c r="V31" s="177">
        <v>0</v>
      </c>
      <c r="W31" s="177">
        <v>2</v>
      </c>
      <c r="X31" s="173">
        <f t="shared" si="6"/>
        <v>284</v>
      </c>
      <c r="Y31" s="171">
        <f t="shared" si="12"/>
        <v>18</v>
      </c>
      <c r="Z31" s="172">
        <f t="shared" si="12"/>
        <v>5</v>
      </c>
      <c r="AA31" s="172">
        <f t="shared" si="12"/>
        <v>67</v>
      </c>
      <c r="AB31" s="172">
        <f t="shared" si="12"/>
        <v>629</v>
      </c>
      <c r="AC31" s="172">
        <f t="shared" si="12"/>
        <v>163</v>
      </c>
      <c r="AD31" s="172">
        <f t="shared" si="12"/>
        <v>6</v>
      </c>
      <c r="AE31" s="172">
        <f t="shared" si="12"/>
        <v>0</v>
      </c>
      <c r="AF31" s="172">
        <f t="shared" si="12"/>
        <v>0</v>
      </c>
      <c r="AG31" s="172">
        <f t="shared" si="12"/>
        <v>12</v>
      </c>
      <c r="AH31" s="173">
        <f t="shared" si="8"/>
        <v>900</v>
      </c>
    </row>
    <row r="32" spans="1:34" ht="18.75" customHeight="1">
      <c r="A32" s="79"/>
      <c r="B32" s="63">
        <v>553</v>
      </c>
      <c r="C32" s="277" t="s">
        <v>30</v>
      </c>
      <c r="D32" s="278"/>
      <c r="E32" s="171">
        <v>9</v>
      </c>
      <c r="F32" s="172">
        <v>1</v>
      </c>
      <c r="G32" s="172">
        <v>22</v>
      </c>
      <c r="H32" s="172">
        <v>51</v>
      </c>
      <c r="I32" s="172">
        <v>2</v>
      </c>
      <c r="J32" s="172">
        <v>0</v>
      </c>
      <c r="K32" s="177">
        <v>0</v>
      </c>
      <c r="L32" s="177">
        <v>0</v>
      </c>
      <c r="M32" s="177">
        <v>0</v>
      </c>
      <c r="N32" s="173">
        <f t="shared" si="4"/>
        <v>85</v>
      </c>
      <c r="O32" s="171">
        <v>1</v>
      </c>
      <c r="P32" s="172">
        <v>3</v>
      </c>
      <c r="Q32" s="172">
        <v>4</v>
      </c>
      <c r="R32" s="172">
        <v>27</v>
      </c>
      <c r="S32" s="172">
        <v>7</v>
      </c>
      <c r="T32" s="172">
        <v>0</v>
      </c>
      <c r="U32" s="177">
        <v>0</v>
      </c>
      <c r="V32" s="177">
        <v>0</v>
      </c>
      <c r="W32" s="177">
        <v>0</v>
      </c>
      <c r="X32" s="173">
        <f t="shared" si="6"/>
        <v>42</v>
      </c>
      <c r="Y32" s="171">
        <f t="shared" si="12"/>
        <v>10</v>
      </c>
      <c r="Z32" s="172">
        <f t="shared" si="12"/>
        <v>4</v>
      </c>
      <c r="AA32" s="172">
        <f t="shared" si="12"/>
        <v>26</v>
      </c>
      <c r="AB32" s="172">
        <f t="shared" si="12"/>
        <v>78</v>
      </c>
      <c r="AC32" s="172">
        <f t="shared" si="12"/>
        <v>9</v>
      </c>
      <c r="AD32" s="172">
        <f t="shared" si="12"/>
        <v>0</v>
      </c>
      <c r="AE32" s="172">
        <f t="shared" si="12"/>
        <v>0</v>
      </c>
      <c r="AF32" s="172">
        <f t="shared" si="12"/>
        <v>0</v>
      </c>
      <c r="AG32" s="172">
        <f t="shared" si="12"/>
        <v>0</v>
      </c>
      <c r="AH32" s="173">
        <f t="shared" si="8"/>
        <v>127</v>
      </c>
    </row>
    <row r="33" spans="1:34" ht="18.75" customHeight="1">
      <c r="A33" s="79"/>
      <c r="B33" s="63">
        <v>559</v>
      </c>
      <c r="C33" s="277" t="s">
        <v>31</v>
      </c>
      <c r="D33" s="278"/>
      <c r="E33" s="171">
        <v>30</v>
      </c>
      <c r="F33" s="172">
        <v>5</v>
      </c>
      <c r="G33" s="172">
        <v>138</v>
      </c>
      <c r="H33" s="172">
        <v>533</v>
      </c>
      <c r="I33" s="172">
        <v>40</v>
      </c>
      <c r="J33" s="172">
        <v>14</v>
      </c>
      <c r="K33" s="177">
        <v>0</v>
      </c>
      <c r="L33" s="177">
        <v>4</v>
      </c>
      <c r="M33" s="177">
        <v>0</v>
      </c>
      <c r="N33" s="173">
        <f t="shared" si="4"/>
        <v>764</v>
      </c>
      <c r="O33" s="171">
        <v>9</v>
      </c>
      <c r="P33" s="172">
        <v>10</v>
      </c>
      <c r="Q33" s="172">
        <v>79</v>
      </c>
      <c r="R33" s="172">
        <v>282</v>
      </c>
      <c r="S33" s="172">
        <v>186</v>
      </c>
      <c r="T33" s="172">
        <v>16</v>
      </c>
      <c r="U33" s="177">
        <v>1</v>
      </c>
      <c r="V33" s="177">
        <v>0</v>
      </c>
      <c r="W33" s="177">
        <v>1</v>
      </c>
      <c r="X33" s="173">
        <f t="shared" si="6"/>
        <v>582</v>
      </c>
      <c r="Y33" s="171">
        <f t="shared" si="12"/>
        <v>39</v>
      </c>
      <c r="Z33" s="172">
        <f t="shared" si="12"/>
        <v>15</v>
      </c>
      <c r="AA33" s="172">
        <f t="shared" si="12"/>
        <v>217</v>
      </c>
      <c r="AB33" s="172">
        <f t="shared" si="12"/>
        <v>815</v>
      </c>
      <c r="AC33" s="172">
        <f t="shared" si="12"/>
        <v>226</v>
      </c>
      <c r="AD33" s="172">
        <f t="shared" si="12"/>
        <v>30</v>
      </c>
      <c r="AE33" s="172">
        <f t="shared" si="12"/>
        <v>1</v>
      </c>
      <c r="AF33" s="172">
        <f t="shared" si="12"/>
        <v>4</v>
      </c>
      <c r="AG33" s="172">
        <f t="shared" si="12"/>
        <v>1</v>
      </c>
      <c r="AH33" s="173">
        <f t="shared" si="8"/>
        <v>1346</v>
      </c>
    </row>
    <row r="34" spans="1:34" ht="18.75" customHeight="1">
      <c r="A34" s="149"/>
      <c r="B34" s="150" t="s">
        <v>32</v>
      </c>
      <c r="C34" s="151"/>
      <c r="D34" s="140"/>
      <c r="E34" s="171">
        <f t="shared" ref="E34:M34" si="28">SUM(E35,E38,E44,E52,E56,E66)</f>
        <v>2284</v>
      </c>
      <c r="F34" s="172">
        <f t="shared" si="28"/>
        <v>376</v>
      </c>
      <c r="G34" s="172">
        <f t="shared" si="28"/>
        <v>1518</v>
      </c>
      <c r="H34" s="172">
        <f t="shared" si="28"/>
        <v>7434</v>
      </c>
      <c r="I34" s="172">
        <f t="shared" si="28"/>
        <v>4990</v>
      </c>
      <c r="J34" s="172">
        <f t="shared" si="28"/>
        <v>583</v>
      </c>
      <c r="K34" s="172">
        <f t="shared" si="28"/>
        <v>49</v>
      </c>
      <c r="L34" s="172">
        <f t="shared" si="28"/>
        <v>52</v>
      </c>
      <c r="M34" s="172">
        <f t="shared" si="28"/>
        <v>10</v>
      </c>
      <c r="N34" s="173">
        <f t="shared" si="4"/>
        <v>17198</v>
      </c>
      <c r="O34" s="171">
        <f t="shared" ref="O34:W34" si="29">SUM(O35,O38,O44,O52,O56,O66)</f>
        <v>1297</v>
      </c>
      <c r="P34" s="172">
        <f t="shared" si="29"/>
        <v>1181</v>
      </c>
      <c r="Q34" s="172">
        <f t="shared" si="29"/>
        <v>885</v>
      </c>
      <c r="R34" s="172">
        <f t="shared" si="29"/>
        <v>5015</v>
      </c>
      <c r="S34" s="172">
        <f t="shared" si="29"/>
        <v>13447</v>
      </c>
      <c r="T34" s="172">
        <f t="shared" si="29"/>
        <v>842</v>
      </c>
      <c r="U34" s="172">
        <f t="shared" si="29"/>
        <v>77</v>
      </c>
      <c r="V34" s="172">
        <f t="shared" si="29"/>
        <v>84</v>
      </c>
      <c r="W34" s="172">
        <f t="shared" si="29"/>
        <v>85</v>
      </c>
      <c r="X34" s="173">
        <f t="shared" si="6"/>
        <v>22759</v>
      </c>
      <c r="Y34" s="171">
        <f t="shared" ref="Y34:AG34" si="30">SUM(Y35,Y38,Y44,Y52,Y56,Y66)</f>
        <v>3581</v>
      </c>
      <c r="Z34" s="172">
        <f t="shared" si="30"/>
        <v>1557</v>
      </c>
      <c r="AA34" s="172">
        <f t="shared" si="30"/>
        <v>2403</v>
      </c>
      <c r="AB34" s="172">
        <f t="shared" si="30"/>
        <v>12449</v>
      </c>
      <c r="AC34" s="172">
        <f t="shared" si="30"/>
        <v>18437</v>
      </c>
      <c r="AD34" s="172">
        <f t="shared" si="30"/>
        <v>1425</v>
      </c>
      <c r="AE34" s="172">
        <f t="shared" si="30"/>
        <v>126</v>
      </c>
      <c r="AF34" s="172">
        <f t="shared" si="30"/>
        <v>136</v>
      </c>
      <c r="AG34" s="172">
        <f t="shared" si="30"/>
        <v>95</v>
      </c>
      <c r="AH34" s="173">
        <f t="shared" si="8"/>
        <v>39957</v>
      </c>
    </row>
    <row r="35" spans="1:34" ht="18.75" customHeight="1">
      <c r="A35" s="226">
        <v>56</v>
      </c>
      <c r="B35" s="279" t="s">
        <v>33</v>
      </c>
      <c r="C35" s="279"/>
      <c r="D35" s="280"/>
      <c r="E35" s="174">
        <f t="shared" ref="E35:M35" si="31">SUM(E36:E37)</f>
        <v>4</v>
      </c>
      <c r="F35" s="175">
        <f t="shared" si="31"/>
        <v>1</v>
      </c>
      <c r="G35" s="175">
        <f t="shared" si="31"/>
        <v>2</v>
      </c>
      <c r="H35" s="175">
        <f t="shared" si="31"/>
        <v>121</v>
      </c>
      <c r="I35" s="175">
        <f t="shared" si="31"/>
        <v>82</v>
      </c>
      <c r="J35" s="175">
        <f t="shared" si="31"/>
        <v>0</v>
      </c>
      <c r="K35" s="175">
        <f t="shared" si="31"/>
        <v>0</v>
      </c>
      <c r="L35" s="175">
        <f t="shared" si="31"/>
        <v>0</v>
      </c>
      <c r="M35" s="175">
        <f t="shared" si="31"/>
        <v>0</v>
      </c>
      <c r="N35" s="176">
        <f t="shared" si="4"/>
        <v>210</v>
      </c>
      <c r="O35" s="174">
        <f t="shared" ref="O35:W35" si="32">SUM(O36:O37)</f>
        <v>2</v>
      </c>
      <c r="P35" s="175">
        <f t="shared" si="32"/>
        <v>5</v>
      </c>
      <c r="Q35" s="175">
        <f t="shared" si="32"/>
        <v>0</v>
      </c>
      <c r="R35" s="175">
        <f t="shared" si="32"/>
        <v>151</v>
      </c>
      <c r="S35" s="175">
        <f t="shared" si="32"/>
        <v>498</v>
      </c>
      <c r="T35" s="175">
        <f t="shared" si="32"/>
        <v>0</v>
      </c>
      <c r="U35" s="175">
        <f t="shared" si="32"/>
        <v>0</v>
      </c>
      <c r="V35" s="175">
        <f t="shared" si="32"/>
        <v>0</v>
      </c>
      <c r="W35" s="175">
        <f t="shared" si="32"/>
        <v>0</v>
      </c>
      <c r="X35" s="176">
        <f t="shared" si="6"/>
        <v>656</v>
      </c>
      <c r="Y35" s="174">
        <f t="shared" ref="Y35:AG35" si="33">SUM(Y36:Y37)</f>
        <v>6</v>
      </c>
      <c r="Z35" s="175">
        <f t="shared" si="33"/>
        <v>6</v>
      </c>
      <c r="AA35" s="175">
        <f t="shared" si="33"/>
        <v>2</v>
      </c>
      <c r="AB35" s="175">
        <f t="shared" si="33"/>
        <v>272</v>
      </c>
      <c r="AC35" s="175">
        <f t="shared" si="33"/>
        <v>580</v>
      </c>
      <c r="AD35" s="175">
        <f t="shared" si="33"/>
        <v>0</v>
      </c>
      <c r="AE35" s="175">
        <f t="shared" si="33"/>
        <v>0</v>
      </c>
      <c r="AF35" s="175">
        <f t="shared" si="33"/>
        <v>0</v>
      </c>
      <c r="AG35" s="175">
        <f t="shared" si="33"/>
        <v>0</v>
      </c>
      <c r="AH35" s="176">
        <f t="shared" si="8"/>
        <v>866</v>
      </c>
    </row>
    <row r="36" spans="1:34" ht="18.75" customHeight="1">
      <c r="A36" s="227"/>
      <c r="B36" s="155">
        <v>561</v>
      </c>
      <c r="C36" s="277" t="s">
        <v>34</v>
      </c>
      <c r="D36" s="278"/>
      <c r="E36" s="171">
        <v>0</v>
      </c>
      <c r="F36" s="172">
        <v>0</v>
      </c>
      <c r="G36" s="172">
        <v>1</v>
      </c>
      <c r="H36" s="172">
        <v>110</v>
      </c>
      <c r="I36" s="172">
        <v>79</v>
      </c>
      <c r="J36" s="172">
        <v>0</v>
      </c>
      <c r="K36" s="177">
        <v>0</v>
      </c>
      <c r="L36" s="177">
        <v>0</v>
      </c>
      <c r="M36" s="177">
        <v>0</v>
      </c>
      <c r="N36" s="173">
        <f t="shared" si="4"/>
        <v>190</v>
      </c>
      <c r="O36" s="171">
        <v>0</v>
      </c>
      <c r="P36" s="172">
        <v>0</v>
      </c>
      <c r="Q36" s="172">
        <v>0</v>
      </c>
      <c r="R36" s="172">
        <v>146</v>
      </c>
      <c r="S36" s="172">
        <v>469</v>
      </c>
      <c r="T36" s="172">
        <v>0</v>
      </c>
      <c r="U36" s="177">
        <v>0</v>
      </c>
      <c r="V36" s="177">
        <v>0</v>
      </c>
      <c r="W36" s="177">
        <v>0</v>
      </c>
      <c r="X36" s="173">
        <f t="shared" si="6"/>
        <v>615</v>
      </c>
      <c r="Y36" s="171">
        <f t="shared" si="12"/>
        <v>0</v>
      </c>
      <c r="Z36" s="172">
        <f t="shared" si="12"/>
        <v>0</v>
      </c>
      <c r="AA36" s="172">
        <f t="shared" si="12"/>
        <v>1</v>
      </c>
      <c r="AB36" s="172">
        <f t="shared" si="12"/>
        <v>256</v>
      </c>
      <c r="AC36" s="172">
        <f t="shared" si="12"/>
        <v>548</v>
      </c>
      <c r="AD36" s="172">
        <f t="shared" si="12"/>
        <v>0</v>
      </c>
      <c r="AE36" s="172">
        <f t="shared" si="12"/>
        <v>0</v>
      </c>
      <c r="AF36" s="172">
        <f t="shared" si="12"/>
        <v>0</v>
      </c>
      <c r="AG36" s="172">
        <f t="shared" si="12"/>
        <v>0</v>
      </c>
      <c r="AH36" s="173">
        <f t="shared" si="8"/>
        <v>805</v>
      </c>
    </row>
    <row r="37" spans="1:34" ht="31.5" customHeight="1">
      <c r="A37" s="224"/>
      <c r="B37" s="225">
        <v>569</v>
      </c>
      <c r="C37" s="283" t="s">
        <v>35</v>
      </c>
      <c r="D37" s="284"/>
      <c r="E37" s="171">
        <v>4</v>
      </c>
      <c r="F37" s="172">
        <v>1</v>
      </c>
      <c r="G37" s="172">
        <v>1</v>
      </c>
      <c r="H37" s="172">
        <v>11</v>
      </c>
      <c r="I37" s="172">
        <v>3</v>
      </c>
      <c r="J37" s="172">
        <v>0</v>
      </c>
      <c r="K37" s="177">
        <v>0</v>
      </c>
      <c r="L37" s="177">
        <v>0</v>
      </c>
      <c r="M37" s="177">
        <v>0</v>
      </c>
      <c r="N37" s="173">
        <f t="shared" si="4"/>
        <v>20</v>
      </c>
      <c r="O37" s="171">
        <v>2</v>
      </c>
      <c r="P37" s="172">
        <v>5</v>
      </c>
      <c r="Q37" s="172">
        <v>0</v>
      </c>
      <c r="R37" s="172">
        <v>5</v>
      </c>
      <c r="S37" s="172">
        <v>29</v>
      </c>
      <c r="T37" s="172">
        <v>0</v>
      </c>
      <c r="U37" s="177">
        <v>0</v>
      </c>
      <c r="V37" s="177">
        <v>0</v>
      </c>
      <c r="W37" s="177">
        <v>0</v>
      </c>
      <c r="X37" s="173">
        <f t="shared" si="6"/>
        <v>41</v>
      </c>
      <c r="Y37" s="171">
        <f t="shared" si="12"/>
        <v>6</v>
      </c>
      <c r="Z37" s="172">
        <f t="shared" si="12"/>
        <v>6</v>
      </c>
      <c r="AA37" s="172">
        <f t="shared" si="12"/>
        <v>1</v>
      </c>
      <c r="AB37" s="172">
        <f t="shared" si="12"/>
        <v>16</v>
      </c>
      <c r="AC37" s="172">
        <f t="shared" si="12"/>
        <v>32</v>
      </c>
      <c r="AD37" s="172">
        <f t="shared" si="12"/>
        <v>0</v>
      </c>
      <c r="AE37" s="172">
        <f t="shared" si="12"/>
        <v>0</v>
      </c>
      <c r="AF37" s="172">
        <f t="shared" si="12"/>
        <v>0</v>
      </c>
      <c r="AG37" s="172">
        <f t="shared" si="12"/>
        <v>0</v>
      </c>
      <c r="AH37" s="173">
        <f t="shared" si="8"/>
        <v>61</v>
      </c>
    </row>
    <row r="38" spans="1:34" ht="18.75" customHeight="1">
      <c r="A38" s="223">
        <v>57</v>
      </c>
      <c r="B38" s="279" t="s">
        <v>36</v>
      </c>
      <c r="C38" s="279"/>
      <c r="D38" s="280"/>
      <c r="E38" s="174">
        <f t="shared" ref="E38:M38" si="34">SUM(E39:E43)</f>
        <v>173</v>
      </c>
      <c r="F38" s="175">
        <f t="shared" si="34"/>
        <v>30</v>
      </c>
      <c r="G38" s="175">
        <f t="shared" si="34"/>
        <v>97</v>
      </c>
      <c r="H38" s="175">
        <f t="shared" si="34"/>
        <v>237</v>
      </c>
      <c r="I38" s="175">
        <f t="shared" si="34"/>
        <v>162</v>
      </c>
      <c r="J38" s="175">
        <f t="shared" si="34"/>
        <v>34</v>
      </c>
      <c r="K38" s="175">
        <f t="shared" si="34"/>
        <v>3</v>
      </c>
      <c r="L38" s="175">
        <f t="shared" si="34"/>
        <v>1</v>
      </c>
      <c r="M38" s="175">
        <f t="shared" si="34"/>
        <v>3</v>
      </c>
      <c r="N38" s="176">
        <f t="shared" si="4"/>
        <v>734</v>
      </c>
      <c r="O38" s="174">
        <f t="shared" ref="O38:W38" si="35">SUM(O39:O43)</f>
        <v>239</v>
      </c>
      <c r="P38" s="175">
        <f t="shared" si="35"/>
        <v>100</v>
      </c>
      <c r="Q38" s="175">
        <f t="shared" si="35"/>
        <v>98</v>
      </c>
      <c r="R38" s="175">
        <f t="shared" si="35"/>
        <v>533</v>
      </c>
      <c r="S38" s="175">
        <f t="shared" si="35"/>
        <v>1066</v>
      </c>
      <c r="T38" s="175">
        <f t="shared" si="35"/>
        <v>81</v>
      </c>
      <c r="U38" s="175">
        <f t="shared" si="35"/>
        <v>2</v>
      </c>
      <c r="V38" s="175">
        <f t="shared" si="35"/>
        <v>0</v>
      </c>
      <c r="W38" s="175">
        <f t="shared" si="35"/>
        <v>16</v>
      </c>
      <c r="X38" s="176">
        <f t="shared" si="6"/>
        <v>2131</v>
      </c>
      <c r="Y38" s="174">
        <f t="shared" ref="Y38:AG38" si="36">SUM(Y39:Y43)</f>
        <v>412</v>
      </c>
      <c r="Z38" s="175">
        <f t="shared" si="36"/>
        <v>130</v>
      </c>
      <c r="AA38" s="175">
        <f t="shared" si="36"/>
        <v>195</v>
      </c>
      <c r="AB38" s="175">
        <f t="shared" si="36"/>
        <v>770</v>
      </c>
      <c r="AC38" s="175">
        <f t="shared" si="36"/>
        <v>1228</v>
      </c>
      <c r="AD38" s="175">
        <f t="shared" si="36"/>
        <v>115</v>
      </c>
      <c r="AE38" s="175">
        <f t="shared" si="36"/>
        <v>5</v>
      </c>
      <c r="AF38" s="175">
        <f t="shared" si="36"/>
        <v>1</v>
      </c>
      <c r="AG38" s="175">
        <f t="shared" si="36"/>
        <v>19</v>
      </c>
      <c r="AH38" s="176">
        <f t="shared" si="8"/>
        <v>2865</v>
      </c>
    </row>
    <row r="39" spans="1:34" ht="18.75" customHeight="1">
      <c r="A39" s="224"/>
      <c r="B39" s="63">
        <v>571</v>
      </c>
      <c r="C39" s="277" t="s">
        <v>37</v>
      </c>
      <c r="D39" s="278"/>
      <c r="E39" s="171">
        <v>29</v>
      </c>
      <c r="F39" s="172">
        <v>8</v>
      </c>
      <c r="G39" s="172">
        <v>31</v>
      </c>
      <c r="H39" s="172">
        <v>27</v>
      </c>
      <c r="I39" s="172">
        <v>9</v>
      </c>
      <c r="J39" s="172">
        <v>1</v>
      </c>
      <c r="K39" s="177">
        <v>0</v>
      </c>
      <c r="L39" s="177">
        <v>0</v>
      </c>
      <c r="M39" s="177">
        <v>0</v>
      </c>
      <c r="N39" s="173">
        <f t="shared" si="4"/>
        <v>105</v>
      </c>
      <c r="O39" s="171">
        <v>25</v>
      </c>
      <c r="P39" s="172">
        <v>21</v>
      </c>
      <c r="Q39" s="172">
        <v>22</v>
      </c>
      <c r="R39" s="172">
        <v>65</v>
      </c>
      <c r="S39" s="172">
        <v>67</v>
      </c>
      <c r="T39" s="172">
        <v>13</v>
      </c>
      <c r="U39" s="177">
        <v>0</v>
      </c>
      <c r="V39" s="177">
        <v>0</v>
      </c>
      <c r="W39" s="177">
        <v>0</v>
      </c>
      <c r="X39" s="173">
        <f t="shared" si="6"/>
        <v>213</v>
      </c>
      <c r="Y39" s="171">
        <f t="shared" si="12"/>
        <v>54</v>
      </c>
      <c r="Z39" s="172">
        <f t="shared" si="12"/>
        <v>29</v>
      </c>
      <c r="AA39" s="172">
        <f t="shared" si="12"/>
        <v>53</v>
      </c>
      <c r="AB39" s="172">
        <f t="shared" si="12"/>
        <v>92</v>
      </c>
      <c r="AC39" s="172">
        <f t="shared" si="12"/>
        <v>76</v>
      </c>
      <c r="AD39" s="172">
        <f t="shared" si="12"/>
        <v>14</v>
      </c>
      <c r="AE39" s="172">
        <f t="shared" si="12"/>
        <v>0</v>
      </c>
      <c r="AF39" s="172">
        <f t="shared" si="12"/>
        <v>0</v>
      </c>
      <c r="AG39" s="172">
        <f t="shared" si="12"/>
        <v>0</v>
      </c>
      <c r="AH39" s="173">
        <f t="shared" si="8"/>
        <v>318</v>
      </c>
    </row>
    <row r="40" spans="1:34" ht="18.75" customHeight="1">
      <c r="A40" s="224"/>
      <c r="B40" s="63">
        <v>572</v>
      </c>
      <c r="C40" s="277" t="s">
        <v>38</v>
      </c>
      <c r="D40" s="278"/>
      <c r="E40" s="171">
        <v>27</v>
      </c>
      <c r="F40" s="172">
        <v>1</v>
      </c>
      <c r="G40" s="172">
        <v>15</v>
      </c>
      <c r="H40" s="172">
        <v>68</v>
      </c>
      <c r="I40" s="172">
        <v>36</v>
      </c>
      <c r="J40" s="172">
        <v>27</v>
      </c>
      <c r="K40" s="177">
        <v>1</v>
      </c>
      <c r="L40" s="177">
        <v>0</v>
      </c>
      <c r="M40" s="177">
        <v>2</v>
      </c>
      <c r="N40" s="173">
        <f t="shared" si="4"/>
        <v>175</v>
      </c>
      <c r="O40" s="171">
        <v>4</v>
      </c>
      <c r="P40" s="172">
        <v>16</v>
      </c>
      <c r="Q40" s="172">
        <v>7</v>
      </c>
      <c r="R40" s="172">
        <v>46</v>
      </c>
      <c r="S40" s="172">
        <v>99</v>
      </c>
      <c r="T40" s="172">
        <v>20</v>
      </c>
      <c r="U40" s="177">
        <v>0</v>
      </c>
      <c r="V40" s="177">
        <v>0</v>
      </c>
      <c r="W40" s="177">
        <v>3</v>
      </c>
      <c r="X40" s="173">
        <f t="shared" si="6"/>
        <v>195</v>
      </c>
      <c r="Y40" s="171">
        <f t="shared" si="12"/>
        <v>31</v>
      </c>
      <c r="Z40" s="172">
        <f t="shared" si="12"/>
        <v>17</v>
      </c>
      <c r="AA40" s="172">
        <f t="shared" si="12"/>
        <v>22</v>
      </c>
      <c r="AB40" s="172">
        <f t="shared" si="12"/>
        <v>114</v>
      </c>
      <c r="AC40" s="172">
        <f t="shared" si="12"/>
        <v>135</v>
      </c>
      <c r="AD40" s="172">
        <f t="shared" si="12"/>
        <v>47</v>
      </c>
      <c r="AE40" s="172">
        <f t="shared" si="12"/>
        <v>1</v>
      </c>
      <c r="AF40" s="172">
        <f t="shared" si="12"/>
        <v>0</v>
      </c>
      <c r="AG40" s="172">
        <f t="shared" si="12"/>
        <v>5</v>
      </c>
      <c r="AH40" s="173">
        <f t="shared" si="8"/>
        <v>370</v>
      </c>
    </row>
    <row r="41" spans="1:34" ht="18.75" customHeight="1">
      <c r="A41" s="224"/>
      <c r="B41" s="63">
        <v>573</v>
      </c>
      <c r="C41" s="277" t="s">
        <v>39</v>
      </c>
      <c r="D41" s="278"/>
      <c r="E41" s="171">
        <v>74</v>
      </c>
      <c r="F41" s="172">
        <v>13</v>
      </c>
      <c r="G41" s="172">
        <v>36</v>
      </c>
      <c r="H41" s="172">
        <v>54</v>
      </c>
      <c r="I41" s="172">
        <v>57</v>
      </c>
      <c r="J41" s="172">
        <v>3</v>
      </c>
      <c r="K41" s="177">
        <v>2</v>
      </c>
      <c r="L41" s="177">
        <v>0</v>
      </c>
      <c r="M41" s="177">
        <v>0</v>
      </c>
      <c r="N41" s="173">
        <f t="shared" si="4"/>
        <v>235</v>
      </c>
      <c r="O41" s="171">
        <v>151</v>
      </c>
      <c r="P41" s="172">
        <v>41</v>
      </c>
      <c r="Q41" s="172">
        <v>52</v>
      </c>
      <c r="R41" s="172">
        <v>259</v>
      </c>
      <c r="S41" s="172">
        <v>510</v>
      </c>
      <c r="T41" s="172">
        <v>36</v>
      </c>
      <c r="U41" s="172">
        <v>2</v>
      </c>
      <c r="V41" s="172">
        <v>0</v>
      </c>
      <c r="W41" s="172">
        <v>5</v>
      </c>
      <c r="X41" s="173">
        <f t="shared" si="6"/>
        <v>1052</v>
      </c>
      <c r="Y41" s="171">
        <f t="shared" si="12"/>
        <v>225</v>
      </c>
      <c r="Z41" s="172">
        <f t="shared" si="12"/>
        <v>54</v>
      </c>
      <c r="AA41" s="172">
        <f t="shared" si="12"/>
        <v>88</v>
      </c>
      <c r="AB41" s="172">
        <f t="shared" si="12"/>
        <v>313</v>
      </c>
      <c r="AC41" s="172">
        <f t="shared" si="12"/>
        <v>567</v>
      </c>
      <c r="AD41" s="172">
        <f t="shared" si="12"/>
        <v>39</v>
      </c>
      <c r="AE41" s="172">
        <f t="shared" si="12"/>
        <v>4</v>
      </c>
      <c r="AF41" s="172">
        <f t="shared" si="12"/>
        <v>0</v>
      </c>
      <c r="AG41" s="172">
        <f t="shared" si="12"/>
        <v>5</v>
      </c>
      <c r="AH41" s="173">
        <f t="shared" si="8"/>
        <v>1287</v>
      </c>
    </row>
    <row r="42" spans="1:34" ht="18.75" customHeight="1">
      <c r="A42" s="224"/>
      <c r="B42" s="63">
        <v>574</v>
      </c>
      <c r="C42" s="277" t="s">
        <v>40</v>
      </c>
      <c r="D42" s="278"/>
      <c r="E42" s="171">
        <v>17</v>
      </c>
      <c r="F42" s="172">
        <v>4</v>
      </c>
      <c r="G42" s="172">
        <v>6</v>
      </c>
      <c r="H42" s="172">
        <v>43</v>
      </c>
      <c r="I42" s="172">
        <v>17</v>
      </c>
      <c r="J42" s="172">
        <v>0</v>
      </c>
      <c r="K42" s="177">
        <v>0</v>
      </c>
      <c r="L42" s="177">
        <v>1</v>
      </c>
      <c r="M42" s="177">
        <v>0</v>
      </c>
      <c r="N42" s="173">
        <f t="shared" si="4"/>
        <v>88</v>
      </c>
      <c r="O42" s="171">
        <v>19</v>
      </c>
      <c r="P42" s="172">
        <v>6</v>
      </c>
      <c r="Q42" s="172">
        <v>6</v>
      </c>
      <c r="R42" s="172">
        <v>36</v>
      </c>
      <c r="S42" s="172">
        <v>60</v>
      </c>
      <c r="T42" s="172">
        <v>2</v>
      </c>
      <c r="U42" s="177">
        <v>0</v>
      </c>
      <c r="V42" s="177">
        <v>0</v>
      </c>
      <c r="W42" s="177">
        <v>0</v>
      </c>
      <c r="X42" s="173">
        <f t="shared" si="6"/>
        <v>129</v>
      </c>
      <c r="Y42" s="171">
        <f t="shared" si="12"/>
        <v>36</v>
      </c>
      <c r="Z42" s="172">
        <f t="shared" si="12"/>
        <v>10</v>
      </c>
      <c r="AA42" s="172">
        <f t="shared" si="12"/>
        <v>12</v>
      </c>
      <c r="AB42" s="172">
        <f t="shared" si="12"/>
        <v>79</v>
      </c>
      <c r="AC42" s="172">
        <f t="shared" si="12"/>
        <v>77</v>
      </c>
      <c r="AD42" s="172">
        <f t="shared" si="12"/>
        <v>2</v>
      </c>
      <c r="AE42" s="172">
        <f t="shared" si="12"/>
        <v>0</v>
      </c>
      <c r="AF42" s="172">
        <f t="shared" si="12"/>
        <v>1</v>
      </c>
      <c r="AG42" s="172">
        <f t="shared" si="12"/>
        <v>0</v>
      </c>
      <c r="AH42" s="173">
        <f t="shared" si="8"/>
        <v>217</v>
      </c>
    </row>
    <row r="43" spans="1:34" ht="32.25" customHeight="1">
      <c r="A43" s="224"/>
      <c r="B43" s="225">
        <v>579</v>
      </c>
      <c r="C43" s="281" t="s">
        <v>41</v>
      </c>
      <c r="D43" s="282"/>
      <c r="E43" s="171">
        <v>26</v>
      </c>
      <c r="F43" s="172">
        <v>4</v>
      </c>
      <c r="G43" s="172">
        <v>9</v>
      </c>
      <c r="H43" s="172">
        <v>45</v>
      </c>
      <c r="I43" s="172">
        <v>43</v>
      </c>
      <c r="J43" s="172">
        <v>3</v>
      </c>
      <c r="K43" s="177">
        <v>0</v>
      </c>
      <c r="L43" s="177">
        <v>0</v>
      </c>
      <c r="M43" s="177">
        <v>1</v>
      </c>
      <c r="N43" s="173">
        <f t="shared" si="4"/>
        <v>131</v>
      </c>
      <c r="O43" s="171">
        <v>40</v>
      </c>
      <c r="P43" s="172">
        <v>16</v>
      </c>
      <c r="Q43" s="172">
        <v>11</v>
      </c>
      <c r="R43" s="172">
        <v>127</v>
      </c>
      <c r="S43" s="172">
        <v>330</v>
      </c>
      <c r="T43" s="172">
        <v>10</v>
      </c>
      <c r="U43" s="177">
        <v>0</v>
      </c>
      <c r="V43" s="177">
        <v>0</v>
      </c>
      <c r="W43" s="177">
        <v>8</v>
      </c>
      <c r="X43" s="173">
        <f t="shared" si="6"/>
        <v>542</v>
      </c>
      <c r="Y43" s="171">
        <f t="shared" si="12"/>
        <v>66</v>
      </c>
      <c r="Z43" s="172">
        <f t="shared" si="12"/>
        <v>20</v>
      </c>
      <c r="AA43" s="172">
        <f t="shared" si="12"/>
        <v>20</v>
      </c>
      <c r="AB43" s="172">
        <f t="shared" si="12"/>
        <v>172</v>
      </c>
      <c r="AC43" s="172">
        <f t="shared" si="12"/>
        <v>373</v>
      </c>
      <c r="AD43" s="172">
        <f t="shared" si="12"/>
        <v>13</v>
      </c>
      <c r="AE43" s="172">
        <f t="shared" si="12"/>
        <v>0</v>
      </c>
      <c r="AF43" s="172">
        <f t="shared" si="12"/>
        <v>0</v>
      </c>
      <c r="AG43" s="172">
        <f t="shared" si="12"/>
        <v>9</v>
      </c>
      <c r="AH43" s="173">
        <f t="shared" si="8"/>
        <v>673</v>
      </c>
    </row>
    <row r="44" spans="1:34" ht="18.75" customHeight="1">
      <c r="A44" s="223">
        <v>58</v>
      </c>
      <c r="B44" s="279" t="s">
        <v>42</v>
      </c>
      <c r="C44" s="279"/>
      <c r="D44" s="280"/>
      <c r="E44" s="174">
        <f t="shared" ref="E44:M44" si="37">SUM(E45:E51)</f>
        <v>953</v>
      </c>
      <c r="F44" s="175">
        <f t="shared" si="37"/>
        <v>184</v>
      </c>
      <c r="G44" s="175">
        <f t="shared" si="37"/>
        <v>298</v>
      </c>
      <c r="H44" s="175">
        <f t="shared" si="37"/>
        <v>1678</v>
      </c>
      <c r="I44" s="175">
        <f t="shared" si="37"/>
        <v>2591</v>
      </c>
      <c r="J44" s="175">
        <f t="shared" si="37"/>
        <v>156</v>
      </c>
      <c r="K44" s="175">
        <f t="shared" si="37"/>
        <v>10</v>
      </c>
      <c r="L44" s="175">
        <f t="shared" si="37"/>
        <v>14</v>
      </c>
      <c r="M44" s="175">
        <f t="shared" si="37"/>
        <v>1</v>
      </c>
      <c r="N44" s="176">
        <f t="shared" si="4"/>
        <v>5865</v>
      </c>
      <c r="O44" s="174">
        <f t="shared" ref="O44:W44" si="38">SUM(O45:O51)</f>
        <v>529</v>
      </c>
      <c r="P44" s="175">
        <f t="shared" si="38"/>
        <v>602</v>
      </c>
      <c r="Q44" s="175">
        <f t="shared" si="38"/>
        <v>183</v>
      </c>
      <c r="R44" s="175">
        <f t="shared" si="38"/>
        <v>1450</v>
      </c>
      <c r="S44" s="175">
        <f t="shared" si="38"/>
        <v>7884</v>
      </c>
      <c r="T44" s="175">
        <f t="shared" si="38"/>
        <v>389</v>
      </c>
      <c r="U44" s="175">
        <f t="shared" si="38"/>
        <v>56</v>
      </c>
      <c r="V44" s="175">
        <f t="shared" si="38"/>
        <v>10</v>
      </c>
      <c r="W44" s="175">
        <f t="shared" si="38"/>
        <v>2</v>
      </c>
      <c r="X44" s="176">
        <f t="shared" si="6"/>
        <v>10993</v>
      </c>
      <c r="Y44" s="174">
        <f t="shared" ref="Y44:AG44" si="39">SUM(Y45:Y51)</f>
        <v>1482</v>
      </c>
      <c r="Z44" s="175">
        <f t="shared" si="39"/>
        <v>786</v>
      </c>
      <c r="AA44" s="175">
        <f t="shared" si="39"/>
        <v>481</v>
      </c>
      <c r="AB44" s="175">
        <f t="shared" si="39"/>
        <v>3128</v>
      </c>
      <c r="AC44" s="175">
        <f t="shared" si="39"/>
        <v>10475</v>
      </c>
      <c r="AD44" s="175">
        <f t="shared" si="39"/>
        <v>545</v>
      </c>
      <c r="AE44" s="175">
        <f t="shared" si="39"/>
        <v>66</v>
      </c>
      <c r="AF44" s="175">
        <f t="shared" si="39"/>
        <v>24</v>
      </c>
      <c r="AG44" s="175">
        <f t="shared" si="39"/>
        <v>3</v>
      </c>
      <c r="AH44" s="176">
        <f t="shared" si="8"/>
        <v>16858</v>
      </c>
    </row>
    <row r="45" spans="1:34" ht="18.75" customHeight="1">
      <c r="A45" s="224"/>
      <c r="B45" s="63">
        <v>581</v>
      </c>
      <c r="C45" s="277" t="s">
        <v>43</v>
      </c>
      <c r="D45" s="278"/>
      <c r="E45" s="171">
        <v>62</v>
      </c>
      <c r="F45" s="172">
        <v>16</v>
      </c>
      <c r="G45" s="172">
        <v>57</v>
      </c>
      <c r="H45" s="172">
        <v>905</v>
      </c>
      <c r="I45" s="172">
        <v>1170</v>
      </c>
      <c r="J45" s="172">
        <v>46</v>
      </c>
      <c r="K45" s="177">
        <v>2</v>
      </c>
      <c r="L45" s="177">
        <v>4</v>
      </c>
      <c r="M45" s="177">
        <v>0</v>
      </c>
      <c r="N45" s="173">
        <f t="shared" si="4"/>
        <v>2258</v>
      </c>
      <c r="O45" s="171">
        <v>28</v>
      </c>
      <c r="P45" s="172">
        <v>46</v>
      </c>
      <c r="Q45" s="172">
        <v>29</v>
      </c>
      <c r="R45" s="172">
        <v>569</v>
      </c>
      <c r="S45" s="172">
        <v>4269</v>
      </c>
      <c r="T45" s="172">
        <v>99</v>
      </c>
      <c r="U45" s="172">
        <v>33</v>
      </c>
      <c r="V45" s="172">
        <v>2</v>
      </c>
      <c r="W45" s="172">
        <v>1</v>
      </c>
      <c r="X45" s="173">
        <f t="shared" si="6"/>
        <v>5010</v>
      </c>
      <c r="Y45" s="171">
        <f t="shared" si="12"/>
        <v>90</v>
      </c>
      <c r="Z45" s="172">
        <f t="shared" si="12"/>
        <v>62</v>
      </c>
      <c r="AA45" s="172">
        <f t="shared" si="12"/>
        <v>86</v>
      </c>
      <c r="AB45" s="172">
        <f t="shared" si="12"/>
        <v>1474</v>
      </c>
      <c r="AC45" s="172">
        <f t="shared" si="12"/>
        <v>5439</v>
      </c>
      <c r="AD45" s="172">
        <f t="shared" si="12"/>
        <v>145</v>
      </c>
      <c r="AE45" s="172">
        <f t="shared" si="12"/>
        <v>35</v>
      </c>
      <c r="AF45" s="172">
        <f t="shared" si="12"/>
        <v>6</v>
      </c>
      <c r="AG45" s="172">
        <f t="shared" si="12"/>
        <v>1</v>
      </c>
      <c r="AH45" s="173">
        <f t="shared" si="8"/>
        <v>7268</v>
      </c>
    </row>
    <row r="46" spans="1:34" ht="18.75" customHeight="1">
      <c r="A46" s="224"/>
      <c r="B46" s="63">
        <v>582</v>
      </c>
      <c r="C46" s="277" t="s">
        <v>44</v>
      </c>
      <c r="D46" s="278"/>
      <c r="E46" s="171">
        <v>79</v>
      </c>
      <c r="F46" s="172">
        <v>19</v>
      </c>
      <c r="G46" s="172">
        <v>17</v>
      </c>
      <c r="H46" s="172">
        <v>32</v>
      </c>
      <c r="I46" s="172">
        <v>25</v>
      </c>
      <c r="J46" s="172">
        <v>4</v>
      </c>
      <c r="K46" s="177">
        <v>4</v>
      </c>
      <c r="L46" s="177">
        <v>0</v>
      </c>
      <c r="M46" s="177">
        <v>0</v>
      </c>
      <c r="N46" s="173">
        <f t="shared" si="4"/>
        <v>172</v>
      </c>
      <c r="O46" s="171">
        <v>49</v>
      </c>
      <c r="P46" s="172">
        <v>55</v>
      </c>
      <c r="Q46" s="172">
        <v>10</v>
      </c>
      <c r="R46" s="172">
        <v>53</v>
      </c>
      <c r="S46" s="172">
        <v>169</v>
      </c>
      <c r="T46" s="172">
        <v>29</v>
      </c>
      <c r="U46" s="177">
        <v>18</v>
      </c>
      <c r="V46" s="177">
        <v>0</v>
      </c>
      <c r="W46" s="177">
        <v>0</v>
      </c>
      <c r="X46" s="173">
        <f t="shared" si="6"/>
        <v>347</v>
      </c>
      <c r="Y46" s="171">
        <f t="shared" si="12"/>
        <v>128</v>
      </c>
      <c r="Z46" s="172">
        <f t="shared" si="12"/>
        <v>74</v>
      </c>
      <c r="AA46" s="172">
        <f t="shared" si="12"/>
        <v>27</v>
      </c>
      <c r="AB46" s="172">
        <f t="shared" ref="AB46:AG69" si="40">SUM(H46,R46)</f>
        <v>85</v>
      </c>
      <c r="AC46" s="172">
        <f t="shared" si="40"/>
        <v>194</v>
      </c>
      <c r="AD46" s="172">
        <f t="shared" si="40"/>
        <v>33</v>
      </c>
      <c r="AE46" s="172">
        <f t="shared" si="40"/>
        <v>22</v>
      </c>
      <c r="AF46" s="172">
        <f t="shared" si="40"/>
        <v>0</v>
      </c>
      <c r="AG46" s="172">
        <f t="shared" si="40"/>
        <v>0</v>
      </c>
      <c r="AH46" s="173">
        <f t="shared" si="8"/>
        <v>519</v>
      </c>
    </row>
    <row r="47" spans="1:34" ht="18.75" customHeight="1">
      <c r="A47" s="224"/>
      <c r="B47" s="63">
        <v>583</v>
      </c>
      <c r="C47" s="277" t="s">
        <v>45</v>
      </c>
      <c r="D47" s="278"/>
      <c r="E47" s="171">
        <v>26</v>
      </c>
      <c r="F47" s="172">
        <v>3</v>
      </c>
      <c r="G47" s="172">
        <v>8</v>
      </c>
      <c r="H47" s="172">
        <v>35</v>
      </c>
      <c r="I47" s="172">
        <v>9</v>
      </c>
      <c r="J47" s="172">
        <v>18</v>
      </c>
      <c r="K47" s="177">
        <v>0</v>
      </c>
      <c r="L47" s="177">
        <v>0</v>
      </c>
      <c r="M47" s="177">
        <v>0</v>
      </c>
      <c r="N47" s="173">
        <f t="shared" si="4"/>
        <v>99</v>
      </c>
      <c r="O47" s="171">
        <v>8</v>
      </c>
      <c r="P47" s="172">
        <v>11</v>
      </c>
      <c r="Q47" s="172">
        <v>4</v>
      </c>
      <c r="R47" s="172">
        <v>32</v>
      </c>
      <c r="S47" s="172">
        <v>29</v>
      </c>
      <c r="T47" s="172">
        <v>19</v>
      </c>
      <c r="U47" s="177">
        <v>0</v>
      </c>
      <c r="V47" s="177">
        <v>0</v>
      </c>
      <c r="W47" s="177">
        <v>0</v>
      </c>
      <c r="X47" s="173">
        <f t="shared" si="6"/>
        <v>103</v>
      </c>
      <c r="Y47" s="171">
        <f t="shared" ref="Y47:AA69" si="41">SUM(E47,O47)</f>
        <v>34</v>
      </c>
      <c r="Z47" s="172">
        <f t="shared" si="41"/>
        <v>14</v>
      </c>
      <c r="AA47" s="172">
        <f t="shared" si="41"/>
        <v>12</v>
      </c>
      <c r="AB47" s="172">
        <f t="shared" si="40"/>
        <v>67</v>
      </c>
      <c r="AC47" s="172">
        <f t="shared" si="40"/>
        <v>38</v>
      </c>
      <c r="AD47" s="172">
        <f t="shared" si="40"/>
        <v>37</v>
      </c>
      <c r="AE47" s="172">
        <f t="shared" si="40"/>
        <v>0</v>
      </c>
      <c r="AF47" s="172">
        <f t="shared" si="40"/>
        <v>0</v>
      </c>
      <c r="AG47" s="172">
        <f t="shared" si="40"/>
        <v>0</v>
      </c>
      <c r="AH47" s="173">
        <f t="shared" si="8"/>
        <v>202</v>
      </c>
    </row>
    <row r="48" spans="1:34" ht="18.75" customHeight="1">
      <c r="A48" s="224"/>
      <c r="B48" s="63">
        <v>584</v>
      </c>
      <c r="C48" s="277" t="s">
        <v>46</v>
      </c>
      <c r="D48" s="278"/>
      <c r="E48" s="171">
        <v>126</v>
      </c>
      <c r="F48" s="172">
        <v>24</v>
      </c>
      <c r="G48" s="172">
        <v>31</v>
      </c>
      <c r="H48" s="172">
        <v>74</v>
      </c>
      <c r="I48" s="172">
        <v>43</v>
      </c>
      <c r="J48" s="172">
        <v>11</v>
      </c>
      <c r="K48" s="177">
        <v>0</v>
      </c>
      <c r="L48" s="177">
        <v>4</v>
      </c>
      <c r="M48" s="177">
        <v>0</v>
      </c>
      <c r="N48" s="173">
        <f t="shared" si="4"/>
        <v>313</v>
      </c>
      <c r="O48" s="171">
        <v>30</v>
      </c>
      <c r="P48" s="172">
        <v>87</v>
      </c>
      <c r="Q48" s="172">
        <v>5</v>
      </c>
      <c r="R48" s="172">
        <v>83</v>
      </c>
      <c r="S48" s="172">
        <v>61</v>
      </c>
      <c r="T48" s="172">
        <v>11</v>
      </c>
      <c r="U48" s="177">
        <v>0</v>
      </c>
      <c r="V48" s="177">
        <v>3</v>
      </c>
      <c r="W48" s="177">
        <v>0</v>
      </c>
      <c r="X48" s="173">
        <f t="shared" si="6"/>
        <v>280</v>
      </c>
      <c r="Y48" s="171">
        <f t="shared" si="41"/>
        <v>156</v>
      </c>
      <c r="Z48" s="172">
        <f t="shared" si="41"/>
        <v>111</v>
      </c>
      <c r="AA48" s="172">
        <f t="shared" si="41"/>
        <v>36</v>
      </c>
      <c r="AB48" s="172">
        <f t="shared" si="40"/>
        <v>157</v>
      </c>
      <c r="AC48" s="172">
        <f t="shared" si="40"/>
        <v>104</v>
      </c>
      <c r="AD48" s="172">
        <f t="shared" si="40"/>
        <v>22</v>
      </c>
      <c r="AE48" s="172">
        <f t="shared" si="40"/>
        <v>0</v>
      </c>
      <c r="AF48" s="172">
        <f t="shared" si="40"/>
        <v>7</v>
      </c>
      <c r="AG48" s="172">
        <f t="shared" si="40"/>
        <v>0</v>
      </c>
      <c r="AH48" s="173">
        <f t="shared" si="8"/>
        <v>593</v>
      </c>
    </row>
    <row r="49" spans="1:34" ht="18.75" customHeight="1">
      <c r="A49" s="224"/>
      <c r="B49" s="63">
        <v>585</v>
      </c>
      <c r="C49" s="277" t="s">
        <v>47</v>
      </c>
      <c r="D49" s="278"/>
      <c r="E49" s="171">
        <v>209</v>
      </c>
      <c r="F49" s="172">
        <v>44</v>
      </c>
      <c r="G49" s="172">
        <v>50</v>
      </c>
      <c r="H49" s="172">
        <v>83</v>
      </c>
      <c r="I49" s="172">
        <v>22</v>
      </c>
      <c r="J49" s="172">
        <v>6</v>
      </c>
      <c r="K49" s="177">
        <v>0</v>
      </c>
      <c r="L49" s="177">
        <v>0</v>
      </c>
      <c r="M49" s="177">
        <v>0</v>
      </c>
      <c r="N49" s="173">
        <f t="shared" si="4"/>
        <v>414</v>
      </c>
      <c r="O49" s="171">
        <v>118</v>
      </c>
      <c r="P49" s="172">
        <v>126</v>
      </c>
      <c r="Q49" s="172">
        <v>30</v>
      </c>
      <c r="R49" s="172">
        <v>90</v>
      </c>
      <c r="S49" s="172">
        <v>58</v>
      </c>
      <c r="T49" s="172">
        <v>8</v>
      </c>
      <c r="U49" s="177">
        <v>2</v>
      </c>
      <c r="V49" s="177">
        <v>0</v>
      </c>
      <c r="W49" s="177">
        <v>0</v>
      </c>
      <c r="X49" s="173">
        <f t="shared" si="6"/>
        <v>428</v>
      </c>
      <c r="Y49" s="171">
        <f t="shared" si="41"/>
        <v>327</v>
      </c>
      <c r="Z49" s="172">
        <f t="shared" si="41"/>
        <v>170</v>
      </c>
      <c r="AA49" s="172">
        <f t="shared" si="41"/>
        <v>80</v>
      </c>
      <c r="AB49" s="172">
        <f t="shared" si="40"/>
        <v>173</v>
      </c>
      <c r="AC49" s="172">
        <f t="shared" si="40"/>
        <v>80</v>
      </c>
      <c r="AD49" s="172">
        <f t="shared" si="40"/>
        <v>14</v>
      </c>
      <c r="AE49" s="172">
        <f t="shared" si="40"/>
        <v>2</v>
      </c>
      <c r="AF49" s="172">
        <f t="shared" si="40"/>
        <v>0</v>
      </c>
      <c r="AG49" s="172">
        <f t="shared" si="40"/>
        <v>0</v>
      </c>
      <c r="AH49" s="173">
        <f t="shared" si="8"/>
        <v>842</v>
      </c>
    </row>
    <row r="50" spans="1:34" ht="18.75" customHeight="1">
      <c r="A50" s="224"/>
      <c r="B50" s="63">
        <v>586</v>
      </c>
      <c r="C50" s="277" t="s">
        <v>48</v>
      </c>
      <c r="D50" s="278"/>
      <c r="E50" s="171">
        <v>106</v>
      </c>
      <c r="F50" s="172">
        <v>16</v>
      </c>
      <c r="G50" s="172">
        <v>47</v>
      </c>
      <c r="H50" s="172">
        <v>142</v>
      </c>
      <c r="I50" s="172">
        <v>93</v>
      </c>
      <c r="J50" s="172">
        <v>19</v>
      </c>
      <c r="K50" s="177">
        <v>1</v>
      </c>
      <c r="L50" s="177">
        <v>2</v>
      </c>
      <c r="M50" s="177">
        <v>1</v>
      </c>
      <c r="N50" s="173">
        <f t="shared" si="4"/>
        <v>425</v>
      </c>
      <c r="O50" s="171">
        <v>83</v>
      </c>
      <c r="P50" s="172">
        <v>64</v>
      </c>
      <c r="Q50" s="172">
        <v>42</v>
      </c>
      <c r="R50" s="172">
        <v>270</v>
      </c>
      <c r="S50" s="172">
        <v>479</v>
      </c>
      <c r="T50" s="172">
        <v>101</v>
      </c>
      <c r="U50" s="177">
        <v>2</v>
      </c>
      <c r="V50" s="177">
        <v>1</v>
      </c>
      <c r="W50" s="177">
        <v>1</v>
      </c>
      <c r="X50" s="173">
        <f t="shared" si="6"/>
        <v>1039</v>
      </c>
      <c r="Y50" s="171">
        <f t="shared" si="41"/>
        <v>189</v>
      </c>
      <c r="Z50" s="172">
        <f t="shared" si="41"/>
        <v>80</v>
      </c>
      <c r="AA50" s="172">
        <f t="shared" si="41"/>
        <v>89</v>
      </c>
      <c r="AB50" s="172">
        <f t="shared" si="40"/>
        <v>412</v>
      </c>
      <c r="AC50" s="172">
        <f t="shared" si="40"/>
        <v>572</v>
      </c>
      <c r="AD50" s="172">
        <f t="shared" si="40"/>
        <v>120</v>
      </c>
      <c r="AE50" s="172">
        <f t="shared" si="40"/>
        <v>3</v>
      </c>
      <c r="AF50" s="172">
        <f t="shared" si="40"/>
        <v>3</v>
      </c>
      <c r="AG50" s="172">
        <f t="shared" si="40"/>
        <v>2</v>
      </c>
      <c r="AH50" s="173">
        <f t="shared" si="8"/>
        <v>1464</v>
      </c>
    </row>
    <row r="51" spans="1:34" ht="18.75" customHeight="1">
      <c r="A51" s="224"/>
      <c r="B51" s="63">
        <v>589</v>
      </c>
      <c r="C51" s="277" t="s">
        <v>49</v>
      </c>
      <c r="D51" s="278"/>
      <c r="E51" s="171">
        <v>345</v>
      </c>
      <c r="F51" s="172">
        <v>62</v>
      </c>
      <c r="G51" s="172">
        <v>88</v>
      </c>
      <c r="H51" s="172">
        <v>407</v>
      </c>
      <c r="I51" s="172">
        <v>1229</v>
      </c>
      <c r="J51" s="172">
        <v>52</v>
      </c>
      <c r="K51" s="177">
        <v>3</v>
      </c>
      <c r="L51" s="177">
        <v>4</v>
      </c>
      <c r="M51" s="177">
        <v>0</v>
      </c>
      <c r="N51" s="173">
        <f t="shared" si="4"/>
        <v>2184</v>
      </c>
      <c r="O51" s="171">
        <v>213</v>
      </c>
      <c r="P51" s="172">
        <v>213</v>
      </c>
      <c r="Q51" s="172">
        <v>63</v>
      </c>
      <c r="R51" s="172">
        <v>353</v>
      </c>
      <c r="S51" s="172">
        <v>2819</v>
      </c>
      <c r="T51" s="172">
        <v>122</v>
      </c>
      <c r="U51" s="177">
        <v>1</v>
      </c>
      <c r="V51" s="177">
        <v>4</v>
      </c>
      <c r="W51" s="177">
        <v>0</v>
      </c>
      <c r="X51" s="173">
        <f t="shared" si="6"/>
        <v>3786</v>
      </c>
      <c r="Y51" s="171">
        <f t="shared" si="41"/>
        <v>558</v>
      </c>
      <c r="Z51" s="172">
        <f t="shared" si="41"/>
        <v>275</v>
      </c>
      <c r="AA51" s="172">
        <f t="shared" si="41"/>
        <v>151</v>
      </c>
      <c r="AB51" s="172">
        <f t="shared" si="40"/>
        <v>760</v>
      </c>
      <c r="AC51" s="172">
        <f t="shared" si="40"/>
        <v>4048</v>
      </c>
      <c r="AD51" s="172">
        <f t="shared" si="40"/>
        <v>174</v>
      </c>
      <c r="AE51" s="172">
        <f t="shared" si="40"/>
        <v>4</v>
      </c>
      <c r="AF51" s="172">
        <f t="shared" si="40"/>
        <v>8</v>
      </c>
      <c r="AG51" s="172">
        <f t="shared" si="40"/>
        <v>0</v>
      </c>
      <c r="AH51" s="173">
        <f t="shared" si="8"/>
        <v>5970</v>
      </c>
    </row>
    <row r="52" spans="1:34" ht="18.75" customHeight="1">
      <c r="A52" s="223">
        <v>59</v>
      </c>
      <c r="B52" s="279" t="s">
        <v>50</v>
      </c>
      <c r="C52" s="279"/>
      <c r="D52" s="280"/>
      <c r="E52" s="174">
        <f t="shared" ref="E52:M52" si="42">SUM(E53:E55)</f>
        <v>372</v>
      </c>
      <c r="F52" s="175">
        <f t="shared" si="42"/>
        <v>29</v>
      </c>
      <c r="G52" s="175">
        <f t="shared" si="42"/>
        <v>325</v>
      </c>
      <c r="H52" s="175">
        <f t="shared" si="42"/>
        <v>2461</v>
      </c>
      <c r="I52" s="175">
        <f t="shared" si="42"/>
        <v>287</v>
      </c>
      <c r="J52" s="175">
        <f t="shared" si="42"/>
        <v>124</v>
      </c>
      <c r="K52" s="175">
        <f t="shared" si="42"/>
        <v>3</v>
      </c>
      <c r="L52" s="175">
        <f t="shared" si="42"/>
        <v>5</v>
      </c>
      <c r="M52" s="175">
        <f t="shared" si="42"/>
        <v>2</v>
      </c>
      <c r="N52" s="176">
        <f t="shared" si="4"/>
        <v>3602</v>
      </c>
      <c r="O52" s="174">
        <f t="shared" ref="O52:W52" si="43">SUM(O53:O55)</f>
        <v>15</v>
      </c>
      <c r="P52" s="175">
        <f t="shared" si="43"/>
        <v>117</v>
      </c>
      <c r="Q52" s="175">
        <f t="shared" si="43"/>
        <v>122</v>
      </c>
      <c r="R52" s="175">
        <f t="shared" si="43"/>
        <v>687</v>
      </c>
      <c r="S52" s="175">
        <f t="shared" si="43"/>
        <v>383</v>
      </c>
      <c r="T52" s="175">
        <f t="shared" si="43"/>
        <v>94</v>
      </c>
      <c r="U52" s="175">
        <f t="shared" si="43"/>
        <v>0</v>
      </c>
      <c r="V52" s="175">
        <f t="shared" si="43"/>
        <v>3</v>
      </c>
      <c r="W52" s="175">
        <f t="shared" si="43"/>
        <v>22</v>
      </c>
      <c r="X52" s="176">
        <f t="shared" si="6"/>
        <v>1443</v>
      </c>
      <c r="Y52" s="174">
        <f t="shared" ref="Y52:AG52" si="44">SUM(Y53:Y55)</f>
        <v>387</v>
      </c>
      <c r="Z52" s="175">
        <f t="shared" si="44"/>
        <v>146</v>
      </c>
      <c r="AA52" s="175">
        <f t="shared" si="44"/>
        <v>447</v>
      </c>
      <c r="AB52" s="175">
        <f t="shared" si="44"/>
        <v>3148</v>
      </c>
      <c r="AC52" s="175">
        <f t="shared" si="44"/>
        <v>670</v>
      </c>
      <c r="AD52" s="175">
        <f t="shared" si="44"/>
        <v>218</v>
      </c>
      <c r="AE52" s="175">
        <f t="shared" si="44"/>
        <v>3</v>
      </c>
      <c r="AF52" s="175">
        <f t="shared" si="44"/>
        <v>8</v>
      </c>
      <c r="AG52" s="175">
        <f t="shared" si="44"/>
        <v>24</v>
      </c>
      <c r="AH52" s="176">
        <f t="shared" si="8"/>
        <v>5045</v>
      </c>
    </row>
    <row r="53" spans="1:34" ht="18.75" customHeight="1">
      <c r="A53" s="224"/>
      <c r="B53" s="63">
        <v>591</v>
      </c>
      <c r="C53" s="277" t="s">
        <v>51</v>
      </c>
      <c r="D53" s="278"/>
      <c r="E53" s="171">
        <v>163</v>
      </c>
      <c r="F53" s="172">
        <v>14</v>
      </c>
      <c r="G53" s="172">
        <v>200</v>
      </c>
      <c r="H53" s="172">
        <v>1856</v>
      </c>
      <c r="I53" s="172">
        <v>113</v>
      </c>
      <c r="J53" s="172">
        <v>38</v>
      </c>
      <c r="K53" s="177">
        <v>2</v>
      </c>
      <c r="L53" s="177">
        <v>1</v>
      </c>
      <c r="M53" s="177">
        <v>0</v>
      </c>
      <c r="N53" s="173">
        <f t="shared" si="4"/>
        <v>2383</v>
      </c>
      <c r="O53" s="171">
        <v>3</v>
      </c>
      <c r="P53" s="172">
        <v>39</v>
      </c>
      <c r="Q53" s="172">
        <v>79</v>
      </c>
      <c r="R53" s="172">
        <v>377</v>
      </c>
      <c r="S53" s="172">
        <v>99</v>
      </c>
      <c r="T53" s="172">
        <v>13</v>
      </c>
      <c r="U53" s="177">
        <v>0</v>
      </c>
      <c r="V53" s="177">
        <v>1</v>
      </c>
      <c r="W53" s="177">
        <v>9</v>
      </c>
      <c r="X53" s="173">
        <f t="shared" si="6"/>
        <v>620</v>
      </c>
      <c r="Y53" s="171">
        <f t="shared" si="41"/>
        <v>166</v>
      </c>
      <c r="Z53" s="172">
        <f t="shared" si="41"/>
        <v>53</v>
      </c>
      <c r="AA53" s="172">
        <f t="shared" si="41"/>
        <v>279</v>
      </c>
      <c r="AB53" s="172">
        <f t="shared" si="40"/>
        <v>2233</v>
      </c>
      <c r="AC53" s="172">
        <f t="shared" si="40"/>
        <v>212</v>
      </c>
      <c r="AD53" s="172">
        <f t="shared" si="40"/>
        <v>51</v>
      </c>
      <c r="AE53" s="172">
        <f t="shared" si="40"/>
        <v>2</v>
      </c>
      <c r="AF53" s="172">
        <f t="shared" si="40"/>
        <v>2</v>
      </c>
      <c r="AG53" s="172">
        <f t="shared" si="40"/>
        <v>9</v>
      </c>
      <c r="AH53" s="173">
        <f t="shared" si="8"/>
        <v>3003</v>
      </c>
    </row>
    <row r="54" spans="1:34" ht="18.75" customHeight="1">
      <c r="A54" s="224"/>
      <c r="B54" s="63">
        <v>592</v>
      </c>
      <c r="C54" s="277" t="s">
        <v>52</v>
      </c>
      <c r="D54" s="278"/>
      <c r="E54" s="171">
        <v>35</v>
      </c>
      <c r="F54" s="172">
        <v>3</v>
      </c>
      <c r="G54" s="172">
        <v>11</v>
      </c>
      <c r="H54" s="172">
        <v>23</v>
      </c>
      <c r="I54" s="172">
        <v>13</v>
      </c>
      <c r="J54" s="172">
        <v>2</v>
      </c>
      <c r="K54" s="177">
        <v>0</v>
      </c>
      <c r="L54" s="177">
        <v>0</v>
      </c>
      <c r="M54" s="177">
        <v>0</v>
      </c>
      <c r="N54" s="173">
        <f t="shared" si="4"/>
        <v>87</v>
      </c>
      <c r="O54" s="171">
        <v>4</v>
      </c>
      <c r="P54" s="172">
        <v>12</v>
      </c>
      <c r="Q54" s="172">
        <v>1</v>
      </c>
      <c r="R54" s="172">
        <v>9</v>
      </c>
      <c r="S54" s="172">
        <v>6</v>
      </c>
      <c r="T54" s="172">
        <v>0</v>
      </c>
      <c r="U54" s="177">
        <v>0</v>
      </c>
      <c r="V54" s="177">
        <v>0</v>
      </c>
      <c r="W54" s="177">
        <v>0</v>
      </c>
      <c r="X54" s="173">
        <f t="shared" si="6"/>
        <v>32</v>
      </c>
      <c r="Y54" s="171">
        <f t="shared" si="41"/>
        <v>39</v>
      </c>
      <c r="Z54" s="172">
        <f t="shared" si="41"/>
        <v>15</v>
      </c>
      <c r="AA54" s="172">
        <f t="shared" si="41"/>
        <v>12</v>
      </c>
      <c r="AB54" s="172">
        <f t="shared" si="40"/>
        <v>32</v>
      </c>
      <c r="AC54" s="172">
        <f t="shared" si="40"/>
        <v>19</v>
      </c>
      <c r="AD54" s="172">
        <f t="shared" si="40"/>
        <v>2</v>
      </c>
      <c r="AE54" s="172">
        <f t="shared" si="40"/>
        <v>0</v>
      </c>
      <c r="AF54" s="172">
        <f t="shared" si="40"/>
        <v>0</v>
      </c>
      <c r="AG54" s="172">
        <f t="shared" si="40"/>
        <v>0</v>
      </c>
      <c r="AH54" s="173">
        <f t="shared" si="8"/>
        <v>119</v>
      </c>
    </row>
    <row r="55" spans="1:34" ht="31.5" customHeight="1">
      <c r="A55" s="224"/>
      <c r="B55" s="225">
        <v>593</v>
      </c>
      <c r="C55" s="281" t="s">
        <v>53</v>
      </c>
      <c r="D55" s="282"/>
      <c r="E55" s="171">
        <v>174</v>
      </c>
      <c r="F55" s="172">
        <v>12</v>
      </c>
      <c r="G55" s="172">
        <v>114</v>
      </c>
      <c r="H55" s="172">
        <v>582</v>
      </c>
      <c r="I55" s="172">
        <v>161</v>
      </c>
      <c r="J55" s="172">
        <v>84</v>
      </c>
      <c r="K55" s="177">
        <v>1</v>
      </c>
      <c r="L55" s="177">
        <v>4</v>
      </c>
      <c r="M55" s="177">
        <v>2</v>
      </c>
      <c r="N55" s="173">
        <f t="shared" si="4"/>
        <v>1132</v>
      </c>
      <c r="O55" s="171">
        <v>8</v>
      </c>
      <c r="P55" s="172">
        <v>66</v>
      </c>
      <c r="Q55" s="172">
        <v>42</v>
      </c>
      <c r="R55" s="172">
        <v>301</v>
      </c>
      <c r="S55" s="172">
        <v>278</v>
      </c>
      <c r="T55" s="172">
        <v>81</v>
      </c>
      <c r="U55" s="177">
        <v>0</v>
      </c>
      <c r="V55" s="177">
        <v>2</v>
      </c>
      <c r="W55" s="177">
        <v>13</v>
      </c>
      <c r="X55" s="173">
        <f t="shared" si="6"/>
        <v>791</v>
      </c>
      <c r="Y55" s="171">
        <f t="shared" si="41"/>
        <v>182</v>
      </c>
      <c r="Z55" s="172">
        <f t="shared" si="41"/>
        <v>78</v>
      </c>
      <c r="AA55" s="172">
        <f t="shared" si="41"/>
        <v>156</v>
      </c>
      <c r="AB55" s="172">
        <f t="shared" si="40"/>
        <v>883</v>
      </c>
      <c r="AC55" s="172">
        <f t="shared" si="40"/>
        <v>439</v>
      </c>
      <c r="AD55" s="172">
        <f t="shared" si="40"/>
        <v>165</v>
      </c>
      <c r="AE55" s="172">
        <f t="shared" si="40"/>
        <v>1</v>
      </c>
      <c r="AF55" s="172">
        <f t="shared" si="40"/>
        <v>6</v>
      </c>
      <c r="AG55" s="172">
        <f t="shared" si="40"/>
        <v>15</v>
      </c>
      <c r="AH55" s="173">
        <f t="shared" si="8"/>
        <v>1923</v>
      </c>
    </row>
    <row r="56" spans="1:34" ht="18.75" customHeight="1">
      <c r="A56" s="223">
        <v>60</v>
      </c>
      <c r="B56" s="279" t="s">
        <v>54</v>
      </c>
      <c r="C56" s="279"/>
      <c r="D56" s="280"/>
      <c r="E56" s="174">
        <f t="shared" ref="E56:M56" si="45">SUM(E57:E65)</f>
        <v>729</v>
      </c>
      <c r="F56" s="175">
        <f t="shared" si="45"/>
        <v>122</v>
      </c>
      <c r="G56" s="175">
        <f t="shared" si="45"/>
        <v>716</v>
      </c>
      <c r="H56" s="175">
        <f t="shared" si="45"/>
        <v>2480</v>
      </c>
      <c r="I56" s="175">
        <f t="shared" si="45"/>
        <v>1791</v>
      </c>
      <c r="J56" s="175">
        <f t="shared" si="45"/>
        <v>229</v>
      </c>
      <c r="K56" s="175">
        <f t="shared" si="45"/>
        <v>32</v>
      </c>
      <c r="L56" s="175">
        <f t="shared" si="45"/>
        <v>31</v>
      </c>
      <c r="M56" s="175">
        <f t="shared" si="45"/>
        <v>4</v>
      </c>
      <c r="N56" s="176">
        <f t="shared" si="4"/>
        <v>6070</v>
      </c>
      <c r="O56" s="174">
        <f t="shared" ref="O56:W56" si="46">SUM(O57:O65)</f>
        <v>470</v>
      </c>
      <c r="P56" s="175">
        <f t="shared" si="46"/>
        <v>329</v>
      </c>
      <c r="Q56" s="175">
        <f t="shared" si="46"/>
        <v>444</v>
      </c>
      <c r="R56" s="175">
        <f t="shared" si="46"/>
        <v>2014</v>
      </c>
      <c r="S56" s="175">
        <f t="shared" si="46"/>
        <v>3302</v>
      </c>
      <c r="T56" s="175">
        <f t="shared" si="46"/>
        <v>249</v>
      </c>
      <c r="U56" s="175">
        <f t="shared" si="46"/>
        <v>19</v>
      </c>
      <c r="V56" s="175">
        <f t="shared" si="46"/>
        <v>71</v>
      </c>
      <c r="W56" s="175">
        <f t="shared" si="46"/>
        <v>45</v>
      </c>
      <c r="X56" s="176">
        <f t="shared" si="6"/>
        <v>6905</v>
      </c>
      <c r="Y56" s="174">
        <f t="shared" ref="Y56:AG56" si="47">SUM(Y57:Y65)</f>
        <v>1199</v>
      </c>
      <c r="Z56" s="175">
        <f t="shared" si="47"/>
        <v>451</v>
      </c>
      <c r="AA56" s="175">
        <f t="shared" si="47"/>
        <v>1160</v>
      </c>
      <c r="AB56" s="175">
        <f t="shared" si="47"/>
        <v>4494</v>
      </c>
      <c r="AC56" s="175">
        <f t="shared" si="47"/>
        <v>5093</v>
      </c>
      <c r="AD56" s="175">
        <f t="shared" si="47"/>
        <v>478</v>
      </c>
      <c r="AE56" s="175">
        <f t="shared" si="47"/>
        <v>51</v>
      </c>
      <c r="AF56" s="175">
        <f t="shared" si="47"/>
        <v>102</v>
      </c>
      <c r="AG56" s="175">
        <f t="shared" si="47"/>
        <v>49</v>
      </c>
      <c r="AH56" s="176">
        <f t="shared" si="8"/>
        <v>12975</v>
      </c>
    </row>
    <row r="57" spans="1:34" ht="18.75" customHeight="1">
      <c r="A57" s="224"/>
      <c r="B57" s="63">
        <v>601</v>
      </c>
      <c r="C57" s="277" t="s">
        <v>55</v>
      </c>
      <c r="D57" s="278"/>
      <c r="E57" s="171">
        <v>55</v>
      </c>
      <c r="F57" s="172">
        <v>4</v>
      </c>
      <c r="G57" s="172">
        <v>27</v>
      </c>
      <c r="H57" s="172">
        <v>121</v>
      </c>
      <c r="I57" s="172">
        <v>30</v>
      </c>
      <c r="J57" s="172">
        <v>5</v>
      </c>
      <c r="K57" s="177">
        <v>3</v>
      </c>
      <c r="L57" s="177">
        <v>1</v>
      </c>
      <c r="M57" s="177">
        <v>0</v>
      </c>
      <c r="N57" s="173">
        <f t="shared" si="4"/>
        <v>240</v>
      </c>
      <c r="O57" s="171">
        <v>9</v>
      </c>
      <c r="P57" s="172">
        <v>17</v>
      </c>
      <c r="Q57" s="172">
        <v>21</v>
      </c>
      <c r="R57" s="172">
        <v>78</v>
      </c>
      <c r="S57" s="172">
        <v>86</v>
      </c>
      <c r="T57" s="172">
        <v>6</v>
      </c>
      <c r="U57" s="177">
        <v>4</v>
      </c>
      <c r="V57" s="177">
        <v>0</v>
      </c>
      <c r="W57" s="177">
        <v>0</v>
      </c>
      <c r="X57" s="173">
        <f t="shared" si="6"/>
        <v>213</v>
      </c>
      <c r="Y57" s="171">
        <f t="shared" si="41"/>
        <v>64</v>
      </c>
      <c r="Z57" s="172">
        <f t="shared" si="41"/>
        <v>21</v>
      </c>
      <c r="AA57" s="172">
        <f t="shared" si="41"/>
        <v>48</v>
      </c>
      <c r="AB57" s="172">
        <f t="shared" si="40"/>
        <v>199</v>
      </c>
      <c r="AC57" s="172">
        <f t="shared" si="40"/>
        <v>116</v>
      </c>
      <c r="AD57" s="172">
        <f t="shared" si="40"/>
        <v>11</v>
      </c>
      <c r="AE57" s="172">
        <f t="shared" si="40"/>
        <v>7</v>
      </c>
      <c r="AF57" s="172">
        <f t="shared" si="40"/>
        <v>1</v>
      </c>
      <c r="AG57" s="172">
        <f t="shared" si="40"/>
        <v>0</v>
      </c>
      <c r="AH57" s="173">
        <f t="shared" si="8"/>
        <v>453</v>
      </c>
    </row>
    <row r="58" spans="1:34" ht="18.75" customHeight="1">
      <c r="A58" s="224"/>
      <c r="B58" s="63">
        <v>602</v>
      </c>
      <c r="C58" s="277" t="s">
        <v>56</v>
      </c>
      <c r="D58" s="278"/>
      <c r="E58" s="171">
        <v>33</v>
      </c>
      <c r="F58" s="172">
        <v>6</v>
      </c>
      <c r="G58" s="172">
        <v>19</v>
      </c>
      <c r="H58" s="172">
        <v>24</v>
      </c>
      <c r="I58" s="172">
        <v>4</v>
      </c>
      <c r="J58" s="172">
        <v>0</v>
      </c>
      <c r="K58" s="177">
        <v>0</v>
      </c>
      <c r="L58" s="177">
        <v>0</v>
      </c>
      <c r="M58" s="177">
        <v>0</v>
      </c>
      <c r="N58" s="173">
        <f t="shared" si="4"/>
        <v>86</v>
      </c>
      <c r="O58" s="171">
        <v>22</v>
      </c>
      <c r="P58" s="172">
        <v>15</v>
      </c>
      <c r="Q58" s="172">
        <v>6</v>
      </c>
      <c r="R58" s="172">
        <v>37</v>
      </c>
      <c r="S58" s="172">
        <v>54</v>
      </c>
      <c r="T58" s="172">
        <v>3</v>
      </c>
      <c r="U58" s="177">
        <v>0</v>
      </c>
      <c r="V58" s="177">
        <v>0</v>
      </c>
      <c r="W58" s="177">
        <v>0</v>
      </c>
      <c r="X58" s="173">
        <f t="shared" si="6"/>
        <v>137</v>
      </c>
      <c r="Y58" s="171">
        <f t="shared" si="41"/>
        <v>55</v>
      </c>
      <c r="Z58" s="172">
        <f t="shared" si="41"/>
        <v>21</v>
      </c>
      <c r="AA58" s="172">
        <f t="shared" si="41"/>
        <v>25</v>
      </c>
      <c r="AB58" s="172">
        <f t="shared" si="40"/>
        <v>61</v>
      </c>
      <c r="AC58" s="172">
        <f t="shared" si="40"/>
        <v>58</v>
      </c>
      <c r="AD58" s="172">
        <f t="shared" si="40"/>
        <v>3</v>
      </c>
      <c r="AE58" s="172">
        <f t="shared" si="40"/>
        <v>0</v>
      </c>
      <c r="AF58" s="172">
        <f t="shared" si="40"/>
        <v>0</v>
      </c>
      <c r="AG58" s="172">
        <f t="shared" si="40"/>
        <v>0</v>
      </c>
      <c r="AH58" s="173">
        <f t="shared" si="8"/>
        <v>223</v>
      </c>
    </row>
    <row r="59" spans="1:34" ht="18.75" customHeight="1">
      <c r="A59" s="224"/>
      <c r="B59" s="63">
        <v>603</v>
      </c>
      <c r="C59" s="277" t="s">
        <v>57</v>
      </c>
      <c r="D59" s="278"/>
      <c r="E59" s="171">
        <v>53</v>
      </c>
      <c r="F59" s="172">
        <v>12</v>
      </c>
      <c r="G59" s="172">
        <v>101</v>
      </c>
      <c r="H59" s="172">
        <v>299</v>
      </c>
      <c r="I59" s="172">
        <v>134</v>
      </c>
      <c r="J59" s="172">
        <v>9</v>
      </c>
      <c r="K59" s="172">
        <v>2</v>
      </c>
      <c r="L59" s="172">
        <v>11</v>
      </c>
      <c r="M59" s="172">
        <v>1</v>
      </c>
      <c r="N59" s="173">
        <f t="shared" si="4"/>
        <v>618</v>
      </c>
      <c r="O59" s="171">
        <v>139</v>
      </c>
      <c r="P59" s="172">
        <v>24</v>
      </c>
      <c r="Q59" s="172">
        <v>91</v>
      </c>
      <c r="R59" s="172">
        <v>870</v>
      </c>
      <c r="S59" s="172">
        <v>971</v>
      </c>
      <c r="T59" s="172">
        <v>41</v>
      </c>
      <c r="U59" s="172">
        <v>7</v>
      </c>
      <c r="V59" s="172">
        <v>54</v>
      </c>
      <c r="W59" s="172">
        <v>9</v>
      </c>
      <c r="X59" s="173">
        <f t="shared" si="6"/>
        <v>2192</v>
      </c>
      <c r="Y59" s="171">
        <f t="shared" si="41"/>
        <v>192</v>
      </c>
      <c r="Z59" s="172">
        <f t="shared" si="41"/>
        <v>36</v>
      </c>
      <c r="AA59" s="172">
        <f t="shared" si="41"/>
        <v>192</v>
      </c>
      <c r="AB59" s="172">
        <f t="shared" si="40"/>
        <v>1169</v>
      </c>
      <c r="AC59" s="172">
        <f t="shared" si="40"/>
        <v>1105</v>
      </c>
      <c r="AD59" s="172">
        <f t="shared" si="40"/>
        <v>50</v>
      </c>
      <c r="AE59" s="172">
        <f t="shared" si="40"/>
        <v>9</v>
      </c>
      <c r="AF59" s="172">
        <f t="shared" si="40"/>
        <v>65</v>
      </c>
      <c r="AG59" s="172">
        <f t="shared" si="40"/>
        <v>10</v>
      </c>
      <c r="AH59" s="173">
        <f t="shared" si="8"/>
        <v>2810</v>
      </c>
    </row>
    <row r="60" spans="1:34" ht="18.75" customHeight="1">
      <c r="A60" s="224"/>
      <c r="B60" s="63">
        <v>604</v>
      </c>
      <c r="C60" s="277" t="s">
        <v>58</v>
      </c>
      <c r="D60" s="278"/>
      <c r="E60" s="171">
        <v>35</v>
      </c>
      <c r="F60" s="172">
        <v>2</v>
      </c>
      <c r="G60" s="172">
        <v>49</v>
      </c>
      <c r="H60" s="172">
        <v>350</v>
      </c>
      <c r="I60" s="172">
        <v>35</v>
      </c>
      <c r="J60" s="172">
        <v>13</v>
      </c>
      <c r="K60" s="177">
        <v>0</v>
      </c>
      <c r="L60" s="177">
        <v>0</v>
      </c>
      <c r="M60" s="177">
        <v>2</v>
      </c>
      <c r="N60" s="173">
        <f t="shared" si="4"/>
        <v>486</v>
      </c>
      <c r="O60" s="171">
        <v>10</v>
      </c>
      <c r="P60" s="172">
        <v>15</v>
      </c>
      <c r="Q60" s="172">
        <v>16</v>
      </c>
      <c r="R60" s="172">
        <v>106</v>
      </c>
      <c r="S60" s="172">
        <v>48</v>
      </c>
      <c r="T60" s="172">
        <v>2</v>
      </c>
      <c r="U60" s="177">
        <v>0</v>
      </c>
      <c r="V60" s="177">
        <v>0</v>
      </c>
      <c r="W60" s="177">
        <v>0</v>
      </c>
      <c r="X60" s="173">
        <f t="shared" si="6"/>
        <v>197</v>
      </c>
      <c r="Y60" s="171">
        <f t="shared" si="41"/>
        <v>45</v>
      </c>
      <c r="Z60" s="172">
        <f t="shared" si="41"/>
        <v>17</v>
      </c>
      <c r="AA60" s="172">
        <f t="shared" si="41"/>
        <v>65</v>
      </c>
      <c r="AB60" s="172">
        <f t="shared" si="40"/>
        <v>456</v>
      </c>
      <c r="AC60" s="172">
        <f t="shared" si="40"/>
        <v>83</v>
      </c>
      <c r="AD60" s="172">
        <f t="shared" si="40"/>
        <v>15</v>
      </c>
      <c r="AE60" s="172">
        <f t="shared" si="40"/>
        <v>0</v>
      </c>
      <c r="AF60" s="172">
        <f t="shared" si="40"/>
        <v>0</v>
      </c>
      <c r="AG60" s="172">
        <f t="shared" si="40"/>
        <v>2</v>
      </c>
      <c r="AH60" s="173">
        <f t="shared" si="8"/>
        <v>683</v>
      </c>
    </row>
    <row r="61" spans="1:34" ht="18.75" customHeight="1">
      <c r="A61" s="224"/>
      <c r="B61" s="63">
        <v>605</v>
      </c>
      <c r="C61" s="277" t="s">
        <v>59</v>
      </c>
      <c r="D61" s="278"/>
      <c r="E61" s="171">
        <v>115</v>
      </c>
      <c r="F61" s="172">
        <v>28</v>
      </c>
      <c r="G61" s="172">
        <v>227</v>
      </c>
      <c r="H61" s="172">
        <v>788</v>
      </c>
      <c r="I61" s="172">
        <v>332</v>
      </c>
      <c r="J61" s="172">
        <v>65</v>
      </c>
      <c r="K61" s="172">
        <v>25</v>
      </c>
      <c r="L61" s="172">
        <v>8</v>
      </c>
      <c r="M61" s="172">
        <v>0</v>
      </c>
      <c r="N61" s="173">
        <f t="shared" si="4"/>
        <v>1538</v>
      </c>
      <c r="O61" s="171">
        <v>27</v>
      </c>
      <c r="P61" s="172">
        <v>57</v>
      </c>
      <c r="Q61" s="172">
        <v>96</v>
      </c>
      <c r="R61" s="172">
        <v>255</v>
      </c>
      <c r="S61" s="172">
        <v>117</v>
      </c>
      <c r="T61" s="172">
        <v>21</v>
      </c>
      <c r="U61" s="177">
        <v>6</v>
      </c>
      <c r="V61" s="177">
        <v>2</v>
      </c>
      <c r="W61" s="177">
        <v>0</v>
      </c>
      <c r="X61" s="173">
        <f t="shared" si="6"/>
        <v>569</v>
      </c>
      <c r="Y61" s="171">
        <f t="shared" si="41"/>
        <v>142</v>
      </c>
      <c r="Z61" s="172">
        <f t="shared" si="41"/>
        <v>85</v>
      </c>
      <c r="AA61" s="172">
        <f t="shared" si="41"/>
        <v>323</v>
      </c>
      <c r="AB61" s="172">
        <f t="shared" si="40"/>
        <v>1043</v>
      </c>
      <c r="AC61" s="172">
        <f t="shared" si="40"/>
        <v>449</v>
      </c>
      <c r="AD61" s="172">
        <f t="shared" si="40"/>
        <v>86</v>
      </c>
      <c r="AE61" s="172">
        <f t="shared" si="40"/>
        <v>31</v>
      </c>
      <c r="AF61" s="172">
        <f t="shared" si="40"/>
        <v>10</v>
      </c>
      <c r="AG61" s="172">
        <f t="shared" si="40"/>
        <v>0</v>
      </c>
      <c r="AH61" s="173">
        <f t="shared" si="8"/>
        <v>2107</v>
      </c>
    </row>
    <row r="62" spans="1:34" ht="18.75" customHeight="1">
      <c r="A62" s="224"/>
      <c r="B62" s="63">
        <v>606</v>
      </c>
      <c r="C62" s="277" t="s">
        <v>60</v>
      </c>
      <c r="D62" s="278"/>
      <c r="E62" s="171">
        <v>84</v>
      </c>
      <c r="F62" s="172">
        <v>16</v>
      </c>
      <c r="G62" s="172">
        <v>82</v>
      </c>
      <c r="H62" s="172">
        <v>173</v>
      </c>
      <c r="I62" s="172">
        <v>940</v>
      </c>
      <c r="J62" s="172">
        <v>76</v>
      </c>
      <c r="K62" s="177">
        <v>0</v>
      </c>
      <c r="L62" s="177">
        <v>0</v>
      </c>
      <c r="M62" s="177">
        <v>1</v>
      </c>
      <c r="N62" s="173">
        <f t="shared" si="4"/>
        <v>1372</v>
      </c>
      <c r="O62" s="171">
        <v>56</v>
      </c>
      <c r="P62" s="172">
        <v>34</v>
      </c>
      <c r="Q62" s="172">
        <v>64</v>
      </c>
      <c r="R62" s="172">
        <v>167</v>
      </c>
      <c r="S62" s="172">
        <v>1044</v>
      </c>
      <c r="T62" s="172">
        <v>86</v>
      </c>
      <c r="U62" s="172">
        <v>0</v>
      </c>
      <c r="V62" s="172">
        <v>1</v>
      </c>
      <c r="W62" s="172">
        <v>29</v>
      </c>
      <c r="X62" s="173">
        <f t="shared" si="6"/>
        <v>1481</v>
      </c>
      <c r="Y62" s="171">
        <f t="shared" si="41"/>
        <v>140</v>
      </c>
      <c r="Z62" s="172">
        <f t="shared" si="41"/>
        <v>50</v>
      </c>
      <c r="AA62" s="172">
        <f t="shared" si="41"/>
        <v>146</v>
      </c>
      <c r="AB62" s="172">
        <f t="shared" si="40"/>
        <v>340</v>
      </c>
      <c r="AC62" s="172">
        <f t="shared" si="40"/>
        <v>1984</v>
      </c>
      <c r="AD62" s="172">
        <f t="shared" si="40"/>
        <v>162</v>
      </c>
      <c r="AE62" s="172">
        <f t="shared" si="40"/>
        <v>0</v>
      </c>
      <c r="AF62" s="172">
        <f t="shared" si="40"/>
        <v>1</v>
      </c>
      <c r="AG62" s="172">
        <f t="shared" si="40"/>
        <v>30</v>
      </c>
      <c r="AH62" s="173">
        <f t="shared" si="8"/>
        <v>2853</v>
      </c>
    </row>
    <row r="63" spans="1:34" ht="30.75" customHeight="1">
      <c r="A63" s="224"/>
      <c r="B63" s="225">
        <v>607</v>
      </c>
      <c r="C63" s="281" t="s">
        <v>61</v>
      </c>
      <c r="D63" s="282"/>
      <c r="E63" s="171">
        <v>61</v>
      </c>
      <c r="F63" s="172">
        <v>4</v>
      </c>
      <c r="G63" s="172">
        <v>48</v>
      </c>
      <c r="H63" s="172">
        <v>165</v>
      </c>
      <c r="I63" s="172">
        <v>115</v>
      </c>
      <c r="J63" s="172">
        <v>9</v>
      </c>
      <c r="K63" s="177">
        <v>0</v>
      </c>
      <c r="L63" s="177">
        <v>1</v>
      </c>
      <c r="M63" s="177">
        <v>0</v>
      </c>
      <c r="N63" s="173">
        <f t="shared" si="4"/>
        <v>403</v>
      </c>
      <c r="O63" s="171">
        <v>11</v>
      </c>
      <c r="P63" s="172">
        <v>26</v>
      </c>
      <c r="Q63" s="172">
        <v>26</v>
      </c>
      <c r="R63" s="172">
        <v>96</v>
      </c>
      <c r="S63" s="172">
        <v>152</v>
      </c>
      <c r="T63" s="172">
        <v>14</v>
      </c>
      <c r="U63" s="177">
        <v>1</v>
      </c>
      <c r="V63" s="177">
        <v>0</v>
      </c>
      <c r="W63" s="177">
        <v>5</v>
      </c>
      <c r="X63" s="173">
        <f t="shared" si="6"/>
        <v>329</v>
      </c>
      <c r="Y63" s="171">
        <f t="shared" si="41"/>
        <v>72</v>
      </c>
      <c r="Z63" s="172">
        <f t="shared" si="41"/>
        <v>30</v>
      </c>
      <c r="AA63" s="172">
        <f t="shared" si="41"/>
        <v>74</v>
      </c>
      <c r="AB63" s="172">
        <f t="shared" si="40"/>
        <v>261</v>
      </c>
      <c r="AC63" s="172">
        <f t="shared" si="40"/>
        <v>267</v>
      </c>
      <c r="AD63" s="172">
        <f t="shared" si="40"/>
        <v>23</v>
      </c>
      <c r="AE63" s="172">
        <f t="shared" si="40"/>
        <v>1</v>
      </c>
      <c r="AF63" s="172">
        <f t="shared" si="40"/>
        <v>1</v>
      </c>
      <c r="AG63" s="172">
        <f t="shared" si="40"/>
        <v>5</v>
      </c>
      <c r="AH63" s="173">
        <f t="shared" si="8"/>
        <v>732</v>
      </c>
    </row>
    <row r="64" spans="1:34" ht="18.75" customHeight="1">
      <c r="A64" s="224"/>
      <c r="B64" s="63">
        <v>608</v>
      </c>
      <c r="C64" s="277" t="s">
        <v>62</v>
      </c>
      <c r="D64" s="278"/>
      <c r="E64" s="171">
        <v>44</v>
      </c>
      <c r="F64" s="172">
        <v>8</v>
      </c>
      <c r="G64" s="172">
        <v>25</v>
      </c>
      <c r="H64" s="172">
        <v>81</v>
      </c>
      <c r="I64" s="172">
        <v>24</v>
      </c>
      <c r="J64" s="172">
        <v>1</v>
      </c>
      <c r="K64" s="177">
        <v>0</v>
      </c>
      <c r="L64" s="177">
        <v>10</v>
      </c>
      <c r="M64" s="177">
        <v>0</v>
      </c>
      <c r="N64" s="173">
        <f t="shared" si="4"/>
        <v>193</v>
      </c>
      <c r="O64" s="171">
        <v>10</v>
      </c>
      <c r="P64" s="172">
        <v>13</v>
      </c>
      <c r="Q64" s="172">
        <v>39</v>
      </c>
      <c r="R64" s="172">
        <v>63</v>
      </c>
      <c r="S64" s="172">
        <v>80</v>
      </c>
      <c r="T64" s="172">
        <v>1</v>
      </c>
      <c r="U64" s="172">
        <v>0</v>
      </c>
      <c r="V64" s="172">
        <v>11</v>
      </c>
      <c r="W64" s="172">
        <v>2</v>
      </c>
      <c r="X64" s="173">
        <f t="shared" si="6"/>
        <v>219</v>
      </c>
      <c r="Y64" s="171">
        <f t="shared" si="41"/>
        <v>54</v>
      </c>
      <c r="Z64" s="172">
        <f t="shared" si="41"/>
        <v>21</v>
      </c>
      <c r="AA64" s="172">
        <f t="shared" si="41"/>
        <v>64</v>
      </c>
      <c r="AB64" s="172">
        <f t="shared" si="40"/>
        <v>144</v>
      </c>
      <c r="AC64" s="172">
        <f t="shared" si="40"/>
        <v>104</v>
      </c>
      <c r="AD64" s="172">
        <f t="shared" si="40"/>
        <v>2</v>
      </c>
      <c r="AE64" s="172">
        <f t="shared" si="40"/>
        <v>0</v>
      </c>
      <c r="AF64" s="172">
        <f t="shared" si="40"/>
        <v>21</v>
      </c>
      <c r="AG64" s="172">
        <f t="shared" si="40"/>
        <v>2</v>
      </c>
      <c r="AH64" s="173">
        <f t="shared" si="8"/>
        <v>412</v>
      </c>
    </row>
    <row r="65" spans="1:34" ht="18.75" customHeight="1">
      <c r="A65" s="224"/>
      <c r="B65" s="63">
        <v>609</v>
      </c>
      <c r="C65" s="277" t="s">
        <v>63</v>
      </c>
      <c r="D65" s="278"/>
      <c r="E65" s="171">
        <v>249</v>
      </c>
      <c r="F65" s="172">
        <v>42</v>
      </c>
      <c r="G65" s="172">
        <v>138</v>
      </c>
      <c r="H65" s="172">
        <v>479</v>
      </c>
      <c r="I65" s="172">
        <v>177</v>
      </c>
      <c r="J65" s="172">
        <v>51</v>
      </c>
      <c r="K65" s="177">
        <v>2</v>
      </c>
      <c r="L65" s="177">
        <v>0</v>
      </c>
      <c r="M65" s="177">
        <v>0</v>
      </c>
      <c r="N65" s="173">
        <f t="shared" si="4"/>
        <v>1134</v>
      </c>
      <c r="O65" s="171">
        <v>186</v>
      </c>
      <c r="P65" s="172">
        <v>128</v>
      </c>
      <c r="Q65" s="172">
        <v>85</v>
      </c>
      <c r="R65" s="172">
        <v>342</v>
      </c>
      <c r="S65" s="172">
        <v>750</v>
      </c>
      <c r="T65" s="172">
        <v>75</v>
      </c>
      <c r="U65" s="177">
        <v>1</v>
      </c>
      <c r="V65" s="177">
        <v>3</v>
      </c>
      <c r="W65" s="177">
        <v>0</v>
      </c>
      <c r="X65" s="173">
        <f t="shared" si="6"/>
        <v>1568</v>
      </c>
      <c r="Y65" s="171">
        <f t="shared" si="41"/>
        <v>435</v>
      </c>
      <c r="Z65" s="172">
        <f t="shared" si="41"/>
        <v>170</v>
      </c>
      <c r="AA65" s="172">
        <f t="shared" si="41"/>
        <v>223</v>
      </c>
      <c r="AB65" s="172">
        <f t="shared" si="40"/>
        <v>821</v>
      </c>
      <c r="AC65" s="172">
        <f t="shared" si="40"/>
        <v>927</v>
      </c>
      <c r="AD65" s="172">
        <f t="shared" si="40"/>
        <v>126</v>
      </c>
      <c r="AE65" s="172">
        <f t="shared" si="40"/>
        <v>3</v>
      </c>
      <c r="AF65" s="172">
        <f t="shared" si="40"/>
        <v>3</v>
      </c>
      <c r="AG65" s="172">
        <f t="shared" si="40"/>
        <v>0</v>
      </c>
      <c r="AH65" s="173">
        <f t="shared" si="8"/>
        <v>2702</v>
      </c>
    </row>
    <row r="66" spans="1:34" ht="18.75" customHeight="1">
      <c r="A66" s="223">
        <v>61</v>
      </c>
      <c r="B66" s="279" t="s">
        <v>64</v>
      </c>
      <c r="C66" s="279"/>
      <c r="D66" s="280"/>
      <c r="E66" s="174">
        <f t="shared" ref="E66:M66" si="48">SUM(E67:E69)</f>
        <v>53</v>
      </c>
      <c r="F66" s="175">
        <f t="shared" si="48"/>
        <v>10</v>
      </c>
      <c r="G66" s="175">
        <f t="shared" si="48"/>
        <v>80</v>
      </c>
      <c r="H66" s="175">
        <f t="shared" si="48"/>
        <v>457</v>
      </c>
      <c r="I66" s="175">
        <f t="shared" si="48"/>
        <v>77</v>
      </c>
      <c r="J66" s="175">
        <f t="shared" si="48"/>
        <v>40</v>
      </c>
      <c r="K66" s="175">
        <f t="shared" si="48"/>
        <v>1</v>
      </c>
      <c r="L66" s="175">
        <f t="shared" si="48"/>
        <v>1</v>
      </c>
      <c r="M66" s="175">
        <f t="shared" si="48"/>
        <v>0</v>
      </c>
      <c r="N66" s="176">
        <f t="shared" si="4"/>
        <v>717</v>
      </c>
      <c r="O66" s="174">
        <f t="shared" ref="O66:W66" si="49">SUM(O67:O69)</f>
        <v>42</v>
      </c>
      <c r="P66" s="175">
        <f t="shared" si="49"/>
        <v>28</v>
      </c>
      <c r="Q66" s="175">
        <f t="shared" si="49"/>
        <v>38</v>
      </c>
      <c r="R66" s="175">
        <f t="shared" si="49"/>
        <v>180</v>
      </c>
      <c r="S66" s="175">
        <f t="shared" si="49"/>
        <v>314</v>
      </c>
      <c r="T66" s="175">
        <f t="shared" si="49"/>
        <v>29</v>
      </c>
      <c r="U66" s="175">
        <f t="shared" si="49"/>
        <v>0</v>
      </c>
      <c r="V66" s="175">
        <f t="shared" si="49"/>
        <v>0</v>
      </c>
      <c r="W66" s="175">
        <f t="shared" si="49"/>
        <v>0</v>
      </c>
      <c r="X66" s="176">
        <f t="shared" si="6"/>
        <v>631</v>
      </c>
      <c r="Y66" s="174">
        <f t="shared" ref="Y66:AG66" si="50">SUM(Y67:Y69)</f>
        <v>95</v>
      </c>
      <c r="Z66" s="175">
        <f t="shared" si="50"/>
        <v>38</v>
      </c>
      <c r="AA66" s="175">
        <f t="shared" si="50"/>
        <v>118</v>
      </c>
      <c r="AB66" s="175">
        <f t="shared" si="50"/>
        <v>637</v>
      </c>
      <c r="AC66" s="175">
        <f t="shared" si="50"/>
        <v>391</v>
      </c>
      <c r="AD66" s="175">
        <f t="shared" si="50"/>
        <v>69</v>
      </c>
      <c r="AE66" s="175">
        <f t="shared" si="50"/>
        <v>1</v>
      </c>
      <c r="AF66" s="175">
        <f t="shared" si="50"/>
        <v>1</v>
      </c>
      <c r="AG66" s="175">
        <f t="shared" si="50"/>
        <v>0</v>
      </c>
      <c r="AH66" s="176">
        <f t="shared" si="8"/>
        <v>1348</v>
      </c>
    </row>
    <row r="67" spans="1:34" ht="18.75" customHeight="1">
      <c r="A67" s="79"/>
      <c r="B67" s="63">
        <v>611</v>
      </c>
      <c r="C67" s="277" t="s">
        <v>65</v>
      </c>
      <c r="D67" s="278"/>
      <c r="E67" s="171">
        <v>38</v>
      </c>
      <c r="F67" s="172">
        <v>4</v>
      </c>
      <c r="G67" s="172">
        <v>63</v>
      </c>
      <c r="H67" s="172">
        <v>353</v>
      </c>
      <c r="I67" s="172">
        <v>53</v>
      </c>
      <c r="J67" s="172">
        <v>38</v>
      </c>
      <c r="K67" s="177">
        <v>1</v>
      </c>
      <c r="L67" s="177">
        <v>1</v>
      </c>
      <c r="M67" s="177">
        <v>0</v>
      </c>
      <c r="N67" s="173">
        <f t="shared" si="4"/>
        <v>549</v>
      </c>
      <c r="O67" s="171">
        <v>23</v>
      </c>
      <c r="P67" s="172">
        <v>16</v>
      </c>
      <c r="Q67" s="172">
        <v>32</v>
      </c>
      <c r="R67" s="172">
        <v>157</v>
      </c>
      <c r="S67" s="172">
        <v>286</v>
      </c>
      <c r="T67" s="172">
        <v>22</v>
      </c>
      <c r="U67" s="177">
        <v>0</v>
      </c>
      <c r="V67" s="177">
        <v>0</v>
      </c>
      <c r="W67" s="177">
        <v>0</v>
      </c>
      <c r="X67" s="173">
        <f t="shared" si="6"/>
        <v>536</v>
      </c>
      <c r="Y67" s="171">
        <f t="shared" si="41"/>
        <v>61</v>
      </c>
      <c r="Z67" s="172">
        <f t="shared" si="41"/>
        <v>20</v>
      </c>
      <c r="AA67" s="172">
        <f t="shared" si="41"/>
        <v>95</v>
      </c>
      <c r="AB67" s="172">
        <f t="shared" si="40"/>
        <v>510</v>
      </c>
      <c r="AC67" s="172">
        <f t="shared" si="40"/>
        <v>339</v>
      </c>
      <c r="AD67" s="172">
        <f t="shared" si="40"/>
        <v>60</v>
      </c>
      <c r="AE67" s="172">
        <f t="shared" si="40"/>
        <v>1</v>
      </c>
      <c r="AF67" s="172">
        <f t="shared" si="40"/>
        <v>1</v>
      </c>
      <c r="AG67" s="172">
        <f t="shared" si="40"/>
        <v>0</v>
      </c>
      <c r="AH67" s="173">
        <f t="shared" si="8"/>
        <v>1085</v>
      </c>
    </row>
    <row r="68" spans="1:34" ht="18.75" customHeight="1">
      <c r="A68" s="79"/>
      <c r="B68" s="63">
        <v>612</v>
      </c>
      <c r="C68" s="277" t="s">
        <v>66</v>
      </c>
      <c r="D68" s="278"/>
      <c r="E68" s="171">
        <v>11</v>
      </c>
      <c r="F68" s="172">
        <v>5</v>
      </c>
      <c r="G68" s="172">
        <v>6</v>
      </c>
      <c r="H68" s="172">
        <v>62</v>
      </c>
      <c r="I68" s="172">
        <v>11</v>
      </c>
      <c r="J68" s="172">
        <v>1</v>
      </c>
      <c r="K68" s="177">
        <v>0</v>
      </c>
      <c r="L68" s="177">
        <v>0</v>
      </c>
      <c r="M68" s="177">
        <v>0</v>
      </c>
      <c r="N68" s="173">
        <f t="shared" si="4"/>
        <v>96</v>
      </c>
      <c r="O68" s="171">
        <v>15</v>
      </c>
      <c r="P68" s="172">
        <v>9</v>
      </c>
      <c r="Q68" s="172">
        <v>3</v>
      </c>
      <c r="R68" s="172">
        <v>12</v>
      </c>
      <c r="S68" s="172">
        <v>20</v>
      </c>
      <c r="T68" s="172">
        <v>0</v>
      </c>
      <c r="U68" s="177">
        <v>0</v>
      </c>
      <c r="V68" s="177">
        <v>0</v>
      </c>
      <c r="W68" s="177">
        <v>0</v>
      </c>
      <c r="X68" s="173">
        <f t="shared" si="6"/>
        <v>59</v>
      </c>
      <c r="Y68" s="171">
        <f t="shared" si="41"/>
        <v>26</v>
      </c>
      <c r="Z68" s="172">
        <f t="shared" si="41"/>
        <v>14</v>
      </c>
      <c r="AA68" s="172">
        <f t="shared" si="41"/>
        <v>9</v>
      </c>
      <c r="AB68" s="172">
        <f t="shared" si="40"/>
        <v>74</v>
      </c>
      <c r="AC68" s="172">
        <f t="shared" si="40"/>
        <v>31</v>
      </c>
      <c r="AD68" s="172">
        <f t="shared" si="40"/>
        <v>1</v>
      </c>
      <c r="AE68" s="172">
        <f t="shared" si="40"/>
        <v>0</v>
      </c>
      <c r="AF68" s="172">
        <f t="shared" si="40"/>
        <v>0</v>
      </c>
      <c r="AG68" s="172">
        <f t="shared" si="40"/>
        <v>0</v>
      </c>
      <c r="AH68" s="173">
        <f t="shared" si="8"/>
        <v>155</v>
      </c>
    </row>
    <row r="69" spans="1:34" ht="18.75" customHeight="1">
      <c r="A69" s="91"/>
      <c r="B69" s="92">
        <v>619</v>
      </c>
      <c r="C69" s="275" t="s">
        <v>67</v>
      </c>
      <c r="D69" s="276"/>
      <c r="E69" s="178">
        <v>4</v>
      </c>
      <c r="F69" s="179">
        <v>1</v>
      </c>
      <c r="G69" s="179">
        <v>11</v>
      </c>
      <c r="H69" s="179">
        <v>42</v>
      </c>
      <c r="I69" s="179">
        <v>13</v>
      </c>
      <c r="J69" s="179">
        <v>1</v>
      </c>
      <c r="K69" s="179">
        <v>0</v>
      </c>
      <c r="L69" s="179">
        <v>0</v>
      </c>
      <c r="M69" s="179">
        <v>0</v>
      </c>
      <c r="N69" s="180">
        <f t="shared" si="4"/>
        <v>72</v>
      </c>
      <c r="O69" s="178">
        <v>4</v>
      </c>
      <c r="P69" s="179">
        <v>3</v>
      </c>
      <c r="Q69" s="179">
        <v>3</v>
      </c>
      <c r="R69" s="179">
        <v>11</v>
      </c>
      <c r="S69" s="179">
        <v>8</v>
      </c>
      <c r="T69" s="179">
        <v>7</v>
      </c>
      <c r="U69" s="179">
        <v>0</v>
      </c>
      <c r="V69" s="179">
        <v>0</v>
      </c>
      <c r="W69" s="179">
        <v>0</v>
      </c>
      <c r="X69" s="180">
        <f t="shared" si="6"/>
        <v>36</v>
      </c>
      <c r="Y69" s="178">
        <f t="shared" si="41"/>
        <v>8</v>
      </c>
      <c r="Z69" s="179">
        <f t="shared" si="41"/>
        <v>4</v>
      </c>
      <c r="AA69" s="179">
        <f t="shared" si="41"/>
        <v>14</v>
      </c>
      <c r="AB69" s="179">
        <f t="shared" si="40"/>
        <v>53</v>
      </c>
      <c r="AC69" s="179">
        <f t="shared" si="40"/>
        <v>21</v>
      </c>
      <c r="AD69" s="179">
        <f t="shared" si="40"/>
        <v>8</v>
      </c>
      <c r="AE69" s="179">
        <f t="shared" si="40"/>
        <v>0</v>
      </c>
      <c r="AF69" s="179">
        <f t="shared" si="40"/>
        <v>0</v>
      </c>
      <c r="AG69" s="179">
        <f t="shared" si="40"/>
        <v>0</v>
      </c>
      <c r="AH69" s="180">
        <f t="shared" si="8"/>
        <v>108</v>
      </c>
    </row>
  </sheetData>
  <sheetProtection password="CC17" sheet="1" objects="1" scenarios="1"/>
  <mergeCells count="92">
    <mergeCell ref="A3:D5"/>
    <mergeCell ref="E3:N3"/>
    <mergeCell ref="O3:X3"/>
    <mergeCell ref="Y3:AH3"/>
    <mergeCell ref="E4:E5"/>
    <mergeCell ref="F4:F5"/>
    <mergeCell ref="G4:G5"/>
    <mergeCell ref="H4:I4"/>
    <mergeCell ref="J4:J5"/>
    <mergeCell ref="K4:K5"/>
    <mergeCell ref="X4:X5"/>
    <mergeCell ref="L4:L5"/>
    <mergeCell ref="M4:M5"/>
    <mergeCell ref="N4:N5"/>
    <mergeCell ref="O4:O5"/>
    <mergeCell ref="P4:P5"/>
    <mergeCell ref="Q4:Q5"/>
    <mergeCell ref="R4:S4"/>
    <mergeCell ref="T4:T5"/>
    <mergeCell ref="U4:U5"/>
    <mergeCell ref="V4:V5"/>
    <mergeCell ref="W4:W5"/>
    <mergeCell ref="AF4:AF5"/>
    <mergeCell ref="AG4:AG5"/>
    <mergeCell ref="AH4:AH5"/>
    <mergeCell ref="Y4:Y5"/>
    <mergeCell ref="Z4:Z5"/>
    <mergeCell ref="AA4:AA5"/>
    <mergeCell ref="AB4:AC4"/>
    <mergeCell ref="AD4:AD5"/>
    <mergeCell ref="AE4:AE5"/>
    <mergeCell ref="B8:D8"/>
    <mergeCell ref="C9:D9"/>
    <mergeCell ref="B10:D10"/>
    <mergeCell ref="C11:D11"/>
    <mergeCell ref="C12:D12"/>
    <mergeCell ref="C13:D13"/>
    <mergeCell ref="B14:D14"/>
    <mergeCell ref="C15:D15"/>
    <mergeCell ref="C16:D16"/>
    <mergeCell ref="B17:D17"/>
    <mergeCell ref="C18:D18"/>
    <mergeCell ref="C19:D19"/>
    <mergeCell ref="C20:D20"/>
    <mergeCell ref="C21:D21"/>
    <mergeCell ref="C22:D22"/>
    <mergeCell ref="C23:D23"/>
    <mergeCell ref="B24:D24"/>
    <mergeCell ref="C25:D25"/>
    <mergeCell ref="C26:D26"/>
    <mergeCell ref="C27:D27"/>
    <mergeCell ref="C28:D28"/>
    <mergeCell ref="B29:D29"/>
    <mergeCell ref="C30:D30"/>
    <mergeCell ref="C31:D31"/>
    <mergeCell ref="C32:D32"/>
    <mergeCell ref="C33:D33"/>
    <mergeCell ref="B35:D35"/>
    <mergeCell ref="C36:D36"/>
    <mergeCell ref="C37:D37"/>
    <mergeCell ref="B38:D38"/>
    <mergeCell ref="C39:D39"/>
    <mergeCell ref="C40:D40"/>
    <mergeCell ref="C41:D41"/>
    <mergeCell ref="C42:D42"/>
    <mergeCell ref="C43:D43"/>
    <mergeCell ref="B44:D44"/>
    <mergeCell ref="C45:D45"/>
    <mergeCell ref="C46:D46"/>
    <mergeCell ref="C47:D47"/>
    <mergeCell ref="C48:D48"/>
    <mergeCell ref="C49:D49"/>
    <mergeCell ref="C50:D50"/>
    <mergeCell ref="C51:D51"/>
    <mergeCell ref="B52:D52"/>
    <mergeCell ref="C53:D53"/>
    <mergeCell ref="C54:D54"/>
    <mergeCell ref="C55:D55"/>
    <mergeCell ref="B56:D56"/>
    <mergeCell ref="C57:D57"/>
    <mergeCell ref="C58:D58"/>
    <mergeCell ref="C59:D59"/>
    <mergeCell ref="C60:D60"/>
    <mergeCell ref="C61:D61"/>
    <mergeCell ref="C62:D62"/>
    <mergeCell ref="C63:D63"/>
    <mergeCell ref="C69:D69"/>
    <mergeCell ref="C64:D64"/>
    <mergeCell ref="C65:D65"/>
    <mergeCell ref="B66:D66"/>
    <mergeCell ref="C67:D67"/>
    <mergeCell ref="C68:D68"/>
  </mergeCells>
  <phoneticPr fontId="1"/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O20"/>
  <sheetViews>
    <sheetView showGridLines="0" workbookViewId="0"/>
  </sheetViews>
  <sheetFormatPr defaultRowHeight="13.5"/>
  <cols>
    <col min="1" max="1" width="3.25" style="126" customWidth="1"/>
    <col min="2" max="2" width="20.25" style="126" customWidth="1"/>
    <col min="3" max="14" width="9" style="126"/>
    <col min="15" max="15" width="10.75" style="126" customWidth="1"/>
    <col min="16" max="16384" width="9" style="126"/>
  </cols>
  <sheetData>
    <row r="1" spans="1:15">
      <c r="A1" s="126" t="s">
        <v>586</v>
      </c>
    </row>
    <row r="2" spans="1:15">
      <c r="O2" s="126" t="s">
        <v>587</v>
      </c>
    </row>
    <row r="3" spans="1:15" ht="13.5" customHeight="1">
      <c r="A3" s="311" t="s">
        <v>0</v>
      </c>
      <c r="B3" s="312"/>
      <c r="C3" s="289" t="s">
        <v>588</v>
      </c>
      <c r="D3" s="316" t="s">
        <v>589</v>
      </c>
      <c r="E3" s="317"/>
      <c r="F3" s="317"/>
      <c r="G3" s="317"/>
      <c r="H3" s="317"/>
      <c r="I3" s="318"/>
      <c r="J3" s="316" t="s">
        <v>590</v>
      </c>
      <c r="K3" s="317"/>
      <c r="L3" s="317"/>
      <c r="M3" s="317"/>
      <c r="N3" s="317"/>
      <c r="O3" s="318"/>
    </row>
    <row r="4" spans="1:15">
      <c r="A4" s="313"/>
      <c r="B4" s="314"/>
      <c r="C4" s="315"/>
      <c r="D4" s="319" t="s">
        <v>629</v>
      </c>
      <c r="E4" s="307" t="s">
        <v>630</v>
      </c>
      <c r="F4" s="317" t="s">
        <v>591</v>
      </c>
      <c r="G4" s="318"/>
      <c r="H4" s="307" t="s">
        <v>631</v>
      </c>
      <c r="I4" s="321" t="s">
        <v>632</v>
      </c>
      <c r="J4" s="307" t="s">
        <v>629</v>
      </c>
      <c r="K4" s="307" t="s">
        <v>633</v>
      </c>
      <c r="L4" s="307" t="s">
        <v>634</v>
      </c>
      <c r="M4" s="307" t="s">
        <v>635</v>
      </c>
      <c r="N4" s="307" t="s">
        <v>636</v>
      </c>
      <c r="O4" s="289" t="s">
        <v>592</v>
      </c>
    </row>
    <row r="5" spans="1:15" ht="67.5" customHeight="1">
      <c r="A5" s="303"/>
      <c r="B5" s="305"/>
      <c r="C5" s="290"/>
      <c r="D5" s="320"/>
      <c r="E5" s="308"/>
      <c r="F5" s="181" t="s">
        <v>637</v>
      </c>
      <c r="G5" s="181" t="s">
        <v>638</v>
      </c>
      <c r="H5" s="308"/>
      <c r="I5" s="322"/>
      <c r="J5" s="308"/>
      <c r="K5" s="308"/>
      <c r="L5" s="308"/>
      <c r="M5" s="308"/>
      <c r="N5" s="308"/>
      <c r="O5" s="290"/>
    </row>
    <row r="6" spans="1:15">
      <c r="A6" s="309" t="s">
        <v>593</v>
      </c>
      <c r="B6" s="310"/>
      <c r="C6" s="182">
        <f>SUM(C7:C12)</f>
        <v>1161</v>
      </c>
      <c r="D6" s="183">
        <v>23.1</v>
      </c>
      <c r="E6" s="184">
        <v>0.3</v>
      </c>
      <c r="F6" s="184">
        <v>1.1000000000000001</v>
      </c>
      <c r="G6" s="184">
        <v>29.6</v>
      </c>
      <c r="H6" s="184">
        <v>45.5</v>
      </c>
      <c r="I6" s="185">
        <v>0.4</v>
      </c>
      <c r="J6" s="183">
        <v>6</v>
      </c>
      <c r="K6" s="184">
        <v>33.1</v>
      </c>
      <c r="L6" s="184">
        <v>34.200000000000003</v>
      </c>
      <c r="M6" s="184">
        <v>23.9</v>
      </c>
      <c r="N6" s="184">
        <v>0.5</v>
      </c>
      <c r="O6" s="186">
        <v>2.2999999999999998</v>
      </c>
    </row>
    <row r="7" spans="1:15">
      <c r="A7" s="187">
        <v>50</v>
      </c>
      <c r="B7" s="188" t="s">
        <v>639</v>
      </c>
      <c r="C7" s="189">
        <v>5</v>
      </c>
      <c r="D7" s="190" t="s">
        <v>640</v>
      </c>
      <c r="E7" s="191" t="s">
        <v>640</v>
      </c>
      <c r="F7" s="191" t="s">
        <v>640</v>
      </c>
      <c r="G7" s="192">
        <v>55</v>
      </c>
      <c r="H7" s="192">
        <v>45</v>
      </c>
      <c r="I7" s="193" t="s">
        <v>640</v>
      </c>
      <c r="J7" s="190" t="s">
        <v>640</v>
      </c>
      <c r="K7" s="192">
        <v>24.9</v>
      </c>
      <c r="L7" s="192">
        <v>6</v>
      </c>
      <c r="M7" s="192">
        <v>62.8</v>
      </c>
      <c r="N7" s="192">
        <v>5</v>
      </c>
      <c r="O7" s="194">
        <v>1.3</v>
      </c>
    </row>
    <row r="8" spans="1:15">
      <c r="A8" s="187">
        <v>51</v>
      </c>
      <c r="B8" s="188" t="s">
        <v>641</v>
      </c>
      <c r="C8" s="189">
        <v>33</v>
      </c>
      <c r="D8" s="195">
        <v>1.6</v>
      </c>
      <c r="E8" s="191" t="s">
        <v>640</v>
      </c>
      <c r="F8" s="192">
        <v>0.2</v>
      </c>
      <c r="G8" s="192">
        <v>21.9</v>
      </c>
      <c r="H8" s="192">
        <v>76.3</v>
      </c>
      <c r="I8" s="194">
        <v>0</v>
      </c>
      <c r="J8" s="195">
        <v>6.3</v>
      </c>
      <c r="K8" s="192">
        <v>24.4</v>
      </c>
      <c r="L8" s="192">
        <v>48.4</v>
      </c>
      <c r="M8" s="192">
        <v>12.5</v>
      </c>
      <c r="N8" s="192">
        <v>2.2000000000000002</v>
      </c>
      <c r="O8" s="194">
        <v>6.2</v>
      </c>
    </row>
    <row r="9" spans="1:15">
      <c r="A9" s="187">
        <v>52</v>
      </c>
      <c r="B9" s="188" t="s">
        <v>642</v>
      </c>
      <c r="C9" s="189">
        <v>332</v>
      </c>
      <c r="D9" s="195">
        <v>10.6</v>
      </c>
      <c r="E9" s="192">
        <v>0.8</v>
      </c>
      <c r="F9" s="192">
        <v>0</v>
      </c>
      <c r="G9" s="192">
        <v>46.7</v>
      </c>
      <c r="H9" s="192">
        <v>41.2</v>
      </c>
      <c r="I9" s="194">
        <v>0.7</v>
      </c>
      <c r="J9" s="195">
        <v>1.1000000000000001</v>
      </c>
      <c r="K9" s="192">
        <v>38.5</v>
      </c>
      <c r="L9" s="192">
        <v>49.5</v>
      </c>
      <c r="M9" s="192">
        <v>8.3000000000000007</v>
      </c>
      <c r="N9" s="192">
        <v>0.3</v>
      </c>
      <c r="O9" s="194">
        <v>2.2999999999999998</v>
      </c>
    </row>
    <row r="10" spans="1:15" ht="22.5" customHeight="1">
      <c r="A10" s="228">
        <v>53</v>
      </c>
      <c r="B10" s="229" t="s">
        <v>643</v>
      </c>
      <c r="C10" s="189">
        <v>260</v>
      </c>
      <c r="D10" s="195">
        <v>33.700000000000003</v>
      </c>
      <c r="E10" s="192">
        <v>0</v>
      </c>
      <c r="F10" s="192">
        <v>0.2</v>
      </c>
      <c r="G10" s="192">
        <v>19.100000000000001</v>
      </c>
      <c r="H10" s="192">
        <v>47</v>
      </c>
      <c r="I10" s="193" t="s">
        <v>640</v>
      </c>
      <c r="J10" s="195">
        <v>13.6</v>
      </c>
      <c r="K10" s="192">
        <v>37.5</v>
      </c>
      <c r="L10" s="192">
        <v>14.3</v>
      </c>
      <c r="M10" s="192">
        <v>31</v>
      </c>
      <c r="N10" s="192">
        <v>0.5</v>
      </c>
      <c r="O10" s="194">
        <v>3.1</v>
      </c>
    </row>
    <row r="11" spans="1:15">
      <c r="A11" s="187">
        <v>54</v>
      </c>
      <c r="B11" s="188" t="s">
        <v>644</v>
      </c>
      <c r="C11" s="189">
        <v>271</v>
      </c>
      <c r="D11" s="195">
        <v>44</v>
      </c>
      <c r="E11" s="191" t="s">
        <v>640</v>
      </c>
      <c r="F11" s="192">
        <v>3.1</v>
      </c>
      <c r="G11" s="192">
        <v>22.9</v>
      </c>
      <c r="H11" s="192">
        <v>29.8</v>
      </c>
      <c r="I11" s="194">
        <v>0.2</v>
      </c>
      <c r="J11" s="195">
        <v>9.6</v>
      </c>
      <c r="K11" s="192">
        <v>21.8</v>
      </c>
      <c r="L11" s="192">
        <v>23.5</v>
      </c>
      <c r="M11" s="192">
        <v>41.9</v>
      </c>
      <c r="N11" s="192">
        <v>1</v>
      </c>
      <c r="O11" s="194">
        <v>2.2000000000000002</v>
      </c>
    </row>
    <row r="12" spans="1:15">
      <c r="A12" s="187">
        <v>55</v>
      </c>
      <c r="B12" s="188" t="s">
        <v>27</v>
      </c>
      <c r="C12" s="189">
        <v>260</v>
      </c>
      <c r="D12" s="195">
        <v>18.8</v>
      </c>
      <c r="E12" s="192">
        <v>0</v>
      </c>
      <c r="F12" s="192">
        <v>2.9</v>
      </c>
      <c r="G12" s="192">
        <v>15.7</v>
      </c>
      <c r="H12" s="192">
        <v>61.7</v>
      </c>
      <c r="I12" s="194">
        <v>0.9</v>
      </c>
      <c r="J12" s="195">
        <v>2.4</v>
      </c>
      <c r="K12" s="192">
        <v>26.2</v>
      </c>
      <c r="L12" s="192">
        <v>40.1</v>
      </c>
      <c r="M12" s="192">
        <v>29.9</v>
      </c>
      <c r="N12" s="192">
        <v>0.5</v>
      </c>
      <c r="O12" s="194">
        <v>0.9</v>
      </c>
    </row>
    <row r="13" spans="1:15">
      <c r="A13" s="187"/>
      <c r="B13" s="196"/>
      <c r="C13" s="189"/>
      <c r="D13" s="195"/>
      <c r="E13" s="192"/>
      <c r="F13" s="192"/>
      <c r="G13" s="192"/>
      <c r="H13" s="192"/>
      <c r="I13" s="194"/>
      <c r="J13" s="195"/>
      <c r="K13" s="192"/>
      <c r="L13" s="192"/>
      <c r="M13" s="192"/>
      <c r="N13" s="192"/>
      <c r="O13" s="194"/>
    </row>
    <row r="14" spans="1:15">
      <c r="A14" s="306" t="s">
        <v>594</v>
      </c>
      <c r="B14" s="280"/>
      <c r="C14" s="197">
        <f>SUM(C15:C20)</f>
        <v>2826</v>
      </c>
      <c r="D14" s="183">
        <v>12.6</v>
      </c>
      <c r="E14" s="184">
        <v>8.8000000000000007</v>
      </c>
      <c r="F14" s="184">
        <v>2.2000000000000002</v>
      </c>
      <c r="G14" s="184">
        <v>8.3000000000000007</v>
      </c>
      <c r="H14" s="184">
        <v>67.5</v>
      </c>
      <c r="I14" s="185">
        <v>0.6</v>
      </c>
      <c r="J14" s="183">
        <v>0</v>
      </c>
      <c r="K14" s="184">
        <v>0.3</v>
      </c>
      <c r="L14" s="184">
        <v>0.6</v>
      </c>
      <c r="M14" s="184">
        <v>0.2</v>
      </c>
      <c r="N14" s="184">
        <v>0</v>
      </c>
      <c r="O14" s="185">
        <v>98.9</v>
      </c>
    </row>
    <row r="15" spans="1:15">
      <c r="A15" s="198">
        <v>56</v>
      </c>
      <c r="B15" s="148" t="s">
        <v>595</v>
      </c>
      <c r="C15" s="189">
        <v>11</v>
      </c>
      <c r="D15" s="195">
        <v>0.4</v>
      </c>
      <c r="E15" s="192">
        <v>2.2999999999999998</v>
      </c>
      <c r="F15" s="191" t="s">
        <v>640</v>
      </c>
      <c r="G15" s="192">
        <v>0.2</v>
      </c>
      <c r="H15" s="192">
        <v>97.1</v>
      </c>
      <c r="I15" s="194">
        <v>0</v>
      </c>
      <c r="J15" s="190" t="s">
        <v>640</v>
      </c>
      <c r="K15" s="191" t="s">
        <v>640</v>
      </c>
      <c r="L15" s="191" t="s">
        <v>640</v>
      </c>
      <c r="M15" s="191" t="s">
        <v>640</v>
      </c>
      <c r="N15" s="191" t="s">
        <v>640</v>
      </c>
      <c r="O15" s="194">
        <v>100</v>
      </c>
    </row>
    <row r="16" spans="1:15">
      <c r="A16" s="198">
        <v>57</v>
      </c>
      <c r="B16" s="148" t="s">
        <v>596</v>
      </c>
      <c r="C16" s="189">
        <v>361</v>
      </c>
      <c r="D16" s="195">
        <v>30</v>
      </c>
      <c r="E16" s="192">
        <v>1.3</v>
      </c>
      <c r="F16" s="191" t="s">
        <v>640</v>
      </c>
      <c r="G16" s="192">
        <v>14.7</v>
      </c>
      <c r="H16" s="192">
        <v>51.9</v>
      </c>
      <c r="I16" s="194">
        <v>2.1</v>
      </c>
      <c r="J16" s="190" t="s">
        <v>640</v>
      </c>
      <c r="K16" s="192">
        <v>0</v>
      </c>
      <c r="L16" s="192">
        <v>0.1</v>
      </c>
      <c r="M16" s="192">
        <v>0</v>
      </c>
      <c r="N16" s="192">
        <v>0</v>
      </c>
      <c r="O16" s="194">
        <v>99.9</v>
      </c>
    </row>
    <row r="17" spans="1:15">
      <c r="A17" s="198">
        <v>58</v>
      </c>
      <c r="B17" s="148" t="s">
        <v>597</v>
      </c>
      <c r="C17" s="189">
        <v>646</v>
      </c>
      <c r="D17" s="195">
        <v>5.2</v>
      </c>
      <c r="E17" s="192">
        <v>10.1</v>
      </c>
      <c r="F17" s="192">
        <v>0.2</v>
      </c>
      <c r="G17" s="192">
        <v>1.7</v>
      </c>
      <c r="H17" s="192">
        <v>82.8</v>
      </c>
      <c r="I17" s="193" t="s">
        <v>640</v>
      </c>
      <c r="J17" s="195">
        <v>0</v>
      </c>
      <c r="K17" s="192">
        <v>0.1</v>
      </c>
      <c r="L17" s="192">
        <v>0.2</v>
      </c>
      <c r="M17" s="192">
        <v>0.1</v>
      </c>
      <c r="N17" s="191" t="s">
        <v>640</v>
      </c>
      <c r="O17" s="194">
        <v>99.6</v>
      </c>
    </row>
    <row r="18" spans="1:15">
      <c r="A18" s="198">
        <v>59</v>
      </c>
      <c r="B18" s="148" t="s">
        <v>598</v>
      </c>
      <c r="C18" s="189">
        <v>385</v>
      </c>
      <c r="D18" s="195">
        <v>30.4</v>
      </c>
      <c r="E18" s="192">
        <v>0</v>
      </c>
      <c r="F18" s="192">
        <v>9.3000000000000007</v>
      </c>
      <c r="G18" s="192">
        <v>20.9</v>
      </c>
      <c r="H18" s="192">
        <v>39.200000000000003</v>
      </c>
      <c r="I18" s="194">
        <v>0.2</v>
      </c>
      <c r="J18" s="195">
        <v>0</v>
      </c>
      <c r="K18" s="192">
        <v>0.8</v>
      </c>
      <c r="L18" s="192">
        <v>1.2</v>
      </c>
      <c r="M18" s="192">
        <v>0.1</v>
      </c>
      <c r="N18" s="192">
        <v>0</v>
      </c>
      <c r="O18" s="194">
        <v>97.9</v>
      </c>
    </row>
    <row r="19" spans="1:15">
      <c r="A19" s="198">
        <v>60</v>
      </c>
      <c r="B19" s="148" t="s">
        <v>599</v>
      </c>
      <c r="C19" s="189">
        <v>1309</v>
      </c>
      <c r="D19" s="195">
        <v>8.9</v>
      </c>
      <c r="E19" s="192">
        <v>15.5</v>
      </c>
      <c r="F19" s="192">
        <v>1.1000000000000001</v>
      </c>
      <c r="G19" s="192">
        <v>7.8</v>
      </c>
      <c r="H19" s="192">
        <v>65.3</v>
      </c>
      <c r="I19" s="194">
        <v>1.4</v>
      </c>
      <c r="J19" s="195">
        <v>0</v>
      </c>
      <c r="K19" s="192">
        <v>0.3</v>
      </c>
      <c r="L19" s="192">
        <v>0.8</v>
      </c>
      <c r="M19" s="192">
        <v>0.3</v>
      </c>
      <c r="N19" s="192">
        <v>0</v>
      </c>
      <c r="O19" s="194">
        <v>98.6</v>
      </c>
    </row>
    <row r="20" spans="1:15">
      <c r="A20" s="199">
        <v>61</v>
      </c>
      <c r="B20" s="156" t="s">
        <v>600</v>
      </c>
      <c r="C20" s="200">
        <v>114</v>
      </c>
      <c r="D20" s="201">
        <v>10.7</v>
      </c>
      <c r="E20" s="202">
        <v>0.1</v>
      </c>
      <c r="F20" s="203" t="s">
        <v>640</v>
      </c>
      <c r="G20" s="202">
        <v>5.9</v>
      </c>
      <c r="H20" s="202">
        <v>83.3</v>
      </c>
      <c r="I20" s="204">
        <v>0</v>
      </c>
      <c r="J20" s="201">
        <v>0</v>
      </c>
      <c r="K20" s="202">
        <v>0.3</v>
      </c>
      <c r="L20" s="202">
        <v>1.7</v>
      </c>
      <c r="M20" s="202">
        <v>0</v>
      </c>
      <c r="N20" s="202">
        <v>0</v>
      </c>
      <c r="O20" s="204">
        <v>98</v>
      </c>
    </row>
  </sheetData>
  <sheetProtection password="CC09" sheet="1" objects="1" scenarios="1"/>
  <mergeCells count="17">
    <mergeCell ref="O4:O5"/>
    <mergeCell ref="A6:B6"/>
    <mergeCell ref="A3:B5"/>
    <mergeCell ref="C3:C5"/>
    <mergeCell ref="D3:I3"/>
    <mergeCell ref="J3:O3"/>
    <mergeCell ref="D4:D5"/>
    <mergeCell ref="E4:E5"/>
    <mergeCell ref="F4:G4"/>
    <mergeCell ref="H4:H5"/>
    <mergeCell ref="I4:I5"/>
    <mergeCell ref="J4:J5"/>
    <mergeCell ref="A14:B14"/>
    <mergeCell ref="K4:K5"/>
    <mergeCell ref="L4:L5"/>
    <mergeCell ref="M4:M5"/>
    <mergeCell ref="N4:N5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7"/>
  <sheetViews>
    <sheetView showGridLines="0" workbookViewId="0"/>
  </sheetViews>
  <sheetFormatPr defaultRowHeight="13.5"/>
  <cols>
    <col min="1" max="1" width="3.625" style="97" customWidth="1"/>
    <col min="2" max="2" width="4.625" style="97" customWidth="1"/>
    <col min="3" max="3" width="5.625" style="97" customWidth="1"/>
    <col min="4" max="4" width="55.625" style="97" customWidth="1"/>
    <col min="5" max="6" width="15.625" style="97" customWidth="1"/>
    <col min="7" max="7" width="15.625" style="98" customWidth="1"/>
    <col min="8" max="8" width="15.625" style="97" customWidth="1"/>
    <col min="9" max="9" width="10.25" style="97" bestFit="1" customWidth="1"/>
    <col min="10" max="10" width="12.75" style="98" bestFit="1" customWidth="1"/>
    <col min="11" max="16384" width="9" style="97"/>
  </cols>
  <sheetData>
    <row r="1" spans="1:10" s="48" customFormat="1" ht="18" customHeight="1">
      <c r="A1" s="47" t="s">
        <v>106</v>
      </c>
      <c r="G1" s="49"/>
      <c r="J1" s="49"/>
    </row>
    <row r="2" spans="1:10" s="48" customFormat="1" ht="18" customHeight="1">
      <c r="A2" s="47" t="s">
        <v>69</v>
      </c>
      <c r="G2" s="49"/>
      <c r="H2" s="50" t="s">
        <v>103</v>
      </c>
      <c r="J2" s="49"/>
    </row>
    <row r="3" spans="1:10" s="53" customFormat="1" ht="18" customHeight="1">
      <c r="A3" s="261" t="s">
        <v>0</v>
      </c>
      <c r="B3" s="262"/>
      <c r="C3" s="262"/>
      <c r="D3" s="262"/>
      <c r="E3" s="51" t="s">
        <v>1</v>
      </c>
      <c r="F3" s="51" t="s">
        <v>2</v>
      </c>
      <c r="G3" s="52" t="s">
        <v>3</v>
      </c>
      <c r="H3" s="51" t="s">
        <v>4</v>
      </c>
      <c r="J3" s="115"/>
    </row>
    <row r="4" spans="1:10" s="48" customFormat="1" ht="18" customHeight="1">
      <c r="A4" s="107" t="s">
        <v>105</v>
      </c>
      <c r="B4" s="55"/>
      <c r="C4" s="55"/>
      <c r="D4" s="56"/>
      <c r="E4" s="57">
        <f>E5+E32</f>
        <v>232</v>
      </c>
      <c r="F4" s="57">
        <f t="shared" ref="F4" si="0">F5+F32</f>
        <v>811</v>
      </c>
      <c r="G4" s="58">
        <v>12662000000</v>
      </c>
      <c r="H4" s="59">
        <f>H32</f>
        <v>14985</v>
      </c>
      <c r="I4" s="60"/>
      <c r="J4" s="49"/>
    </row>
    <row r="5" spans="1:10" s="48" customFormat="1" ht="18" customHeight="1">
      <c r="A5" s="61"/>
      <c r="B5" s="62" t="s">
        <v>108</v>
      </c>
      <c r="C5" s="63"/>
      <c r="D5" s="64"/>
      <c r="E5" s="65">
        <f>E12+E15+E22+E27</f>
        <v>24</v>
      </c>
      <c r="F5" s="65">
        <f t="shared" ref="F5" si="1">F12+F15+F22+F27</f>
        <v>105</v>
      </c>
      <c r="G5" s="66">
        <v>4372000000</v>
      </c>
      <c r="H5" s="67" t="s">
        <v>109</v>
      </c>
      <c r="I5" s="60"/>
      <c r="J5" s="49"/>
    </row>
    <row r="6" spans="1:10" s="48" customFormat="1" ht="18" customHeight="1">
      <c r="A6" s="68"/>
      <c r="B6" s="69">
        <v>50</v>
      </c>
      <c r="C6" s="69"/>
      <c r="D6" s="70" t="s">
        <v>7</v>
      </c>
      <c r="E6" s="116" t="s">
        <v>109</v>
      </c>
      <c r="F6" s="116" t="s">
        <v>109</v>
      </c>
      <c r="G6" s="117" t="s">
        <v>102</v>
      </c>
      <c r="H6" s="73" t="s">
        <v>109</v>
      </c>
      <c r="I6" s="60"/>
      <c r="J6" s="49"/>
    </row>
    <row r="7" spans="1:10" s="48" customFormat="1" ht="18" customHeight="1">
      <c r="A7" s="74"/>
      <c r="B7" s="75"/>
      <c r="C7" s="75">
        <v>501</v>
      </c>
      <c r="D7" s="76" t="s">
        <v>7</v>
      </c>
      <c r="E7" s="118" t="s">
        <v>109</v>
      </c>
      <c r="F7" s="118" t="s">
        <v>109</v>
      </c>
      <c r="G7" s="80" t="s">
        <v>102</v>
      </c>
      <c r="H7" s="67" t="s">
        <v>109</v>
      </c>
      <c r="I7" s="60"/>
      <c r="J7" s="49"/>
    </row>
    <row r="8" spans="1:10" s="48" customFormat="1" ht="18" customHeight="1">
      <c r="A8" s="77"/>
      <c r="B8" s="78">
        <v>51</v>
      </c>
      <c r="C8" s="78"/>
      <c r="D8" s="70" t="s">
        <v>8</v>
      </c>
      <c r="E8" s="116" t="s">
        <v>109</v>
      </c>
      <c r="F8" s="116" t="s">
        <v>109</v>
      </c>
      <c r="G8" s="117" t="s">
        <v>102</v>
      </c>
      <c r="H8" s="73" t="s">
        <v>109</v>
      </c>
      <c r="I8" s="60"/>
      <c r="J8" s="49"/>
    </row>
    <row r="9" spans="1:10" s="48" customFormat="1" ht="18" customHeight="1">
      <c r="A9" s="79"/>
      <c r="B9" s="63"/>
      <c r="C9" s="63">
        <v>511</v>
      </c>
      <c r="D9" s="76" t="s">
        <v>9</v>
      </c>
      <c r="E9" s="118" t="s">
        <v>109</v>
      </c>
      <c r="F9" s="118" t="s">
        <v>109</v>
      </c>
      <c r="G9" s="80" t="s">
        <v>102</v>
      </c>
      <c r="H9" s="67" t="s">
        <v>109</v>
      </c>
      <c r="I9" s="60"/>
      <c r="J9" s="49"/>
    </row>
    <row r="10" spans="1:10" s="48" customFormat="1" ht="18" customHeight="1">
      <c r="A10" s="79"/>
      <c r="B10" s="63"/>
      <c r="C10" s="63">
        <v>512</v>
      </c>
      <c r="D10" s="76" t="s">
        <v>10</v>
      </c>
      <c r="E10" s="118" t="s">
        <v>109</v>
      </c>
      <c r="F10" s="118" t="s">
        <v>109</v>
      </c>
      <c r="G10" s="80" t="s">
        <v>102</v>
      </c>
      <c r="H10" s="67" t="s">
        <v>109</v>
      </c>
      <c r="I10" s="60"/>
      <c r="J10" s="49"/>
    </row>
    <row r="11" spans="1:10" s="48" customFormat="1" ht="18" customHeight="1">
      <c r="A11" s="79"/>
      <c r="B11" s="63"/>
      <c r="C11" s="63">
        <v>513</v>
      </c>
      <c r="D11" s="76" t="s">
        <v>11</v>
      </c>
      <c r="E11" s="118" t="s">
        <v>109</v>
      </c>
      <c r="F11" s="118" t="s">
        <v>109</v>
      </c>
      <c r="G11" s="80" t="s">
        <v>102</v>
      </c>
      <c r="H11" s="67" t="s">
        <v>109</v>
      </c>
      <c r="I11" s="60"/>
      <c r="J11" s="49"/>
    </row>
    <row r="12" spans="1:10" s="48" customFormat="1" ht="18" customHeight="1">
      <c r="A12" s="77"/>
      <c r="B12" s="78">
        <v>52</v>
      </c>
      <c r="C12" s="78"/>
      <c r="D12" s="70" t="s">
        <v>12</v>
      </c>
      <c r="E12" s="71">
        <f>SUM(E13:E14)</f>
        <v>17</v>
      </c>
      <c r="F12" s="71">
        <f t="shared" ref="F12" si="2">SUM(F13:F14)</f>
        <v>88</v>
      </c>
      <c r="G12" s="72">
        <v>4114000000</v>
      </c>
      <c r="H12" s="73" t="s">
        <v>109</v>
      </c>
      <c r="I12" s="60"/>
      <c r="J12" s="49"/>
    </row>
    <row r="13" spans="1:10" s="48" customFormat="1" ht="18" customHeight="1">
      <c r="A13" s="79"/>
      <c r="B13" s="63"/>
      <c r="C13" s="63">
        <v>521</v>
      </c>
      <c r="D13" s="76" t="s">
        <v>13</v>
      </c>
      <c r="E13" s="65">
        <v>13</v>
      </c>
      <c r="F13" s="65">
        <v>68</v>
      </c>
      <c r="G13" s="80">
        <v>3146000000</v>
      </c>
      <c r="H13" s="67" t="s">
        <v>109</v>
      </c>
      <c r="I13" s="60"/>
      <c r="J13" s="49"/>
    </row>
    <row r="14" spans="1:10" s="48" customFormat="1" ht="18" customHeight="1">
      <c r="A14" s="79"/>
      <c r="B14" s="63"/>
      <c r="C14" s="63">
        <v>522</v>
      </c>
      <c r="D14" s="76" t="s">
        <v>14</v>
      </c>
      <c r="E14" s="65">
        <v>4</v>
      </c>
      <c r="F14" s="65">
        <v>20</v>
      </c>
      <c r="G14" s="80">
        <v>968000000</v>
      </c>
      <c r="H14" s="67" t="s">
        <v>109</v>
      </c>
      <c r="I14" s="60"/>
      <c r="J14" s="49"/>
    </row>
    <row r="15" spans="1:10" s="48" customFormat="1" ht="18" customHeight="1">
      <c r="A15" s="77"/>
      <c r="B15" s="78">
        <v>53</v>
      </c>
      <c r="C15" s="78"/>
      <c r="D15" s="70" t="s">
        <v>15</v>
      </c>
      <c r="E15" s="71">
        <f>SUM(E16:E21)</f>
        <v>3</v>
      </c>
      <c r="F15" s="71">
        <f t="shared" ref="F15" si="3">SUM(F16:F21)</f>
        <v>8</v>
      </c>
      <c r="G15" s="72">
        <v>204000000</v>
      </c>
      <c r="H15" s="73" t="s">
        <v>109</v>
      </c>
      <c r="I15" s="60"/>
      <c r="J15" s="49"/>
    </row>
    <row r="16" spans="1:10" s="48" customFormat="1" ht="18" customHeight="1">
      <c r="A16" s="79"/>
      <c r="B16" s="63"/>
      <c r="C16" s="63">
        <v>531</v>
      </c>
      <c r="D16" s="76" t="s">
        <v>16</v>
      </c>
      <c r="E16" s="65">
        <v>1</v>
      </c>
      <c r="F16" s="65">
        <v>3</v>
      </c>
      <c r="G16" s="80" t="s">
        <v>107</v>
      </c>
      <c r="H16" s="67" t="s">
        <v>109</v>
      </c>
      <c r="I16" s="60"/>
      <c r="J16" s="49"/>
    </row>
    <row r="17" spans="1:10" s="48" customFormat="1" ht="18" customHeight="1">
      <c r="A17" s="79"/>
      <c r="B17" s="63"/>
      <c r="C17" s="63">
        <v>532</v>
      </c>
      <c r="D17" s="76" t="s">
        <v>17</v>
      </c>
      <c r="E17" s="65">
        <v>2</v>
      </c>
      <c r="F17" s="65">
        <v>5</v>
      </c>
      <c r="G17" s="80" t="s">
        <v>107</v>
      </c>
      <c r="H17" s="67" t="s">
        <v>109</v>
      </c>
      <c r="I17" s="60"/>
      <c r="J17" s="49"/>
    </row>
    <row r="18" spans="1:10" s="48" customFormat="1" ht="18" customHeight="1">
      <c r="A18" s="79"/>
      <c r="B18" s="63"/>
      <c r="C18" s="63">
        <v>533</v>
      </c>
      <c r="D18" s="76" t="s">
        <v>18</v>
      </c>
      <c r="E18" s="118" t="s">
        <v>109</v>
      </c>
      <c r="F18" s="118" t="s">
        <v>109</v>
      </c>
      <c r="G18" s="80" t="s">
        <v>102</v>
      </c>
      <c r="H18" s="67" t="s">
        <v>109</v>
      </c>
      <c r="I18" s="60"/>
      <c r="J18" s="49"/>
    </row>
    <row r="19" spans="1:10" s="48" customFormat="1" ht="18" customHeight="1">
      <c r="A19" s="79"/>
      <c r="B19" s="63"/>
      <c r="C19" s="63">
        <v>534</v>
      </c>
      <c r="D19" s="76" t="s">
        <v>19</v>
      </c>
      <c r="E19" s="118" t="s">
        <v>109</v>
      </c>
      <c r="F19" s="118" t="s">
        <v>109</v>
      </c>
      <c r="G19" s="80" t="s">
        <v>102</v>
      </c>
      <c r="H19" s="67" t="s">
        <v>109</v>
      </c>
      <c r="I19" s="60"/>
      <c r="J19" s="49"/>
    </row>
    <row r="20" spans="1:10" s="48" customFormat="1" ht="18" customHeight="1">
      <c r="A20" s="79"/>
      <c r="B20" s="63"/>
      <c r="C20" s="63">
        <v>535</v>
      </c>
      <c r="D20" s="76" t="s">
        <v>20</v>
      </c>
      <c r="E20" s="118" t="s">
        <v>109</v>
      </c>
      <c r="F20" s="118" t="s">
        <v>109</v>
      </c>
      <c r="G20" s="80" t="s">
        <v>102</v>
      </c>
      <c r="H20" s="67" t="s">
        <v>109</v>
      </c>
      <c r="I20" s="60"/>
      <c r="J20" s="49"/>
    </row>
    <row r="21" spans="1:10" s="48" customFormat="1" ht="18" customHeight="1">
      <c r="A21" s="79"/>
      <c r="B21" s="63"/>
      <c r="C21" s="63">
        <v>536</v>
      </c>
      <c r="D21" s="76" t="s">
        <v>21</v>
      </c>
      <c r="E21" s="118" t="s">
        <v>109</v>
      </c>
      <c r="F21" s="118" t="s">
        <v>109</v>
      </c>
      <c r="G21" s="80" t="s">
        <v>102</v>
      </c>
      <c r="H21" s="67" t="s">
        <v>109</v>
      </c>
      <c r="I21" s="60"/>
      <c r="J21" s="49"/>
    </row>
    <row r="22" spans="1:10" s="48" customFormat="1" ht="18" customHeight="1">
      <c r="A22" s="77"/>
      <c r="B22" s="78">
        <v>54</v>
      </c>
      <c r="C22" s="78"/>
      <c r="D22" s="70" t="s">
        <v>22</v>
      </c>
      <c r="E22" s="71">
        <f>SUM(E23:E26)</f>
        <v>2</v>
      </c>
      <c r="F22" s="71">
        <f t="shared" ref="F22" si="4">SUM(F23:F26)</f>
        <v>2</v>
      </c>
      <c r="G22" s="109" t="s">
        <v>107</v>
      </c>
      <c r="H22" s="73" t="s">
        <v>109</v>
      </c>
      <c r="I22" s="60"/>
      <c r="J22" s="49"/>
    </row>
    <row r="23" spans="1:10" s="48" customFormat="1" ht="18" customHeight="1">
      <c r="A23" s="79"/>
      <c r="B23" s="63"/>
      <c r="C23" s="63">
        <v>541</v>
      </c>
      <c r="D23" s="76" t="s">
        <v>23</v>
      </c>
      <c r="E23" s="118" t="s">
        <v>109</v>
      </c>
      <c r="F23" s="118" t="s">
        <v>109</v>
      </c>
      <c r="G23" s="80" t="s">
        <v>102</v>
      </c>
      <c r="H23" s="67" t="s">
        <v>109</v>
      </c>
      <c r="I23" s="60"/>
      <c r="J23" s="49"/>
    </row>
    <row r="24" spans="1:10" s="48" customFormat="1" ht="18" customHeight="1">
      <c r="A24" s="79"/>
      <c r="B24" s="63"/>
      <c r="C24" s="63">
        <v>542</v>
      </c>
      <c r="D24" s="76" t="s">
        <v>24</v>
      </c>
      <c r="E24" s="65">
        <v>1</v>
      </c>
      <c r="F24" s="65">
        <v>1</v>
      </c>
      <c r="G24" s="80" t="s">
        <v>107</v>
      </c>
      <c r="H24" s="67" t="s">
        <v>109</v>
      </c>
      <c r="I24" s="60"/>
      <c r="J24" s="49"/>
    </row>
    <row r="25" spans="1:10" s="48" customFormat="1" ht="18" customHeight="1">
      <c r="A25" s="79"/>
      <c r="B25" s="63"/>
      <c r="C25" s="63">
        <v>543</v>
      </c>
      <c r="D25" s="76" t="s">
        <v>25</v>
      </c>
      <c r="E25" s="65">
        <v>1</v>
      </c>
      <c r="F25" s="65">
        <v>1</v>
      </c>
      <c r="G25" s="80" t="s">
        <v>107</v>
      </c>
      <c r="H25" s="67" t="s">
        <v>109</v>
      </c>
      <c r="I25" s="60"/>
      <c r="J25" s="49"/>
    </row>
    <row r="26" spans="1:10" s="48" customFormat="1" ht="18" customHeight="1">
      <c r="A26" s="79"/>
      <c r="B26" s="63"/>
      <c r="C26" s="63">
        <v>549</v>
      </c>
      <c r="D26" s="76" t="s">
        <v>26</v>
      </c>
      <c r="E26" s="118" t="s">
        <v>109</v>
      </c>
      <c r="F26" s="118" t="s">
        <v>109</v>
      </c>
      <c r="G26" s="80" t="s">
        <v>102</v>
      </c>
      <c r="H26" s="67" t="s">
        <v>109</v>
      </c>
      <c r="I26" s="60"/>
      <c r="J26" s="49"/>
    </row>
    <row r="27" spans="1:10" s="48" customFormat="1" ht="18" customHeight="1">
      <c r="A27" s="77"/>
      <c r="B27" s="78">
        <v>55</v>
      </c>
      <c r="C27" s="78"/>
      <c r="D27" s="70" t="s">
        <v>27</v>
      </c>
      <c r="E27" s="71">
        <f>SUM(E28:E31)</f>
        <v>2</v>
      </c>
      <c r="F27" s="71">
        <f t="shared" ref="F27" si="5">SUM(F28:F31)</f>
        <v>7</v>
      </c>
      <c r="G27" s="109" t="s">
        <v>107</v>
      </c>
      <c r="H27" s="73" t="s">
        <v>109</v>
      </c>
      <c r="I27" s="60"/>
      <c r="J27" s="49"/>
    </row>
    <row r="28" spans="1:10" s="48" customFormat="1" ht="18" customHeight="1">
      <c r="A28" s="79"/>
      <c r="B28" s="63"/>
      <c r="C28" s="63">
        <v>551</v>
      </c>
      <c r="D28" s="76" t="s">
        <v>28</v>
      </c>
      <c r="E28" s="118" t="s">
        <v>109</v>
      </c>
      <c r="F28" s="118" t="s">
        <v>109</v>
      </c>
      <c r="G28" s="80" t="s">
        <v>102</v>
      </c>
      <c r="H28" s="67" t="s">
        <v>109</v>
      </c>
      <c r="I28" s="60"/>
      <c r="J28" s="49"/>
    </row>
    <row r="29" spans="1:10" s="48" customFormat="1" ht="18" customHeight="1">
      <c r="A29" s="79"/>
      <c r="B29" s="63"/>
      <c r="C29" s="63">
        <v>552</v>
      </c>
      <c r="D29" s="76" t="s">
        <v>29</v>
      </c>
      <c r="E29" s="118" t="s">
        <v>109</v>
      </c>
      <c r="F29" s="118" t="s">
        <v>109</v>
      </c>
      <c r="G29" s="80" t="s">
        <v>102</v>
      </c>
      <c r="H29" s="67" t="s">
        <v>109</v>
      </c>
      <c r="I29" s="60"/>
      <c r="J29" s="49"/>
    </row>
    <row r="30" spans="1:10" s="48" customFormat="1" ht="18" customHeight="1">
      <c r="A30" s="79"/>
      <c r="B30" s="63"/>
      <c r="C30" s="63">
        <v>553</v>
      </c>
      <c r="D30" s="76" t="s">
        <v>30</v>
      </c>
      <c r="E30" s="118" t="s">
        <v>109</v>
      </c>
      <c r="F30" s="118" t="s">
        <v>109</v>
      </c>
      <c r="G30" s="80" t="s">
        <v>102</v>
      </c>
      <c r="H30" s="67" t="s">
        <v>109</v>
      </c>
      <c r="I30" s="60"/>
      <c r="J30" s="49"/>
    </row>
    <row r="31" spans="1:10" s="48" customFormat="1" ht="18" customHeight="1">
      <c r="A31" s="79"/>
      <c r="B31" s="63"/>
      <c r="C31" s="63">
        <v>559</v>
      </c>
      <c r="D31" s="76" t="s">
        <v>31</v>
      </c>
      <c r="E31" s="65">
        <v>2</v>
      </c>
      <c r="F31" s="65">
        <v>7</v>
      </c>
      <c r="G31" s="80" t="s">
        <v>107</v>
      </c>
      <c r="H31" s="67" t="s">
        <v>109</v>
      </c>
      <c r="I31" s="60"/>
      <c r="J31" s="49"/>
    </row>
    <row r="32" spans="1:10" s="48" customFormat="1" ht="18" customHeight="1">
      <c r="A32" s="74"/>
      <c r="B32" s="81" t="s">
        <v>110</v>
      </c>
      <c r="C32" s="75"/>
      <c r="D32" s="64"/>
      <c r="E32" s="65">
        <v>208</v>
      </c>
      <c r="F32" s="65">
        <v>706</v>
      </c>
      <c r="G32" s="66">
        <v>8290000000</v>
      </c>
      <c r="H32" s="82">
        <v>14985</v>
      </c>
      <c r="I32" s="60"/>
      <c r="J32" s="49"/>
    </row>
    <row r="33" spans="1:10" s="48" customFormat="1" ht="18" customHeight="1">
      <c r="A33" s="83"/>
      <c r="B33" s="84">
        <v>56</v>
      </c>
      <c r="C33" s="84"/>
      <c r="D33" s="70" t="s">
        <v>33</v>
      </c>
      <c r="E33" s="116" t="s">
        <v>6</v>
      </c>
      <c r="F33" s="116" t="s">
        <v>6</v>
      </c>
      <c r="G33" s="117" t="s">
        <v>102</v>
      </c>
      <c r="H33" s="73" t="s">
        <v>6</v>
      </c>
      <c r="I33" s="60"/>
      <c r="J33" s="49"/>
    </row>
    <row r="34" spans="1:10" s="48" customFormat="1" ht="18" customHeight="1">
      <c r="A34" s="86"/>
      <c r="B34" s="87"/>
      <c r="C34" s="87">
        <v>561</v>
      </c>
      <c r="D34" s="76" t="s">
        <v>34</v>
      </c>
      <c r="E34" s="118" t="s">
        <v>109</v>
      </c>
      <c r="F34" s="118" t="s">
        <v>109</v>
      </c>
      <c r="G34" s="80" t="s">
        <v>102</v>
      </c>
      <c r="H34" s="67" t="s">
        <v>109</v>
      </c>
      <c r="I34" s="60"/>
      <c r="J34" s="49"/>
    </row>
    <row r="35" spans="1:10" s="48" customFormat="1" ht="18" customHeight="1">
      <c r="A35" s="79"/>
      <c r="B35" s="63"/>
      <c r="C35" s="63">
        <v>569</v>
      </c>
      <c r="D35" s="76" t="s">
        <v>35</v>
      </c>
      <c r="E35" s="118" t="s">
        <v>109</v>
      </c>
      <c r="F35" s="118" t="s">
        <v>109</v>
      </c>
      <c r="G35" s="80" t="s">
        <v>102</v>
      </c>
      <c r="H35" s="67" t="s">
        <v>109</v>
      </c>
      <c r="I35" s="60"/>
      <c r="J35" s="49"/>
    </row>
    <row r="36" spans="1:10" s="48" customFormat="1" ht="18" customHeight="1">
      <c r="A36" s="77"/>
      <c r="B36" s="78">
        <v>57</v>
      </c>
      <c r="C36" s="78"/>
      <c r="D36" s="70" t="s">
        <v>36</v>
      </c>
      <c r="E36" s="71">
        <f>SUM(E37:E41)</f>
        <v>20</v>
      </c>
      <c r="F36" s="71">
        <f t="shared" ref="F36" si="6">SUM(F37:F41)</f>
        <v>34</v>
      </c>
      <c r="G36" s="72">
        <v>308000000</v>
      </c>
      <c r="H36" s="119" t="s">
        <v>129</v>
      </c>
      <c r="I36" s="60"/>
      <c r="J36" s="49"/>
    </row>
    <row r="37" spans="1:10" s="48" customFormat="1" ht="18" customHeight="1">
      <c r="A37" s="79"/>
      <c r="B37" s="63"/>
      <c r="C37" s="63">
        <v>571</v>
      </c>
      <c r="D37" s="76" t="s">
        <v>37</v>
      </c>
      <c r="E37" s="65">
        <v>2</v>
      </c>
      <c r="F37" s="65">
        <v>4</v>
      </c>
      <c r="G37" s="80" t="s">
        <v>107</v>
      </c>
      <c r="H37" s="90" t="s">
        <v>107</v>
      </c>
      <c r="I37" s="60"/>
      <c r="J37" s="49"/>
    </row>
    <row r="38" spans="1:10" s="48" customFormat="1" ht="18" customHeight="1">
      <c r="A38" s="79"/>
      <c r="B38" s="63"/>
      <c r="C38" s="63">
        <v>572</v>
      </c>
      <c r="D38" s="76" t="s">
        <v>38</v>
      </c>
      <c r="E38" s="65">
        <v>2</v>
      </c>
      <c r="F38" s="65">
        <v>4</v>
      </c>
      <c r="G38" s="80" t="s">
        <v>107</v>
      </c>
      <c r="H38" s="90" t="s">
        <v>107</v>
      </c>
      <c r="I38" s="60"/>
      <c r="J38" s="49"/>
    </row>
    <row r="39" spans="1:10" s="48" customFormat="1" ht="18" customHeight="1">
      <c r="A39" s="79"/>
      <c r="B39" s="63"/>
      <c r="C39" s="63">
        <v>573</v>
      </c>
      <c r="D39" s="76" t="s">
        <v>39</v>
      </c>
      <c r="E39" s="65">
        <v>8</v>
      </c>
      <c r="F39" s="65">
        <v>12</v>
      </c>
      <c r="G39" s="80">
        <v>48000000</v>
      </c>
      <c r="H39" s="90">
        <v>418</v>
      </c>
      <c r="I39" s="60"/>
      <c r="J39" s="49"/>
    </row>
    <row r="40" spans="1:10" s="48" customFormat="1" ht="18" customHeight="1">
      <c r="A40" s="79"/>
      <c r="B40" s="63"/>
      <c r="C40" s="63">
        <v>574</v>
      </c>
      <c r="D40" s="76" t="s">
        <v>40</v>
      </c>
      <c r="E40" s="65">
        <v>3</v>
      </c>
      <c r="F40" s="65">
        <v>4</v>
      </c>
      <c r="G40" s="80">
        <v>5000000</v>
      </c>
      <c r="H40" s="90">
        <v>149</v>
      </c>
      <c r="I40" s="60"/>
      <c r="J40" s="49"/>
    </row>
    <row r="41" spans="1:10" s="48" customFormat="1" ht="18" customHeight="1">
      <c r="A41" s="79"/>
      <c r="B41" s="63"/>
      <c r="C41" s="63">
        <v>579</v>
      </c>
      <c r="D41" s="76" t="s">
        <v>41</v>
      </c>
      <c r="E41" s="65">
        <v>5</v>
      </c>
      <c r="F41" s="65">
        <v>10</v>
      </c>
      <c r="G41" s="80">
        <v>220000000</v>
      </c>
      <c r="H41" s="90">
        <v>952</v>
      </c>
      <c r="I41" s="60"/>
      <c r="J41" s="49"/>
    </row>
    <row r="42" spans="1:10" s="48" customFormat="1" ht="18" customHeight="1">
      <c r="A42" s="77"/>
      <c r="B42" s="78">
        <v>58</v>
      </c>
      <c r="C42" s="78"/>
      <c r="D42" s="70" t="s">
        <v>42</v>
      </c>
      <c r="E42" s="71">
        <f>SUM(E43:E49)</f>
        <v>71</v>
      </c>
      <c r="F42" s="71">
        <f t="shared" ref="F42" si="7">SUM(F43:F49)</f>
        <v>289</v>
      </c>
      <c r="G42" s="72">
        <v>3665000000</v>
      </c>
      <c r="H42" s="85">
        <v>5595</v>
      </c>
      <c r="I42" s="60"/>
      <c r="J42" s="49"/>
    </row>
    <row r="43" spans="1:10" s="48" customFormat="1" ht="18" customHeight="1">
      <c r="A43" s="79"/>
      <c r="B43" s="63"/>
      <c r="C43" s="63">
        <v>581</v>
      </c>
      <c r="D43" s="76" t="s">
        <v>43</v>
      </c>
      <c r="E43" s="65">
        <v>10</v>
      </c>
      <c r="F43" s="65">
        <v>133</v>
      </c>
      <c r="G43" s="80">
        <v>2165000000</v>
      </c>
      <c r="H43" s="90">
        <v>2604</v>
      </c>
      <c r="I43" s="60"/>
      <c r="J43" s="49"/>
    </row>
    <row r="44" spans="1:10" s="48" customFormat="1" ht="18" customHeight="1">
      <c r="A44" s="79"/>
      <c r="B44" s="63"/>
      <c r="C44" s="63">
        <v>582</v>
      </c>
      <c r="D44" s="76" t="s">
        <v>44</v>
      </c>
      <c r="E44" s="65">
        <v>10</v>
      </c>
      <c r="F44" s="65">
        <v>17</v>
      </c>
      <c r="G44" s="80">
        <v>305000000</v>
      </c>
      <c r="H44" s="90">
        <v>660</v>
      </c>
      <c r="I44" s="60"/>
      <c r="J44" s="49"/>
    </row>
    <row r="45" spans="1:10" s="48" customFormat="1" ht="18" customHeight="1">
      <c r="A45" s="79"/>
      <c r="B45" s="63"/>
      <c r="C45" s="63">
        <v>583</v>
      </c>
      <c r="D45" s="76" t="s">
        <v>45</v>
      </c>
      <c r="E45" s="65">
        <v>1</v>
      </c>
      <c r="F45" s="65">
        <v>4</v>
      </c>
      <c r="G45" s="80" t="s">
        <v>107</v>
      </c>
      <c r="H45" s="90" t="s">
        <v>107</v>
      </c>
      <c r="I45" s="60"/>
      <c r="J45" s="49"/>
    </row>
    <row r="46" spans="1:10" s="48" customFormat="1" ht="18" customHeight="1">
      <c r="A46" s="79"/>
      <c r="B46" s="63"/>
      <c r="C46" s="63">
        <v>584</v>
      </c>
      <c r="D46" s="76" t="s">
        <v>46</v>
      </c>
      <c r="E46" s="65">
        <v>5</v>
      </c>
      <c r="F46" s="65">
        <v>18</v>
      </c>
      <c r="G46" s="80">
        <v>223000000</v>
      </c>
      <c r="H46" s="90">
        <v>127</v>
      </c>
      <c r="I46" s="60"/>
      <c r="J46" s="49"/>
    </row>
    <row r="47" spans="1:10" s="48" customFormat="1" ht="18" customHeight="1">
      <c r="A47" s="79"/>
      <c r="B47" s="63"/>
      <c r="C47" s="63">
        <v>585</v>
      </c>
      <c r="D47" s="76" t="s">
        <v>47</v>
      </c>
      <c r="E47" s="65">
        <v>13</v>
      </c>
      <c r="F47" s="65">
        <v>22</v>
      </c>
      <c r="G47" s="80">
        <v>221000000</v>
      </c>
      <c r="H47" s="90">
        <v>450</v>
      </c>
      <c r="I47" s="60"/>
      <c r="J47" s="49"/>
    </row>
    <row r="48" spans="1:10" s="48" customFormat="1" ht="18" customHeight="1">
      <c r="A48" s="79"/>
      <c r="B48" s="63"/>
      <c r="C48" s="63">
        <v>586</v>
      </c>
      <c r="D48" s="76" t="s">
        <v>48</v>
      </c>
      <c r="E48" s="65">
        <v>10</v>
      </c>
      <c r="F48" s="65">
        <v>29</v>
      </c>
      <c r="G48" s="80">
        <v>163000000</v>
      </c>
      <c r="H48" s="90">
        <v>490</v>
      </c>
      <c r="I48" s="60"/>
      <c r="J48" s="49"/>
    </row>
    <row r="49" spans="1:10" s="48" customFormat="1" ht="18" customHeight="1">
      <c r="A49" s="79"/>
      <c r="B49" s="63"/>
      <c r="C49" s="63">
        <v>589</v>
      </c>
      <c r="D49" s="76" t="s">
        <v>49</v>
      </c>
      <c r="E49" s="65">
        <v>22</v>
      </c>
      <c r="F49" s="65">
        <v>66</v>
      </c>
      <c r="G49" s="80" t="s">
        <v>107</v>
      </c>
      <c r="H49" s="90" t="s">
        <v>107</v>
      </c>
      <c r="I49" s="60"/>
      <c r="J49" s="49"/>
    </row>
    <row r="50" spans="1:10" s="48" customFormat="1" ht="18" customHeight="1">
      <c r="A50" s="77"/>
      <c r="B50" s="78">
        <v>59</v>
      </c>
      <c r="C50" s="78"/>
      <c r="D50" s="70" t="s">
        <v>50</v>
      </c>
      <c r="E50" s="71">
        <f>SUM(E51:E53)</f>
        <v>25</v>
      </c>
      <c r="F50" s="71">
        <f t="shared" ref="F50" si="8">SUM(F51:F53)</f>
        <v>96</v>
      </c>
      <c r="G50" s="72">
        <v>952000000</v>
      </c>
      <c r="H50" s="85">
        <v>1155</v>
      </c>
      <c r="I50" s="60"/>
      <c r="J50" s="49"/>
    </row>
    <row r="51" spans="1:10" s="48" customFormat="1" ht="18" customHeight="1">
      <c r="A51" s="79"/>
      <c r="B51" s="63"/>
      <c r="C51" s="63">
        <v>591</v>
      </c>
      <c r="D51" s="76" t="s">
        <v>51</v>
      </c>
      <c r="E51" s="65">
        <v>12</v>
      </c>
      <c r="F51" s="65">
        <v>61</v>
      </c>
      <c r="G51" s="80">
        <v>689000000</v>
      </c>
      <c r="H51" s="90">
        <v>610</v>
      </c>
      <c r="I51" s="60"/>
      <c r="J51" s="49"/>
    </row>
    <row r="52" spans="1:10" s="48" customFormat="1" ht="18" customHeight="1">
      <c r="A52" s="79"/>
      <c r="B52" s="63"/>
      <c r="C52" s="63">
        <v>592</v>
      </c>
      <c r="D52" s="76" t="s">
        <v>52</v>
      </c>
      <c r="E52" s="65">
        <v>2</v>
      </c>
      <c r="F52" s="65">
        <v>3</v>
      </c>
      <c r="G52" s="80" t="s">
        <v>107</v>
      </c>
      <c r="H52" s="90" t="s">
        <v>107</v>
      </c>
      <c r="I52" s="60"/>
      <c r="J52" s="49"/>
    </row>
    <row r="53" spans="1:10" s="48" customFormat="1" ht="18" customHeight="1">
      <c r="A53" s="79"/>
      <c r="B53" s="63"/>
      <c r="C53" s="63">
        <v>593</v>
      </c>
      <c r="D53" s="76" t="s">
        <v>53</v>
      </c>
      <c r="E53" s="65">
        <v>11</v>
      </c>
      <c r="F53" s="65">
        <v>32</v>
      </c>
      <c r="G53" s="80" t="s">
        <v>107</v>
      </c>
      <c r="H53" s="90" t="s">
        <v>107</v>
      </c>
      <c r="I53" s="60"/>
      <c r="J53" s="49"/>
    </row>
    <row r="54" spans="1:10" s="48" customFormat="1" ht="18" customHeight="1">
      <c r="A54" s="77"/>
      <c r="B54" s="78">
        <v>60</v>
      </c>
      <c r="C54" s="78"/>
      <c r="D54" s="70" t="s">
        <v>54</v>
      </c>
      <c r="E54" s="71">
        <f>SUM(E55:E63)</f>
        <v>87</v>
      </c>
      <c r="F54" s="71">
        <f t="shared" ref="F54" si="9">SUM(F55:F63)</f>
        <v>279</v>
      </c>
      <c r="G54" s="109" t="s">
        <v>107</v>
      </c>
      <c r="H54" s="119" t="s">
        <v>107</v>
      </c>
      <c r="I54" s="60"/>
      <c r="J54" s="49"/>
    </row>
    <row r="55" spans="1:10" s="48" customFormat="1" ht="18" customHeight="1">
      <c r="A55" s="79"/>
      <c r="B55" s="63"/>
      <c r="C55" s="63">
        <v>601</v>
      </c>
      <c r="D55" s="76" t="s">
        <v>55</v>
      </c>
      <c r="E55" s="65">
        <v>6</v>
      </c>
      <c r="F55" s="65">
        <v>9</v>
      </c>
      <c r="G55" s="80">
        <v>21000000</v>
      </c>
      <c r="H55" s="90">
        <v>720</v>
      </c>
      <c r="I55" s="60"/>
      <c r="J55" s="49"/>
    </row>
    <row r="56" spans="1:10" s="48" customFormat="1" ht="18" customHeight="1">
      <c r="A56" s="79"/>
      <c r="B56" s="63"/>
      <c r="C56" s="63">
        <v>602</v>
      </c>
      <c r="D56" s="76" t="s">
        <v>56</v>
      </c>
      <c r="E56" s="65">
        <v>4</v>
      </c>
      <c r="F56" s="65">
        <v>8</v>
      </c>
      <c r="G56" s="80">
        <v>10000000</v>
      </c>
      <c r="H56" s="90">
        <v>218</v>
      </c>
      <c r="I56" s="60"/>
      <c r="J56" s="49"/>
    </row>
    <row r="57" spans="1:10" s="48" customFormat="1" ht="18" customHeight="1">
      <c r="A57" s="79"/>
      <c r="B57" s="63"/>
      <c r="C57" s="63">
        <v>603</v>
      </c>
      <c r="D57" s="76" t="s">
        <v>57</v>
      </c>
      <c r="E57" s="65">
        <v>13</v>
      </c>
      <c r="F57" s="65">
        <v>39</v>
      </c>
      <c r="G57" s="80">
        <v>876000000</v>
      </c>
      <c r="H57" s="90">
        <v>1192</v>
      </c>
      <c r="I57" s="60"/>
      <c r="J57" s="49"/>
    </row>
    <row r="58" spans="1:10" s="48" customFormat="1" ht="18" customHeight="1">
      <c r="A58" s="79"/>
      <c r="B58" s="63"/>
      <c r="C58" s="63">
        <v>604</v>
      </c>
      <c r="D58" s="76" t="s">
        <v>58</v>
      </c>
      <c r="E58" s="65">
        <v>1</v>
      </c>
      <c r="F58" s="65">
        <v>3</v>
      </c>
      <c r="G58" s="80" t="s">
        <v>107</v>
      </c>
      <c r="H58" s="90" t="s">
        <v>107</v>
      </c>
      <c r="I58" s="60"/>
      <c r="J58" s="49"/>
    </row>
    <row r="59" spans="1:10" s="48" customFormat="1" ht="18" customHeight="1">
      <c r="A59" s="79"/>
      <c r="B59" s="63"/>
      <c r="C59" s="63">
        <v>605</v>
      </c>
      <c r="D59" s="76" t="s">
        <v>59</v>
      </c>
      <c r="E59" s="65">
        <v>19</v>
      </c>
      <c r="F59" s="65">
        <v>63</v>
      </c>
      <c r="G59" s="80">
        <v>1288000000</v>
      </c>
      <c r="H59" s="90">
        <v>145</v>
      </c>
      <c r="I59" s="60"/>
      <c r="J59" s="49"/>
    </row>
    <row r="60" spans="1:10" s="48" customFormat="1" ht="18" customHeight="1">
      <c r="A60" s="79"/>
      <c r="B60" s="63"/>
      <c r="C60" s="63">
        <v>606</v>
      </c>
      <c r="D60" s="76" t="s">
        <v>60</v>
      </c>
      <c r="E60" s="65">
        <v>9</v>
      </c>
      <c r="F60" s="65">
        <v>61</v>
      </c>
      <c r="G60" s="80">
        <v>104000000</v>
      </c>
      <c r="H60" s="90">
        <v>218</v>
      </c>
      <c r="I60" s="60"/>
      <c r="J60" s="49"/>
    </row>
    <row r="61" spans="1:10" s="48" customFormat="1" ht="18" customHeight="1">
      <c r="A61" s="79"/>
      <c r="B61" s="63"/>
      <c r="C61" s="63">
        <v>607</v>
      </c>
      <c r="D61" s="76" t="s">
        <v>61</v>
      </c>
      <c r="E61" s="65">
        <v>4</v>
      </c>
      <c r="F61" s="65">
        <v>9</v>
      </c>
      <c r="G61" s="80" t="s">
        <v>107</v>
      </c>
      <c r="H61" s="90" t="s">
        <v>107</v>
      </c>
      <c r="I61" s="60"/>
      <c r="J61" s="49"/>
    </row>
    <row r="62" spans="1:10" s="48" customFormat="1" ht="18" customHeight="1">
      <c r="A62" s="79"/>
      <c r="B62" s="63"/>
      <c r="C62" s="63">
        <v>608</v>
      </c>
      <c r="D62" s="76" t="s">
        <v>62</v>
      </c>
      <c r="E62" s="65">
        <v>2</v>
      </c>
      <c r="F62" s="65">
        <v>4</v>
      </c>
      <c r="G62" s="80" t="s">
        <v>107</v>
      </c>
      <c r="H62" s="90" t="s">
        <v>107</v>
      </c>
      <c r="I62" s="60"/>
      <c r="J62" s="49"/>
    </row>
    <row r="63" spans="1:10" s="48" customFormat="1" ht="18" customHeight="1">
      <c r="A63" s="79"/>
      <c r="B63" s="63"/>
      <c r="C63" s="63">
        <v>609</v>
      </c>
      <c r="D63" s="76" t="s">
        <v>63</v>
      </c>
      <c r="E63" s="65">
        <v>29</v>
      </c>
      <c r="F63" s="65">
        <v>83</v>
      </c>
      <c r="G63" s="80">
        <v>940000000</v>
      </c>
      <c r="H63" s="90">
        <v>3303</v>
      </c>
      <c r="I63" s="60"/>
      <c r="J63" s="49"/>
    </row>
    <row r="64" spans="1:10" s="48" customFormat="1" ht="18" customHeight="1">
      <c r="A64" s="77"/>
      <c r="B64" s="78">
        <v>61</v>
      </c>
      <c r="C64" s="78"/>
      <c r="D64" s="70" t="s">
        <v>64</v>
      </c>
      <c r="E64" s="71">
        <f>SUM(E65:E67)</f>
        <v>5</v>
      </c>
      <c r="F64" s="71">
        <f t="shared" ref="F64" si="10">SUM(F65:F67)</f>
        <v>8</v>
      </c>
      <c r="G64" s="109" t="s">
        <v>107</v>
      </c>
      <c r="H64" s="73" t="s">
        <v>109</v>
      </c>
      <c r="I64" s="60"/>
      <c r="J64" s="49"/>
    </row>
    <row r="65" spans="1:10" s="48" customFormat="1" ht="18" customHeight="1">
      <c r="A65" s="79"/>
      <c r="B65" s="63"/>
      <c r="C65" s="63">
        <v>611</v>
      </c>
      <c r="D65" s="76" t="s">
        <v>65</v>
      </c>
      <c r="E65" s="65">
        <v>2</v>
      </c>
      <c r="F65" s="65">
        <v>3</v>
      </c>
      <c r="G65" s="80" t="s">
        <v>107</v>
      </c>
      <c r="H65" s="67" t="s">
        <v>109</v>
      </c>
      <c r="I65" s="60"/>
      <c r="J65" s="49"/>
    </row>
    <row r="66" spans="1:10" s="48" customFormat="1" ht="18" customHeight="1">
      <c r="A66" s="79"/>
      <c r="B66" s="63"/>
      <c r="C66" s="63">
        <v>612</v>
      </c>
      <c r="D66" s="76" t="s">
        <v>66</v>
      </c>
      <c r="E66" s="65">
        <v>3</v>
      </c>
      <c r="F66" s="65">
        <v>5</v>
      </c>
      <c r="G66" s="80" t="s">
        <v>107</v>
      </c>
      <c r="H66" s="67" t="s">
        <v>109</v>
      </c>
      <c r="I66" s="60"/>
      <c r="J66" s="49"/>
    </row>
    <row r="67" spans="1:10" s="48" customFormat="1" ht="18" customHeight="1">
      <c r="A67" s="91"/>
      <c r="B67" s="92"/>
      <c r="C67" s="92">
        <v>619</v>
      </c>
      <c r="D67" s="93" t="s">
        <v>67</v>
      </c>
      <c r="E67" s="120" t="s">
        <v>109</v>
      </c>
      <c r="F67" s="120" t="s">
        <v>109</v>
      </c>
      <c r="G67" s="95" t="s">
        <v>102</v>
      </c>
      <c r="H67" s="96" t="s">
        <v>109</v>
      </c>
      <c r="I67" s="60"/>
      <c r="J67" s="49"/>
    </row>
  </sheetData>
  <sheetProtection password="CF7C" sheet="1" objects="1" scenarios="1"/>
  <mergeCells count="1">
    <mergeCell ref="A3:D3"/>
  </mergeCells>
  <phoneticPr fontId="1"/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P13"/>
  <sheetViews>
    <sheetView showGridLines="0" workbookViewId="0"/>
  </sheetViews>
  <sheetFormatPr defaultRowHeight="13.5"/>
  <cols>
    <col min="1" max="1" width="3.5" style="126" customWidth="1"/>
    <col min="2" max="2" width="23.375" style="126" customWidth="1"/>
    <col min="3" max="3" width="10" style="126" customWidth="1"/>
    <col min="4" max="13" width="9.5" style="126" customWidth="1"/>
    <col min="14" max="16384" width="9" style="126"/>
  </cols>
  <sheetData>
    <row r="1" spans="1:16">
      <c r="A1" s="126" t="s">
        <v>601</v>
      </c>
    </row>
    <row r="2" spans="1:16">
      <c r="M2" s="127" t="s">
        <v>602</v>
      </c>
    </row>
    <row r="3" spans="1:16">
      <c r="A3" s="311" t="s">
        <v>0</v>
      </c>
      <c r="B3" s="312"/>
      <c r="C3" s="323" t="s">
        <v>603</v>
      </c>
      <c r="D3" s="316" t="s">
        <v>604</v>
      </c>
      <c r="E3" s="317"/>
      <c r="F3" s="317"/>
      <c r="G3" s="318"/>
      <c r="H3" s="316" t="s">
        <v>605</v>
      </c>
      <c r="I3" s="317"/>
      <c r="J3" s="317"/>
      <c r="K3" s="317"/>
      <c r="L3" s="317"/>
      <c r="M3" s="318"/>
    </row>
    <row r="4" spans="1:16" ht="27.75" customHeight="1">
      <c r="A4" s="303"/>
      <c r="B4" s="305"/>
      <c r="C4" s="323"/>
      <c r="D4" s="205" t="s">
        <v>606</v>
      </c>
      <c r="E4" s="206" t="s">
        <v>607</v>
      </c>
      <c r="F4" s="206" t="s">
        <v>608</v>
      </c>
      <c r="G4" s="206" t="s">
        <v>609</v>
      </c>
      <c r="H4" s="207" t="s">
        <v>610</v>
      </c>
      <c r="I4" s="206" t="s">
        <v>611</v>
      </c>
      <c r="J4" s="206" t="s">
        <v>612</v>
      </c>
      <c r="K4" s="206" t="s">
        <v>613</v>
      </c>
      <c r="L4" s="206" t="s">
        <v>614</v>
      </c>
      <c r="M4" s="206" t="s">
        <v>615</v>
      </c>
    </row>
    <row r="5" spans="1:16">
      <c r="A5" s="324" t="s">
        <v>594</v>
      </c>
      <c r="B5" s="278"/>
      <c r="C5" s="208">
        <f>SUM(C6:C11)</f>
        <v>673839</v>
      </c>
      <c r="D5" s="209">
        <v>69.8</v>
      </c>
      <c r="E5" s="210">
        <v>3.7</v>
      </c>
      <c r="F5" s="210">
        <v>8</v>
      </c>
      <c r="G5" s="211">
        <v>18.5</v>
      </c>
      <c r="H5" s="210">
        <v>85.1</v>
      </c>
      <c r="I5" s="210">
        <v>7.9</v>
      </c>
      <c r="J5" s="210">
        <v>1.6</v>
      </c>
      <c r="K5" s="210">
        <v>0.7</v>
      </c>
      <c r="L5" s="210">
        <v>0.8</v>
      </c>
      <c r="M5" s="211">
        <v>3.9</v>
      </c>
      <c r="P5" s="212"/>
    </row>
    <row r="6" spans="1:16">
      <c r="A6" s="198">
        <v>56</v>
      </c>
      <c r="B6" s="148" t="s">
        <v>595</v>
      </c>
      <c r="C6" s="189">
        <v>36186</v>
      </c>
      <c r="D6" s="195">
        <v>81.099999999999994</v>
      </c>
      <c r="E6" s="191" t="s">
        <v>616</v>
      </c>
      <c r="F6" s="191" t="s">
        <v>616</v>
      </c>
      <c r="G6" s="193" t="s">
        <v>616</v>
      </c>
      <c r="H6" s="213">
        <v>97.3</v>
      </c>
      <c r="I6" s="192">
        <v>1.7</v>
      </c>
      <c r="J6" s="191" t="s">
        <v>617</v>
      </c>
      <c r="K6" s="191" t="s">
        <v>617</v>
      </c>
      <c r="L6" s="192">
        <v>0.3</v>
      </c>
      <c r="M6" s="193" t="s">
        <v>164</v>
      </c>
      <c r="P6" s="212"/>
    </row>
    <row r="7" spans="1:16">
      <c r="A7" s="198">
        <v>57</v>
      </c>
      <c r="B7" s="148" t="s">
        <v>596</v>
      </c>
      <c r="C7" s="189">
        <v>36566</v>
      </c>
      <c r="D7" s="195">
        <v>68.5</v>
      </c>
      <c r="E7" s="192">
        <v>1</v>
      </c>
      <c r="F7" s="192">
        <v>24.4</v>
      </c>
      <c r="G7" s="194">
        <v>6.1</v>
      </c>
      <c r="H7" s="192">
        <v>92.7</v>
      </c>
      <c r="I7" s="192">
        <v>1.2</v>
      </c>
      <c r="J7" s="192">
        <v>0</v>
      </c>
      <c r="K7" s="192">
        <v>5.9</v>
      </c>
      <c r="L7" s="192">
        <v>0</v>
      </c>
      <c r="M7" s="194">
        <v>0.2</v>
      </c>
      <c r="P7" s="212"/>
    </row>
    <row r="8" spans="1:16">
      <c r="A8" s="198">
        <v>58</v>
      </c>
      <c r="B8" s="148" t="s">
        <v>597</v>
      </c>
      <c r="C8" s="189">
        <v>219281</v>
      </c>
      <c r="D8" s="195">
        <v>83.6</v>
      </c>
      <c r="E8" s="192">
        <v>9.3000000000000007</v>
      </c>
      <c r="F8" s="192">
        <v>2.5</v>
      </c>
      <c r="G8" s="194">
        <v>4.5999999999999996</v>
      </c>
      <c r="H8" s="192">
        <v>95.6</v>
      </c>
      <c r="I8" s="192">
        <v>1.1000000000000001</v>
      </c>
      <c r="J8" s="192">
        <v>0.2</v>
      </c>
      <c r="K8" s="192">
        <v>0.2</v>
      </c>
      <c r="L8" s="192">
        <v>0.5</v>
      </c>
      <c r="M8" s="194">
        <v>2.4</v>
      </c>
      <c r="P8" s="212"/>
    </row>
    <row r="9" spans="1:16">
      <c r="A9" s="198">
        <v>59</v>
      </c>
      <c r="B9" s="148" t="s">
        <v>598</v>
      </c>
      <c r="C9" s="189">
        <v>121078</v>
      </c>
      <c r="D9" s="195">
        <v>63.9</v>
      </c>
      <c r="E9" s="192">
        <v>0.2</v>
      </c>
      <c r="F9" s="192">
        <v>13.6</v>
      </c>
      <c r="G9" s="194">
        <v>22.3</v>
      </c>
      <c r="H9" s="192">
        <v>83.6</v>
      </c>
      <c r="I9" s="192">
        <v>15.7</v>
      </c>
      <c r="J9" s="192">
        <v>0.1</v>
      </c>
      <c r="K9" s="192">
        <v>0.2</v>
      </c>
      <c r="L9" s="192">
        <v>0</v>
      </c>
      <c r="M9" s="194">
        <v>0.4</v>
      </c>
      <c r="P9" s="212"/>
    </row>
    <row r="10" spans="1:16">
      <c r="A10" s="198">
        <v>60</v>
      </c>
      <c r="B10" s="148" t="s">
        <v>599</v>
      </c>
      <c r="C10" s="189">
        <v>237267</v>
      </c>
      <c r="D10" s="195">
        <v>57.9</v>
      </c>
      <c r="E10" s="191" t="s">
        <v>616</v>
      </c>
      <c r="F10" s="191" t="s">
        <v>616</v>
      </c>
      <c r="G10" s="193" t="s">
        <v>616</v>
      </c>
      <c r="H10" s="192">
        <v>81.400000000000006</v>
      </c>
      <c r="I10" s="192">
        <v>9.8000000000000007</v>
      </c>
      <c r="J10" s="191" t="s">
        <v>617</v>
      </c>
      <c r="K10" s="191" t="s">
        <v>617</v>
      </c>
      <c r="L10" s="192">
        <v>0.3</v>
      </c>
      <c r="M10" s="194">
        <v>7.7</v>
      </c>
      <c r="P10" s="212"/>
    </row>
    <row r="11" spans="1:16">
      <c r="A11" s="199">
        <v>61</v>
      </c>
      <c r="B11" s="156" t="s">
        <v>600</v>
      </c>
      <c r="C11" s="200">
        <v>23461</v>
      </c>
      <c r="D11" s="201">
        <v>74.599999999999994</v>
      </c>
      <c r="E11" s="202">
        <v>0</v>
      </c>
      <c r="F11" s="202">
        <v>1.5</v>
      </c>
      <c r="G11" s="204">
        <v>23.9</v>
      </c>
      <c r="H11" s="203" t="s">
        <v>164</v>
      </c>
      <c r="I11" s="202">
        <v>34.799999999999997</v>
      </c>
      <c r="J11" s="202">
        <v>40.9</v>
      </c>
      <c r="K11" s="202">
        <v>2.1</v>
      </c>
      <c r="L11" s="202">
        <v>13.9</v>
      </c>
      <c r="M11" s="204">
        <v>8.3000000000000007</v>
      </c>
      <c r="P11" s="212"/>
    </row>
    <row r="12" spans="1:16">
      <c r="P12" s="212"/>
    </row>
    <row r="13" spans="1:16">
      <c r="F13" s="161"/>
    </row>
  </sheetData>
  <sheetProtection password="CC2B" sheet="1" objects="1" scenarios="1"/>
  <mergeCells count="5">
    <mergeCell ref="A3:B4"/>
    <mergeCell ref="C3:C4"/>
    <mergeCell ref="D3:G3"/>
    <mergeCell ref="H3:M3"/>
    <mergeCell ref="A5:B5"/>
  </mergeCells>
  <phoneticPr fontId="1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H11"/>
  <sheetViews>
    <sheetView showGridLines="0" workbookViewId="0"/>
  </sheetViews>
  <sheetFormatPr defaultRowHeight="13.5"/>
  <cols>
    <col min="1" max="1" width="3.875" style="126" customWidth="1"/>
    <col min="2" max="2" width="19.875" style="126" customWidth="1"/>
    <col min="3" max="3" width="9" style="126"/>
    <col min="4" max="4" width="21.125" style="126" customWidth="1"/>
    <col min="5" max="6" width="9" style="126"/>
    <col min="7" max="7" width="20.125" style="126" customWidth="1"/>
    <col min="8" max="16384" width="9" style="126"/>
  </cols>
  <sheetData>
    <row r="1" spans="1:8">
      <c r="A1" s="126" t="s">
        <v>618</v>
      </c>
    </row>
    <row r="3" spans="1:8">
      <c r="A3" s="311" t="s">
        <v>0</v>
      </c>
      <c r="B3" s="312"/>
      <c r="C3" s="325" t="s">
        <v>1</v>
      </c>
      <c r="D3" s="214" t="s">
        <v>619</v>
      </c>
      <c r="E3" s="273" t="s">
        <v>620</v>
      </c>
      <c r="F3" s="327"/>
      <c r="G3" s="128" t="s">
        <v>621</v>
      </c>
      <c r="H3" s="215"/>
    </row>
    <row r="4" spans="1:8">
      <c r="A4" s="303"/>
      <c r="B4" s="305"/>
      <c r="C4" s="326"/>
      <c r="D4" s="199" t="s">
        <v>622</v>
      </c>
      <c r="E4" s="216" t="s">
        <v>623</v>
      </c>
      <c r="F4" s="216" t="s">
        <v>624</v>
      </c>
      <c r="G4" s="217" t="s">
        <v>625</v>
      </c>
      <c r="H4" s="215"/>
    </row>
    <row r="5" spans="1:8">
      <c r="A5" s="324" t="s">
        <v>594</v>
      </c>
      <c r="B5" s="278"/>
      <c r="C5" s="208">
        <f>SUM(C6:C11)</f>
        <v>6509</v>
      </c>
      <c r="D5" s="208">
        <f>SUM(D6:D11)</f>
        <v>886</v>
      </c>
      <c r="E5" s="189">
        <f>SUM(E6:E11)</f>
        <v>3119</v>
      </c>
      <c r="F5" s="189">
        <f>SUM(F6:F11)</f>
        <v>48675</v>
      </c>
      <c r="G5" s="189">
        <f>SUM(G6:G11)</f>
        <v>430</v>
      </c>
    </row>
    <row r="6" spans="1:8">
      <c r="A6" s="198">
        <v>56</v>
      </c>
      <c r="B6" s="148" t="s">
        <v>595</v>
      </c>
      <c r="C6" s="189">
        <v>17</v>
      </c>
      <c r="D6" s="189">
        <v>9</v>
      </c>
      <c r="E6" s="189">
        <v>12</v>
      </c>
      <c r="F6" s="189">
        <v>6671</v>
      </c>
      <c r="G6" s="218" t="s">
        <v>574</v>
      </c>
    </row>
    <row r="7" spans="1:8">
      <c r="A7" s="198">
        <v>57</v>
      </c>
      <c r="B7" s="148" t="s">
        <v>596</v>
      </c>
      <c r="C7" s="189">
        <v>782</v>
      </c>
      <c r="D7" s="189">
        <v>86</v>
      </c>
      <c r="E7" s="189">
        <v>318</v>
      </c>
      <c r="F7" s="189">
        <v>2553</v>
      </c>
      <c r="G7" s="189">
        <v>28</v>
      </c>
    </row>
    <row r="8" spans="1:8">
      <c r="A8" s="198">
        <v>58</v>
      </c>
      <c r="B8" s="148" t="s">
        <v>597</v>
      </c>
      <c r="C8" s="189">
        <v>2184</v>
      </c>
      <c r="D8" s="189">
        <v>564</v>
      </c>
      <c r="E8" s="189">
        <v>1076</v>
      </c>
      <c r="F8" s="189">
        <v>21706</v>
      </c>
      <c r="G8" s="189">
        <v>264</v>
      </c>
    </row>
    <row r="9" spans="1:8">
      <c r="A9" s="198">
        <v>59</v>
      </c>
      <c r="B9" s="148" t="s">
        <v>598</v>
      </c>
      <c r="C9" s="189">
        <v>775</v>
      </c>
      <c r="D9" s="189">
        <v>12</v>
      </c>
      <c r="E9" s="189">
        <v>550</v>
      </c>
      <c r="F9" s="189">
        <v>5556</v>
      </c>
      <c r="G9" s="189">
        <v>40</v>
      </c>
    </row>
    <row r="10" spans="1:8">
      <c r="A10" s="198">
        <v>60</v>
      </c>
      <c r="B10" s="148" t="s">
        <v>599</v>
      </c>
      <c r="C10" s="189">
        <v>2539</v>
      </c>
      <c r="D10" s="189">
        <v>215</v>
      </c>
      <c r="E10" s="189">
        <v>1163</v>
      </c>
      <c r="F10" s="189">
        <v>12189</v>
      </c>
      <c r="G10" s="189">
        <v>93</v>
      </c>
    </row>
    <row r="11" spans="1:8">
      <c r="A11" s="199">
        <v>61</v>
      </c>
      <c r="B11" s="156" t="s">
        <v>600</v>
      </c>
      <c r="C11" s="200">
        <v>212</v>
      </c>
      <c r="D11" s="219" t="s">
        <v>574</v>
      </c>
      <c r="E11" s="219" t="s">
        <v>574</v>
      </c>
      <c r="F11" s="219" t="s">
        <v>574</v>
      </c>
      <c r="G11" s="200">
        <v>5</v>
      </c>
    </row>
  </sheetData>
  <sheetProtection password="CC35" sheet="1" objects="1" scenarios="1"/>
  <mergeCells count="4">
    <mergeCell ref="A3:B4"/>
    <mergeCell ref="C3:C4"/>
    <mergeCell ref="E3:F3"/>
    <mergeCell ref="A5:B5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7"/>
  <sheetViews>
    <sheetView showGridLines="0" workbookViewId="0">
      <selection activeCell="A2" sqref="A2"/>
    </sheetView>
  </sheetViews>
  <sheetFormatPr defaultRowHeight="13.5"/>
  <cols>
    <col min="1" max="1" width="3.625" style="97" customWidth="1"/>
    <col min="2" max="2" width="4.625" style="97" customWidth="1"/>
    <col min="3" max="3" width="5.625" style="97" customWidth="1"/>
    <col min="4" max="4" width="55.625" style="97" customWidth="1"/>
    <col min="5" max="6" width="15.625" style="97" customWidth="1"/>
    <col min="7" max="7" width="15.625" style="98" customWidth="1"/>
    <col min="8" max="8" width="15.625" style="97" customWidth="1"/>
    <col min="9" max="9" width="10.25" style="97" bestFit="1" customWidth="1"/>
    <col min="10" max="10" width="12.75" style="98" bestFit="1" customWidth="1"/>
    <col min="11" max="16384" width="9" style="97"/>
  </cols>
  <sheetData>
    <row r="1" spans="1:10" s="48" customFormat="1" ht="18" customHeight="1">
      <c r="A1" s="47" t="s">
        <v>106</v>
      </c>
      <c r="G1" s="49"/>
      <c r="J1" s="49"/>
    </row>
    <row r="2" spans="1:10" s="48" customFormat="1" ht="18" customHeight="1">
      <c r="A2" s="47" t="s">
        <v>70</v>
      </c>
      <c r="G2" s="49"/>
      <c r="H2" s="50" t="s">
        <v>103</v>
      </c>
      <c r="J2" s="49"/>
    </row>
    <row r="3" spans="1:10" s="53" customFormat="1" ht="18" customHeight="1">
      <c r="A3" s="261" t="s">
        <v>0</v>
      </c>
      <c r="B3" s="262"/>
      <c r="C3" s="262"/>
      <c r="D3" s="262"/>
      <c r="E3" s="51" t="s">
        <v>1</v>
      </c>
      <c r="F3" s="51" t="s">
        <v>2</v>
      </c>
      <c r="G3" s="52" t="s">
        <v>3</v>
      </c>
      <c r="H3" s="51" t="s">
        <v>4</v>
      </c>
      <c r="J3" s="115"/>
    </row>
    <row r="4" spans="1:10" s="48" customFormat="1" ht="18" customHeight="1">
      <c r="A4" s="107" t="s">
        <v>105</v>
      </c>
      <c r="B4" s="55"/>
      <c r="C4" s="55"/>
      <c r="D4" s="56"/>
      <c r="E4" s="57">
        <f>E5+E32</f>
        <v>223</v>
      </c>
      <c r="F4" s="57">
        <f t="shared" ref="F4" si="0">F5+F32</f>
        <v>1152</v>
      </c>
      <c r="G4" s="58">
        <v>22020000000</v>
      </c>
      <c r="H4" s="59">
        <f>H32</f>
        <v>23097</v>
      </c>
      <c r="I4" s="60"/>
      <c r="J4" s="49"/>
    </row>
    <row r="5" spans="1:10" s="48" customFormat="1" ht="18" customHeight="1">
      <c r="A5" s="61"/>
      <c r="B5" s="62" t="s">
        <v>108</v>
      </c>
      <c r="C5" s="63"/>
      <c r="D5" s="64"/>
      <c r="E5" s="65">
        <f>E12+E15+E22+E27</f>
        <v>27</v>
      </c>
      <c r="F5" s="65">
        <f t="shared" ref="F5" si="1">F12+F15+F22+F27</f>
        <v>91</v>
      </c>
      <c r="G5" s="66">
        <v>4814000000</v>
      </c>
      <c r="H5" s="67" t="s">
        <v>109</v>
      </c>
      <c r="I5" s="60"/>
      <c r="J5" s="49"/>
    </row>
    <row r="6" spans="1:10" s="48" customFormat="1" ht="18" customHeight="1">
      <c r="A6" s="68"/>
      <c r="B6" s="69">
        <v>50</v>
      </c>
      <c r="C6" s="69"/>
      <c r="D6" s="70" t="s">
        <v>7</v>
      </c>
      <c r="E6" s="121" t="str">
        <f>E7</f>
        <v>－</v>
      </c>
      <c r="F6" s="121" t="str">
        <f t="shared" ref="F6" si="2">F7</f>
        <v>－</v>
      </c>
      <c r="G6" s="109" t="s">
        <v>102</v>
      </c>
      <c r="H6" s="73" t="s">
        <v>109</v>
      </c>
      <c r="I6" s="60"/>
      <c r="J6" s="49"/>
    </row>
    <row r="7" spans="1:10" s="48" customFormat="1" ht="18" customHeight="1">
      <c r="A7" s="74"/>
      <c r="B7" s="75"/>
      <c r="C7" s="75">
        <v>501</v>
      </c>
      <c r="D7" s="76" t="s">
        <v>7</v>
      </c>
      <c r="E7" s="118" t="s">
        <v>109</v>
      </c>
      <c r="F7" s="118" t="s">
        <v>109</v>
      </c>
      <c r="G7" s="80" t="s">
        <v>102</v>
      </c>
      <c r="H7" s="67" t="s">
        <v>109</v>
      </c>
      <c r="I7" s="60"/>
      <c r="J7" s="49"/>
    </row>
    <row r="8" spans="1:10" s="48" customFormat="1" ht="18" customHeight="1">
      <c r="A8" s="77"/>
      <c r="B8" s="78">
        <v>51</v>
      </c>
      <c r="C8" s="78"/>
      <c r="D8" s="70" t="s">
        <v>8</v>
      </c>
      <c r="E8" s="116" t="s">
        <v>109</v>
      </c>
      <c r="F8" s="116" t="s">
        <v>109</v>
      </c>
      <c r="G8" s="117" t="s">
        <v>102</v>
      </c>
      <c r="H8" s="73" t="s">
        <v>109</v>
      </c>
      <c r="I8" s="60"/>
      <c r="J8" s="49"/>
    </row>
    <row r="9" spans="1:10" s="48" customFormat="1" ht="18" customHeight="1">
      <c r="A9" s="79"/>
      <c r="B9" s="63"/>
      <c r="C9" s="63">
        <v>511</v>
      </c>
      <c r="D9" s="76" t="s">
        <v>9</v>
      </c>
      <c r="E9" s="118" t="s">
        <v>109</v>
      </c>
      <c r="F9" s="118" t="s">
        <v>109</v>
      </c>
      <c r="G9" s="80" t="s">
        <v>102</v>
      </c>
      <c r="H9" s="67" t="s">
        <v>109</v>
      </c>
      <c r="I9" s="60"/>
      <c r="J9" s="49"/>
    </row>
    <row r="10" spans="1:10" s="48" customFormat="1" ht="18" customHeight="1">
      <c r="A10" s="79"/>
      <c r="B10" s="63"/>
      <c r="C10" s="63">
        <v>512</v>
      </c>
      <c r="D10" s="76" t="s">
        <v>10</v>
      </c>
      <c r="E10" s="118" t="s">
        <v>109</v>
      </c>
      <c r="F10" s="118" t="s">
        <v>109</v>
      </c>
      <c r="G10" s="80" t="s">
        <v>102</v>
      </c>
      <c r="H10" s="67" t="s">
        <v>109</v>
      </c>
      <c r="I10" s="60"/>
      <c r="J10" s="49"/>
    </row>
    <row r="11" spans="1:10" s="48" customFormat="1" ht="18" customHeight="1">
      <c r="A11" s="79"/>
      <c r="B11" s="63"/>
      <c r="C11" s="63">
        <v>513</v>
      </c>
      <c r="D11" s="76" t="s">
        <v>11</v>
      </c>
      <c r="E11" s="118" t="s">
        <v>109</v>
      </c>
      <c r="F11" s="118" t="s">
        <v>109</v>
      </c>
      <c r="G11" s="80" t="s">
        <v>102</v>
      </c>
      <c r="H11" s="67" t="s">
        <v>109</v>
      </c>
      <c r="I11" s="60"/>
      <c r="J11" s="49"/>
    </row>
    <row r="12" spans="1:10" s="48" customFormat="1" ht="18" customHeight="1">
      <c r="A12" s="77"/>
      <c r="B12" s="78">
        <v>52</v>
      </c>
      <c r="C12" s="78"/>
      <c r="D12" s="70" t="s">
        <v>12</v>
      </c>
      <c r="E12" s="71">
        <f>SUM(E13:E14)</f>
        <v>9</v>
      </c>
      <c r="F12" s="71">
        <f t="shared" ref="F12" si="3">SUM(F13:F14)</f>
        <v>20</v>
      </c>
      <c r="G12" s="72">
        <v>1061000000</v>
      </c>
      <c r="H12" s="73" t="s">
        <v>109</v>
      </c>
      <c r="I12" s="60"/>
      <c r="J12" s="49"/>
    </row>
    <row r="13" spans="1:10" s="48" customFormat="1" ht="18" customHeight="1">
      <c r="A13" s="79"/>
      <c r="B13" s="63"/>
      <c r="C13" s="63">
        <v>521</v>
      </c>
      <c r="D13" s="76" t="s">
        <v>13</v>
      </c>
      <c r="E13" s="65">
        <v>3</v>
      </c>
      <c r="F13" s="65">
        <v>6</v>
      </c>
      <c r="G13" s="80">
        <v>61000000</v>
      </c>
      <c r="H13" s="67" t="s">
        <v>109</v>
      </c>
      <c r="I13" s="60"/>
      <c r="J13" s="49"/>
    </row>
    <row r="14" spans="1:10" s="48" customFormat="1" ht="18" customHeight="1">
      <c r="A14" s="79"/>
      <c r="B14" s="63"/>
      <c r="C14" s="63">
        <v>522</v>
      </c>
      <c r="D14" s="76" t="s">
        <v>14</v>
      </c>
      <c r="E14" s="65">
        <v>6</v>
      </c>
      <c r="F14" s="65">
        <v>14</v>
      </c>
      <c r="G14" s="80">
        <v>1000000000</v>
      </c>
      <c r="H14" s="67" t="s">
        <v>109</v>
      </c>
      <c r="I14" s="60"/>
      <c r="J14" s="49"/>
    </row>
    <row r="15" spans="1:10" s="48" customFormat="1" ht="18" customHeight="1">
      <c r="A15" s="77"/>
      <c r="B15" s="78">
        <v>53</v>
      </c>
      <c r="C15" s="78"/>
      <c r="D15" s="70" t="s">
        <v>15</v>
      </c>
      <c r="E15" s="71">
        <f>SUM(E16:E21)</f>
        <v>5</v>
      </c>
      <c r="F15" s="71">
        <f t="shared" ref="F15" si="4">SUM(F16:F21)</f>
        <v>29</v>
      </c>
      <c r="G15" s="72">
        <v>727000000</v>
      </c>
      <c r="H15" s="73" t="s">
        <v>109</v>
      </c>
      <c r="I15" s="60"/>
      <c r="J15" s="49"/>
    </row>
    <row r="16" spans="1:10" s="48" customFormat="1" ht="18" customHeight="1">
      <c r="A16" s="79"/>
      <c r="B16" s="63"/>
      <c r="C16" s="63">
        <v>531</v>
      </c>
      <c r="D16" s="76" t="s">
        <v>16</v>
      </c>
      <c r="E16" s="65">
        <v>3</v>
      </c>
      <c r="F16" s="65">
        <v>6</v>
      </c>
      <c r="G16" s="80" t="s">
        <v>107</v>
      </c>
      <c r="H16" s="67" t="s">
        <v>109</v>
      </c>
      <c r="I16" s="60"/>
      <c r="J16" s="49"/>
    </row>
    <row r="17" spans="1:10" s="48" customFormat="1" ht="18" customHeight="1">
      <c r="A17" s="79"/>
      <c r="B17" s="63"/>
      <c r="C17" s="63">
        <v>532</v>
      </c>
      <c r="D17" s="76" t="s">
        <v>17</v>
      </c>
      <c r="E17" s="65">
        <v>1</v>
      </c>
      <c r="F17" s="65">
        <v>11</v>
      </c>
      <c r="G17" s="80" t="s">
        <v>107</v>
      </c>
      <c r="H17" s="67" t="s">
        <v>109</v>
      </c>
      <c r="I17" s="60"/>
      <c r="J17" s="49"/>
    </row>
    <row r="18" spans="1:10" s="48" customFormat="1" ht="18" customHeight="1">
      <c r="A18" s="79"/>
      <c r="B18" s="63"/>
      <c r="C18" s="63">
        <v>533</v>
      </c>
      <c r="D18" s="76" t="s">
        <v>18</v>
      </c>
      <c r="E18" s="65">
        <v>1</v>
      </c>
      <c r="F18" s="65">
        <v>12</v>
      </c>
      <c r="G18" s="80" t="s">
        <v>107</v>
      </c>
      <c r="H18" s="67" t="s">
        <v>109</v>
      </c>
      <c r="I18" s="60"/>
      <c r="J18" s="49"/>
    </row>
    <row r="19" spans="1:10" s="48" customFormat="1" ht="18" customHeight="1">
      <c r="A19" s="79"/>
      <c r="B19" s="63"/>
      <c r="C19" s="63">
        <v>534</v>
      </c>
      <c r="D19" s="76" t="s">
        <v>19</v>
      </c>
      <c r="E19" s="118" t="s">
        <v>109</v>
      </c>
      <c r="F19" s="118" t="s">
        <v>109</v>
      </c>
      <c r="G19" s="80" t="s">
        <v>102</v>
      </c>
      <c r="H19" s="67" t="s">
        <v>109</v>
      </c>
      <c r="I19" s="60"/>
      <c r="J19" s="49"/>
    </row>
    <row r="20" spans="1:10" s="48" customFormat="1" ht="18" customHeight="1">
      <c r="A20" s="79"/>
      <c r="B20" s="63"/>
      <c r="C20" s="63">
        <v>535</v>
      </c>
      <c r="D20" s="76" t="s">
        <v>20</v>
      </c>
      <c r="E20" s="118" t="s">
        <v>109</v>
      </c>
      <c r="F20" s="118" t="s">
        <v>109</v>
      </c>
      <c r="G20" s="80" t="s">
        <v>102</v>
      </c>
      <c r="H20" s="67" t="s">
        <v>109</v>
      </c>
      <c r="I20" s="60"/>
      <c r="J20" s="49"/>
    </row>
    <row r="21" spans="1:10" s="48" customFormat="1" ht="18" customHeight="1">
      <c r="A21" s="79"/>
      <c r="B21" s="63"/>
      <c r="C21" s="63">
        <v>536</v>
      </c>
      <c r="D21" s="76" t="s">
        <v>21</v>
      </c>
      <c r="E21" s="118" t="s">
        <v>109</v>
      </c>
      <c r="F21" s="118" t="s">
        <v>109</v>
      </c>
      <c r="G21" s="80" t="s">
        <v>102</v>
      </c>
      <c r="H21" s="67" t="s">
        <v>109</v>
      </c>
      <c r="I21" s="60"/>
      <c r="J21" s="49"/>
    </row>
    <row r="22" spans="1:10" s="48" customFormat="1" ht="18" customHeight="1">
      <c r="A22" s="77"/>
      <c r="B22" s="78">
        <v>54</v>
      </c>
      <c r="C22" s="78"/>
      <c r="D22" s="70" t="s">
        <v>22</v>
      </c>
      <c r="E22" s="71">
        <f>SUM(E23:E26)</f>
        <v>4</v>
      </c>
      <c r="F22" s="71">
        <f t="shared" ref="F22" si="5">SUM(F23:F26)</f>
        <v>11</v>
      </c>
      <c r="G22" s="72">
        <v>597000000</v>
      </c>
      <c r="H22" s="73" t="s">
        <v>109</v>
      </c>
      <c r="I22" s="60"/>
      <c r="J22" s="49"/>
    </row>
    <row r="23" spans="1:10" s="48" customFormat="1" ht="18" customHeight="1">
      <c r="A23" s="79"/>
      <c r="B23" s="63"/>
      <c r="C23" s="63">
        <v>541</v>
      </c>
      <c r="D23" s="76" t="s">
        <v>23</v>
      </c>
      <c r="E23" s="118" t="s">
        <v>109</v>
      </c>
      <c r="F23" s="118" t="s">
        <v>109</v>
      </c>
      <c r="G23" s="80" t="s">
        <v>102</v>
      </c>
      <c r="H23" s="67" t="s">
        <v>109</v>
      </c>
      <c r="I23" s="60"/>
      <c r="J23" s="49"/>
    </row>
    <row r="24" spans="1:10" s="48" customFormat="1" ht="18" customHeight="1">
      <c r="A24" s="79"/>
      <c r="B24" s="63"/>
      <c r="C24" s="63">
        <v>542</v>
      </c>
      <c r="D24" s="76" t="s">
        <v>24</v>
      </c>
      <c r="E24" s="65">
        <v>4</v>
      </c>
      <c r="F24" s="65">
        <v>11</v>
      </c>
      <c r="G24" s="80">
        <v>597000000</v>
      </c>
      <c r="H24" s="67" t="s">
        <v>109</v>
      </c>
      <c r="I24" s="60"/>
      <c r="J24" s="49"/>
    </row>
    <row r="25" spans="1:10" s="48" customFormat="1" ht="18" customHeight="1">
      <c r="A25" s="79"/>
      <c r="B25" s="63"/>
      <c r="C25" s="63">
        <v>543</v>
      </c>
      <c r="D25" s="76" t="s">
        <v>25</v>
      </c>
      <c r="E25" s="118" t="s">
        <v>109</v>
      </c>
      <c r="F25" s="118" t="s">
        <v>109</v>
      </c>
      <c r="G25" s="80" t="s">
        <v>102</v>
      </c>
      <c r="H25" s="67" t="s">
        <v>109</v>
      </c>
      <c r="I25" s="60"/>
      <c r="J25" s="49"/>
    </row>
    <row r="26" spans="1:10" s="48" customFormat="1" ht="18" customHeight="1">
      <c r="A26" s="79"/>
      <c r="B26" s="63"/>
      <c r="C26" s="63">
        <v>549</v>
      </c>
      <c r="D26" s="76" t="s">
        <v>26</v>
      </c>
      <c r="E26" s="118" t="s">
        <v>109</v>
      </c>
      <c r="F26" s="118" t="s">
        <v>109</v>
      </c>
      <c r="G26" s="80" t="s">
        <v>102</v>
      </c>
      <c r="H26" s="67" t="s">
        <v>109</v>
      </c>
      <c r="I26" s="60"/>
      <c r="J26" s="49"/>
    </row>
    <row r="27" spans="1:10" s="48" customFormat="1" ht="18" customHeight="1">
      <c r="A27" s="77"/>
      <c r="B27" s="78">
        <v>55</v>
      </c>
      <c r="C27" s="78"/>
      <c r="D27" s="70" t="s">
        <v>27</v>
      </c>
      <c r="E27" s="71">
        <f>SUM(E28:E31)</f>
        <v>9</v>
      </c>
      <c r="F27" s="71">
        <f t="shared" ref="F27" si="6">SUM(F28:F31)</f>
        <v>31</v>
      </c>
      <c r="G27" s="72">
        <v>2429000000</v>
      </c>
      <c r="H27" s="73" t="s">
        <v>109</v>
      </c>
      <c r="I27" s="60"/>
      <c r="J27" s="49"/>
    </row>
    <row r="28" spans="1:10" s="48" customFormat="1" ht="18" customHeight="1">
      <c r="A28" s="79"/>
      <c r="B28" s="63"/>
      <c r="C28" s="63">
        <v>551</v>
      </c>
      <c r="D28" s="76" t="s">
        <v>28</v>
      </c>
      <c r="E28" s="65">
        <v>1</v>
      </c>
      <c r="F28" s="65">
        <v>1</v>
      </c>
      <c r="G28" s="80" t="s">
        <v>107</v>
      </c>
      <c r="H28" s="67" t="s">
        <v>109</v>
      </c>
      <c r="I28" s="60"/>
      <c r="J28" s="49"/>
    </row>
    <row r="29" spans="1:10" s="48" customFormat="1" ht="18" customHeight="1">
      <c r="A29" s="79"/>
      <c r="B29" s="63"/>
      <c r="C29" s="63">
        <v>552</v>
      </c>
      <c r="D29" s="76" t="s">
        <v>29</v>
      </c>
      <c r="E29" s="65">
        <v>3</v>
      </c>
      <c r="F29" s="65">
        <v>7</v>
      </c>
      <c r="G29" s="80">
        <v>1850000000</v>
      </c>
      <c r="H29" s="67" t="s">
        <v>109</v>
      </c>
      <c r="I29" s="60"/>
      <c r="J29" s="49"/>
    </row>
    <row r="30" spans="1:10" s="48" customFormat="1" ht="18" customHeight="1">
      <c r="A30" s="79"/>
      <c r="B30" s="63"/>
      <c r="C30" s="63">
        <v>553</v>
      </c>
      <c r="D30" s="76" t="s">
        <v>30</v>
      </c>
      <c r="E30" s="65">
        <v>3</v>
      </c>
      <c r="F30" s="65">
        <v>6</v>
      </c>
      <c r="G30" s="80" t="s">
        <v>107</v>
      </c>
      <c r="H30" s="67" t="s">
        <v>109</v>
      </c>
      <c r="I30" s="60"/>
      <c r="J30" s="49"/>
    </row>
    <row r="31" spans="1:10" s="48" customFormat="1" ht="18" customHeight="1">
      <c r="A31" s="79"/>
      <c r="B31" s="63"/>
      <c r="C31" s="63">
        <v>559</v>
      </c>
      <c r="D31" s="76" t="s">
        <v>31</v>
      </c>
      <c r="E31" s="65">
        <v>2</v>
      </c>
      <c r="F31" s="65">
        <v>17</v>
      </c>
      <c r="G31" s="80" t="s">
        <v>107</v>
      </c>
      <c r="H31" s="67" t="s">
        <v>109</v>
      </c>
      <c r="I31" s="60"/>
      <c r="J31" s="49"/>
    </row>
    <row r="32" spans="1:10" s="48" customFormat="1" ht="18" customHeight="1">
      <c r="A32" s="74"/>
      <c r="B32" s="81" t="s">
        <v>110</v>
      </c>
      <c r="C32" s="75"/>
      <c r="D32" s="64"/>
      <c r="E32" s="65">
        <f>E33+E36+E42+E50+E54+E64</f>
        <v>196</v>
      </c>
      <c r="F32" s="65">
        <f t="shared" ref="F32" si="7">F33+F36+F42+F50+F54+F64</f>
        <v>1061</v>
      </c>
      <c r="G32" s="66">
        <v>17206000000</v>
      </c>
      <c r="H32" s="82">
        <v>23097</v>
      </c>
      <c r="I32" s="60"/>
      <c r="J32" s="49"/>
    </row>
    <row r="33" spans="1:10" s="48" customFormat="1" ht="18" customHeight="1">
      <c r="A33" s="83"/>
      <c r="B33" s="84">
        <v>56</v>
      </c>
      <c r="C33" s="84"/>
      <c r="D33" s="70" t="s">
        <v>33</v>
      </c>
      <c r="E33" s="71">
        <f>SUM(E34:E35)</f>
        <v>1</v>
      </c>
      <c r="F33" s="71">
        <f t="shared" ref="F33" si="8">SUM(F34:F35)</f>
        <v>7</v>
      </c>
      <c r="G33" s="109" t="s">
        <v>107</v>
      </c>
      <c r="H33" s="119" t="s">
        <v>107</v>
      </c>
      <c r="I33" s="60"/>
      <c r="J33" s="49"/>
    </row>
    <row r="34" spans="1:10" s="48" customFormat="1" ht="18" customHeight="1">
      <c r="A34" s="86"/>
      <c r="B34" s="87"/>
      <c r="C34" s="87">
        <v>561</v>
      </c>
      <c r="D34" s="76" t="s">
        <v>34</v>
      </c>
      <c r="E34" s="118" t="s">
        <v>109</v>
      </c>
      <c r="F34" s="118" t="s">
        <v>109</v>
      </c>
      <c r="G34" s="80" t="s">
        <v>102</v>
      </c>
      <c r="H34" s="67" t="s">
        <v>109</v>
      </c>
      <c r="I34" s="60"/>
      <c r="J34" s="49"/>
    </row>
    <row r="35" spans="1:10" s="48" customFormat="1" ht="18" customHeight="1">
      <c r="A35" s="79"/>
      <c r="B35" s="63"/>
      <c r="C35" s="63">
        <v>569</v>
      </c>
      <c r="D35" s="76" t="s">
        <v>35</v>
      </c>
      <c r="E35" s="65">
        <v>1</v>
      </c>
      <c r="F35" s="65">
        <v>7</v>
      </c>
      <c r="G35" s="80" t="s">
        <v>107</v>
      </c>
      <c r="H35" s="90" t="s">
        <v>107</v>
      </c>
      <c r="I35" s="60"/>
      <c r="J35" s="49"/>
    </row>
    <row r="36" spans="1:10" s="48" customFormat="1" ht="18" customHeight="1">
      <c r="A36" s="77"/>
      <c r="B36" s="78">
        <v>57</v>
      </c>
      <c r="C36" s="78"/>
      <c r="D36" s="70" t="s">
        <v>36</v>
      </c>
      <c r="E36" s="71">
        <f>SUM(E37:E41)</f>
        <v>24</v>
      </c>
      <c r="F36" s="71">
        <f t="shared" ref="F36" si="9">SUM(F37:F41)</f>
        <v>66</v>
      </c>
      <c r="G36" s="72">
        <v>720000000</v>
      </c>
      <c r="H36" s="85">
        <v>3246</v>
      </c>
      <c r="I36" s="60"/>
      <c r="J36" s="49"/>
    </row>
    <row r="37" spans="1:10" s="48" customFormat="1" ht="18" customHeight="1">
      <c r="A37" s="79"/>
      <c r="B37" s="63"/>
      <c r="C37" s="63">
        <v>571</v>
      </c>
      <c r="D37" s="76" t="s">
        <v>37</v>
      </c>
      <c r="E37" s="65">
        <v>1</v>
      </c>
      <c r="F37" s="65">
        <v>3</v>
      </c>
      <c r="G37" s="80" t="s">
        <v>107</v>
      </c>
      <c r="H37" s="90" t="s">
        <v>107</v>
      </c>
      <c r="I37" s="60"/>
      <c r="J37" s="49"/>
    </row>
    <row r="38" spans="1:10" s="48" customFormat="1" ht="18" customHeight="1">
      <c r="A38" s="79"/>
      <c r="B38" s="63"/>
      <c r="C38" s="63">
        <v>572</v>
      </c>
      <c r="D38" s="76" t="s">
        <v>38</v>
      </c>
      <c r="E38" s="65">
        <v>1</v>
      </c>
      <c r="F38" s="65">
        <v>1</v>
      </c>
      <c r="G38" s="80" t="s">
        <v>107</v>
      </c>
      <c r="H38" s="90" t="s">
        <v>107</v>
      </c>
      <c r="I38" s="60"/>
      <c r="J38" s="49"/>
    </row>
    <row r="39" spans="1:10" s="48" customFormat="1" ht="18" customHeight="1">
      <c r="A39" s="79"/>
      <c r="B39" s="63"/>
      <c r="C39" s="63">
        <v>573</v>
      </c>
      <c r="D39" s="76" t="s">
        <v>39</v>
      </c>
      <c r="E39" s="65">
        <v>14</v>
      </c>
      <c r="F39" s="65">
        <v>39</v>
      </c>
      <c r="G39" s="80">
        <v>474000000</v>
      </c>
      <c r="H39" s="90">
        <v>1798</v>
      </c>
      <c r="I39" s="60"/>
      <c r="J39" s="49"/>
    </row>
    <row r="40" spans="1:10" s="48" customFormat="1" ht="18" customHeight="1">
      <c r="A40" s="79"/>
      <c r="B40" s="63"/>
      <c r="C40" s="63">
        <v>574</v>
      </c>
      <c r="D40" s="76" t="s">
        <v>40</v>
      </c>
      <c r="E40" s="65">
        <v>4</v>
      </c>
      <c r="F40" s="65">
        <v>8</v>
      </c>
      <c r="G40" s="80">
        <v>90000000</v>
      </c>
      <c r="H40" s="90">
        <v>488</v>
      </c>
      <c r="I40" s="60"/>
      <c r="J40" s="49"/>
    </row>
    <row r="41" spans="1:10" s="48" customFormat="1" ht="18" customHeight="1">
      <c r="A41" s="79"/>
      <c r="B41" s="63"/>
      <c r="C41" s="63">
        <v>579</v>
      </c>
      <c r="D41" s="76" t="s">
        <v>41</v>
      </c>
      <c r="E41" s="65">
        <v>4</v>
      </c>
      <c r="F41" s="65">
        <v>15</v>
      </c>
      <c r="G41" s="80" t="s">
        <v>107</v>
      </c>
      <c r="H41" s="90" t="s">
        <v>107</v>
      </c>
      <c r="I41" s="60"/>
      <c r="J41" s="49"/>
    </row>
    <row r="42" spans="1:10" s="48" customFormat="1" ht="18" customHeight="1">
      <c r="A42" s="77"/>
      <c r="B42" s="78">
        <v>58</v>
      </c>
      <c r="C42" s="78"/>
      <c r="D42" s="70" t="s">
        <v>42</v>
      </c>
      <c r="E42" s="71">
        <f>SUM(E43:E49)</f>
        <v>59</v>
      </c>
      <c r="F42" s="71">
        <f t="shared" ref="F42" si="10">SUM(F43:F49)</f>
        <v>482</v>
      </c>
      <c r="G42" s="72">
        <v>6791000000</v>
      </c>
      <c r="H42" s="85">
        <v>8630</v>
      </c>
      <c r="I42" s="60"/>
      <c r="J42" s="49"/>
    </row>
    <row r="43" spans="1:10" s="48" customFormat="1" ht="18" customHeight="1">
      <c r="A43" s="79"/>
      <c r="B43" s="63"/>
      <c r="C43" s="63">
        <v>581</v>
      </c>
      <c r="D43" s="76" t="s">
        <v>43</v>
      </c>
      <c r="E43" s="65">
        <v>9</v>
      </c>
      <c r="F43" s="65">
        <v>207</v>
      </c>
      <c r="G43" s="80">
        <v>3896000000</v>
      </c>
      <c r="H43" s="90">
        <v>4757</v>
      </c>
      <c r="I43" s="60"/>
      <c r="J43" s="49"/>
    </row>
    <row r="44" spans="1:10" s="48" customFormat="1" ht="18" customHeight="1">
      <c r="A44" s="79"/>
      <c r="B44" s="63"/>
      <c r="C44" s="63">
        <v>582</v>
      </c>
      <c r="D44" s="76" t="s">
        <v>44</v>
      </c>
      <c r="E44" s="65">
        <v>3</v>
      </c>
      <c r="F44" s="65">
        <v>28</v>
      </c>
      <c r="G44" s="80">
        <v>510000000</v>
      </c>
      <c r="H44" s="90">
        <v>1049</v>
      </c>
      <c r="I44" s="60"/>
      <c r="J44" s="49"/>
    </row>
    <row r="45" spans="1:10" s="48" customFormat="1" ht="18" customHeight="1">
      <c r="A45" s="79"/>
      <c r="B45" s="63"/>
      <c r="C45" s="63">
        <v>583</v>
      </c>
      <c r="D45" s="76" t="s">
        <v>45</v>
      </c>
      <c r="E45" s="65">
        <v>2</v>
      </c>
      <c r="F45" s="65">
        <v>4</v>
      </c>
      <c r="G45" s="80" t="s">
        <v>107</v>
      </c>
      <c r="H45" s="90" t="s">
        <v>107</v>
      </c>
      <c r="I45" s="60"/>
      <c r="J45" s="49"/>
    </row>
    <row r="46" spans="1:10" s="48" customFormat="1" ht="18" customHeight="1">
      <c r="A46" s="79"/>
      <c r="B46" s="63"/>
      <c r="C46" s="63">
        <v>584</v>
      </c>
      <c r="D46" s="76" t="s">
        <v>46</v>
      </c>
      <c r="E46" s="65">
        <v>2</v>
      </c>
      <c r="F46" s="65">
        <v>43</v>
      </c>
      <c r="G46" s="80" t="s">
        <v>107</v>
      </c>
      <c r="H46" s="90" t="s">
        <v>107</v>
      </c>
      <c r="I46" s="60"/>
      <c r="J46" s="49"/>
    </row>
    <row r="47" spans="1:10" s="48" customFormat="1" ht="18" customHeight="1">
      <c r="A47" s="79"/>
      <c r="B47" s="63"/>
      <c r="C47" s="63">
        <v>585</v>
      </c>
      <c r="D47" s="76" t="s">
        <v>47</v>
      </c>
      <c r="E47" s="65">
        <v>18</v>
      </c>
      <c r="F47" s="65">
        <v>41</v>
      </c>
      <c r="G47" s="80">
        <v>707000000</v>
      </c>
      <c r="H47" s="90">
        <v>1060</v>
      </c>
      <c r="I47" s="60"/>
      <c r="J47" s="49"/>
    </row>
    <row r="48" spans="1:10" s="48" customFormat="1" ht="18" customHeight="1">
      <c r="A48" s="79"/>
      <c r="B48" s="63"/>
      <c r="C48" s="63">
        <v>586</v>
      </c>
      <c r="D48" s="76" t="s">
        <v>48</v>
      </c>
      <c r="E48" s="65">
        <v>10</v>
      </c>
      <c r="F48" s="65">
        <v>50</v>
      </c>
      <c r="G48" s="80">
        <v>307000000</v>
      </c>
      <c r="H48" s="90">
        <v>395</v>
      </c>
      <c r="I48" s="60"/>
      <c r="J48" s="49"/>
    </row>
    <row r="49" spans="1:10" s="48" customFormat="1" ht="18" customHeight="1">
      <c r="A49" s="79"/>
      <c r="B49" s="63"/>
      <c r="C49" s="63">
        <v>589</v>
      </c>
      <c r="D49" s="76" t="s">
        <v>49</v>
      </c>
      <c r="E49" s="65">
        <v>15</v>
      </c>
      <c r="F49" s="65">
        <v>109</v>
      </c>
      <c r="G49" s="80">
        <v>1025000000</v>
      </c>
      <c r="H49" s="90">
        <v>1154</v>
      </c>
      <c r="I49" s="60"/>
      <c r="J49" s="49"/>
    </row>
    <row r="50" spans="1:10" s="48" customFormat="1" ht="18" customHeight="1">
      <c r="A50" s="77"/>
      <c r="B50" s="78">
        <v>59</v>
      </c>
      <c r="C50" s="78"/>
      <c r="D50" s="70" t="s">
        <v>50</v>
      </c>
      <c r="E50" s="71">
        <f>SUM(E51:E53)</f>
        <v>32</v>
      </c>
      <c r="F50" s="71">
        <f t="shared" ref="F50" si="11">SUM(F51:F53)</f>
        <v>171</v>
      </c>
      <c r="G50" s="72">
        <v>3274000000</v>
      </c>
      <c r="H50" s="85">
        <v>2146</v>
      </c>
      <c r="I50" s="60"/>
      <c r="J50" s="49"/>
    </row>
    <row r="51" spans="1:10" s="48" customFormat="1" ht="18" customHeight="1">
      <c r="A51" s="79"/>
      <c r="B51" s="63"/>
      <c r="C51" s="63">
        <v>591</v>
      </c>
      <c r="D51" s="76" t="s">
        <v>51</v>
      </c>
      <c r="E51" s="65">
        <v>19</v>
      </c>
      <c r="F51" s="65">
        <v>106</v>
      </c>
      <c r="G51" s="80">
        <v>2008000000</v>
      </c>
      <c r="H51" s="90">
        <v>315</v>
      </c>
      <c r="I51" s="60"/>
      <c r="J51" s="49"/>
    </row>
    <row r="52" spans="1:10" s="48" customFormat="1" ht="18" customHeight="1">
      <c r="A52" s="79"/>
      <c r="B52" s="63"/>
      <c r="C52" s="63">
        <v>592</v>
      </c>
      <c r="D52" s="76" t="s">
        <v>52</v>
      </c>
      <c r="E52" s="65">
        <v>1</v>
      </c>
      <c r="F52" s="65">
        <v>2</v>
      </c>
      <c r="G52" s="80" t="s">
        <v>107</v>
      </c>
      <c r="H52" s="90" t="s">
        <v>107</v>
      </c>
      <c r="I52" s="60"/>
      <c r="J52" s="49"/>
    </row>
    <row r="53" spans="1:10" s="48" customFormat="1" ht="18" customHeight="1">
      <c r="A53" s="79"/>
      <c r="B53" s="63"/>
      <c r="C53" s="63">
        <v>593</v>
      </c>
      <c r="D53" s="76" t="s">
        <v>53</v>
      </c>
      <c r="E53" s="65">
        <v>12</v>
      </c>
      <c r="F53" s="65">
        <v>63</v>
      </c>
      <c r="G53" s="80" t="s">
        <v>107</v>
      </c>
      <c r="H53" s="90" t="s">
        <v>107</v>
      </c>
      <c r="I53" s="60"/>
      <c r="J53" s="49"/>
    </row>
    <row r="54" spans="1:10" s="48" customFormat="1" ht="18" customHeight="1">
      <c r="A54" s="77"/>
      <c r="B54" s="78">
        <v>60</v>
      </c>
      <c r="C54" s="78"/>
      <c r="D54" s="70" t="s">
        <v>54</v>
      </c>
      <c r="E54" s="71">
        <f>SUM(E55:E63)</f>
        <v>73</v>
      </c>
      <c r="F54" s="71">
        <f t="shared" ref="F54" si="12">SUM(F55:F63)</f>
        <v>291</v>
      </c>
      <c r="G54" s="109" t="s">
        <v>107</v>
      </c>
      <c r="H54" s="119" t="s">
        <v>107</v>
      </c>
      <c r="I54" s="60"/>
      <c r="J54" s="49"/>
    </row>
    <row r="55" spans="1:10" s="48" customFormat="1" ht="18" customHeight="1">
      <c r="A55" s="79"/>
      <c r="B55" s="63"/>
      <c r="C55" s="63">
        <v>601</v>
      </c>
      <c r="D55" s="76" t="s">
        <v>55</v>
      </c>
      <c r="E55" s="65">
        <v>4</v>
      </c>
      <c r="F55" s="65">
        <v>11</v>
      </c>
      <c r="G55" s="80">
        <v>69000000</v>
      </c>
      <c r="H55" s="90">
        <v>672</v>
      </c>
      <c r="I55" s="60"/>
      <c r="J55" s="49"/>
    </row>
    <row r="56" spans="1:10" s="48" customFormat="1" ht="18" customHeight="1">
      <c r="A56" s="79"/>
      <c r="B56" s="63"/>
      <c r="C56" s="63">
        <v>602</v>
      </c>
      <c r="D56" s="76" t="s">
        <v>56</v>
      </c>
      <c r="E56" s="65">
        <v>1</v>
      </c>
      <c r="F56" s="65">
        <v>1</v>
      </c>
      <c r="G56" s="80" t="s">
        <v>107</v>
      </c>
      <c r="H56" s="90" t="s">
        <v>107</v>
      </c>
      <c r="I56" s="60"/>
      <c r="J56" s="49"/>
    </row>
    <row r="57" spans="1:10" s="48" customFormat="1" ht="18" customHeight="1">
      <c r="A57" s="79"/>
      <c r="B57" s="63"/>
      <c r="C57" s="63">
        <v>603</v>
      </c>
      <c r="D57" s="76" t="s">
        <v>57</v>
      </c>
      <c r="E57" s="65">
        <v>19</v>
      </c>
      <c r="F57" s="65">
        <v>108</v>
      </c>
      <c r="G57" s="80">
        <v>2675000000</v>
      </c>
      <c r="H57" s="90">
        <v>2630</v>
      </c>
      <c r="I57" s="60"/>
      <c r="J57" s="49"/>
    </row>
    <row r="58" spans="1:10" s="48" customFormat="1" ht="18" customHeight="1">
      <c r="A58" s="79"/>
      <c r="B58" s="63"/>
      <c r="C58" s="63">
        <v>604</v>
      </c>
      <c r="D58" s="76" t="s">
        <v>58</v>
      </c>
      <c r="E58" s="65">
        <v>7</v>
      </c>
      <c r="F58" s="65">
        <v>25</v>
      </c>
      <c r="G58" s="80">
        <v>472000000</v>
      </c>
      <c r="H58" s="90">
        <v>945</v>
      </c>
      <c r="I58" s="60"/>
      <c r="J58" s="49"/>
    </row>
    <row r="59" spans="1:10" s="48" customFormat="1" ht="18" customHeight="1">
      <c r="A59" s="79"/>
      <c r="B59" s="63"/>
      <c r="C59" s="63">
        <v>605</v>
      </c>
      <c r="D59" s="76" t="s">
        <v>59</v>
      </c>
      <c r="E59" s="65">
        <v>9</v>
      </c>
      <c r="F59" s="65">
        <v>32</v>
      </c>
      <c r="G59" s="80">
        <v>766000000</v>
      </c>
      <c r="H59" s="90">
        <v>197</v>
      </c>
      <c r="I59" s="60"/>
      <c r="J59" s="49"/>
    </row>
    <row r="60" spans="1:10" s="48" customFormat="1" ht="18" customHeight="1">
      <c r="A60" s="79"/>
      <c r="B60" s="63"/>
      <c r="C60" s="63">
        <v>606</v>
      </c>
      <c r="D60" s="76" t="s">
        <v>60</v>
      </c>
      <c r="E60" s="65">
        <v>5</v>
      </c>
      <c r="F60" s="65">
        <v>30</v>
      </c>
      <c r="G60" s="80">
        <v>186000000</v>
      </c>
      <c r="H60" s="90">
        <v>203</v>
      </c>
      <c r="I60" s="60"/>
      <c r="J60" s="49"/>
    </row>
    <row r="61" spans="1:10" s="48" customFormat="1" ht="18" customHeight="1">
      <c r="A61" s="79"/>
      <c r="B61" s="63"/>
      <c r="C61" s="63">
        <v>607</v>
      </c>
      <c r="D61" s="76" t="s">
        <v>61</v>
      </c>
      <c r="E61" s="65">
        <v>5</v>
      </c>
      <c r="F61" s="65">
        <v>12</v>
      </c>
      <c r="G61" s="80">
        <v>85000000</v>
      </c>
      <c r="H61" s="90">
        <v>312</v>
      </c>
      <c r="I61" s="60"/>
      <c r="J61" s="49"/>
    </row>
    <row r="62" spans="1:10" s="48" customFormat="1" ht="18" customHeight="1">
      <c r="A62" s="79"/>
      <c r="B62" s="63"/>
      <c r="C62" s="63">
        <v>608</v>
      </c>
      <c r="D62" s="76" t="s">
        <v>62</v>
      </c>
      <c r="E62" s="65">
        <v>4</v>
      </c>
      <c r="F62" s="65">
        <v>9</v>
      </c>
      <c r="G62" s="80">
        <v>70000000</v>
      </c>
      <c r="H62" s="90">
        <v>184</v>
      </c>
      <c r="I62" s="60"/>
      <c r="J62" s="49"/>
    </row>
    <row r="63" spans="1:10" s="48" customFormat="1" ht="18" customHeight="1">
      <c r="A63" s="79"/>
      <c r="B63" s="63"/>
      <c r="C63" s="63">
        <v>609</v>
      </c>
      <c r="D63" s="76" t="s">
        <v>63</v>
      </c>
      <c r="E63" s="65">
        <v>19</v>
      </c>
      <c r="F63" s="65">
        <v>63</v>
      </c>
      <c r="G63" s="80">
        <v>975000000</v>
      </c>
      <c r="H63" s="90">
        <v>3659</v>
      </c>
      <c r="I63" s="60"/>
      <c r="J63" s="49"/>
    </row>
    <row r="64" spans="1:10" s="48" customFormat="1" ht="18" customHeight="1">
      <c r="A64" s="77"/>
      <c r="B64" s="78">
        <v>61</v>
      </c>
      <c r="C64" s="78"/>
      <c r="D64" s="70" t="s">
        <v>64</v>
      </c>
      <c r="E64" s="71">
        <f>SUM(E65:E67)</f>
        <v>7</v>
      </c>
      <c r="F64" s="71">
        <f t="shared" ref="F64" si="13">SUM(F65:F67)</f>
        <v>44</v>
      </c>
      <c r="G64" s="72">
        <v>995000000</v>
      </c>
      <c r="H64" s="73" t="s">
        <v>109</v>
      </c>
      <c r="I64" s="60"/>
      <c r="J64" s="49"/>
    </row>
    <row r="65" spans="1:10" s="48" customFormat="1" ht="18" customHeight="1">
      <c r="A65" s="79"/>
      <c r="B65" s="63"/>
      <c r="C65" s="63">
        <v>611</v>
      </c>
      <c r="D65" s="76" t="s">
        <v>65</v>
      </c>
      <c r="E65" s="65">
        <v>6</v>
      </c>
      <c r="F65" s="65">
        <v>41</v>
      </c>
      <c r="G65" s="80" t="s">
        <v>107</v>
      </c>
      <c r="H65" s="67" t="s">
        <v>109</v>
      </c>
      <c r="I65" s="60"/>
      <c r="J65" s="49"/>
    </row>
    <row r="66" spans="1:10" s="48" customFormat="1" ht="18" customHeight="1">
      <c r="A66" s="79"/>
      <c r="B66" s="63"/>
      <c r="C66" s="63">
        <v>612</v>
      </c>
      <c r="D66" s="76" t="s">
        <v>66</v>
      </c>
      <c r="E66" s="65">
        <v>1</v>
      </c>
      <c r="F66" s="65">
        <v>3</v>
      </c>
      <c r="G66" s="80" t="s">
        <v>107</v>
      </c>
      <c r="H66" s="67" t="s">
        <v>109</v>
      </c>
      <c r="I66" s="60"/>
      <c r="J66" s="49"/>
    </row>
    <row r="67" spans="1:10" s="48" customFormat="1" ht="18" customHeight="1">
      <c r="A67" s="91"/>
      <c r="B67" s="92"/>
      <c r="C67" s="92">
        <v>619</v>
      </c>
      <c r="D67" s="93" t="s">
        <v>67</v>
      </c>
      <c r="E67" s="120" t="s">
        <v>109</v>
      </c>
      <c r="F67" s="120" t="s">
        <v>109</v>
      </c>
      <c r="G67" s="95" t="s">
        <v>102</v>
      </c>
      <c r="H67" s="96" t="s">
        <v>109</v>
      </c>
      <c r="I67" s="60"/>
      <c r="J67" s="49"/>
    </row>
  </sheetData>
  <sheetProtection password="CF74" sheet="1" objects="1" scenarios="1"/>
  <mergeCells count="1">
    <mergeCell ref="A3:D3"/>
  </mergeCells>
  <phoneticPr fontId="1"/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7"/>
  <sheetViews>
    <sheetView showGridLines="0" workbookViewId="0">
      <selection sqref="A1:XFD1048576"/>
    </sheetView>
  </sheetViews>
  <sheetFormatPr defaultRowHeight="13.5"/>
  <cols>
    <col min="1" max="1" width="3.625" style="97" customWidth="1"/>
    <col min="2" max="2" width="4.625" style="97" customWidth="1"/>
    <col min="3" max="3" width="5.625" style="97" customWidth="1"/>
    <col min="4" max="4" width="55.625" style="97" customWidth="1"/>
    <col min="5" max="6" width="15.625" style="97" customWidth="1"/>
    <col min="7" max="7" width="15.625" style="98" customWidth="1"/>
    <col min="8" max="8" width="15.625" style="97" customWidth="1"/>
    <col min="9" max="9" width="10.25" style="97" bestFit="1" customWidth="1"/>
    <col min="10" max="10" width="12.75" style="98" bestFit="1" customWidth="1"/>
    <col min="11" max="16384" width="9" style="97"/>
  </cols>
  <sheetData>
    <row r="1" spans="1:10" s="48" customFormat="1" ht="18" customHeight="1">
      <c r="A1" s="47" t="s">
        <v>106</v>
      </c>
      <c r="G1" s="49"/>
      <c r="J1" s="49"/>
    </row>
    <row r="2" spans="1:10" s="48" customFormat="1" ht="18" customHeight="1">
      <c r="A2" s="47" t="s">
        <v>71</v>
      </c>
      <c r="G2" s="49"/>
      <c r="H2" s="50" t="s">
        <v>103</v>
      </c>
      <c r="J2" s="49"/>
    </row>
    <row r="3" spans="1:10" s="53" customFormat="1" ht="18" customHeight="1">
      <c r="A3" s="261" t="s">
        <v>0</v>
      </c>
      <c r="B3" s="262"/>
      <c r="C3" s="262"/>
      <c r="D3" s="262"/>
      <c r="E3" s="51" t="s">
        <v>1</v>
      </c>
      <c r="F3" s="51" t="s">
        <v>2</v>
      </c>
      <c r="G3" s="52" t="s">
        <v>3</v>
      </c>
      <c r="H3" s="51" t="s">
        <v>4</v>
      </c>
      <c r="J3" s="115"/>
    </row>
    <row r="4" spans="1:10" s="48" customFormat="1" ht="18" customHeight="1">
      <c r="A4" s="107" t="s">
        <v>105</v>
      </c>
      <c r="B4" s="55"/>
      <c r="C4" s="55"/>
      <c r="D4" s="56"/>
      <c r="E4" s="57">
        <f>E5+E32</f>
        <v>416</v>
      </c>
      <c r="F4" s="57">
        <f t="shared" ref="F4" si="0">F5+F32</f>
        <v>3059</v>
      </c>
      <c r="G4" s="58">
        <v>95423000000</v>
      </c>
      <c r="H4" s="59">
        <f>H32</f>
        <v>41619</v>
      </c>
      <c r="I4" s="60"/>
      <c r="J4" s="49"/>
    </row>
    <row r="5" spans="1:10" s="48" customFormat="1" ht="18" customHeight="1">
      <c r="A5" s="61"/>
      <c r="B5" s="62" t="s">
        <v>108</v>
      </c>
      <c r="C5" s="63"/>
      <c r="D5" s="64"/>
      <c r="E5" s="65">
        <f>E6+E12+E15+E22+E27</f>
        <v>81</v>
      </c>
      <c r="F5" s="65">
        <f t="shared" ref="F5" si="1">F6+F12+F15+F22+F27</f>
        <v>734</v>
      </c>
      <c r="G5" s="66">
        <v>49542000000</v>
      </c>
      <c r="H5" s="67" t="s">
        <v>109</v>
      </c>
      <c r="I5" s="60"/>
      <c r="J5" s="49"/>
    </row>
    <row r="6" spans="1:10" s="48" customFormat="1" ht="18" customHeight="1">
      <c r="A6" s="68"/>
      <c r="B6" s="69">
        <v>50</v>
      </c>
      <c r="C6" s="69"/>
      <c r="D6" s="70" t="s">
        <v>7</v>
      </c>
      <c r="E6" s="71">
        <f>E7</f>
        <v>1</v>
      </c>
      <c r="F6" s="71">
        <f t="shared" ref="F6" si="2">F7</f>
        <v>2</v>
      </c>
      <c r="G6" s="109" t="s">
        <v>107</v>
      </c>
      <c r="H6" s="73" t="s">
        <v>109</v>
      </c>
      <c r="I6" s="60"/>
      <c r="J6" s="49"/>
    </row>
    <row r="7" spans="1:10" s="48" customFormat="1" ht="18" customHeight="1">
      <c r="A7" s="74"/>
      <c r="B7" s="75"/>
      <c r="C7" s="75">
        <v>501</v>
      </c>
      <c r="D7" s="76" t="s">
        <v>7</v>
      </c>
      <c r="E7" s="65">
        <v>1</v>
      </c>
      <c r="F7" s="65">
        <v>2</v>
      </c>
      <c r="G7" s="110" t="s">
        <v>107</v>
      </c>
      <c r="H7" s="67" t="s">
        <v>109</v>
      </c>
      <c r="I7" s="60"/>
      <c r="J7" s="49"/>
    </row>
    <row r="8" spans="1:10" s="48" customFormat="1" ht="18" customHeight="1">
      <c r="A8" s="77"/>
      <c r="B8" s="78">
        <v>51</v>
      </c>
      <c r="C8" s="78"/>
      <c r="D8" s="70" t="s">
        <v>8</v>
      </c>
      <c r="E8" s="116" t="s">
        <v>109</v>
      </c>
      <c r="F8" s="116" t="s">
        <v>109</v>
      </c>
      <c r="G8" s="117" t="s">
        <v>102</v>
      </c>
      <c r="H8" s="73" t="s">
        <v>109</v>
      </c>
      <c r="I8" s="60"/>
      <c r="J8" s="49"/>
    </row>
    <row r="9" spans="1:10" s="48" customFormat="1" ht="18" customHeight="1">
      <c r="A9" s="79"/>
      <c r="B9" s="63"/>
      <c r="C9" s="63">
        <v>511</v>
      </c>
      <c r="D9" s="76" t="s">
        <v>9</v>
      </c>
      <c r="E9" s="118" t="s">
        <v>109</v>
      </c>
      <c r="F9" s="118" t="s">
        <v>109</v>
      </c>
      <c r="G9" s="80" t="s">
        <v>102</v>
      </c>
      <c r="H9" s="67" t="s">
        <v>109</v>
      </c>
      <c r="I9" s="60"/>
      <c r="J9" s="49"/>
    </row>
    <row r="10" spans="1:10" s="48" customFormat="1" ht="18" customHeight="1">
      <c r="A10" s="79"/>
      <c r="B10" s="63"/>
      <c r="C10" s="63">
        <v>512</v>
      </c>
      <c r="D10" s="76" t="s">
        <v>10</v>
      </c>
      <c r="E10" s="118" t="s">
        <v>109</v>
      </c>
      <c r="F10" s="118" t="s">
        <v>109</v>
      </c>
      <c r="G10" s="80" t="s">
        <v>102</v>
      </c>
      <c r="H10" s="67" t="s">
        <v>109</v>
      </c>
      <c r="I10" s="60"/>
      <c r="J10" s="49"/>
    </row>
    <row r="11" spans="1:10" s="48" customFormat="1" ht="18" customHeight="1">
      <c r="A11" s="79"/>
      <c r="B11" s="63"/>
      <c r="C11" s="63">
        <v>513</v>
      </c>
      <c r="D11" s="76" t="s">
        <v>11</v>
      </c>
      <c r="E11" s="118" t="s">
        <v>109</v>
      </c>
      <c r="F11" s="118" t="s">
        <v>109</v>
      </c>
      <c r="G11" s="80" t="s">
        <v>102</v>
      </c>
      <c r="H11" s="67" t="s">
        <v>109</v>
      </c>
      <c r="I11" s="60"/>
      <c r="J11" s="49"/>
    </row>
    <row r="12" spans="1:10" s="48" customFormat="1" ht="18" customHeight="1">
      <c r="A12" s="77"/>
      <c r="B12" s="78">
        <v>52</v>
      </c>
      <c r="C12" s="78"/>
      <c r="D12" s="70" t="s">
        <v>12</v>
      </c>
      <c r="E12" s="71">
        <f>SUM(E13:E14)</f>
        <v>22</v>
      </c>
      <c r="F12" s="71">
        <f t="shared" ref="F12" si="3">SUM(F13:F14)</f>
        <v>239</v>
      </c>
      <c r="G12" s="72">
        <v>32314000000</v>
      </c>
      <c r="H12" s="73" t="s">
        <v>109</v>
      </c>
      <c r="I12" s="60"/>
      <c r="J12" s="49"/>
    </row>
    <row r="13" spans="1:10" s="48" customFormat="1" ht="18" customHeight="1">
      <c r="A13" s="79"/>
      <c r="B13" s="63"/>
      <c r="C13" s="63">
        <v>521</v>
      </c>
      <c r="D13" s="76" t="s">
        <v>13</v>
      </c>
      <c r="E13" s="65">
        <v>11</v>
      </c>
      <c r="F13" s="65">
        <v>65</v>
      </c>
      <c r="G13" s="80">
        <v>3796000000</v>
      </c>
      <c r="H13" s="67" t="s">
        <v>109</v>
      </c>
      <c r="I13" s="60"/>
      <c r="J13" s="49"/>
    </row>
    <row r="14" spans="1:10" s="48" customFormat="1" ht="18" customHeight="1">
      <c r="A14" s="79"/>
      <c r="B14" s="63"/>
      <c r="C14" s="63">
        <v>522</v>
      </c>
      <c r="D14" s="76" t="s">
        <v>14</v>
      </c>
      <c r="E14" s="65">
        <v>11</v>
      </c>
      <c r="F14" s="65">
        <v>174</v>
      </c>
      <c r="G14" s="80">
        <v>28518000000</v>
      </c>
      <c r="H14" s="67" t="s">
        <v>109</v>
      </c>
      <c r="I14" s="60"/>
      <c r="J14" s="49"/>
    </row>
    <row r="15" spans="1:10" s="48" customFormat="1" ht="18" customHeight="1">
      <c r="A15" s="77"/>
      <c r="B15" s="78">
        <v>53</v>
      </c>
      <c r="C15" s="78"/>
      <c r="D15" s="70" t="s">
        <v>15</v>
      </c>
      <c r="E15" s="71">
        <f>SUM(E16:E21)</f>
        <v>16</v>
      </c>
      <c r="F15" s="71">
        <f t="shared" ref="F15" si="4">SUM(F16:F21)</f>
        <v>90</v>
      </c>
      <c r="G15" s="72">
        <v>4092000000</v>
      </c>
      <c r="H15" s="73" t="s">
        <v>109</v>
      </c>
      <c r="I15" s="60"/>
      <c r="J15" s="49"/>
    </row>
    <row r="16" spans="1:10" s="48" customFormat="1" ht="18" customHeight="1">
      <c r="A16" s="79"/>
      <c r="B16" s="63"/>
      <c r="C16" s="63">
        <v>531</v>
      </c>
      <c r="D16" s="76" t="s">
        <v>16</v>
      </c>
      <c r="E16" s="65">
        <v>11</v>
      </c>
      <c r="F16" s="65">
        <v>67</v>
      </c>
      <c r="G16" s="80">
        <v>3307000000</v>
      </c>
      <c r="H16" s="67" t="s">
        <v>109</v>
      </c>
      <c r="I16" s="60"/>
      <c r="J16" s="49"/>
    </row>
    <row r="17" spans="1:10" s="48" customFormat="1" ht="18" customHeight="1">
      <c r="A17" s="79"/>
      <c r="B17" s="63"/>
      <c r="C17" s="63">
        <v>532</v>
      </c>
      <c r="D17" s="76" t="s">
        <v>17</v>
      </c>
      <c r="E17" s="65">
        <v>3</v>
      </c>
      <c r="F17" s="65">
        <v>18</v>
      </c>
      <c r="G17" s="80" t="s">
        <v>107</v>
      </c>
      <c r="H17" s="67" t="s">
        <v>109</v>
      </c>
      <c r="I17" s="60"/>
      <c r="J17" s="49"/>
    </row>
    <row r="18" spans="1:10" s="48" customFormat="1" ht="18" customHeight="1">
      <c r="A18" s="79"/>
      <c r="B18" s="63"/>
      <c r="C18" s="63">
        <v>533</v>
      </c>
      <c r="D18" s="76" t="s">
        <v>18</v>
      </c>
      <c r="E18" s="118" t="s">
        <v>109</v>
      </c>
      <c r="F18" s="118" t="s">
        <v>109</v>
      </c>
      <c r="G18" s="80" t="s">
        <v>102</v>
      </c>
      <c r="H18" s="67" t="s">
        <v>109</v>
      </c>
      <c r="I18" s="60"/>
      <c r="J18" s="49"/>
    </row>
    <row r="19" spans="1:10" s="48" customFormat="1" ht="18" customHeight="1">
      <c r="A19" s="79"/>
      <c r="B19" s="63"/>
      <c r="C19" s="63">
        <v>534</v>
      </c>
      <c r="D19" s="76" t="s">
        <v>19</v>
      </c>
      <c r="E19" s="65">
        <v>1</v>
      </c>
      <c r="F19" s="65">
        <v>4</v>
      </c>
      <c r="G19" s="80" t="s">
        <v>107</v>
      </c>
      <c r="H19" s="67" t="s">
        <v>109</v>
      </c>
      <c r="I19" s="60"/>
      <c r="J19" s="49"/>
    </row>
    <row r="20" spans="1:10" s="48" customFormat="1" ht="18" customHeight="1">
      <c r="A20" s="79"/>
      <c r="B20" s="63"/>
      <c r="C20" s="63">
        <v>535</v>
      </c>
      <c r="D20" s="76" t="s">
        <v>20</v>
      </c>
      <c r="E20" s="118" t="s">
        <v>109</v>
      </c>
      <c r="F20" s="118" t="s">
        <v>109</v>
      </c>
      <c r="G20" s="80" t="s">
        <v>102</v>
      </c>
      <c r="H20" s="67" t="s">
        <v>109</v>
      </c>
      <c r="I20" s="60"/>
      <c r="J20" s="49"/>
    </row>
    <row r="21" spans="1:10" s="48" customFormat="1" ht="18" customHeight="1">
      <c r="A21" s="79"/>
      <c r="B21" s="63"/>
      <c r="C21" s="63">
        <v>536</v>
      </c>
      <c r="D21" s="76" t="s">
        <v>21</v>
      </c>
      <c r="E21" s="65">
        <v>1</v>
      </c>
      <c r="F21" s="65">
        <v>1</v>
      </c>
      <c r="G21" s="80" t="s">
        <v>107</v>
      </c>
      <c r="H21" s="67" t="s">
        <v>109</v>
      </c>
      <c r="I21" s="60"/>
      <c r="J21" s="49"/>
    </row>
    <row r="22" spans="1:10" s="48" customFormat="1" ht="18" customHeight="1">
      <c r="A22" s="77"/>
      <c r="B22" s="78">
        <v>54</v>
      </c>
      <c r="C22" s="78"/>
      <c r="D22" s="70" t="s">
        <v>22</v>
      </c>
      <c r="E22" s="71">
        <f>SUM(E23:E26)</f>
        <v>26</v>
      </c>
      <c r="F22" s="71">
        <f t="shared" ref="F22" si="5">SUM(F23:F26)</f>
        <v>272</v>
      </c>
      <c r="G22" s="72">
        <v>9696000000</v>
      </c>
      <c r="H22" s="73" t="s">
        <v>109</v>
      </c>
      <c r="I22" s="60"/>
      <c r="J22" s="49"/>
    </row>
    <row r="23" spans="1:10" s="48" customFormat="1" ht="18" customHeight="1">
      <c r="A23" s="79"/>
      <c r="B23" s="63"/>
      <c r="C23" s="63">
        <v>541</v>
      </c>
      <c r="D23" s="76" t="s">
        <v>23</v>
      </c>
      <c r="E23" s="65">
        <v>13</v>
      </c>
      <c r="F23" s="65">
        <v>103</v>
      </c>
      <c r="G23" s="80">
        <v>3751000000</v>
      </c>
      <c r="H23" s="67" t="s">
        <v>109</v>
      </c>
      <c r="I23" s="60"/>
      <c r="J23" s="49"/>
    </row>
    <row r="24" spans="1:10" s="48" customFormat="1" ht="18" customHeight="1">
      <c r="A24" s="79"/>
      <c r="B24" s="63"/>
      <c r="C24" s="63">
        <v>542</v>
      </c>
      <c r="D24" s="76" t="s">
        <v>24</v>
      </c>
      <c r="E24" s="65">
        <v>8</v>
      </c>
      <c r="F24" s="65">
        <v>41</v>
      </c>
      <c r="G24" s="80">
        <v>1768000000</v>
      </c>
      <c r="H24" s="67" t="s">
        <v>109</v>
      </c>
      <c r="I24" s="60"/>
      <c r="J24" s="49"/>
    </row>
    <row r="25" spans="1:10" s="48" customFormat="1" ht="18" customHeight="1">
      <c r="A25" s="79"/>
      <c r="B25" s="63"/>
      <c r="C25" s="63">
        <v>543</v>
      </c>
      <c r="D25" s="76" t="s">
        <v>25</v>
      </c>
      <c r="E25" s="65">
        <v>4</v>
      </c>
      <c r="F25" s="65">
        <v>117</v>
      </c>
      <c r="G25" s="80" t="s">
        <v>107</v>
      </c>
      <c r="H25" s="67" t="s">
        <v>109</v>
      </c>
      <c r="I25" s="60"/>
      <c r="J25" s="49"/>
    </row>
    <row r="26" spans="1:10" s="48" customFormat="1" ht="18" customHeight="1">
      <c r="A26" s="79"/>
      <c r="B26" s="63"/>
      <c r="C26" s="63">
        <v>549</v>
      </c>
      <c r="D26" s="76" t="s">
        <v>26</v>
      </c>
      <c r="E26" s="65">
        <v>1</v>
      </c>
      <c r="F26" s="65">
        <v>11</v>
      </c>
      <c r="G26" s="80" t="s">
        <v>107</v>
      </c>
      <c r="H26" s="67" t="s">
        <v>109</v>
      </c>
      <c r="I26" s="60"/>
      <c r="J26" s="49"/>
    </row>
    <row r="27" spans="1:10" s="48" customFormat="1" ht="18" customHeight="1">
      <c r="A27" s="77"/>
      <c r="B27" s="78">
        <v>55</v>
      </c>
      <c r="C27" s="78"/>
      <c r="D27" s="70" t="s">
        <v>27</v>
      </c>
      <c r="E27" s="71">
        <f>SUM(E28:E31)</f>
        <v>16</v>
      </c>
      <c r="F27" s="71">
        <f t="shared" ref="F27" si="6">SUM(F28:F31)</f>
        <v>131</v>
      </c>
      <c r="G27" s="109" t="s">
        <v>107</v>
      </c>
      <c r="H27" s="73" t="s">
        <v>109</v>
      </c>
      <c r="I27" s="60"/>
      <c r="J27" s="49"/>
    </row>
    <row r="28" spans="1:10" s="48" customFormat="1" ht="18" customHeight="1">
      <c r="A28" s="79"/>
      <c r="B28" s="63"/>
      <c r="C28" s="63">
        <v>551</v>
      </c>
      <c r="D28" s="76" t="s">
        <v>28</v>
      </c>
      <c r="E28" s="65">
        <v>2</v>
      </c>
      <c r="F28" s="65">
        <v>13</v>
      </c>
      <c r="G28" s="80" t="s">
        <v>107</v>
      </c>
      <c r="H28" s="67" t="s">
        <v>109</v>
      </c>
      <c r="I28" s="60"/>
      <c r="J28" s="49"/>
    </row>
    <row r="29" spans="1:10" s="48" customFormat="1" ht="18" customHeight="1">
      <c r="A29" s="79"/>
      <c r="B29" s="63"/>
      <c r="C29" s="63">
        <v>552</v>
      </c>
      <c r="D29" s="76" t="s">
        <v>29</v>
      </c>
      <c r="E29" s="118" t="s">
        <v>109</v>
      </c>
      <c r="F29" s="118" t="s">
        <v>109</v>
      </c>
      <c r="G29" s="80" t="s">
        <v>102</v>
      </c>
      <c r="H29" s="67" t="s">
        <v>109</v>
      </c>
      <c r="I29" s="60"/>
      <c r="J29" s="49"/>
    </row>
    <row r="30" spans="1:10" s="48" customFormat="1" ht="18" customHeight="1">
      <c r="A30" s="79"/>
      <c r="B30" s="63"/>
      <c r="C30" s="63">
        <v>553</v>
      </c>
      <c r="D30" s="76" t="s">
        <v>30</v>
      </c>
      <c r="E30" s="118" t="s">
        <v>109</v>
      </c>
      <c r="F30" s="118" t="s">
        <v>109</v>
      </c>
      <c r="G30" s="80" t="s">
        <v>102</v>
      </c>
      <c r="H30" s="67" t="s">
        <v>109</v>
      </c>
      <c r="I30" s="60"/>
      <c r="J30" s="49"/>
    </row>
    <row r="31" spans="1:10" s="48" customFormat="1" ht="18" customHeight="1">
      <c r="A31" s="79"/>
      <c r="B31" s="63"/>
      <c r="C31" s="63">
        <v>559</v>
      </c>
      <c r="D31" s="76" t="s">
        <v>31</v>
      </c>
      <c r="E31" s="65">
        <v>14</v>
      </c>
      <c r="F31" s="65">
        <v>118</v>
      </c>
      <c r="G31" s="80">
        <v>2586000000</v>
      </c>
      <c r="H31" s="67" t="s">
        <v>109</v>
      </c>
      <c r="I31" s="60"/>
      <c r="J31" s="49"/>
    </row>
    <row r="32" spans="1:10" s="48" customFormat="1" ht="18" customHeight="1">
      <c r="A32" s="74"/>
      <c r="B32" s="81" t="s">
        <v>110</v>
      </c>
      <c r="C32" s="75"/>
      <c r="D32" s="64"/>
      <c r="E32" s="65">
        <f>E36+E42+E50+E54+E64</f>
        <v>335</v>
      </c>
      <c r="F32" s="65">
        <f t="shared" ref="F32" si="7">F36+F42+F50+F54+F64</f>
        <v>2325</v>
      </c>
      <c r="G32" s="66">
        <v>45881000000</v>
      </c>
      <c r="H32" s="82">
        <v>41619</v>
      </c>
      <c r="I32" s="60"/>
      <c r="J32" s="49"/>
    </row>
    <row r="33" spans="1:10" s="48" customFormat="1" ht="18" customHeight="1">
      <c r="A33" s="83"/>
      <c r="B33" s="84">
        <v>56</v>
      </c>
      <c r="C33" s="84"/>
      <c r="D33" s="70" t="s">
        <v>33</v>
      </c>
      <c r="E33" s="116" t="s">
        <v>109</v>
      </c>
      <c r="F33" s="116" t="s">
        <v>109</v>
      </c>
      <c r="G33" s="117" t="s">
        <v>102</v>
      </c>
      <c r="H33" s="73" t="s">
        <v>109</v>
      </c>
      <c r="I33" s="60"/>
      <c r="J33" s="49"/>
    </row>
    <row r="34" spans="1:10" s="48" customFormat="1" ht="18" customHeight="1">
      <c r="A34" s="86"/>
      <c r="B34" s="87"/>
      <c r="C34" s="87">
        <v>561</v>
      </c>
      <c r="D34" s="76" t="s">
        <v>34</v>
      </c>
      <c r="E34" s="118" t="s">
        <v>109</v>
      </c>
      <c r="F34" s="118" t="s">
        <v>109</v>
      </c>
      <c r="G34" s="80" t="s">
        <v>102</v>
      </c>
      <c r="H34" s="67" t="s">
        <v>109</v>
      </c>
      <c r="I34" s="60"/>
      <c r="J34" s="49"/>
    </row>
    <row r="35" spans="1:10" s="48" customFormat="1" ht="18" customHeight="1">
      <c r="A35" s="79"/>
      <c r="B35" s="63"/>
      <c r="C35" s="63">
        <v>569</v>
      </c>
      <c r="D35" s="76" t="s">
        <v>35</v>
      </c>
      <c r="E35" s="118" t="s">
        <v>109</v>
      </c>
      <c r="F35" s="118" t="s">
        <v>109</v>
      </c>
      <c r="G35" s="80" t="s">
        <v>102</v>
      </c>
      <c r="H35" s="67" t="s">
        <v>109</v>
      </c>
      <c r="I35" s="60"/>
      <c r="J35" s="49"/>
    </row>
    <row r="36" spans="1:10" s="48" customFormat="1" ht="18" customHeight="1">
      <c r="A36" s="77"/>
      <c r="B36" s="78">
        <v>57</v>
      </c>
      <c r="C36" s="78"/>
      <c r="D36" s="70" t="s">
        <v>36</v>
      </c>
      <c r="E36" s="71">
        <f>SUM(E37:E41)</f>
        <v>25</v>
      </c>
      <c r="F36" s="71">
        <f t="shared" ref="F36" si="8">SUM(F37:F41)</f>
        <v>108</v>
      </c>
      <c r="G36" s="72">
        <v>1608000000</v>
      </c>
      <c r="H36" s="85">
        <v>4448</v>
      </c>
      <c r="I36" s="60"/>
      <c r="J36" s="49"/>
    </row>
    <row r="37" spans="1:10" s="48" customFormat="1" ht="18" customHeight="1">
      <c r="A37" s="79"/>
      <c r="B37" s="63"/>
      <c r="C37" s="63">
        <v>571</v>
      </c>
      <c r="D37" s="76" t="s">
        <v>37</v>
      </c>
      <c r="E37" s="65">
        <v>1</v>
      </c>
      <c r="F37" s="65">
        <v>2</v>
      </c>
      <c r="G37" s="80" t="s">
        <v>107</v>
      </c>
      <c r="H37" s="90" t="s">
        <v>107</v>
      </c>
      <c r="I37" s="60"/>
      <c r="J37" s="49"/>
    </row>
    <row r="38" spans="1:10" s="48" customFormat="1" ht="18" customHeight="1">
      <c r="A38" s="79"/>
      <c r="B38" s="63"/>
      <c r="C38" s="63">
        <v>572</v>
      </c>
      <c r="D38" s="76" t="s">
        <v>38</v>
      </c>
      <c r="E38" s="65">
        <v>2</v>
      </c>
      <c r="F38" s="65">
        <v>15</v>
      </c>
      <c r="G38" s="80" t="s">
        <v>107</v>
      </c>
      <c r="H38" s="90" t="s">
        <v>107</v>
      </c>
      <c r="I38" s="60"/>
      <c r="J38" s="49"/>
    </row>
    <row r="39" spans="1:10" s="48" customFormat="1" ht="18" customHeight="1">
      <c r="A39" s="79"/>
      <c r="B39" s="63"/>
      <c r="C39" s="63">
        <v>573</v>
      </c>
      <c r="D39" s="76" t="s">
        <v>39</v>
      </c>
      <c r="E39" s="65">
        <v>12</v>
      </c>
      <c r="F39" s="65">
        <v>52</v>
      </c>
      <c r="G39" s="80">
        <v>917000000</v>
      </c>
      <c r="H39" s="90">
        <v>2397</v>
      </c>
      <c r="I39" s="60"/>
      <c r="J39" s="49"/>
    </row>
    <row r="40" spans="1:10" s="48" customFormat="1" ht="18" customHeight="1">
      <c r="A40" s="79"/>
      <c r="B40" s="63"/>
      <c r="C40" s="63">
        <v>574</v>
      </c>
      <c r="D40" s="76" t="s">
        <v>40</v>
      </c>
      <c r="E40" s="65">
        <v>3</v>
      </c>
      <c r="F40" s="65">
        <v>13</v>
      </c>
      <c r="G40" s="80">
        <v>235000000</v>
      </c>
      <c r="H40" s="90">
        <v>502</v>
      </c>
      <c r="I40" s="60"/>
      <c r="J40" s="49"/>
    </row>
    <row r="41" spans="1:10" s="48" customFormat="1" ht="18" customHeight="1">
      <c r="A41" s="79"/>
      <c r="B41" s="63"/>
      <c r="C41" s="63">
        <v>579</v>
      </c>
      <c r="D41" s="76" t="s">
        <v>41</v>
      </c>
      <c r="E41" s="65">
        <v>7</v>
      </c>
      <c r="F41" s="65">
        <v>26</v>
      </c>
      <c r="G41" s="80">
        <v>246000000</v>
      </c>
      <c r="H41" s="90">
        <v>820</v>
      </c>
      <c r="I41" s="60"/>
      <c r="J41" s="49"/>
    </row>
    <row r="42" spans="1:10" s="48" customFormat="1" ht="18" customHeight="1">
      <c r="A42" s="77"/>
      <c r="B42" s="78">
        <v>58</v>
      </c>
      <c r="C42" s="78"/>
      <c r="D42" s="70" t="s">
        <v>42</v>
      </c>
      <c r="E42" s="71">
        <f>SUM(E43:E49)</f>
        <v>117</v>
      </c>
      <c r="F42" s="71">
        <f t="shared" ref="F42" si="9">SUM(F43:F49)</f>
        <v>1116</v>
      </c>
      <c r="G42" s="72">
        <v>15478000000</v>
      </c>
      <c r="H42" s="85">
        <v>18363</v>
      </c>
      <c r="I42" s="60"/>
      <c r="J42" s="49"/>
    </row>
    <row r="43" spans="1:10" s="48" customFormat="1" ht="18" customHeight="1">
      <c r="A43" s="79"/>
      <c r="B43" s="63"/>
      <c r="C43" s="63">
        <v>581</v>
      </c>
      <c r="D43" s="76" t="s">
        <v>43</v>
      </c>
      <c r="E43" s="65">
        <v>9</v>
      </c>
      <c r="F43" s="65">
        <v>605</v>
      </c>
      <c r="G43" s="80">
        <v>10675000000</v>
      </c>
      <c r="H43" s="90">
        <v>11733</v>
      </c>
      <c r="I43" s="60"/>
      <c r="J43" s="49"/>
    </row>
    <row r="44" spans="1:10" s="48" customFormat="1" ht="18" customHeight="1">
      <c r="A44" s="79"/>
      <c r="B44" s="63"/>
      <c r="C44" s="63">
        <v>582</v>
      </c>
      <c r="D44" s="76" t="s">
        <v>44</v>
      </c>
      <c r="E44" s="65">
        <v>18</v>
      </c>
      <c r="F44" s="65">
        <v>32</v>
      </c>
      <c r="G44" s="80">
        <v>578000000</v>
      </c>
      <c r="H44" s="90">
        <v>1009</v>
      </c>
      <c r="I44" s="60"/>
      <c r="J44" s="49"/>
    </row>
    <row r="45" spans="1:10" s="48" customFormat="1" ht="18" customHeight="1">
      <c r="A45" s="79"/>
      <c r="B45" s="63"/>
      <c r="C45" s="63">
        <v>583</v>
      </c>
      <c r="D45" s="76" t="s">
        <v>45</v>
      </c>
      <c r="E45" s="118" t="s">
        <v>109</v>
      </c>
      <c r="F45" s="118" t="s">
        <v>109</v>
      </c>
      <c r="G45" s="80" t="s">
        <v>102</v>
      </c>
      <c r="H45" s="67" t="s">
        <v>109</v>
      </c>
      <c r="I45" s="60"/>
      <c r="J45" s="49"/>
    </row>
    <row r="46" spans="1:10" s="48" customFormat="1" ht="18" customHeight="1">
      <c r="A46" s="79"/>
      <c r="B46" s="63"/>
      <c r="C46" s="63">
        <v>584</v>
      </c>
      <c r="D46" s="76" t="s">
        <v>46</v>
      </c>
      <c r="E46" s="65">
        <v>9</v>
      </c>
      <c r="F46" s="65">
        <v>21</v>
      </c>
      <c r="G46" s="80">
        <v>115000000</v>
      </c>
      <c r="H46" s="90">
        <v>501</v>
      </c>
      <c r="I46" s="60"/>
      <c r="J46" s="49"/>
    </row>
    <row r="47" spans="1:10" s="48" customFormat="1" ht="18" customHeight="1">
      <c r="A47" s="79"/>
      <c r="B47" s="63"/>
      <c r="C47" s="63">
        <v>585</v>
      </c>
      <c r="D47" s="76" t="s">
        <v>47</v>
      </c>
      <c r="E47" s="65">
        <v>18</v>
      </c>
      <c r="F47" s="65">
        <v>42</v>
      </c>
      <c r="G47" s="80">
        <v>652000000</v>
      </c>
      <c r="H47" s="90">
        <v>1218</v>
      </c>
      <c r="I47" s="60"/>
      <c r="J47" s="49"/>
    </row>
    <row r="48" spans="1:10" s="48" customFormat="1" ht="18" customHeight="1">
      <c r="A48" s="79"/>
      <c r="B48" s="63"/>
      <c r="C48" s="63">
        <v>586</v>
      </c>
      <c r="D48" s="76" t="s">
        <v>48</v>
      </c>
      <c r="E48" s="65">
        <v>16</v>
      </c>
      <c r="F48" s="65">
        <v>79</v>
      </c>
      <c r="G48" s="80">
        <v>418000000</v>
      </c>
      <c r="H48" s="90">
        <v>610</v>
      </c>
      <c r="I48" s="60"/>
      <c r="J48" s="49"/>
    </row>
    <row r="49" spans="1:10" s="48" customFormat="1" ht="18" customHeight="1">
      <c r="A49" s="79"/>
      <c r="B49" s="63"/>
      <c r="C49" s="63">
        <v>589</v>
      </c>
      <c r="D49" s="76" t="s">
        <v>49</v>
      </c>
      <c r="E49" s="65">
        <v>47</v>
      </c>
      <c r="F49" s="65">
        <v>337</v>
      </c>
      <c r="G49" s="80">
        <v>3039000000</v>
      </c>
      <c r="H49" s="90">
        <v>3292</v>
      </c>
      <c r="I49" s="60"/>
      <c r="J49" s="49"/>
    </row>
    <row r="50" spans="1:10" s="48" customFormat="1" ht="18" customHeight="1">
      <c r="A50" s="77"/>
      <c r="B50" s="78">
        <v>59</v>
      </c>
      <c r="C50" s="78"/>
      <c r="D50" s="70" t="s">
        <v>50</v>
      </c>
      <c r="E50" s="71">
        <f>SUM(E51:E53)</f>
        <v>50</v>
      </c>
      <c r="F50" s="71">
        <f t="shared" ref="F50" si="10">SUM(F51:F53)</f>
        <v>317</v>
      </c>
      <c r="G50" s="72">
        <v>8205000000</v>
      </c>
      <c r="H50" s="85">
        <v>2142</v>
      </c>
      <c r="I50" s="60"/>
      <c r="J50" s="49"/>
    </row>
    <row r="51" spans="1:10" s="48" customFormat="1" ht="18" customHeight="1">
      <c r="A51" s="79"/>
      <c r="B51" s="63"/>
      <c r="C51" s="63">
        <v>591</v>
      </c>
      <c r="D51" s="76" t="s">
        <v>51</v>
      </c>
      <c r="E51" s="65">
        <v>32</v>
      </c>
      <c r="F51" s="65">
        <v>252</v>
      </c>
      <c r="G51" s="80">
        <v>7320000000</v>
      </c>
      <c r="H51" s="90">
        <v>1082</v>
      </c>
      <c r="I51" s="60"/>
      <c r="J51" s="49"/>
    </row>
    <row r="52" spans="1:10" s="48" customFormat="1" ht="18" customHeight="1">
      <c r="A52" s="79"/>
      <c r="B52" s="63"/>
      <c r="C52" s="63">
        <v>592</v>
      </c>
      <c r="D52" s="76" t="s">
        <v>52</v>
      </c>
      <c r="E52" s="65">
        <v>3</v>
      </c>
      <c r="F52" s="65">
        <v>4</v>
      </c>
      <c r="G52" s="80">
        <v>14000000</v>
      </c>
      <c r="H52" s="90">
        <v>89</v>
      </c>
      <c r="I52" s="60"/>
      <c r="J52" s="49"/>
    </row>
    <row r="53" spans="1:10" s="48" customFormat="1" ht="18" customHeight="1">
      <c r="A53" s="79"/>
      <c r="B53" s="63"/>
      <c r="C53" s="63">
        <v>593</v>
      </c>
      <c r="D53" s="76" t="s">
        <v>53</v>
      </c>
      <c r="E53" s="65">
        <v>15</v>
      </c>
      <c r="F53" s="65">
        <v>61</v>
      </c>
      <c r="G53" s="80">
        <v>870000000</v>
      </c>
      <c r="H53" s="90">
        <v>971</v>
      </c>
      <c r="I53" s="60"/>
      <c r="J53" s="49"/>
    </row>
    <row r="54" spans="1:10" s="48" customFormat="1" ht="18" customHeight="1">
      <c r="A54" s="77"/>
      <c r="B54" s="78">
        <v>60</v>
      </c>
      <c r="C54" s="78"/>
      <c r="D54" s="70" t="s">
        <v>54</v>
      </c>
      <c r="E54" s="71">
        <f>SUM(E55:E63)</f>
        <v>133</v>
      </c>
      <c r="F54" s="71">
        <f t="shared" ref="F54" si="11">SUM(F55:F63)</f>
        <v>708</v>
      </c>
      <c r="G54" s="72">
        <v>17810000000</v>
      </c>
      <c r="H54" s="85">
        <v>16666</v>
      </c>
      <c r="I54" s="60"/>
      <c r="J54" s="49"/>
    </row>
    <row r="55" spans="1:10" s="48" customFormat="1" ht="18" customHeight="1">
      <c r="A55" s="79"/>
      <c r="B55" s="63"/>
      <c r="C55" s="63">
        <v>601</v>
      </c>
      <c r="D55" s="76" t="s">
        <v>55</v>
      </c>
      <c r="E55" s="65">
        <v>7</v>
      </c>
      <c r="F55" s="65">
        <v>23</v>
      </c>
      <c r="G55" s="80">
        <v>227000000</v>
      </c>
      <c r="H55" s="90">
        <v>2264</v>
      </c>
      <c r="I55" s="60"/>
      <c r="J55" s="49"/>
    </row>
    <row r="56" spans="1:10" s="48" customFormat="1" ht="18" customHeight="1">
      <c r="A56" s="79"/>
      <c r="B56" s="63"/>
      <c r="C56" s="63">
        <v>602</v>
      </c>
      <c r="D56" s="76" t="s">
        <v>56</v>
      </c>
      <c r="E56" s="65">
        <v>1</v>
      </c>
      <c r="F56" s="65">
        <v>1</v>
      </c>
      <c r="G56" s="80" t="s">
        <v>107</v>
      </c>
      <c r="H56" s="90" t="s">
        <v>107</v>
      </c>
      <c r="I56" s="60"/>
      <c r="J56" s="49"/>
    </row>
    <row r="57" spans="1:10" s="48" customFormat="1" ht="18" customHeight="1">
      <c r="A57" s="79"/>
      <c r="B57" s="63"/>
      <c r="C57" s="63">
        <v>603</v>
      </c>
      <c r="D57" s="76" t="s">
        <v>57</v>
      </c>
      <c r="E57" s="65">
        <v>31</v>
      </c>
      <c r="F57" s="65">
        <v>187</v>
      </c>
      <c r="G57" s="80">
        <v>5006000000</v>
      </c>
      <c r="H57" s="90">
        <v>4798</v>
      </c>
      <c r="I57" s="60"/>
      <c r="J57" s="49"/>
    </row>
    <row r="58" spans="1:10" s="48" customFormat="1" ht="18" customHeight="1">
      <c r="A58" s="79"/>
      <c r="B58" s="63"/>
      <c r="C58" s="63">
        <v>604</v>
      </c>
      <c r="D58" s="76" t="s">
        <v>58</v>
      </c>
      <c r="E58" s="65">
        <v>14</v>
      </c>
      <c r="F58" s="65">
        <v>77</v>
      </c>
      <c r="G58" s="80">
        <v>2111000000</v>
      </c>
      <c r="H58" s="90">
        <v>1897</v>
      </c>
      <c r="I58" s="60"/>
      <c r="J58" s="49"/>
    </row>
    <row r="59" spans="1:10" s="48" customFormat="1" ht="18" customHeight="1">
      <c r="A59" s="79"/>
      <c r="B59" s="63"/>
      <c r="C59" s="63">
        <v>605</v>
      </c>
      <c r="D59" s="76" t="s">
        <v>59</v>
      </c>
      <c r="E59" s="65">
        <v>31</v>
      </c>
      <c r="F59" s="65">
        <v>172</v>
      </c>
      <c r="G59" s="80">
        <v>8216000000</v>
      </c>
      <c r="H59" s="90">
        <v>242</v>
      </c>
      <c r="I59" s="60"/>
      <c r="J59" s="49"/>
    </row>
    <row r="60" spans="1:10" s="48" customFormat="1" ht="18" customHeight="1">
      <c r="A60" s="79"/>
      <c r="B60" s="63"/>
      <c r="C60" s="63">
        <v>606</v>
      </c>
      <c r="D60" s="76" t="s">
        <v>60</v>
      </c>
      <c r="E60" s="65">
        <v>14</v>
      </c>
      <c r="F60" s="65">
        <v>104</v>
      </c>
      <c r="G60" s="80">
        <v>568000000</v>
      </c>
      <c r="H60" s="90">
        <v>802</v>
      </c>
      <c r="I60" s="60"/>
      <c r="J60" s="49"/>
    </row>
    <row r="61" spans="1:10" s="48" customFormat="1" ht="18" customHeight="1">
      <c r="A61" s="79"/>
      <c r="B61" s="63"/>
      <c r="C61" s="63">
        <v>607</v>
      </c>
      <c r="D61" s="76" t="s">
        <v>61</v>
      </c>
      <c r="E61" s="65">
        <v>2</v>
      </c>
      <c r="F61" s="65">
        <v>3</v>
      </c>
      <c r="G61" s="80" t="s">
        <v>107</v>
      </c>
      <c r="H61" s="90" t="s">
        <v>107</v>
      </c>
      <c r="I61" s="60"/>
      <c r="J61" s="49"/>
    </row>
    <row r="62" spans="1:10" s="48" customFormat="1" ht="18" customHeight="1">
      <c r="A62" s="79"/>
      <c r="B62" s="63"/>
      <c r="C62" s="63">
        <v>608</v>
      </c>
      <c r="D62" s="76" t="s">
        <v>62</v>
      </c>
      <c r="E62" s="65">
        <v>2</v>
      </c>
      <c r="F62" s="65">
        <v>6</v>
      </c>
      <c r="G62" s="80" t="s">
        <v>107</v>
      </c>
      <c r="H62" s="90" t="s">
        <v>107</v>
      </c>
      <c r="I62" s="60"/>
      <c r="J62" s="49"/>
    </row>
    <row r="63" spans="1:10" s="48" customFormat="1" ht="18" customHeight="1">
      <c r="A63" s="79"/>
      <c r="B63" s="63"/>
      <c r="C63" s="63">
        <v>609</v>
      </c>
      <c r="D63" s="76" t="s">
        <v>63</v>
      </c>
      <c r="E63" s="65">
        <v>31</v>
      </c>
      <c r="F63" s="65">
        <v>135</v>
      </c>
      <c r="G63" s="80">
        <v>1566000000</v>
      </c>
      <c r="H63" s="90">
        <v>6401</v>
      </c>
      <c r="I63" s="60"/>
      <c r="J63" s="49"/>
    </row>
    <row r="64" spans="1:10" s="48" customFormat="1" ht="18" customHeight="1">
      <c r="A64" s="77"/>
      <c r="B64" s="78">
        <v>61</v>
      </c>
      <c r="C64" s="78"/>
      <c r="D64" s="70" t="s">
        <v>64</v>
      </c>
      <c r="E64" s="71">
        <f>SUM(E65:E67)</f>
        <v>10</v>
      </c>
      <c r="F64" s="71">
        <f t="shared" ref="F64" si="12">SUM(F65:F67)</f>
        <v>76</v>
      </c>
      <c r="G64" s="72">
        <v>2780000000</v>
      </c>
      <c r="H64" s="73" t="s">
        <v>109</v>
      </c>
      <c r="I64" s="60"/>
      <c r="J64" s="49"/>
    </row>
    <row r="65" spans="1:10" s="48" customFormat="1" ht="18" customHeight="1">
      <c r="A65" s="79"/>
      <c r="B65" s="63"/>
      <c r="C65" s="63">
        <v>611</v>
      </c>
      <c r="D65" s="76" t="s">
        <v>65</v>
      </c>
      <c r="E65" s="65">
        <v>6</v>
      </c>
      <c r="F65" s="65">
        <v>63</v>
      </c>
      <c r="G65" s="80">
        <v>2559000000</v>
      </c>
      <c r="H65" s="67" t="s">
        <v>109</v>
      </c>
      <c r="I65" s="60"/>
      <c r="J65" s="49"/>
    </row>
    <row r="66" spans="1:10" s="48" customFormat="1" ht="18" customHeight="1">
      <c r="A66" s="79"/>
      <c r="B66" s="63"/>
      <c r="C66" s="63">
        <v>612</v>
      </c>
      <c r="D66" s="76" t="s">
        <v>66</v>
      </c>
      <c r="E66" s="65">
        <v>1</v>
      </c>
      <c r="F66" s="65">
        <v>1</v>
      </c>
      <c r="G66" s="80" t="s">
        <v>107</v>
      </c>
      <c r="H66" s="67" t="s">
        <v>109</v>
      </c>
      <c r="I66" s="60"/>
      <c r="J66" s="49"/>
    </row>
    <row r="67" spans="1:10" s="48" customFormat="1" ht="18" customHeight="1">
      <c r="A67" s="91"/>
      <c r="B67" s="92"/>
      <c r="C67" s="92">
        <v>619</v>
      </c>
      <c r="D67" s="93" t="s">
        <v>67</v>
      </c>
      <c r="E67" s="94">
        <v>3</v>
      </c>
      <c r="F67" s="94">
        <v>12</v>
      </c>
      <c r="G67" s="95" t="s">
        <v>107</v>
      </c>
      <c r="H67" s="96" t="s">
        <v>109</v>
      </c>
      <c r="I67" s="60"/>
      <c r="J67" s="49"/>
    </row>
  </sheetData>
  <sheetProtection password="CF4C" sheet="1" objects="1" scenarios="1"/>
  <mergeCells count="1">
    <mergeCell ref="A3:D3"/>
  </mergeCells>
  <phoneticPr fontId="1"/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7"/>
  <sheetViews>
    <sheetView showGridLines="0" workbookViewId="0">
      <selection activeCell="A2" sqref="A2"/>
    </sheetView>
  </sheetViews>
  <sheetFormatPr defaultRowHeight="13.5"/>
  <cols>
    <col min="1" max="1" width="3.625" style="97" customWidth="1"/>
    <col min="2" max="2" width="4.625" style="97" customWidth="1"/>
    <col min="3" max="3" width="5.625" style="97" customWidth="1"/>
    <col min="4" max="4" width="55.625" style="97" customWidth="1"/>
    <col min="5" max="6" width="15.625" style="97" customWidth="1"/>
    <col min="7" max="7" width="15.625" style="98" customWidth="1"/>
    <col min="8" max="8" width="15.625" style="97" customWidth="1"/>
    <col min="9" max="9" width="10.25" style="97" bestFit="1" customWidth="1"/>
    <col min="10" max="10" width="12.75" style="98" bestFit="1" customWidth="1"/>
    <col min="11" max="16384" width="9" style="97"/>
  </cols>
  <sheetData>
    <row r="1" spans="1:10" s="48" customFormat="1" ht="18" customHeight="1">
      <c r="A1" s="47" t="s">
        <v>106</v>
      </c>
      <c r="G1" s="49"/>
      <c r="J1" s="49"/>
    </row>
    <row r="2" spans="1:10" s="48" customFormat="1" ht="18" customHeight="1">
      <c r="A2" s="47" t="s">
        <v>72</v>
      </c>
      <c r="G2" s="49"/>
      <c r="H2" s="50" t="s">
        <v>103</v>
      </c>
      <c r="J2" s="49"/>
    </row>
    <row r="3" spans="1:10" s="53" customFormat="1" ht="18" customHeight="1">
      <c r="A3" s="261" t="s">
        <v>0</v>
      </c>
      <c r="B3" s="262"/>
      <c r="C3" s="262"/>
      <c r="D3" s="262"/>
      <c r="E3" s="51" t="s">
        <v>1</v>
      </c>
      <c r="F3" s="51" t="s">
        <v>2</v>
      </c>
      <c r="G3" s="52" t="s">
        <v>3</v>
      </c>
      <c r="H3" s="51" t="s">
        <v>4</v>
      </c>
      <c r="J3" s="115"/>
    </row>
    <row r="4" spans="1:10" s="48" customFormat="1" ht="18" customHeight="1">
      <c r="A4" s="107" t="s">
        <v>105</v>
      </c>
      <c r="B4" s="55"/>
      <c r="C4" s="55"/>
      <c r="D4" s="56"/>
      <c r="E4" s="57">
        <f>E5+E32</f>
        <v>279</v>
      </c>
      <c r="F4" s="57">
        <f t="shared" ref="F4" si="0">F5+F32</f>
        <v>1922</v>
      </c>
      <c r="G4" s="58">
        <v>35414000000</v>
      </c>
      <c r="H4" s="59">
        <f>H32</f>
        <v>29304</v>
      </c>
      <c r="I4" s="60"/>
      <c r="J4" s="49"/>
    </row>
    <row r="5" spans="1:10" s="48" customFormat="1" ht="18" customHeight="1">
      <c r="A5" s="61"/>
      <c r="B5" s="62" t="s">
        <v>5</v>
      </c>
      <c r="C5" s="63"/>
      <c r="D5" s="64"/>
      <c r="E5" s="65">
        <f>E6+E12+E15+E22+E27</f>
        <v>43</v>
      </c>
      <c r="F5" s="65">
        <f t="shared" ref="F5" si="1">F6+F12+F15+F22+F27</f>
        <v>399</v>
      </c>
      <c r="G5" s="66">
        <v>13319000000</v>
      </c>
      <c r="H5" s="67" t="s">
        <v>6</v>
      </c>
      <c r="I5" s="60"/>
      <c r="J5" s="49"/>
    </row>
    <row r="6" spans="1:10" s="48" customFormat="1" ht="18" customHeight="1">
      <c r="A6" s="68"/>
      <c r="B6" s="69">
        <v>50</v>
      </c>
      <c r="C6" s="69"/>
      <c r="D6" s="70" t="s">
        <v>7</v>
      </c>
      <c r="E6" s="71">
        <f>E7</f>
        <v>2</v>
      </c>
      <c r="F6" s="71">
        <f t="shared" ref="F6" si="2">F7</f>
        <v>61</v>
      </c>
      <c r="G6" s="109" t="s">
        <v>107</v>
      </c>
      <c r="H6" s="73" t="s">
        <v>6</v>
      </c>
      <c r="I6" s="60"/>
      <c r="J6" s="49"/>
    </row>
    <row r="7" spans="1:10" s="48" customFormat="1" ht="18" customHeight="1">
      <c r="A7" s="74"/>
      <c r="B7" s="75"/>
      <c r="C7" s="75">
        <v>501</v>
      </c>
      <c r="D7" s="76" t="s">
        <v>7</v>
      </c>
      <c r="E7" s="65">
        <v>2</v>
      </c>
      <c r="F7" s="65">
        <v>61</v>
      </c>
      <c r="G7" s="110" t="s">
        <v>107</v>
      </c>
      <c r="H7" s="67" t="s">
        <v>6</v>
      </c>
      <c r="I7" s="60"/>
      <c r="J7" s="49"/>
    </row>
    <row r="8" spans="1:10" s="48" customFormat="1" ht="18" customHeight="1">
      <c r="A8" s="77"/>
      <c r="B8" s="78">
        <v>51</v>
      </c>
      <c r="C8" s="78"/>
      <c r="D8" s="70" t="s">
        <v>8</v>
      </c>
      <c r="E8" s="116" t="s">
        <v>6</v>
      </c>
      <c r="F8" s="116" t="s">
        <v>6</v>
      </c>
      <c r="G8" s="117" t="s">
        <v>102</v>
      </c>
      <c r="H8" s="73" t="s">
        <v>6</v>
      </c>
      <c r="I8" s="60"/>
      <c r="J8" s="49"/>
    </row>
    <row r="9" spans="1:10" s="48" customFormat="1" ht="18" customHeight="1">
      <c r="A9" s="79"/>
      <c r="B9" s="63"/>
      <c r="C9" s="63">
        <v>511</v>
      </c>
      <c r="D9" s="76" t="s">
        <v>9</v>
      </c>
      <c r="E9" s="118" t="s">
        <v>6</v>
      </c>
      <c r="F9" s="118" t="s">
        <v>6</v>
      </c>
      <c r="G9" s="80" t="s">
        <v>102</v>
      </c>
      <c r="H9" s="67" t="s">
        <v>6</v>
      </c>
      <c r="I9" s="60"/>
      <c r="J9" s="49"/>
    </row>
    <row r="10" spans="1:10" s="48" customFormat="1" ht="18" customHeight="1">
      <c r="A10" s="79"/>
      <c r="B10" s="63"/>
      <c r="C10" s="63">
        <v>512</v>
      </c>
      <c r="D10" s="76" t="s">
        <v>10</v>
      </c>
      <c r="E10" s="118" t="s">
        <v>6</v>
      </c>
      <c r="F10" s="118" t="s">
        <v>6</v>
      </c>
      <c r="G10" s="80" t="s">
        <v>102</v>
      </c>
      <c r="H10" s="67" t="s">
        <v>6</v>
      </c>
      <c r="I10" s="60"/>
      <c r="J10" s="49"/>
    </row>
    <row r="11" spans="1:10" s="48" customFormat="1" ht="18" customHeight="1">
      <c r="A11" s="79"/>
      <c r="B11" s="63"/>
      <c r="C11" s="63">
        <v>513</v>
      </c>
      <c r="D11" s="76" t="s">
        <v>11</v>
      </c>
      <c r="E11" s="118" t="s">
        <v>6</v>
      </c>
      <c r="F11" s="118" t="s">
        <v>6</v>
      </c>
      <c r="G11" s="80" t="s">
        <v>102</v>
      </c>
      <c r="H11" s="67" t="s">
        <v>6</v>
      </c>
      <c r="I11" s="60"/>
      <c r="J11" s="49"/>
    </row>
    <row r="12" spans="1:10" s="48" customFormat="1" ht="18" customHeight="1">
      <c r="A12" s="77"/>
      <c r="B12" s="78">
        <v>52</v>
      </c>
      <c r="C12" s="78"/>
      <c r="D12" s="70" t="s">
        <v>12</v>
      </c>
      <c r="E12" s="71">
        <f>SUM(E13:E14)</f>
        <v>20</v>
      </c>
      <c r="F12" s="71">
        <f t="shared" ref="F12" si="3">SUM(F13:F14)</f>
        <v>271</v>
      </c>
      <c r="G12" s="72">
        <v>10176000000</v>
      </c>
      <c r="H12" s="73" t="s">
        <v>6</v>
      </c>
      <c r="I12" s="60"/>
      <c r="J12" s="49"/>
    </row>
    <row r="13" spans="1:10" s="48" customFormat="1" ht="18" customHeight="1">
      <c r="A13" s="79"/>
      <c r="B13" s="63"/>
      <c r="C13" s="63">
        <v>521</v>
      </c>
      <c r="D13" s="76" t="s">
        <v>13</v>
      </c>
      <c r="E13" s="65">
        <v>17</v>
      </c>
      <c r="F13" s="65">
        <v>246</v>
      </c>
      <c r="G13" s="80">
        <v>7434000000</v>
      </c>
      <c r="H13" s="67" t="s">
        <v>6</v>
      </c>
      <c r="I13" s="60"/>
      <c r="J13" s="49"/>
    </row>
    <row r="14" spans="1:10" s="48" customFormat="1" ht="18" customHeight="1">
      <c r="A14" s="79"/>
      <c r="B14" s="63"/>
      <c r="C14" s="63">
        <v>522</v>
      </c>
      <c r="D14" s="76" t="s">
        <v>14</v>
      </c>
      <c r="E14" s="65">
        <v>3</v>
      </c>
      <c r="F14" s="65">
        <v>25</v>
      </c>
      <c r="G14" s="80">
        <v>2741000000</v>
      </c>
      <c r="H14" s="67" t="s">
        <v>6</v>
      </c>
      <c r="I14" s="60"/>
      <c r="J14" s="49"/>
    </row>
    <row r="15" spans="1:10" s="48" customFormat="1" ht="18" customHeight="1">
      <c r="A15" s="77"/>
      <c r="B15" s="78">
        <v>53</v>
      </c>
      <c r="C15" s="78"/>
      <c r="D15" s="70" t="s">
        <v>15</v>
      </c>
      <c r="E15" s="71">
        <f>SUM(E16:E21)</f>
        <v>6</v>
      </c>
      <c r="F15" s="71">
        <f t="shared" ref="F15" si="4">SUM(F16:F21)</f>
        <v>23</v>
      </c>
      <c r="G15" s="72">
        <v>926000000</v>
      </c>
      <c r="H15" s="73" t="s">
        <v>6</v>
      </c>
      <c r="I15" s="60"/>
      <c r="J15" s="49"/>
    </row>
    <row r="16" spans="1:10" s="48" customFormat="1" ht="18" customHeight="1">
      <c r="A16" s="79"/>
      <c r="B16" s="63"/>
      <c r="C16" s="63">
        <v>531</v>
      </c>
      <c r="D16" s="76" t="s">
        <v>16</v>
      </c>
      <c r="E16" s="65">
        <v>3</v>
      </c>
      <c r="F16" s="65">
        <v>4</v>
      </c>
      <c r="G16" s="80">
        <v>47000000</v>
      </c>
      <c r="H16" s="67" t="s">
        <v>6</v>
      </c>
      <c r="I16" s="60"/>
      <c r="J16" s="49"/>
    </row>
    <row r="17" spans="1:10" s="48" customFormat="1" ht="18" customHeight="1">
      <c r="A17" s="79"/>
      <c r="B17" s="63"/>
      <c r="C17" s="63">
        <v>532</v>
      </c>
      <c r="D17" s="76" t="s">
        <v>17</v>
      </c>
      <c r="E17" s="65">
        <v>3</v>
      </c>
      <c r="F17" s="65">
        <v>19</v>
      </c>
      <c r="G17" s="80">
        <v>879000000</v>
      </c>
      <c r="H17" s="67" t="s">
        <v>6</v>
      </c>
      <c r="I17" s="60"/>
      <c r="J17" s="49"/>
    </row>
    <row r="18" spans="1:10" s="48" customFormat="1" ht="18" customHeight="1">
      <c r="A18" s="79"/>
      <c r="B18" s="63"/>
      <c r="C18" s="63">
        <v>533</v>
      </c>
      <c r="D18" s="76" t="s">
        <v>18</v>
      </c>
      <c r="E18" s="118" t="s">
        <v>6</v>
      </c>
      <c r="F18" s="118" t="s">
        <v>6</v>
      </c>
      <c r="G18" s="80" t="s">
        <v>102</v>
      </c>
      <c r="H18" s="67" t="s">
        <v>6</v>
      </c>
      <c r="I18" s="60"/>
      <c r="J18" s="49"/>
    </row>
    <row r="19" spans="1:10" s="48" customFormat="1" ht="18" customHeight="1">
      <c r="A19" s="79"/>
      <c r="B19" s="63"/>
      <c r="C19" s="63">
        <v>534</v>
      </c>
      <c r="D19" s="76" t="s">
        <v>19</v>
      </c>
      <c r="E19" s="118" t="s">
        <v>6</v>
      </c>
      <c r="F19" s="118" t="s">
        <v>6</v>
      </c>
      <c r="G19" s="80" t="s">
        <v>102</v>
      </c>
      <c r="H19" s="67" t="s">
        <v>6</v>
      </c>
      <c r="I19" s="60"/>
      <c r="J19" s="49"/>
    </row>
    <row r="20" spans="1:10" s="48" customFormat="1" ht="18" customHeight="1">
      <c r="A20" s="79"/>
      <c r="B20" s="63"/>
      <c r="C20" s="63">
        <v>535</v>
      </c>
      <c r="D20" s="76" t="s">
        <v>20</v>
      </c>
      <c r="E20" s="118" t="s">
        <v>6</v>
      </c>
      <c r="F20" s="118" t="s">
        <v>6</v>
      </c>
      <c r="G20" s="80" t="s">
        <v>102</v>
      </c>
      <c r="H20" s="67" t="s">
        <v>6</v>
      </c>
      <c r="I20" s="60"/>
      <c r="J20" s="49"/>
    </row>
    <row r="21" spans="1:10" s="48" customFormat="1" ht="18" customHeight="1">
      <c r="A21" s="79"/>
      <c r="B21" s="63"/>
      <c r="C21" s="63">
        <v>536</v>
      </c>
      <c r="D21" s="76" t="s">
        <v>21</v>
      </c>
      <c r="E21" s="118" t="s">
        <v>6</v>
      </c>
      <c r="F21" s="118" t="s">
        <v>6</v>
      </c>
      <c r="G21" s="80" t="s">
        <v>102</v>
      </c>
      <c r="H21" s="67" t="s">
        <v>6</v>
      </c>
      <c r="I21" s="60"/>
      <c r="J21" s="49"/>
    </row>
    <row r="22" spans="1:10" s="48" customFormat="1" ht="18" customHeight="1">
      <c r="A22" s="77"/>
      <c r="B22" s="78">
        <v>54</v>
      </c>
      <c r="C22" s="78"/>
      <c r="D22" s="70" t="s">
        <v>22</v>
      </c>
      <c r="E22" s="71">
        <f>SUM(E23:E26)</f>
        <v>9</v>
      </c>
      <c r="F22" s="71">
        <f t="shared" ref="F22" si="5">SUM(F23:F26)</f>
        <v>23</v>
      </c>
      <c r="G22" s="72">
        <v>414000000</v>
      </c>
      <c r="H22" s="73" t="s">
        <v>6</v>
      </c>
      <c r="I22" s="60"/>
      <c r="J22" s="49"/>
    </row>
    <row r="23" spans="1:10" s="48" customFormat="1" ht="18" customHeight="1">
      <c r="A23" s="79"/>
      <c r="B23" s="63"/>
      <c r="C23" s="63">
        <v>541</v>
      </c>
      <c r="D23" s="76" t="s">
        <v>23</v>
      </c>
      <c r="E23" s="65">
        <v>2</v>
      </c>
      <c r="F23" s="65">
        <v>4</v>
      </c>
      <c r="G23" s="80" t="s">
        <v>107</v>
      </c>
      <c r="H23" s="67" t="s">
        <v>6</v>
      </c>
      <c r="I23" s="60"/>
      <c r="J23" s="49"/>
    </row>
    <row r="24" spans="1:10" s="48" customFormat="1" ht="18" customHeight="1">
      <c r="A24" s="79"/>
      <c r="B24" s="63"/>
      <c r="C24" s="63">
        <v>542</v>
      </c>
      <c r="D24" s="76" t="s">
        <v>24</v>
      </c>
      <c r="E24" s="65">
        <v>4</v>
      </c>
      <c r="F24" s="65">
        <v>14</v>
      </c>
      <c r="G24" s="80">
        <v>143000000</v>
      </c>
      <c r="H24" s="67" t="s">
        <v>6</v>
      </c>
      <c r="I24" s="60"/>
      <c r="J24" s="49"/>
    </row>
    <row r="25" spans="1:10" s="48" customFormat="1" ht="18" customHeight="1">
      <c r="A25" s="79"/>
      <c r="B25" s="63"/>
      <c r="C25" s="63">
        <v>543</v>
      </c>
      <c r="D25" s="76" t="s">
        <v>25</v>
      </c>
      <c r="E25" s="65">
        <v>2</v>
      </c>
      <c r="F25" s="65">
        <v>3</v>
      </c>
      <c r="G25" s="80" t="s">
        <v>107</v>
      </c>
      <c r="H25" s="67" t="s">
        <v>6</v>
      </c>
      <c r="I25" s="60"/>
      <c r="J25" s="49"/>
    </row>
    <row r="26" spans="1:10" s="48" customFormat="1" ht="18" customHeight="1">
      <c r="A26" s="79"/>
      <c r="B26" s="63"/>
      <c r="C26" s="63">
        <v>549</v>
      </c>
      <c r="D26" s="76" t="s">
        <v>26</v>
      </c>
      <c r="E26" s="65">
        <v>1</v>
      </c>
      <c r="F26" s="65">
        <v>2</v>
      </c>
      <c r="G26" s="80" t="s">
        <v>107</v>
      </c>
      <c r="H26" s="67" t="s">
        <v>6</v>
      </c>
      <c r="I26" s="60"/>
      <c r="J26" s="49"/>
    </row>
    <row r="27" spans="1:10" s="48" customFormat="1" ht="18" customHeight="1">
      <c r="A27" s="77"/>
      <c r="B27" s="78">
        <v>55</v>
      </c>
      <c r="C27" s="78"/>
      <c r="D27" s="70" t="s">
        <v>27</v>
      </c>
      <c r="E27" s="71">
        <f>SUM(E28:E31)</f>
        <v>6</v>
      </c>
      <c r="F27" s="71">
        <f t="shared" ref="F27" si="6">SUM(F28:F31)</f>
        <v>21</v>
      </c>
      <c r="G27" s="109" t="s">
        <v>107</v>
      </c>
      <c r="H27" s="73" t="s">
        <v>6</v>
      </c>
      <c r="I27" s="60"/>
      <c r="J27" s="49"/>
    </row>
    <row r="28" spans="1:10" s="48" customFormat="1" ht="18" customHeight="1">
      <c r="A28" s="79"/>
      <c r="B28" s="63"/>
      <c r="C28" s="63">
        <v>551</v>
      </c>
      <c r="D28" s="76" t="s">
        <v>28</v>
      </c>
      <c r="E28" s="65">
        <v>2</v>
      </c>
      <c r="F28" s="65">
        <v>9</v>
      </c>
      <c r="G28" s="80" t="s">
        <v>107</v>
      </c>
      <c r="H28" s="67" t="s">
        <v>6</v>
      </c>
      <c r="I28" s="60"/>
      <c r="J28" s="49"/>
    </row>
    <row r="29" spans="1:10" s="48" customFormat="1" ht="18" customHeight="1">
      <c r="A29" s="79"/>
      <c r="B29" s="63"/>
      <c r="C29" s="63">
        <v>552</v>
      </c>
      <c r="D29" s="76" t="s">
        <v>29</v>
      </c>
      <c r="E29" s="118" t="s">
        <v>6</v>
      </c>
      <c r="F29" s="118" t="s">
        <v>6</v>
      </c>
      <c r="G29" s="80" t="s">
        <v>102</v>
      </c>
      <c r="H29" s="67" t="s">
        <v>6</v>
      </c>
      <c r="I29" s="60"/>
      <c r="J29" s="49"/>
    </row>
    <row r="30" spans="1:10" s="48" customFormat="1" ht="18" customHeight="1">
      <c r="A30" s="79"/>
      <c r="B30" s="63"/>
      <c r="C30" s="63">
        <v>553</v>
      </c>
      <c r="D30" s="76" t="s">
        <v>30</v>
      </c>
      <c r="E30" s="118" t="s">
        <v>6</v>
      </c>
      <c r="F30" s="118" t="s">
        <v>6</v>
      </c>
      <c r="G30" s="80" t="s">
        <v>102</v>
      </c>
      <c r="H30" s="67" t="s">
        <v>6</v>
      </c>
      <c r="I30" s="60"/>
      <c r="J30" s="49"/>
    </row>
    <row r="31" spans="1:10" s="48" customFormat="1" ht="18" customHeight="1">
      <c r="A31" s="79"/>
      <c r="B31" s="63"/>
      <c r="C31" s="63">
        <v>559</v>
      </c>
      <c r="D31" s="76" t="s">
        <v>31</v>
      </c>
      <c r="E31" s="65">
        <v>4</v>
      </c>
      <c r="F31" s="65">
        <v>12</v>
      </c>
      <c r="G31" s="80">
        <v>117000000</v>
      </c>
      <c r="H31" s="67" t="s">
        <v>6</v>
      </c>
      <c r="I31" s="60"/>
      <c r="J31" s="49"/>
    </row>
    <row r="32" spans="1:10" s="48" customFormat="1" ht="18" customHeight="1">
      <c r="A32" s="74"/>
      <c r="B32" s="81" t="s">
        <v>32</v>
      </c>
      <c r="C32" s="75"/>
      <c r="D32" s="64"/>
      <c r="E32" s="65">
        <f>E36+E42+E50+E54+E64</f>
        <v>236</v>
      </c>
      <c r="F32" s="65">
        <f t="shared" ref="F32" si="7">F36+F42+F50+F54+F64</f>
        <v>1523</v>
      </c>
      <c r="G32" s="66">
        <v>22095000000</v>
      </c>
      <c r="H32" s="82">
        <v>29304</v>
      </c>
      <c r="I32" s="60"/>
      <c r="J32" s="49"/>
    </row>
    <row r="33" spans="1:10" s="48" customFormat="1" ht="18" customHeight="1">
      <c r="A33" s="83"/>
      <c r="B33" s="84">
        <v>56</v>
      </c>
      <c r="C33" s="84"/>
      <c r="D33" s="70" t="s">
        <v>33</v>
      </c>
      <c r="E33" s="116" t="s">
        <v>6</v>
      </c>
      <c r="F33" s="116" t="s">
        <v>6</v>
      </c>
      <c r="G33" s="117" t="s">
        <v>102</v>
      </c>
      <c r="H33" s="73" t="s">
        <v>6</v>
      </c>
      <c r="I33" s="60"/>
      <c r="J33" s="49"/>
    </row>
    <row r="34" spans="1:10" s="48" customFormat="1" ht="18" customHeight="1">
      <c r="A34" s="86"/>
      <c r="B34" s="87"/>
      <c r="C34" s="87">
        <v>561</v>
      </c>
      <c r="D34" s="76" t="s">
        <v>34</v>
      </c>
      <c r="E34" s="118" t="s">
        <v>6</v>
      </c>
      <c r="F34" s="118" t="s">
        <v>6</v>
      </c>
      <c r="G34" s="80" t="s">
        <v>102</v>
      </c>
      <c r="H34" s="67" t="s">
        <v>6</v>
      </c>
      <c r="I34" s="60"/>
      <c r="J34" s="49"/>
    </row>
    <row r="35" spans="1:10" s="48" customFormat="1" ht="18" customHeight="1">
      <c r="A35" s="79"/>
      <c r="B35" s="63"/>
      <c r="C35" s="63">
        <v>569</v>
      </c>
      <c r="D35" s="76" t="s">
        <v>35</v>
      </c>
      <c r="E35" s="118" t="s">
        <v>6</v>
      </c>
      <c r="F35" s="118" t="s">
        <v>6</v>
      </c>
      <c r="G35" s="80" t="s">
        <v>102</v>
      </c>
      <c r="H35" s="67" t="s">
        <v>6</v>
      </c>
      <c r="I35" s="60"/>
      <c r="J35" s="49"/>
    </row>
    <row r="36" spans="1:10" s="48" customFormat="1" ht="18" customHeight="1">
      <c r="A36" s="77"/>
      <c r="B36" s="78">
        <v>57</v>
      </c>
      <c r="C36" s="78"/>
      <c r="D36" s="70" t="s">
        <v>36</v>
      </c>
      <c r="E36" s="71">
        <f>SUM(E37:E41)</f>
        <v>23</v>
      </c>
      <c r="F36" s="71">
        <f t="shared" ref="F36" si="8">SUM(F37:F41)</f>
        <v>66</v>
      </c>
      <c r="G36" s="72">
        <v>696000000</v>
      </c>
      <c r="H36" s="85">
        <v>2238</v>
      </c>
      <c r="I36" s="60"/>
      <c r="J36" s="49"/>
    </row>
    <row r="37" spans="1:10" s="48" customFormat="1" ht="18" customHeight="1">
      <c r="A37" s="79"/>
      <c r="B37" s="63"/>
      <c r="C37" s="63">
        <v>571</v>
      </c>
      <c r="D37" s="76" t="s">
        <v>37</v>
      </c>
      <c r="E37" s="65">
        <v>5</v>
      </c>
      <c r="F37" s="65">
        <v>9</v>
      </c>
      <c r="G37" s="80">
        <v>23000000</v>
      </c>
      <c r="H37" s="90">
        <v>249</v>
      </c>
      <c r="I37" s="60"/>
      <c r="J37" s="49"/>
    </row>
    <row r="38" spans="1:10" s="48" customFormat="1" ht="18" customHeight="1">
      <c r="A38" s="79"/>
      <c r="B38" s="63"/>
      <c r="C38" s="63">
        <v>572</v>
      </c>
      <c r="D38" s="76" t="s">
        <v>38</v>
      </c>
      <c r="E38" s="65">
        <v>2</v>
      </c>
      <c r="F38" s="65">
        <v>3</v>
      </c>
      <c r="G38" s="80" t="s">
        <v>107</v>
      </c>
      <c r="H38" s="90" t="s">
        <v>107</v>
      </c>
      <c r="I38" s="60"/>
      <c r="J38" s="49"/>
    </row>
    <row r="39" spans="1:10" s="48" customFormat="1" ht="18" customHeight="1">
      <c r="A39" s="79"/>
      <c r="B39" s="63"/>
      <c r="C39" s="63">
        <v>573</v>
      </c>
      <c r="D39" s="76" t="s">
        <v>39</v>
      </c>
      <c r="E39" s="65">
        <v>11</v>
      </c>
      <c r="F39" s="65">
        <v>36</v>
      </c>
      <c r="G39" s="80">
        <v>446000000</v>
      </c>
      <c r="H39" s="90">
        <v>1510</v>
      </c>
      <c r="I39" s="60"/>
      <c r="J39" s="49"/>
    </row>
    <row r="40" spans="1:10" s="48" customFormat="1" ht="18" customHeight="1">
      <c r="A40" s="79"/>
      <c r="B40" s="63"/>
      <c r="C40" s="63">
        <v>574</v>
      </c>
      <c r="D40" s="76" t="s">
        <v>40</v>
      </c>
      <c r="E40" s="65">
        <v>4</v>
      </c>
      <c r="F40" s="65">
        <v>15</v>
      </c>
      <c r="G40" s="80">
        <v>204000000</v>
      </c>
      <c r="H40" s="90">
        <v>287</v>
      </c>
      <c r="I40" s="60"/>
      <c r="J40" s="49"/>
    </row>
    <row r="41" spans="1:10" s="48" customFormat="1" ht="18" customHeight="1">
      <c r="A41" s="79"/>
      <c r="B41" s="63"/>
      <c r="C41" s="63">
        <v>579</v>
      </c>
      <c r="D41" s="76" t="s">
        <v>41</v>
      </c>
      <c r="E41" s="65">
        <v>1</v>
      </c>
      <c r="F41" s="65">
        <v>3</v>
      </c>
      <c r="G41" s="80" t="s">
        <v>107</v>
      </c>
      <c r="H41" s="90" t="s">
        <v>107</v>
      </c>
      <c r="I41" s="60"/>
      <c r="J41" s="49"/>
    </row>
    <row r="42" spans="1:10" s="48" customFormat="1" ht="18" customHeight="1">
      <c r="A42" s="77"/>
      <c r="B42" s="78">
        <v>58</v>
      </c>
      <c r="C42" s="78"/>
      <c r="D42" s="70" t="s">
        <v>42</v>
      </c>
      <c r="E42" s="71">
        <f>SUM(E43:E49)</f>
        <v>76</v>
      </c>
      <c r="F42" s="71">
        <f t="shared" ref="F42" si="9">SUM(F43:F49)</f>
        <v>722</v>
      </c>
      <c r="G42" s="72">
        <v>9832000000</v>
      </c>
      <c r="H42" s="85">
        <v>12672</v>
      </c>
      <c r="I42" s="60"/>
      <c r="J42" s="49"/>
    </row>
    <row r="43" spans="1:10" s="48" customFormat="1" ht="18" customHeight="1">
      <c r="A43" s="79"/>
      <c r="B43" s="63"/>
      <c r="C43" s="63">
        <v>581</v>
      </c>
      <c r="D43" s="76" t="s">
        <v>43</v>
      </c>
      <c r="E43" s="65">
        <v>7</v>
      </c>
      <c r="F43" s="65">
        <v>395</v>
      </c>
      <c r="G43" s="80">
        <v>6945000000</v>
      </c>
      <c r="H43" s="90">
        <v>8885</v>
      </c>
      <c r="I43" s="60"/>
      <c r="J43" s="49"/>
    </row>
    <row r="44" spans="1:10" s="48" customFormat="1" ht="18" customHeight="1">
      <c r="A44" s="79"/>
      <c r="B44" s="63"/>
      <c r="C44" s="63">
        <v>582</v>
      </c>
      <c r="D44" s="76" t="s">
        <v>44</v>
      </c>
      <c r="E44" s="65">
        <v>7</v>
      </c>
      <c r="F44" s="65">
        <v>18</v>
      </c>
      <c r="G44" s="80">
        <v>110000000</v>
      </c>
      <c r="H44" s="90">
        <v>227</v>
      </c>
      <c r="I44" s="60"/>
      <c r="J44" s="49"/>
    </row>
    <row r="45" spans="1:10" s="48" customFormat="1" ht="18" customHeight="1">
      <c r="A45" s="79"/>
      <c r="B45" s="63"/>
      <c r="C45" s="63">
        <v>583</v>
      </c>
      <c r="D45" s="76" t="s">
        <v>45</v>
      </c>
      <c r="E45" s="65">
        <v>1</v>
      </c>
      <c r="F45" s="65">
        <v>3</v>
      </c>
      <c r="G45" s="80" t="s">
        <v>107</v>
      </c>
      <c r="H45" s="90" t="s">
        <v>107</v>
      </c>
      <c r="I45" s="60"/>
      <c r="J45" s="49"/>
    </row>
    <row r="46" spans="1:10" s="48" customFormat="1" ht="18" customHeight="1">
      <c r="A46" s="79"/>
      <c r="B46" s="63"/>
      <c r="C46" s="63">
        <v>584</v>
      </c>
      <c r="D46" s="76" t="s">
        <v>46</v>
      </c>
      <c r="E46" s="65">
        <v>8</v>
      </c>
      <c r="F46" s="65">
        <v>26</v>
      </c>
      <c r="G46" s="80">
        <v>84000000</v>
      </c>
      <c r="H46" s="90">
        <v>131</v>
      </c>
      <c r="I46" s="60"/>
      <c r="J46" s="49"/>
    </row>
    <row r="47" spans="1:10" s="48" customFormat="1" ht="18" customHeight="1">
      <c r="A47" s="79"/>
      <c r="B47" s="63"/>
      <c r="C47" s="63">
        <v>585</v>
      </c>
      <c r="D47" s="76" t="s">
        <v>47</v>
      </c>
      <c r="E47" s="65">
        <v>15</v>
      </c>
      <c r="F47" s="65">
        <v>39</v>
      </c>
      <c r="G47" s="80">
        <v>251000000</v>
      </c>
      <c r="H47" s="90">
        <v>605</v>
      </c>
      <c r="I47" s="60"/>
      <c r="J47" s="49"/>
    </row>
    <row r="48" spans="1:10" s="48" customFormat="1" ht="18" customHeight="1">
      <c r="A48" s="79"/>
      <c r="B48" s="63"/>
      <c r="C48" s="63">
        <v>586</v>
      </c>
      <c r="D48" s="76" t="s">
        <v>48</v>
      </c>
      <c r="E48" s="65">
        <v>11</v>
      </c>
      <c r="F48" s="65">
        <v>68</v>
      </c>
      <c r="G48" s="80">
        <v>317000000</v>
      </c>
      <c r="H48" s="90">
        <v>394</v>
      </c>
      <c r="I48" s="60"/>
      <c r="J48" s="49"/>
    </row>
    <row r="49" spans="1:10" s="48" customFormat="1" ht="18" customHeight="1">
      <c r="A49" s="79"/>
      <c r="B49" s="63"/>
      <c r="C49" s="63">
        <v>589</v>
      </c>
      <c r="D49" s="76" t="s">
        <v>49</v>
      </c>
      <c r="E49" s="65">
        <v>27</v>
      </c>
      <c r="F49" s="65">
        <v>173</v>
      </c>
      <c r="G49" s="80" t="s">
        <v>107</v>
      </c>
      <c r="H49" s="90" t="s">
        <v>107</v>
      </c>
      <c r="I49" s="60"/>
      <c r="J49" s="49"/>
    </row>
    <row r="50" spans="1:10" s="48" customFormat="1" ht="18" customHeight="1">
      <c r="A50" s="77"/>
      <c r="B50" s="78">
        <v>59</v>
      </c>
      <c r="C50" s="78"/>
      <c r="D50" s="70" t="s">
        <v>50</v>
      </c>
      <c r="E50" s="71">
        <f>SUM(E51:E53)</f>
        <v>33</v>
      </c>
      <c r="F50" s="71">
        <f t="shared" ref="F50" si="10">SUM(F51:F53)</f>
        <v>117</v>
      </c>
      <c r="G50" s="72">
        <v>1491000000</v>
      </c>
      <c r="H50" s="85">
        <v>2657</v>
      </c>
      <c r="I50" s="60"/>
      <c r="J50" s="49"/>
    </row>
    <row r="51" spans="1:10" s="48" customFormat="1" ht="18" customHeight="1">
      <c r="A51" s="79"/>
      <c r="B51" s="63"/>
      <c r="C51" s="63">
        <v>591</v>
      </c>
      <c r="D51" s="76" t="s">
        <v>51</v>
      </c>
      <c r="E51" s="65">
        <v>17</v>
      </c>
      <c r="F51" s="65">
        <v>60</v>
      </c>
      <c r="G51" s="80">
        <v>680000000</v>
      </c>
      <c r="H51" s="90">
        <v>1012</v>
      </c>
      <c r="I51" s="60"/>
      <c r="J51" s="49"/>
    </row>
    <row r="52" spans="1:10" s="48" customFormat="1" ht="18" customHeight="1">
      <c r="A52" s="79"/>
      <c r="B52" s="63"/>
      <c r="C52" s="63">
        <v>592</v>
      </c>
      <c r="D52" s="76" t="s">
        <v>52</v>
      </c>
      <c r="E52" s="65">
        <v>1</v>
      </c>
      <c r="F52" s="65">
        <v>3</v>
      </c>
      <c r="G52" s="80" t="s">
        <v>107</v>
      </c>
      <c r="H52" s="90" t="s">
        <v>107</v>
      </c>
      <c r="I52" s="60"/>
      <c r="J52" s="49"/>
    </row>
    <row r="53" spans="1:10" s="48" customFormat="1" ht="18" customHeight="1">
      <c r="A53" s="79"/>
      <c r="B53" s="63"/>
      <c r="C53" s="63">
        <v>593</v>
      </c>
      <c r="D53" s="76" t="s">
        <v>53</v>
      </c>
      <c r="E53" s="65">
        <v>15</v>
      </c>
      <c r="F53" s="65">
        <v>54</v>
      </c>
      <c r="G53" s="80" t="s">
        <v>107</v>
      </c>
      <c r="H53" s="90" t="s">
        <v>107</v>
      </c>
      <c r="I53" s="60"/>
      <c r="J53" s="49"/>
    </row>
    <row r="54" spans="1:10" s="48" customFormat="1" ht="18" customHeight="1">
      <c r="A54" s="77"/>
      <c r="B54" s="78">
        <v>60</v>
      </c>
      <c r="C54" s="78"/>
      <c r="D54" s="70" t="s">
        <v>54</v>
      </c>
      <c r="E54" s="71">
        <f>SUM(E55:E63)</f>
        <v>94</v>
      </c>
      <c r="F54" s="71">
        <f t="shared" ref="F54" si="11">SUM(F55:F63)</f>
        <v>552</v>
      </c>
      <c r="G54" s="72">
        <v>8965000000</v>
      </c>
      <c r="H54" s="85">
        <v>11737</v>
      </c>
      <c r="I54" s="60"/>
      <c r="J54" s="49"/>
    </row>
    <row r="55" spans="1:10" s="48" customFormat="1" ht="18" customHeight="1">
      <c r="A55" s="79"/>
      <c r="B55" s="63"/>
      <c r="C55" s="63">
        <v>601</v>
      </c>
      <c r="D55" s="76" t="s">
        <v>55</v>
      </c>
      <c r="E55" s="65">
        <v>7</v>
      </c>
      <c r="F55" s="65">
        <v>21</v>
      </c>
      <c r="G55" s="80">
        <v>286000000</v>
      </c>
      <c r="H55" s="67" t="s">
        <v>6</v>
      </c>
      <c r="I55" s="60"/>
      <c r="J55" s="49"/>
    </row>
    <row r="56" spans="1:10" s="48" customFormat="1" ht="18" customHeight="1">
      <c r="A56" s="79"/>
      <c r="B56" s="63"/>
      <c r="C56" s="63">
        <v>602</v>
      </c>
      <c r="D56" s="76" t="s">
        <v>56</v>
      </c>
      <c r="E56" s="118" t="s">
        <v>6</v>
      </c>
      <c r="F56" s="118" t="s">
        <v>6</v>
      </c>
      <c r="G56" s="80" t="s">
        <v>102</v>
      </c>
      <c r="H56" s="67" t="s">
        <v>6</v>
      </c>
      <c r="I56" s="60"/>
      <c r="J56" s="49"/>
    </row>
    <row r="57" spans="1:10" s="48" customFormat="1" ht="18" customHeight="1">
      <c r="A57" s="79"/>
      <c r="B57" s="63"/>
      <c r="C57" s="63">
        <v>603</v>
      </c>
      <c r="D57" s="76" t="s">
        <v>57</v>
      </c>
      <c r="E57" s="65">
        <v>18</v>
      </c>
      <c r="F57" s="65">
        <v>187</v>
      </c>
      <c r="G57" s="80">
        <v>1499000000</v>
      </c>
      <c r="H57" s="90">
        <v>2487</v>
      </c>
      <c r="I57" s="60"/>
      <c r="J57" s="49"/>
    </row>
    <row r="58" spans="1:10" s="48" customFormat="1" ht="18" customHeight="1">
      <c r="A58" s="79"/>
      <c r="B58" s="63"/>
      <c r="C58" s="63">
        <v>604</v>
      </c>
      <c r="D58" s="76" t="s">
        <v>58</v>
      </c>
      <c r="E58" s="65">
        <v>10</v>
      </c>
      <c r="F58" s="65">
        <v>45</v>
      </c>
      <c r="G58" s="80">
        <v>528000000</v>
      </c>
      <c r="H58" s="90">
        <v>726</v>
      </c>
      <c r="I58" s="60"/>
      <c r="J58" s="49"/>
    </row>
    <row r="59" spans="1:10" s="48" customFormat="1" ht="18" customHeight="1">
      <c r="A59" s="79"/>
      <c r="B59" s="63"/>
      <c r="C59" s="63">
        <v>605</v>
      </c>
      <c r="D59" s="76" t="s">
        <v>59</v>
      </c>
      <c r="E59" s="65">
        <v>23</v>
      </c>
      <c r="F59" s="65">
        <v>98</v>
      </c>
      <c r="G59" s="80">
        <v>4378000000</v>
      </c>
      <c r="H59" s="90">
        <v>363</v>
      </c>
      <c r="I59" s="60"/>
      <c r="J59" s="49"/>
    </row>
    <row r="60" spans="1:10" s="48" customFormat="1" ht="18" customHeight="1">
      <c r="A60" s="79"/>
      <c r="B60" s="63"/>
      <c r="C60" s="63">
        <v>606</v>
      </c>
      <c r="D60" s="76" t="s">
        <v>60</v>
      </c>
      <c r="E60" s="65">
        <v>7</v>
      </c>
      <c r="F60" s="65">
        <v>54</v>
      </c>
      <c r="G60" s="80">
        <v>280000000</v>
      </c>
      <c r="H60" s="90">
        <v>199</v>
      </c>
      <c r="I60" s="60"/>
      <c r="J60" s="49"/>
    </row>
    <row r="61" spans="1:10" s="48" customFormat="1" ht="18" customHeight="1">
      <c r="A61" s="79"/>
      <c r="B61" s="63"/>
      <c r="C61" s="63">
        <v>607</v>
      </c>
      <c r="D61" s="76" t="s">
        <v>61</v>
      </c>
      <c r="E61" s="65">
        <v>4</v>
      </c>
      <c r="F61" s="65">
        <v>18</v>
      </c>
      <c r="G61" s="80">
        <v>280000000</v>
      </c>
      <c r="H61" s="90">
        <v>670</v>
      </c>
      <c r="I61" s="60"/>
      <c r="J61" s="49"/>
    </row>
    <row r="62" spans="1:10" s="48" customFormat="1" ht="18" customHeight="1">
      <c r="A62" s="79"/>
      <c r="B62" s="63"/>
      <c r="C62" s="63">
        <v>608</v>
      </c>
      <c r="D62" s="76" t="s">
        <v>62</v>
      </c>
      <c r="E62" s="65">
        <v>3</v>
      </c>
      <c r="F62" s="65">
        <v>8</v>
      </c>
      <c r="G62" s="80">
        <v>55000000</v>
      </c>
      <c r="H62" s="90">
        <v>201</v>
      </c>
      <c r="I62" s="60"/>
      <c r="J62" s="49"/>
    </row>
    <row r="63" spans="1:10" s="48" customFormat="1" ht="18" customHeight="1">
      <c r="A63" s="79"/>
      <c r="B63" s="63"/>
      <c r="C63" s="63">
        <v>609</v>
      </c>
      <c r="D63" s="76" t="s">
        <v>63</v>
      </c>
      <c r="E63" s="65">
        <v>22</v>
      </c>
      <c r="F63" s="65">
        <v>121</v>
      </c>
      <c r="G63" s="80">
        <v>1658000000</v>
      </c>
      <c r="H63" s="90">
        <v>7091</v>
      </c>
      <c r="I63" s="60"/>
      <c r="J63" s="49"/>
    </row>
    <row r="64" spans="1:10" s="48" customFormat="1" ht="18" customHeight="1">
      <c r="A64" s="77"/>
      <c r="B64" s="78">
        <v>61</v>
      </c>
      <c r="C64" s="78"/>
      <c r="D64" s="70" t="s">
        <v>64</v>
      </c>
      <c r="E64" s="71">
        <f>SUM(E65:E67)</f>
        <v>10</v>
      </c>
      <c r="F64" s="71">
        <f t="shared" ref="F64" si="12">SUM(F65:F67)</f>
        <v>66</v>
      </c>
      <c r="G64" s="72">
        <v>1111000000</v>
      </c>
      <c r="H64" s="73" t="s">
        <v>6</v>
      </c>
      <c r="I64" s="60"/>
      <c r="J64" s="49"/>
    </row>
    <row r="65" spans="1:10" s="48" customFormat="1" ht="18" customHeight="1">
      <c r="A65" s="79"/>
      <c r="B65" s="63"/>
      <c r="C65" s="63">
        <v>611</v>
      </c>
      <c r="D65" s="76" t="s">
        <v>65</v>
      </c>
      <c r="E65" s="65">
        <v>6</v>
      </c>
      <c r="F65" s="65">
        <v>60</v>
      </c>
      <c r="G65" s="80">
        <v>898000000</v>
      </c>
      <c r="H65" s="67" t="s">
        <v>6</v>
      </c>
      <c r="I65" s="60"/>
      <c r="J65" s="49"/>
    </row>
    <row r="66" spans="1:10" s="48" customFormat="1" ht="18" customHeight="1">
      <c r="A66" s="79"/>
      <c r="B66" s="63"/>
      <c r="C66" s="63">
        <v>612</v>
      </c>
      <c r="D66" s="76" t="s">
        <v>66</v>
      </c>
      <c r="E66" s="65">
        <v>2</v>
      </c>
      <c r="F66" s="65">
        <v>2</v>
      </c>
      <c r="G66" s="80" t="s">
        <v>107</v>
      </c>
      <c r="H66" s="67" t="s">
        <v>6</v>
      </c>
      <c r="I66" s="60"/>
      <c r="J66" s="49"/>
    </row>
    <row r="67" spans="1:10" s="48" customFormat="1" ht="18" customHeight="1">
      <c r="A67" s="91"/>
      <c r="B67" s="92"/>
      <c r="C67" s="92">
        <v>619</v>
      </c>
      <c r="D67" s="93" t="s">
        <v>67</v>
      </c>
      <c r="E67" s="94">
        <v>2</v>
      </c>
      <c r="F67" s="94">
        <v>4</v>
      </c>
      <c r="G67" s="95" t="s">
        <v>107</v>
      </c>
      <c r="H67" s="96" t="s">
        <v>6</v>
      </c>
      <c r="I67" s="60"/>
      <c r="J67" s="49"/>
    </row>
  </sheetData>
  <sheetProtection password="CF44" sheet="1" objects="1" scenarios="1"/>
  <mergeCells count="1">
    <mergeCell ref="A3:D3"/>
  </mergeCells>
  <phoneticPr fontId="1"/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7"/>
  <sheetViews>
    <sheetView showGridLines="0" workbookViewId="0">
      <selection activeCell="A2" sqref="A2"/>
    </sheetView>
  </sheetViews>
  <sheetFormatPr defaultRowHeight="13.5"/>
  <cols>
    <col min="1" max="1" width="3.625" style="97" customWidth="1"/>
    <col min="2" max="2" width="4.625" style="97" customWidth="1"/>
    <col min="3" max="3" width="5.625" style="97" customWidth="1"/>
    <col min="4" max="4" width="55.625" style="97" customWidth="1"/>
    <col min="5" max="6" width="15.625" style="97" customWidth="1"/>
    <col min="7" max="7" width="15.625" style="98" customWidth="1"/>
    <col min="8" max="8" width="15.625" style="97" customWidth="1"/>
    <col min="9" max="9" width="10.25" style="97" bestFit="1" customWidth="1"/>
    <col min="10" max="10" width="12.75" style="98" bestFit="1" customWidth="1"/>
    <col min="11" max="16384" width="9" style="97"/>
  </cols>
  <sheetData>
    <row r="1" spans="1:10" s="48" customFormat="1" ht="18" customHeight="1">
      <c r="A1" s="47" t="s">
        <v>106</v>
      </c>
      <c r="G1" s="49"/>
      <c r="J1" s="49"/>
    </row>
    <row r="2" spans="1:10" s="48" customFormat="1" ht="18" customHeight="1">
      <c r="A2" s="47" t="s">
        <v>73</v>
      </c>
      <c r="G2" s="49"/>
      <c r="H2" s="50" t="s">
        <v>103</v>
      </c>
      <c r="J2" s="49"/>
    </row>
    <row r="3" spans="1:10" s="53" customFormat="1" ht="18" customHeight="1">
      <c r="A3" s="261" t="s">
        <v>0</v>
      </c>
      <c r="B3" s="262"/>
      <c r="C3" s="262"/>
      <c r="D3" s="262"/>
      <c r="E3" s="51" t="s">
        <v>1</v>
      </c>
      <c r="F3" s="51" t="s">
        <v>2</v>
      </c>
      <c r="G3" s="52" t="s">
        <v>3</v>
      </c>
      <c r="H3" s="51" t="s">
        <v>4</v>
      </c>
      <c r="J3" s="115"/>
    </row>
    <row r="4" spans="1:10" s="48" customFormat="1" ht="18" customHeight="1">
      <c r="A4" s="107" t="s">
        <v>105</v>
      </c>
      <c r="B4" s="55"/>
      <c r="C4" s="55"/>
      <c r="D4" s="56"/>
      <c r="E4" s="57">
        <f>E5+E32</f>
        <v>336</v>
      </c>
      <c r="F4" s="57">
        <f t="shared" ref="F4" si="0">F5+F32</f>
        <v>1741</v>
      </c>
      <c r="G4" s="58">
        <v>43117000000</v>
      </c>
      <c r="H4" s="59">
        <f>H32</f>
        <v>48473</v>
      </c>
      <c r="I4" s="60"/>
      <c r="J4" s="49"/>
    </row>
    <row r="5" spans="1:10" s="48" customFormat="1" ht="18" customHeight="1">
      <c r="A5" s="61"/>
      <c r="B5" s="62" t="s">
        <v>108</v>
      </c>
      <c r="C5" s="63"/>
      <c r="D5" s="64"/>
      <c r="E5" s="65">
        <f>E12+E15+E22+E27</f>
        <v>57</v>
      </c>
      <c r="F5" s="65">
        <f t="shared" ref="F5" si="1">F12+F15+F22+F27</f>
        <v>259</v>
      </c>
      <c r="G5" s="66">
        <v>12426000000</v>
      </c>
      <c r="H5" s="67" t="s">
        <v>109</v>
      </c>
      <c r="I5" s="60"/>
      <c r="J5" s="49"/>
    </row>
    <row r="6" spans="1:10" s="48" customFormat="1" ht="18" customHeight="1">
      <c r="A6" s="68"/>
      <c r="B6" s="69">
        <v>50</v>
      </c>
      <c r="C6" s="69"/>
      <c r="D6" s="70" t="s">
        <v>7</v>
      </c>
      <c r="E6" s="116" t="s">
        <v>109</v>
      </c>
      <c r="F6" s="116" t="s">
        <v>109</v>
      </c>
      <c r="G6" s="117" t="s">
        <v>102</v>
      </c>
      <c r="H6" s="73" t="s">
        <v>109</v>
      </c>
      <c r="I6" s="60"/>
      <c r="J6" s="49"/>
    </row>
    <row r="7" spans="1:10" s="48" customFormat="1" ht="18" customHeight="1">
      <c r="A7" s="74"/>
      <c r="B7" s="75"/>
      <c r="C7" s="75">
        <v>501</v>
      </c>
      <c r="D7" s="76" t="s">
        <v>7</v>
      </c>
      <c r="E7" s="118" t="s">
        <v>109</v>
      </c>
      <c r="F7" s="118" t="s">
        <v>109</v>
      </c>
      <c r="G7" s="80" t="s">
        <v>102</v>
      </c>
      <c r="H7" s="67" t="s">
        <v>109</v>
      </c>
      <c r="I7" s="60"/>
      <c r="J7" s="49"/>
    </row>
    <row r="8" spans="1:10" s="48" customFormat="1" ht="18" customHeight="1">
      <c r="A8" s="77"/>
      <c r="B8" s="78">
        <v>51</v>
      </c>
      <c r="C8" s="78"/>
      <c r="D8" s="70" t="s">
        <v>8</v>
      </c>
      <c r="E8" s="116" t="s">
        <v>109</v>
      </c>
      <c r="F8" s="116" t="s">
        <v>109</v>
      </c>
      <c r="G8" s="117" t="s">
        <v>102</v>
      </c>
      <c r="H8" s="73" t="s">
        <v>109</v>
      </c>
      <c r="I8" s="60"/>
      <c r="J8" s="49"/>
    </row>
    <row r="9" spans="1:10" s="48" customFormat="1" ht="18" customHeight="1">
      <c r="A9" s="79"/>
      <c r="B9" s="63"/>
      <c r="C9" s="63">
        <v>511</v>
      </c>
      <c r="D9" s="76" t="s">
        <v>9</v>
      </c>
      <c r="E9" s="118" t="s">
        <v>109</v>
      </c>
      <c r="F9" s="118" t="s">
        <v>109</v>
      </c>
      <c r="G9" s="80" t="s">
        <v>102</v>
      </c>
      <c r="H9" s="67" t="s">
        <v>109</v>
      </c>
      <c r="I9" s="60"/>
      <c r="J9" s="49"/>
    </row>
    <row r="10" spans="1:10" s="48" customFormat="1" ht="18" customHeight="1">
      <c r="A10" s="79"/>
      <c r="B10" s="63"/>
      <c r="C10" s="63">
        <v>512</v>
      </c>
      <c r="D10" s="76" t="s">
        <v>10</v>
      </c>
      <c r="E10" s="118" t="s">
        <v>109</v>
      </c>
      <c r="F10" s="118" t="s">
        <v>109</v>
      </c>
      <c r="G10" s="80" t="s">
        <v>102</v>
      </c>
      <c r="H10" s="67" t="s">
        <v>109</v>
      </c>
      <c r="I10" s="60"/>
      <c r="J10" s="49"/>
    </row>
    <row r="11" spans="1:10" s="48" customFormat="1" ht="18" customHeight="1">
      <c r="A11" s="79"/>
      <c r="B11" s="63"/>
      <c r="C11" s="63">
        <v>513</v>
      </c>
      <c r="D11" s="76" t="s">
        <v>11</v>
      </c>
      <c r="E11" s="118" t="s">
        <v>109</v>
      </c>
      <c r="F11" s="118" t="s">
        <v>109</v>
      </c>
      <c r="G11" s="80" t="s">
        <v>102</v>
      </c>
      <c r="H11" s="67" t="s">
        <v>109</v>
      </c>
      <c r="I11" s="60"/>
      <c r="J11" s="49"/>
    </row>
    <row r="12" spans="1:10" s="48" customFormat="1" ht="18" customHeight="1">
      <c r="A12" s="77"/>
      <c r="B12" s="78">
        <v>52</v>
      </c>
      <c r="C12" s="78"/>
      <c r="D12" s="70" t="s">
        <v>12</v>
      </c>
      <c r="E12" s="71">
        <f>SUM(E13:E14)</f>
        <v>22</v>
      </c>
      <c r="F12" s="71">
        <f t="shared" ref="F12" si="2">SUM(F13:F14)</f>
        <v>85</v>
      </c>
      <c r="G12" s="72">
        <v>6645000000</v>
      </c>
      <c r="H12" s="73" t="s">
        <v>109</v>
      </c>
      <c r="I12" s="60"/>
      <c r="J12" s="49"/>
    </row>
    <row r="13" spans="1:10" s="48" customFormat="1" ht="18" customHeight="1">
      <c r="A13" s="79"/>
      <c r="B13" s="63"/>
      <c r="C13" s="63">
        <v>521</v>
      </c>
      <c r="D13" s="76" t="s">
        <v>13</v>
      </c>
      <c r="E13" s="65">
        <v>12</v>
      </c>
      <c r="F13" s="65">
        <v>58</v>
      </c>
      <c r="G13" s="80">
        <v>5678000000</v>
      </c>
      <c r="H13" s="67" t="s">
        <v>109</v>
      </c>
      <c r="I13" s="60"/>
      <c r="J13" s="49"/>
    </row>
    <row r="14" spans="1:10" s="48" customFormat="1" ht="18" customHeight="1">
      <c r="A14" s="79"/>
      <c r="B14" s="63"/>
      <c r="C14" s="63">
        <v>522</v>
      </c>
      <c r="D14" s="76" t="s">
        <v>14</v>
      </c>
      <c r="E14" s="65">
        <v>10</v>
      </c>
      <c r="F14" s="65">
        <v>27</v>
      </c>
      <c r="G14" s="80">
        <v>968000000</v>
      </c>
      <c r="H14" s="67" t="s">
        <v>109</v>
      </c>
      <c r="I14" s="60"/>
      <c r="J14" s="49"/>
    </row>
    <row r="15" spans="1:10" s="48" customFormat="1" ht="18" customHeight="1">
      <c r="A15" s="77"/>
      <c r="B15" s="78">
        <v>53</v>
      </c>
      <c r="C15" s="78"/>
      <c r="D15" s="70" t="s">
        <v>15</v>
      </c>
      <c r="E15" s="71">
        <f>SUM(E16:E21)</f>
        <v>14</v>
      </c>
      <c r="F15" s="71">
        <f t="shared" ref="F15" si="3">SUM(F16:F21)</f>
        <v>77</v>
      </c>
      <c r="G15" s="72">
        <v>2606000000</v>
      </c>
      <c r="H15" s="73" t="s">
        <v>109</v>
      </c>
      <c r="I15" s="60"/>
      <c r="J15" s="49"/>
    </row>
    <row r="16" spans="1:10" s="48" customFormat="1" ht="18" customHeight="1">
      <c r="A16" s="79"/>
      <c r="B16" s="63"/>
      <c r="C16" s="63">
        <v>531</v>
      </c>
      <c r="D16" s="76" t="s">
        <v>16</v>
      </c>
      <c r="E16" s="65">
        <v>6</v>
      </c>
      <c r="F16" s="65">
        <v>41</v>
      </c>
      <c r="G16" s="80">
        <v>2046000000</v>
      </c>
      <c r="H16" s="67" t="s">
        <v>109</v>
      </c>
      <c r="I16" s="60"/>
      <c r="J16" s="49"/>
    </row>
    <row r="17" spans="1:10" s="48" customFormat="1" ht="18" customHeight="1">
      <c r="A17" s="79"/>
      <c r="B17" s="63"/>
      <c r="C17" s="63">
        <v>532</v>
      </c>
      <c r="D17" s="76" t="s">
        <v>17</v>
      </c>
      <c r="E17" s="65">
        <v>3</v>
      </c>
      <c r="F17" s="65">
        <v>15</v>
      </c>
      <c r="G17" s="80">
        <v>214000000</v>
      </c>
      <c r="H17" s="67" t="s">
        <v>109</v>
      </c>
      <c r="I17" s="60"/>
      <c r="J17" s="49"/>
    </row>
    <row r="18" spans="1:10" s="48" customFormat="1" ht="18" customHeight="1">
      <c r="A18" s="79"/>
      <c r="B18" s="63"/>
      <c r="C18" s="63">
        <v>533</v>
      </c>
      <c r="D18" s="76" t="s">
        <v>18</v>
      </c>
      <c r="E18" s="118" t="s">
        <v>109</v>
      </c>
      <c r="F18" s="118" t="s">
        <v>109</v>
      </c>
      <c r="G18" s="80" t="s">
        <v>102</v>
      </c>
      <c r="H18" s="67" t="s">
        <v>109</v>
      </c>
      <c r="I18" s="60"/>
      <c r="J18" s="49"/>
    </row>
    <row r="19" spans="1:10" s="48" customFormat="1" ht="18" customHeight="1">
      <c r="A19" s="79"/>
      <c r="B19" s="63"/>
      <c r="C19" s="63">
        <v>534</v>
      </c>
      <c r="D19" s="76" t="s">
        <v>19</v>
      </c>
      <c r="E19" s="65">
        <v>2</v>
      </c>
      <c r="F19" s="65">
        <v>17</v>
      </c>
      <c r="G19" s="80" t="s">
        <v>107</v>
      </c>
      <c r="H19" s="67" t="s">
        <v>109</v>
      </c>
      <c r="I19" s="60"/>
      <c r="J19" s="49"/>
    </row>
    <row r="20" spans="1:10" s="48" customFormat="1" ht="18" customHeight="1">
      <c r="A20" s="79"/>
      <c r="B20" s="63"/>
      <c r="C20" s="63">
        <v>535</v>
      </c>
      <c r="D20" s="76" t="s">
        <v>20</v>
      </c>
      <c r="E20" s="118" t="s">
        <v>109</v>
      </c>
      <c r="F20" s="118" t="s">
        <v>109</v>
      </c>
      <c r="G20" s="80" t="s">
        <v>102</v>
      </c>
      <c r="H20" s="67" t="s">
        <v>109</v>
      </c>
      <c r="I20" s="60"/>
      <c r="J20" s="49"/>
    </row>
    <row r="21" spans="1:10" s="48" customFormat="1" ht="18" customHeight="1">
      <c r="A21" s="79"/>
      <c r="B21" s="63"/>
      <c r="C21" s="63">
        <v>536</v>
      </c>
      <c r="D21" s="76" t="s">
        <v>21</v>
      </c>
      <c r="E21" s="65">
        <v>3</v>
      </c>
      <c r="F21" s="65">
        <v>4</v>
      </c>
      <c r="G21" s="80" t="s">
        <v>107</v>
      </c>
      <c r="H21" s="67" t="s">
        <v>109</v>
      </c>
      <c r="I21" s="60"/>
      <c r="J21" s="49"/>
    </row>
    <row r="22" spans="1:10" s="48" customFormat="1" ht="18" customHeight="1">
      <c r="A22" s="77"/>
      <c r="B22" s="78">
        <v>54</v>
      </c>
      <c r="C22" s="78"/>
      <c r="D22" s="70" t="s">
        <v>22</v>
      </c>
      <c r="E22" s="71">
        <f>SUM(E23:E26)</f>
        <v>9</v>
      </c>
      <c r="F22" s="71">
        <f t="shared" ref="F22" si="4">SUM(F23:F26)</f>
        <v>38</v>
      </c>
      <c r="G22" s="72">
        <v>1384000000</v>
      </c>
      <c r="H22" s="73" t="s">
        <v>109</v>
      </c>
      <c r="I22" s="60"/>
      <c r="J22" s="49"/>
    </row>
    <row r="23" spans="1:10" s="48" customFormat="1" ht="18" customHeight="1">
      <c r="A23" s="79"/>
      <c r="B23" s="63"/>
      <c r="C23" s="63">
        <v>541</v>
      </c>
      <c r="D23" s="76" t="s">
        <v>23</v>
      </c>
      <c r="E23" s="65">
        <v>3</v>
      </c>
      <c r="F23" s="65">
        <v>13</v>
      </c>
      <c r="G23" s="80">
        <v>267000000</v>
      </c>
      <c r="H23" s="67" t="s">
        <v>109</v>
      </c>
      <c r="I23" s="60"/>
      <c r="J23" s="49"/>
    </row>
    <row r="24" spans="1:10" s="48" customFormat="1" ht="18" customHeight="1">
      <c r="A24" s="79"/>
      <c r="B24" s="63"/>
      <c r="C24" s="63">
        <v>542</v>
      </c>
      <c r="D24" s="76" t="s">
        <v>24</v>
      </c>
      <c r="E24" s="65">
        <v>6</v>
      </c>
      <c r="F24" s="65">
        <v>25</v>
      </c>
      <c r="G24" s="80">
        <v>1117000000</v>
      </c>
      <c r="H24" s="67" t="s">
        <v>109</v>
      </c>
      <c r="I24" s="60"/>
      <c r="J24" s="49"/>
    </row>
    <row r="25" spans="1:10" s="48" customFormat="1" ht="18" customHeight="1">
      <c r="A25" s="79"/>
      <c r="B25" s="63"/>
      <c r="C25" s="63">
        <v>543</v>
      </c>
      <c r="D25" s="76" t="s">
        <v>25</v>
      </c>
      <c r="E25" s="118" t="s">
        <v>109</v>
      </c>
      <c r="F25" s="118" t="s">
        <v>109</v>
      </c>
      <c r="G25" s="80" t="s">
        <v>102</v>
      </c>
      <c r="H25" s="67" t="s">
        <v>109</v>
      </c>
      <c r="I25" s="60"/>
      <c r="J25" s="49"/>
    </row>
    <row r="26" spans="1:10" s="48" customFormat="1" ht="18" customHeight="1">
      <c r="A26" s="79"/>
      <c r="B26" s="63"/>
      <c r="C26" s="63">
        <v>549</v>
      </c>
      <c r="D26" s="76" t="s">
        <v>26</v>
      </c>
      <c r="E26" s="118" t="s">
        <v>109</v>
      </c>
      <c r="F26" s="118" t="s">
        <v>109</v>
      </c>
      <c r="G26" s="80" t="s">
        <v>102</v>
      </c>
      <c r="H26" s="67" t="s">
        <v>109</v>
      </c>
      <c r="I26" s="60"/>
      <c r="J26" s="49"/>
    </row>
    <row r="27" spans="1:10" s="48" customFormat="1" ht="18" customHeight="1">
      <c r="A27" s="77"/>
      <c r="B27" s="78">
        <v>55</v>
      </c>
      <c r="C27" s="78"/>
      <c r="D27" s="70" t="s">
        <v>27</v>
      </c>
      <c r="E27" s="71">
        <f>SUM(E28:E31)</f>
        <v>12</v>
      </c>
      <c r="F27" s="71">
        <f t="shared" ref="F27" si="5">SUM(F28:F31)</f>
        <v>59</v>
      </c>
      <c r="G27" s="72">
        <v>1791000000</v>
      </c>
      <c r="H27" s="73" t="s">
        <v>109</v>
      </c>
      <c r="I27" s="60"/>
      <c r="J27" s="49"/>
    </row>
    <row r="28" spans="1:10" s="48" customFormat="1" ht="18" customHeight="1">
      <c r="A28" s="79"/>
      <c r="B28" s="63"/>
      <c r="C28" s="63">
        <v>551</v>
      </c>
      <c r="D28" s="76" t="s">
        <v>28</v>
      </c>
      <c r="E28" s="65">
        <v>2</v>
      </c>
      <c r="F28" s="65">
        <v>5</v>
      </c>
      <c r="G28" s="80" t="s">
        <v>107</v>
      </c>
      <c r="H28" s="67" t="s">
        <v>109</v>
      </c>
      <c r="I28" s="60"/>
      <c r="J28" s="49"/>
    </row>
    <row r="29" spans="1:10" s="48" customFormat="1" ht="18" customHeight="1">
      <c r="A29" s="79"/>
      <c r="B29" s="63"/>
      <c r="C29" s="63">
        <v>552</v>
      </c>
      <c r="D29" s="76" t="s">
        <v>29</v>
      </c>
      <c r="E29" s="65">
        <v>3</v>
      </c>
      <c r="F29" s="65">
        <v>6</v>
      </c>
      <c r="G29" s="80" t="s">
        <v>107</v>
      </c>
      <c r="H29" s="67" t="s">
        <v>109</v>
      </c>
      <c r="I29" s="60"/>
      <c r="J29" s="49"/>
    </row>
    <row r="30" spans="1:10" s="48" customFormat="1" ht="18" customHeight="1">
      <c r="A30" s="79"/>
      <c r="B30" s="63"/>
      <c r="C30" s="63">
        <v>553</v>
      </c>
      <c r="D30" s="76" t="s">
        <v>30</v>
      </c>
      <c r="E30" s="118" t="s">
        <v>109</v>
      </c>
      <c r="F30" s="118" t="s">
        <v>109</v>
      </c>
      <c r="G30" s="80" t="s">
        <v>102</v>
      </c>
      <c r="H30" s="67" t="s">
        <v>109</v>
      </c>
      <c r="I30" s="60"/>
      <c r="J30" s="49"/>
    </row>
    <row r="31" spans="1:10" s="48" customFormat="1" ht="18" customHeight="1">
      <c r="A31" s="79"/>
      <c r="B31" s="63"/>
      <c r="C31" s="63">
        <v>559</v>
      </c>
      <c r="D31" s="76" t="s">
        <v>31</v>
      </c>
      <c r="E31" s="65">
        <v>7</v>
      </c>
      <c r="F31" s="65">
        <v>48</v>
      </c>
      <c r="G31" s="80">
        <v>384000000</v>
      </c>
      <c r="H31" s="67" t="s">
        <v>109</v>
      </c>
      <c r="I31" s="60"/>
      <c r="J31" s="49"/>
    </row>
    <row r="32" spans="1:10" s="48" customFormat="1" ht="18" customHeight="1">
      <c r="A32" s="74"/>
      <c r="B32" s="81" t="s">
        <v>110</v>
      </c>
      <c r="C32" s="75"/>
      <c r="D32" s="64"/>
      <c r="E32" s="65">
        <f>E36+E42+E50+E54+E64</f>
        <v>279</v>
      </c>
      <c r="F32" s="65">
        <f t="shared" ref="F32" si="6">F36+F42+F50+F54+F64</f>
        <v>1482</v>
      </c>
      <c r="G32" s="66">
        <v>30691000000</v>
      </c>
      <c r="H32" s="82">
        <v>48473</v>
      </c>
      <c r="I32" s="60"/>
      <c r="J32" s="49"/>
    </row>
    <row r="33" spans="1:10" s="48" customFormat="1" ht="18" customHeight="1">
      <c r="A33" s="83"/>
      <c r="B33" s="84">
        <v>56</v>
      </c>
      <c r="C33" s="84"/>
      <c r="D33" s="70" t="s">
        <v>33</v>
      </c>
      <c r="E33" s="116" t="s">
        <v>109</v>
      </c>
      <c r="F33" s="116" t="s">
        <v>109</v>
      </c>
      <c r="G33" s="117" t="s">
        <v>102</v>
      </c>
      <c r="H33" s="73" t="s">
        <v>109</v>
      </c>
      <c r="I33" s="60"/>
      <c r="J33" s="49"/>
    </row>
    <row r="34" spans="1:10" s="48" customFormat="1" ht="18" customHeight="1">
      <c r="A34" s="86"/>
      <c r="B34" s="87"/>
      <c r="C34" s="87">
        <v>561</v>
      </c>
      <c r="D34" s="76" t="s">
        <v>34</v>
      </c>
      <c r="E34" s="118" t="s">
        <v>109</v>
      </c>
      <c r="F34" s="118" t="s">
        <v>109</v>
      </c>
      <c r="G34" s="80" t="s">
        <v>102</v>
      </c>
      <c r="H34" s="67" t="s">
        <v>109</v>
      </c>
      <c r="I34" s="60"/>
      <c r="J34" s="49"/>
    </row>
    <row r="35" spans="1:10" s="48" customFormat="1" ht="18" customHeight="1">
      <c r="A35" s="79"/>
      <c r="B35" s="63"/>
      <c r="C35" s="63">
        <v>569</v>
      </c>
      <c r="D35" s="76" t="s">
        <v>35</v>
      </c>
      <c r="E35" s="118" t="s">
        <v>109</v>
      </c>
      <c r="F35" s="118" t="s">
        <v>109</v>
      </c>
      <c r="G35" s="80" t="s">
        <v>102</v>
      </c>
      <c r="H35" s="67" t="s">
        <v>109</v>
      </c>
      <c r="I35" s="60"/>
      <c r="J35" s="49"/>
    </row>
    <row r="36" spans="1:10" s="48" customFormat="1" ht="18" customHeight="1">
      <c r="A36" s="77"/>
      <c r="B36" s="78">
        <v>57</v>
      </c>
      <c r="C36" s="78"/>
      <c r="D36" s="70" t="s">
        <v>36</v>
      </c>
      <c r="E36" s="71">
        <f>SUM(E37:E41)</f>
        <v>40</v>
      </c>
      <c r="F36" s="71">
        <f t="shared" ref="F36" si="7">SUM(F37:F41)</f>
        <v>86</v>
      </c>
      <c r="G36" s="72">
        <v>837000000</v>
      </c>
      <c r="H36" s="85">
        <v>4045</v>
      </c>
      <c r="I36" s="60"/>
      <c r="J36" s="49"/>
    </row>
    <row r="37" spans="1:10" s="48" customFormat="1" ht="18" customHeight="1">
      <c r="A37" s="79"/>
      <c r="B37" s="63"/>
      <c r="C37" s="63">
        <v>571</v>
      </c>
      <c r="D37" s="76" t="s">
        <v>37</v>
      </c>
      <c r="E37" s="65">
        <v>9</v>
      </c>
      <c r="F37" s="65">
        <v>19</v>
      </c>
      <c r="G37" s="80">
        <v>116000000</v>
      </c>
      <c r="H37" s="90">
        <v>832</v>
      </c>
      <c r="I37" s="60"/>
      <c r="J37" s="49"/>
    </row>
    <row r="38" spans="1:10" s="48" customFormat="1" ht="18" customHeight="1">
      <c r="A38" s="79"/>
      <c r="B38" s="63"/>
      <c r="C38" s="63">
        <v>572</v>
      </c>
      <c r="D38" s="76" t="s">
        <v>38</v>
      </c>
      <c r="E38" s="65">
        <v>5</v>
      </c>
      <c r="F38" s="65">
        <v>10</v>
      </c>
      <c r="G38" s="80">
        <v>48000000</v>
      </c>
      <c r="H38" s="90">
        <v>400</v>
      </c>
      <c r="I38" s="60"/>
      <c r="J38" s="49"/>
    </row>
    <row r="39" spans="1:10" s="48" customFormat="1" ht="18" customHeight="1">
      <c r="A39" s="79"/>
      <c r="B39" s="63"/>
      <c r="C39" s="63">
        <v>573</v>
      </c>
      <c r="D39" s="76" t="s">
        <v>39</v>
      </c>
      <c r="E39" s="65">
        <v>20</v>
      </c>
      <c r="F39" s="65">
        <v>39</v>
      </c>
      <c r="G39" s="80">
        <v>473000000</v>
      </c>
      <c r="H39" s="90">
        <v>2384</v>
      </c>
      <c r="I39" s="60"/>
      <c r="J39" s="49"/>
    </row>
    <row r="40" spans="1:10" s="48" customFormat="1" ht="18" customHeight="1">
      <c r="A40" s="79"/>
      <c r="B40" s="63"/>
      <c r="C40" s="63">
        <v>574</v>
      </c>
      <c r="D40" s="76" t="s">
        <v>40</v>
      </c>
      <c r="E40" s="65">
        <v>3</v>
      </c>
      <c r="F40" s="65">
        <v>13</v>
      </c>
      <c r="G40" s="80">
        <v>139000000</v>
      </c>
      <c r="H40" s="90">
        <v>306</v>
      </c>
      <c r="I40" s="60"/>
      <c r="J40" s="49"/>
    </row>
    <row r="41" spans="1:10" s="48" customFormat="1" ht="18" customHeight="1">
      <c r="A41" s="79"/>
      <c r="B41" s="63"/>
      <c r="C41" s="63">
        <v>579</v>
      </c>
      <c r="D41" s="76" t="s">
        <v>41</v>
      </c>
      <c r="E41" s="65">
        <v>3</v>
      </c>
      <c r="F41" s="65">
        <v>5</v>
      </c>
      <c r="G41" s="80">
        <v>61000000</v>
      </c>
      <c r="H41" s="90">
        <v>123</v>
      </c>
      <c r="I41" s="60"/>
      <c r="J41" s="49"/>
    </row>
    <row r="42" spans="1:10" s="48" customFormat="1" ht="18" customHeight="1">
      <c r="A42" s="77"/>
      <c r="B42" s="78">
        <v>58</v>
      </c>
      <c r="C42" s="78"/>
      <c r="D42" s="70" t="s">
        <v>42</v>
      </c>
      <c r="E42" s="71">
        <f>SUM(E43:E49)</f>
        <v>98</v>
      </c>
      <c r="F42" s="71">
        <f t="shared" ref="F42" si="8">SUM(F43:F49)</f>
        <v>579</v>
      </c>
      <c r="G42" s="72">
        <v>11460000000</v>
      </c>
      <c r="H42" s="85">
        <v>22512</v>
      </c>
      <c r="I42" s="60"/>
      <c r="J42" s="49"/>
    </row>
    <row r="43" spans="1:10" s="48" customFormat="1" ht="18" customHeight="1">
      <c r="A43" s="79"/>
      <c r="B43" s="63"/>
      <c r="C43" s="63">
        <v>581</v>
      </c>
      <c r="D43" s="76" t="s">
        <v>43</v>
      </c>
      <c r="E43" s="65">
        <v>10</v>
      </c>
      <c r="F43" s="65">
        <v>263</v>
      </c>
      <c r="G43" s="80">
        <v>5200000000</v>
      </c>
      <c r="H43" s="90">
        <v>16599</v>
      </c>
      <c r="I43" s="60"/>
      <c r="J43" s="49"/>
    </row>
    <row r="44" spans="1:10" s="48" customFormat="1" ht="18" customHeight="1">
      <c r="A44" s="79"/>
      <c r="B44" s="63"/>
      <c r="C44" s="63">
        <v>582</v>
      </c>
      <c r="D44" s="76" t="s">
        <v>44</v>
      </c>
      <c r="E44" s="65">
        <v>8</v>
      </c>
      <c r="F44" s="65">
        <v>21</v>
      </c>
      <c r="G44" s="80">
        <v>237000000</v>
      </c>
      <c r="H44" s="90">
        <v>361</v>
      </c>
      <c r="I44" s="60"/>
      <c r="J44" s="49"/>
    </row>
    <row r="45" spans="1:10" s="48" customFormat="1" ht="18" customHeight="1">
      <c r="A45" s="79"/>
      <c r="B45" s="63"/>
      <c r="C45" s="63">
        <v>583</v>
      </c>
      <c r="D45" s="76" t="s">
        <v>45</v>
      </c>
      <c r="E45" s="65">
        <v>4</v>
      </c>
      <c r="F45" s="65">
        <v>16</v>
      </c>
      <c r="G45" s="80">
        <v>149000000</v>
      </c>
      <c r="H45" s="90">
        <v>95</v>
      </c>
      <c r="I45" s="60"/>
      <c r="J45" s="49"/>
    </row>
    <row r="46" spans="1:10" s="48" customFormat="1" ht="18" customHeight="1">
      <c r="A46" s="79"/>
      <c r="B46" s="63"/>
      <c r="C46" s="63">
        <v>584</v>
      </c>
      <c r="D46" s="76" t="s">
        <v>46</v>
      </c>
      <c r="E46" s="65">
        <v>16</v>
      </c>
      <c r="F46" s="65">
        <v>77</v>
      </c>
      <c r="G46" s="80">
        <v>3902000000</v>
      </c>
      <c r="H46" s="90">
        <v>1221</v>
      </c>
      <c r="I46" s="60"/>
      <c r="J46" s="49"/>
    </row>
    <row r="47" spans="1:10" s="48" customFormat="1" ht="18" customHeight="1">
      <c r="A47" s="79"/>
      <c r="B47" s="63"/>
      <c r="C47" s="63">
        <v>585</v>
      </c>
      <c r="D47" s="76" t="s">
        <v>47</v>
      </c>
      <c r="E47" s="65">
        <v>20</v>
      </c>
      <c r="F47" s="65">
        <v>47</v>
      </c>
      <c r="G47" s="80">
        <v>656000000</v>
      </c>
      <c r="H47" s="90">
        <v>967</v>
      </c>
      <c r="I47" s="60"/>
      <c r="J47" s="49"/>
    </row>
    <row r="48" spans="1:10" s="48" customFormat="1" ht="18" customHeight="1">
      <c r="A48" s="79"/>
      <c r="B48" s="63"/>
      <c r="C48" s="63">
        <v>586</v>
      </c>
      <c r="D48" s="76" t="s">
        <v>48</v>
      </c>
      <c r="E48" s="65">
        <v>11</v>
      </c>
      <c r="F48" s="65">
        <v>47</v>
      </c>
      <c r="G48" s="80">
        <v>191000000</v>
      </c>
      <c r="H48" s="90">
        <v>447</v>
      </c>
      <c r="I48" s="60"/>
      <c r="J48" s="49"/>
    </row>
    <row r="49" spans="1:10" s="48" customFormat="1" ht="18" customHeight="1">
      <c r="A49" s="79"/>
      <c r="B49" s="63"/>
      <c r="C49" s="63">
        <v>589</v>
      </c>
      <c r="D49" s="76" t="s">
        <v>49</v>
      </c>
      <c r="E49" s="65">
        <v>29</v>
      </c>
      <c r="F49" s="65">
        <v>108</v>
      </c>
      <c r="G49" s="80">
        <v>1126000000</v>
      </c>
      <c r="H49" s="90">
        <v>2822</v>
      </c>
      <c r="I49" s="60"/>
      <c r="J49" s="49"/>
    </row>
    <row r="50" spans="1:10" s="48" customFormat="1" ht="18" customHeight="1">
      <c r="A50" s="77"/>
      <c r="B50" s="78">
        <v>59</v>
      </c>
      <c r="C50" s="78"/>
      <c r="D50" s="70" t="s">
        <v>50</v>
      </c>
      <c r="E50" s="71">
        <f>SUM(E51:E53)</f>
        <v>33</v>
      </c>
      <c r="F50" s="71">
        <f t="shared" ref="F50" si="9">SUM(F51:F53)</f>
        <v>211</v>
      </c>
      <c r="G50" s="72">
        <v>5636000000</v>
      </c>
      <c r="H50" s="85">
        <v>7617</v>
      </c>
      <c r="I50" s="60"/>
      <c r="J50" s="49"/>
    </row>
    <row r="51" spans="1:10" s="48" customFormat="1" ht="18" customHeight="1">
      <c r="A51" s="79"/>
      <c r="B51" s="63"/>
      <c r="C51" s="63">
        <v>591</v>
      </c>
      <c r="D51" s="76" t="s">
        <v>51</v>
      </c>
      <c r="E51" s="65">
        <v>14</v>
      </c>
      <c r="F51" s="65">
        <v>101</v>
      </c>
      <c r="G51" s="80">
        <v>2848000000</v>
      </c>
      <c r="H51" s="90">
        <v>628</v>
      </c>
      <c r="I51" s="60"/>
      <c r="J51" s="49"/>
    </row>
    <row r="52" spans="1:10" s="48" customFormat="1" ht="18" customHeight="1">
      <c r="A52" s="79"/>
      <c r="B52" s="63"/>
      <c r="C52" s="63">
        <v>592</v>
      </c>
      <c r="D52" s="76" t="s">
        <v>52</v>
      </c>
      <c r="E52" s="65">
        <v>3</v>
      </c>
      <c r="F52" s="65">
        <v>5</v>
      </c>
      <c r="G52" s="80">
        <v>11000000</v>
      </c>
      <c r="H52" s="90">
        <v>116</v>
      </c>
      <c r="I52" s="60"/>
      <c r="J52" s="49"/>
    </row>
    <row r="53" spans="1:10" s="48" customFormat="1" ht="18" customHeight="1">
      <c r="A53" s="79"/>
      <c r="B53" s="63"/>
      <c r="C53" s="63">
        <v>593</v>
      </c>
      <c r="D53" s="76" t="s">
        <v>53</v>
      </c>
      <c r="E53" s="65">
        <v>16</v>
      </c>
      <c r="F53" s="65">
        <v>105</v>
      </c>
      <c r="G53" s="80">
        <v>2777000000</v>
      </c>
      <c r="H53" s="90">
        <v>6873</v>
      </c>
      <c r="I53" s="60"/>
      <c r="J53" s="49"/>
    </row>
    <row r="54" spans="1:10" s="48" customFormat="1" ht="18" customHeight="1">
      <c r="A54" s="77"/>
      <c r="B54" s="78">
        <v>60</v>
      </c>
      <c r="C54" s="78"/>
      <c r="D54" s="70" t="s">
        <v>54</v>
      </c>
      <c r="E54" s="71">
        <f>SUM(E55:E63)</f>
        <v>101</v>
      </c>
      <c r="F54" s="71">
        <f t="shared" ref="F54" si="10">SUM(F55:F63)</f>
        <v>496</v>
      </c>
      <c r="G54" s="72">
        <v>11407000000</v>
      </c>
      <c r="H54" s="85">
        <v>14299</v>
      </c>
      <c r="I54" s="60"/>
      <c r="J54" s="49"/>
    </row>
    <row r="55" spans="1:10" s="48" customFormat="1" ht="18" customHeight="1">
      <c r="A55" s="79"/>
      <c r="B55" s="63"/>
      <c r="C55" s="63">
        <v>601</v>
      </c>
      <c r="D55" s="76" t="s">
        <v>55</v>
      </c>
      <c r="E55" s="65">
        <v>6</v>
      </c>
      <c r="F55" s="65">
        <v>22</v>
      </c>
      <c r="G55" s="80">
        <v>139000000</v>
      </c>
      <c r="H55" s="90">
        <v>1407</v>
      </c>
      <c r="I55" s="60"/>
      <c r="J55" s="49"/>
    </row>
    <row r="56" spans="1:10" s="48" customFormat="1" ht="18" customHeight="1">
      <c r="A56" s="79"/>
      <c r="B56" s="63"/>
      <c r="C56" s="63">
        <v>602</v>
      </c>
      <c r="D56" s="76" t="s">
        <v>56</v>
      </c>
      <c r="E56" s="65">
        <v>2</v>
      </c>
      <c r="F56" s="65">
        <v>9</v>
      </c>
      <c r="G56" s="80" t="s">
        <v>107</v>
      </c>
      <c r="H56" s="90" t="s">
        <v>107</v>
      </c>
      <c r="I56" s="60"/>
      <c r="J56" s="49"/>
    </row>
    <row r="57" spans="1:10" s="48" customFormat="1" ht="18" customHeight="1">
      <c r="A57" s="79"/>
      <c r="B57" s="63"/>
      <c r="C57" s="63">
        <v>603</v>
      </c>
      <c r="D57" s="76" t="s">
        <v>57</v>
      </c>
      <c r="E57" s="65">
        <v>17</v>
      </c>
      <c r="F57" s="65">
        <v>89</v>
      </c>
      <c r="G57" s="80">
        <v>2613000000</v>
      </c>
      <c r="H57" s="90">
        <v>3649</v>
      </c>
      <c r="I57" s="60"/>
      <c r="J57" s="49"/>
    </row>
    <row r="58" spans="1:10" s="48" customFormat="1" ht="18" customHeight="1">
      <c r="A58" s="79"/>
      <c r="B58" s="63"/>
      <c r="C58" s="63">
        <v>604</v>
      </c>
      <c r="D58" s="76" t="s">
        <v>58</v>
      </c>
      <c r="E58" s="65">
        <v>6</v>
      </c>
      <c r="F58" s="65">
        <v>64</v>
      </c>
      <c r="G58" s="80">
        <v>2460000000</v>
      </c>
      <c r="H58" s="90">
        <v>1030</v>
      </c>
      <c r="I58" s="60"/>
      <c r="J58" s="49"/>
    </row>
    <row r="59" spans="1:10" s="48" customFormat="1" ht="18" customHeight="1">
      <c r="A59" s="79"/>
      <c r="B59" s="63"/>
      <c r="C59" s="63">
        <v>605</v>
      </c>
      <c r="D59" s="76" t="s">
        <v>59</v>
      </c>
      <c r="E59" s="65">
        <v>14</v>
      </c>
      <c r="F59" s="65">
        <v>72</v>
      </c>
      <c r="G59" s="80">
        <v>3235000000</v>
      </c>
      <c r="H59" s="90">
        <v>42</v>
      </c>
      <c r="I59" s="60"/>
      <c r="J59" s="49"/>
    </row>
    <row r="60" spans="1:10" s="48" customFormat="1" ht="18" customHeight="1">
      <c r="A60" s="79"/>
      <c r="B60" s="63"/>
      <c r="C60" s="63">
        <v>606</v>
      </c>
      <c r="D60" s="76" t="s">
        <v>60</v>
      </c>
      <c r="E60" s="65">
        <v>10</v>
      </c>
      <c r="F60" s="65">
        <v>98</v>
      </c>
      <c r="G60" s="80">
        <v>587000000</v>
      </c>
      <c r="H60" s="90">
        <v>930</v>
      </c>
      <c r="I60" s="60"/>
      <c r="J60" s="49"/>
    </row>
    <row r="61" spans="1:10" s="48" customFormat="1" ht="18" customHeight="1">
      <c r="A61" s="79"/>
      <c r="B61" s="63"/>
      <c r="C61" s="63">
        <v>607</v>
      </c>
      <c r="D61" s="76" t="s">
        <v>61</v>
      </c>
      <c r="E61" s="65">
        <v>4</v>
      </c>
      <c r="F61" s="65">
        <v>14</v>
      </c>
      <c r="G61" s="80">
        <v>110000000</v>
      </c>
      <c r="H61" s="90">
        <v>310</v>
      </c>
      <c r="I61" s="60"/>
      <c r="J61" s="49"/>
    </row>
    <row r="62" spans="1:10" s="48" customFormat="1" ht="18" customHeight="1">
      <c r="A62" s="79"/>
      <c r="B62" s="63"/>
      <c r="C62" s="63">
        <v>608</v>
      </c>
      <c r="D62" s="76" t="s">
        <v>62</v>
      </c>
      <c r="E62" s="65">
        <v>4</v>
      </c>
      <c r="F62" s="65">
        <v>9</v>
      </c>
      <c r="G62" s="80">
        <v>123000000</v>
      </c>
      <c r="H62" s="90">
        <v>275</v>
      </c>
      <c r="I62" s="60"/>
      <c r="J62" s="49"/>
    </row>
    <row r="63" spans="1:10" s="48" customFormat="1" ht="18" customHeight="1">
      <c r="A63" s="79"/>
      <c r="B63" s="63"/>
      <c r="C63" s="63">
        <v>609</v>
      </c>
      <c r="D63" s="76" t="s">
        <v>63</v>
      </c>
      <c r="E63" s="65">
        <v>38</v>
      </c>
      <c r="F63" s="65">
        <v>119</v>
      </c>
      <c r="G63" s="80" t="s">
        <v>107</v>
      </c>
      <c r="H63" s="90" t="s">
        <v>107</v>
      </c>
      <c r="I63" s="60"/>
      <c r="J63" s="49"/>
    </row>
    <row r="64" spans="1:10" s="48" customFormat="1" ht="18" customHeight="1">
      <c r="A64" s="77"/>
      <c r="B64" s="78">
        <v>61</v>
      </c>
      <c r="C64" s="78"/>
      <c r="D64" s="70" t="s">
        <v>64</v>
      </c>
      <c r="E64" s="71">
        <f>SUM(E65:E67)</f>
        <v>7</v>
      </c>
      <c r="F64" s="71">
        <f t="shared" ref="F64" si="11">SUM(F65:F67)</f>
        <v>110</v>
      </c>
      <c r="G64" s="72">
        <v>1351000000</v>
      </c>
      <c r="H64" s="73" t="s">
        <v>109</v>
      </c>
      <c r="I64" s="60"/>
      <c r="J64" s="49"/>
    </row>
    <row r="65" spans="1:10" s="48" customFormat="1" ht="18" customHeight="1">
      <c r="A65" s="79"/>
      <c r="B65" s="63"/>
      <c r="C65" s="63">
        <v>611</v>
      </c>
      <c r="D65" s="76" t="s">
        <v>65</v>
      </c>
      <c r="E65" s="65">
        <v>6</v>
      </c>
      <c r="F65" s="65">
        <v>109</v>
      </c>
      <c r="G65" s="80" t="s">
        <v>107</v>
      </c>
      <c r="H65" s="67" t="s">
        <v>109</v>
      </c>
      <c r="I65" s="60"/>
      <c r="J65" s="49"/>
    </row>
    <row r="66" spans="1:10" s="48" customFormat="1" ht="18" customHeight="1">
      <c r="A66" s="79"/>
      <c r="B66" s="63"/>
      <c r="C66" s="63">
        <v>612</v>
      </c>
      <c r="D66" s="76" t="s">
        <v>66</v>
      </c>
      <c r="E66" s="118" t="s">
        <v>109</v>
      </c>
      <c r="F66" s="118" t="s">
        <v>109</v>
      </c>
      <c r="G66" s="80" t="s">
        <v>102</v>
      </c>
      <c r="H66" s="67" t="s">
        <v>109</v>
      </c>
      <c r="I66" s="60"/>
      <c r="J66" s="49"/>
    </row>
    <row r="67" spans="1:10" s="48" customFormat="1" ht="18" customHeight="1">
      <c r="A67" s="91"/>
      <c r="B67" s="92"/>
      <c r="C67" s="92">
        <v>619</v>
      </c>
      <c r="D67" s="93" t="s">
        <v>67</v>
      </c>
      <c r="E67" s="94">
        <v>1</v>
      </c>
      <c r="F67" s="94">
        <v>1</v>
      </c>
      <c r="G67" s="95" t="s">
        <v>107</v>
      </c>
      <c r="H67" s="96" t="s">
        <v>109</v>
      </c>
      <c r="I67" s="60"/>
      <c r="J67" s="49"/>
    </row>
  </sheetData>
  <sheetProtection password="CF5C" sheet="1" objects="1" scenarios="1"/>
  <mergeCells count="1">
    <mergeCell ref="A3:D3"/>
  </mergeCells>
  <phoneticPr fontId="1"/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7"/>
  <sheetViews>
    <sheetView showGridLines="0" workbookViewId="0">
      <selection activeCell="A2" sqref="A2"/>
    </sheetView>
  </sheetViews>
  <sheetFormatPr defaultRowHeight="13.5"/>
  <cols>
    <col min="1" max="1" width="3.625" style="97" customWidth="1"/>
    <col min="2" max="2" width="4.625" style="97" customWidth="1"/>
    <col min="3" max="3" width="5.625" style="97" customWidth="1"/>
    <col min="4" max="4" width="55.625" style="97" customWidth="1"/>
    <col min="5" max="6" width="15.625" style="97" customWidth="1"/>
    <col min="7" max="7" width="15.625" style="98" customWidth="1"/>
    <col min="8" max="8" width="15.625" style="97" customWidth="1"/>
    <col min="9" max="9" width="10.25" style="97" bestFit="1" customWidth="1"/>
    <col min="10" max="10" width="12.75" style="98" bestFit="1" customWidth="1"/>
    <col min="11" max="16384" width="9" style="97"/>
  </cols>
  <sheetData>
    <row r="1" spans="1:10" s="48" customFormat="1" ht="18" customHeight="1">
      <c r="A1" s="47" t="s">
        <v>106</v>
      </c>
      <c r="G1" s="49"/>
      <c r="J1" s="49"/>
    </row>
    <row r="2" spans="1:10" s="48" customFormat="1" ht="18" customHeight="1">
      <c r="A2" s="47" t="s">
        <v>74</v>
      </c>
      <c r="G2" s="49"/>
      <c r="H2" s="50" t="s">
        <v>103</v>
      </c>
      <c r="J2" s="49"/>
    </row>
    <row r="3" spans="1:10" s="53" customFormat="1" ht="18" customHeight="1">
      <c r="A3" s="261" t="s">
        <v>0</v>
      </c>
      <c r="B3" s="262"/>
      <c r="C3" s="262"/>
      <c r="D3" s="262"/>
      <c r="E3" s="51" t="s">
        <v>1</v>
      </c>
      <c r="F3" s="51" t="s">
        <v>2</v>
      </c>
      <c r="G3" s="52" t="s">
        <v>3</v>
      </c>
      <c r="H3" s="51" t="s">
        <v>4</v>
      </c>
      <c r="J3" s="115"/>
    </row>
    <row r="4" spans="1:10" s="48" customFormat="1" ht="18" customHeight="1">
      <c r="A4" s="107" t="s">
        <v>105</v>
      </c>
      <c r="B4" s="55"/>
      <c r="C4" s="55"/>
      <c r="D4" s="56"/>
      <c r="E4" s="57">
        <f>E5+E32</f>
        <v>317</v>
      </c>
      <c r="F4" s="57">
        <f t="shared" ref="F4" si="0">F5+F32</f>
        <v>1336</v>
      </c>
      <c r="G4" s="58">
        <v>37374000000</v>
      </c>
      <c r="H4" s="59">
        <f>H32</f>
        <v>32733</v>
      </c>
      <c r="I4" s="60"/>
      <c r="J4" s="49"/>
    </row>
    <row r="5" spans="1:10" s="48" customFormat="1" ht="18" customHeight="1">
      <c r="A5" s="61"/>
      <c r="B5" s="62" t="s">
        <v>108</v>
      </c>
      <c r="C5" s="63"/>
      <c r="D5" s="64"/>
      <c r="E5" s="65">
        <f>E12+E15+E22+E27</f>
        <v>53</v>
      </c>
      <c r="F5" s="65">
        <f t="shared" ref="F5" si="1">F12+F15+F22+F27</f>
        <v>252</v>
      </c>
      <c r="G5" s="66">
        <v>19917000000</v>
      </c>
      <c r="H5" s="67" t="s">
        <v>109</v>
      </c>
      <c r="I5" s="60"/>
      <c r="J5" s="49"/>
    </row>
    <row r="6" spans="1:10" s="48" customFormat="1" ht="18" customHeight="1">
      <c r="A6" s="68"/>
      <c r="B6" s="69">
        <v>50</v>
      </c>
      <c r="C6" s="69"/>
      <c r="D6" s="70" t="s">
        <v>7</v>
      </c>
      <c r="E6" s="116" t="s">
        <v>109</v>
      </c>
      <c r="F6" s="116" t="s">
        <v>109</v>
      </c>
      <c r="G6" s="117" t="s">
        <v>102</v>
      </c>
      <c r="H6" s="73" t="s">
        <v>109</v>
      </c>
      <c r="I6" s="60"/>
      <c r="J6" s="49"/>
    </row>
    <row r="7" spans="1:10" s="48" customFormat="1" ht="18" customHeight="1">
      <c r="A7" s="74"/>
      <c r="B7" s="75"/>
      <c r="C7" s="75">
        <v>501</v>
      </c>
      <c r="D7" s="76" t="s">
        <v>7</v>
      </c>
      <c r="E7" s="118" t="s">
        <v>109</v>
      </c>
      <c r="F7" s="118" t="s">
        <v>109</v>
      </c>
      <c r="G7" s="80" t="s">
        <v>102</v>
      </c>
      <c r="H7" s="67" t="s">
        <v>109</v>
      </c>
      <c r="I7" s="60"/>
      <c r="J7" s="49"/>
    </row>
    <row r="8" spans="1:10" s="48" customFormat="1" ht="18" customHeight="1">
      <c r="A8" s="77"/>
      <c r="B8" s="78">
        <v>51</v>
      </c>
      <c r="C8" s="78"/>
      <c r="D8" s="70" t="s">
        <v>8</v>
      </c>
      <c r="E8" s="116" t="s">
        <v>109</v>
      </c>
      <c r="F8" s="116" t="s">
        <v>109</v>
      </c>
      <c r="G8" s="117" t="s">
        <v>102</v>
      </c>
      <c r="H8" s="73" t="s">
        <v>109</v>
      </c>
      <c r="I8" s="60"/>
      <c r="J8" s="49"/>
    </row>
    <row r="9" spans="1:10" s="48" customFormat="1" ht="18" customHeight="1">
      <c r="A9" s="79"/>
      <c r="B9" s="63"/>
      <c r="C9" s="63">
        <v>511</v>
      </c>
      <c r="D9" s="76" t="s">
        <v>9</v>
      </c>
      <c r="E9" s="118" t="s">
        <v>109</v>
      </c>
      <c r="F9" s="118" t="s">
        <v>109</v>
      </c>
      <c r="G9" s="80" t="s">
        <v>102</v>
      </c>
      <c r="H9" s="67" t="s">
        <v>109</v>
      </c>
      <c r="I9" s="60"/>
      <c r="J9" s="49"/>
    </row>
    <row r="10" spans="1:10" s="48" customFormat="1" ht="18" customHeight="1">
      <c r="A10" s="79"/>
      <c r="B10" s="63"/>
      <c r="C10" s="63">
        <v>512</v>
      </c>
      <c r="D10" s="76" t="s">
        <v>10</v>
      </c>
      <c r="E10" s="118" t="s">
        <v>109</v>
      </c>
      <c r="F10" s="118" t="s">
        <v>109</v>
      </c>
      <c r="G10" s="80" t="s">
        <v>102</v>
      </c>
      <c r="H10" s="67" t="s">
        <v>109</v>
      </c>
      <c r="I10" s="60"/>
      <c r="J10" s="49"/>
    </row>
    <row r="11" spans="1:10" s="48" customFormat="1" ht="18" customHeight="1">
      <c r="A11" s="79"/>
      <c r="B11" s="63"/>
      <c r="C11" s="63">
        <v>513</v>
      </c>
      <c r="D11" s="76" t="s">
        <v>11</v>
      </c>
      <c r="E11" s="118" t="s">
        <v>109</v>
      </c>
      <c r="F11" s="118" t="s">
        <v>109</v>
      </c>
      <c r="G11" s="80" t="s">
        <v>102</v>
      </c>
      <c r="H11" s="67" t="s">
        <v>109</v>
      </c>
      <c r="I11" s="60"/>
      <c r="J11" s="49"/>
    </row>
    <row r="12" spans="1:10" s="48" customFormat="1" ht="18" customHeight="1">
      <c r="A12" s="77"/>
      <c r="B12" s="78">
        <v>52</v>
      </c>
      <c r="C12" s="78"/>
      <c r="D12" s="70" t="s">
        <v>12</v>
      </c>
      <c r="E12" s="71">
        <f>SUM(E13:E14)</f>
        <v>28</v>
      </c>
      <c r="F12" s="71">
        <f t="shared" ref="F12" si="2">SUM(F13:F14)</f>
        <v>157</v>
      </c>
      <c r="G12" s="72">
        <v>13751000000</v>
      </c>
      <c r="H12" s="73" t="s">
        <v>109</v>
      </c>
      <c r="I12" s="60"/>
      <c r="J12" s="49"/>
    </row>
    <row r="13" spans="1:10" s="48" customFormat="1" ht="18" customHeight="1">
      <c r="A13" s="79"/>
      <c r="B13" s="63"/>
      <c r="C13" s="63">
        <v>521</v>
      </c>
      <c r="D13" s="76" t="s">
        <v>13</v>
      </c>
      <c r="E13" s="65">
        <v>18</v>
      </c>
      <c r="F13" s="65">
        <v>92</v>
      </c>
      <c r="G13" s="80">
        <v>9513000000</v>
      </c>
      <c r="H13" s="67" t="s">
        <v>109</v>
      </c>
      <c r="I13" s="60"/>
      <c r="J13" s="49"/>
    </row>
    <row r="14" spans="1:10" s="48" customFormat="1" ht="18" customHeight="1">
      <c r="A14" s="79"/>
      <c r="B14" s="63"/>
      <c r="C14" s="63">
        <v>522</v>
      </c>
      <c r="D14" s="76" t="s">
        <v>14</v>
      </c>
      <c r="E14" s="65">
        <v>10</v>
      </c>
      <c r="F14" s="65">
        <v>65</v>
      </c>
      <c r="G14" s="80">
        <v>4237000000</v>
      </c>
      <c r="H14" s="67" t="s">
        <v>109</v>
      </c>
      <c r="I14" s="60"/>
      <c r="J14" s="49"/>
    </row>
    <row r="15" spans="1:10" s="48" customFormat="1" ht="18" customHeight="1">
      <c r="A15" s="77"/>
      <c r="B15" s="78">
        <v>53</v>
      </c>
      <c r="C15" s="78"/>
      <c r="D15" s="70" t="s">
        <v>15</v>
      </c>
      <c r="E15" s="71">
        <f>SUM(E16:E21)</f>
        <v>16</v>
      </c>
      <c r="F15" s="71">
        <f t="shared" ref="F15" si="3">SUM(F16:F21)</f>
        <v>51</v>
      </c>
      <c r="G15" s="72">
        <v>2834000000</v>
      </c>
      <c r="H15" s="73" t="s">
        <v>109</v>
      </c>
      <c r="I15" s="60"/>
      <c r="J15" s="49"/>
    </row>
    <row r="16" spans="1:10" s="48" customFormat="1" ht="18" customHeight="1">
      <c r="A16" s="79"/>
      <c r="B16" s="63"/>
      <c r="C16" s="63">
        <v>531</v>
      </c>
      <c r="D16" s="76" t="s">
        <v>16</v>
      </c>
      <c r="E16" s="65">
        <v>8</v>
      </c>
      <c r="F16" s="65">
        <v>24</v>
      </c>
      <c r="G16" s="80">
        <v>1121000000</v>
      </c>
      <c r="H16" s="67" t="s">
        <v>109</v>
      </c>
      <c r="I16" s="60"/>
      <c r="J16" s="49"/>
    </row>
    <row r="17" spans="1:10" s="48" customFormat="1" ht="18" customHeight="1">
      <c r="A17" s="79"/>
      <c r="B17" s="63"/>
      <c r="C17" s="63">
        <v>532</v>
      </c>
      <c r="D17" s="76" t="s">
        <v>17</v>
      </c>
      <c r="E17" s="65">
        <v>3</v>
      </c>
      <c r="F17" s="65">
        <v>5</v>
      </c>
      <c r="G17" s="80">
        <v>247000000</v>
      </c>
      <c r="H17" s="67" t="s">
        <v>109</v>
      </c>
      <c r="I17" s="60"/>
      <c r="J17" s="49"/>
    </row>
    <row r="18" spans="1:10" s="48" customFormat="1" ht="18" customHeight="1">
      <c r="A18" s="79"/>
      <c r="B18" s="63"/>
      <c r="C18" s="63">
        <v>533</v>
      </c>
      <c r="D18" s="76" t="s">
        <v>18</v>
      </c>
      <c r="E18" s="65">
        <v>1</v>
      </c>
      <c r="F18" s="65">
        <v>14</v>
      </c>
      <c r="G18" s="80" t="s">
        <v>107</v>
      </c>
      <c r="H18" s="67" t="s">
        <v>109</v>
      </c>
      <c r="I18" s="60"/>
      <c r="J18" s="49"/>
    </row>
    <row r="19" spans="1:10" s="48" customFormat="1" ht="18" customHeight="1">
      <c r="A19" s="79"/>
      <c r="B19" s="63"/>
      <c r="C19" s="63">
        <v>534</v>
      </c>
      <c r="D19" s="76" t="s">
        <v>19</v>
      </c>
      <c r="E19" s="65">
        <v>2</v>
      </c>
      <c r="F19" s="65">
        <v>4</v>
      </c>
      <c r="G19" s="80" t="s">
        <v>107</v>
      </c>
      <c r="H19" s="67" t="s">
        <v>109</v>
      </c>
      <c r="I19" s="60"/>
      <c r="J19" s="49"/>
    </row>
    <row r="20" spans="1:10" s="48" customFormat="1" ht="18" customHeight="1">
      <c r="A20" s="79"/>
      <c r="B20" s="63"/>
      <c r="C20" s="63">
        <v>535</v>
      </c>
      <c r="D20" s="76" t="s">
        <v>20</v>
      </c>
      <c r="E20" s="118" t="s">
        <v>109</v>
      </c>
      <c r="F20" s="118" t="s">
        <v>109</v>
      </c>
      <c r="G20" s="80" t="s">
        <v>102</v>
      </c>
      <c r="H20" s="67" t="s">
        <v>109</v>
      </c>
      <c r="I20" s="60"/>
      <c r="J20" s="49"/>
    </row>
    <row r="21" spans="1:10" s="48" customFormat="1" ht="18" customHeight="1">
      <c r="A21" s="79"/>
      <c r="B21" s="63"/>
      <c r="C21" s="63">
        <v>536</v>
      </c>
      <c r="D21" s="76" t="s">
        <v>21</v>
      </c>
      <c r="E21" s="65">
        <v>2</v>
      </c>
      <c r="F21" s="65">
        <v>4</v>
      </c>
      <c r="G21" s="80" t="s">
        <v>107</v>
      </c>
      <c r="H21" s="67" t="s">
        <v>109</v>
      </c>
      <c r="I21" s="60"/>
      <c r="J21" s="49"/>
    </row>
    <row r="22" spans="1:10" s="48" customFormat="1" ht="18" customHeight="1">
      <c r="A22" s="77"/>
      <c r="B22" s="78">
        <v>54</v>
      </c>
      <c r="C22" s="78"/>
      <c r="D22" s="70" t="s">
        <v>22</v>
      </c>
      <c r="E22" s="71">
        <f>SUM(E23:E26)</f>
        <v>5</v>
      </c>
      <c r="F22" s="71">
        <f t="shared" ref="F22" si="4">SUM(F23:F26)</f>
        <v>29</v>
      </c>
      <c r="G22" s="72">
        <v>1087000000</v>
      </c>
      <c r="H22" s="73" t="s">
        <v>109</v>
      </c>
      <c r="I22" s="60"/>
      <c r="J22" s="49"/>
    </row>
    <row r="23" spans="1:10" s="48" customFormat="1" ht="18" customHeight="1">
      <c r="A23" s="79"/>
      <c r="B23" s="63"/>
      <c r="C23" s="63">
        <v>541</v>
      </c>
      <c r="D23" s="76" t="s">
        <v>23</v>
      </c>
      <c r="E23" s="65">
        <v>3</v>
      </c>
      <c r="F23" s="65">
        <v>20</v>
      </c>
      <c r="G23" s="80" t="s">
        <v>107</v>
      </c>
      <c r="H23" s="67" t="s">
        <v>109</v>
      </c>
      <c r="I23" s="60"/>
      <c r="J23" s="49"/>
    </row>
    <row r="24" spans="1:10" s="48" customFormat="1" ht="18" customHeight="1">
      <c r="A24" s="79"/>
      <c r="B24" s="63"/>
      <c r="C24" s="63">
        <v>542</v>
      </c>
      <c r="D24" s="76" t="s">
        <v>24</v>
      </c>
      <c r="E24" s="65">
        <v>2</v>
      </c>
      <c r="F24" s="65">
        <v>9</v>
      </c>
      <c r="G24" s="80" t="s">
        <v>107</v>
      </c>
      <c r="H24" s="67" t="s">
        <v>109</v>
      </c>
      <c r="I24" s="60"/>
      <c r="J24" s="49"/>
    </row>
    <row r="25" spans="1:10" s="48" customFormat="1" ht="18" customHeight="1">
      <c r="A25" s="79"/>
      <c r="B25" s="63"/>
      <c r="C25" s="63">
        <v>543</v>
      </c>
      <c r="D25" s="76" t="s">
        <v>25</v>
      </c>
      <c r="E25" s="118" t="s">
        <v>109</v>
      </c>
      <c r="F25" s="118" t="s">
        <v>109</v>
      </c>
      <c r="G25" s="80" t="s">
        <v>102</v>
      </c>
      <c r="H25" s="67" t="s">
        <v>109</v>
      </c>
      <c r="I25" s="60"/>
      <c r="J25" s="49"/>
    </row>
    <row r="26" spans="1:10" s="48" customFormat="1" ht="18" customHeight="1">
      <c r="A26" s="79"/>
      <c r="B26" s="63"/>
      <c r="C26" s="63">
        <v>549</v>
      </c>
      <c r="D26" s="76" t="s">
        <v>26</v>
      </c>
      <c r="E26" s="118" t="s">
        <v>109</v>
      </c>
      <c r="F26" s="118" t="s">
        <v>109</v>
      </c>
      <c r="G26" s="80" t="s">
        <v>102</v>
      </c>
      <c r="H26" s="67" t="s">
        <v>109</v>
      </c>
      <c r="I26" s="60"/>
      <c r="J26" s="49"/>
    </row>
    <row r="27" spans="1:10" s="48" customFormat="1" ht="18" customHeight="1">
      <c r="A27" s="77"/>
      <c r="B27" s="78">
        <v>55</v>
      </c>
      <c r="C27" s="78"/>
      <c r="D27" s="70" t="s">
        <v>27</v>
      </c>
      <c r="E27" s="71">
        <f>SUM(E28:E31)</f>
        <v>4</v>
      </c>
      <c r="F27" s="71">
        <f t="shared" ref="F27" si="5">SUM(F28:F31)</f>
        <v>15</v>
      </c>
      <c r="G27" s="72">
        <v>2246000000</v>
      </c>
      <c r="H27" s="73" t="s">
        <v>109</v>
      </c>
      <c r="I27" s="60"/>
      <c r="J27" s="49"/>
    </row>
    <row r="28" spans="1:10" s="48" customFormat="1" ht="18" customHeight="1">
      <c r="A28" s="79"/>
      <c r="B28" s="63"/>
      <c r="C28" s="63">
        <v>551</v>
      </c>
      <c r="D28" s="76" t="s">
        <v>28</v>
      </c>
      <c r="E28" s="65">
        <v>1</v>
      </c>
      <c r="F28" s="65">
        <v>2</v>
      </c>
      <c r="G28" s="80" t="s">
        <v>107</v>
      </c>
      <c r="H28" s="67" t="s">
        <v>109</v>
      </c>
      <c r="I28" s="60"/>
      <c r="J28" s="49"/>
    </row>
    <row r="29" spans="1:10" s="48" customFormat="1" ht="18" customHeight="1">
      <c r="A29" s="79"/>
      <c r="B29" s="63"/>
      <c r="C29" s="63">
        <v>552</v>
      </c>
      <c r="D29" s="76" t="s">
        <v>29</v>
      </c>
      <c r="E29" s="118" t="s">
        <v>109</v>
      </c>
      <c r="F29" s="118" t="s">
        <v>109</v>
      </c>
      <c r="G29" s="80" t="s">
        <v>102</v>
      </c>
      <c r="H29" s="67" t="s">
        <v>109</v>
      </c>
      <c r="I29" s="60"/>
      <c r="J29" s="49"/>
    </row>
    <row r="30" spans="1:10" s="48" customFormat="1" ht="18" customHeight="1">
      <c r="A30" s="79"/>
      <c r="B30" s="63"/>
      <c r="C30" s="63">
        <v>553</v>
      </c>
      <c r="D30" s="76" t="s">
        <v>30</v>
      </c>
      <c r="E30" s="118" t="s">
        <v>109</v>
      </c>
      <c r="F30" s="118" t="s">
        <v>109</v>
      </c>
      <c r="G30" s="80" t="s">
        <v>102</v>
      </c>
      <c r="H30" s="67" t="s">
        <v>109</v>
      </c>
      <c r="I30" s="60"/>
      <c r="J30" s="49"/>
    </row>
    <row r="31" spans="1:10" s="48" customFormat="1" ht="18" customHeight="1">
      <c r="A31" s="79"/>
      <c r="B31" s="63"/>
      <c r="C31" s="63">
        <v>559</v>
      </c>
      <c r="D31" s="76" t="s">
        <v>31</v>
      </c>
      <c r="E31" s="65">
        <v>3</v>
      </c>
      <c r="F31" s="65">
        <v>13</v>
      </c>
      <c r="G31" s="80" t="s">
        <v>107</v>
      </c>
      <c r="H31" s="67" t="s">
        <v>109</v>
      </c>
      <c r="I31" s="60"/>
      <c r="J31" s="49"/>
    </row>
    <row r="32" spans="1:10" s="48" customFormat="1" ht="18" customHeight="1">
      <c r="A32" s="74"/>
      <c r="B32" s="81" t="s">
        <v>110</v>
      </c>
      <c r="C32" s="75"/>
      <c r="D32" s="64"/>
      <c r="E32" s="65">
        <f>E33+E36+E42+E50+E54+E64</f>
        <v>264</v>
      </c>
      <c r="F32" s="65">
        <f t="shared" ref="F32" si="6">F33+F36+F42+F50+F54+F64</f>
        <v>1084</v>
      </c>
      <c r="G32" s="66">
        <v>17456000000</v>
      </c>
      <c r="H32" s="82">
        <v>32733</v>
      </c>
      <c r="I32" s="60"/>
      <c r="J32" s="49"/>
    </row>
    <row r="33" spans="1:10" s="48" customFormat="1" ht="18" customHeight="1">
      <c r="A33" s="83"/>
      <c r="B33" s="84">
        <v>56</v>
      </c>
      <c r="C33" s="84"/>
      <c r="D33" s="70" t="s">
        <v>33</v>
      </c>
      <c r="E33" s="71">
        <f>SUM(E34:E35)</f>
        <v>1</v>
      </c>
      <c r="F33" s="71">
        <f t="shared" ref="F33" si="7">SUM(F34:F35)</f>
        <v>2</v>
      </c>
      <c r="G33" s="109" t="s">
        <v>107</v>
      </c>
      <c r="H33" s="119" t="s">
        <v>107</v>
      </c>
      <c r="I33" s="60"/>
      <c r="J33" s="49"/>
    </row>
    <row r="34" spans="1:10" s="48" customFormat="1" ht="18" customHeight="1">
      <c r="A34" s="86"/>
      <c r="B34" s="87"/>
      <c r="C34" s="87">
        <v>561</v>
      </c>
      <c r="D34" s="76" t="s">
        <v>34</v>
      </c>
      <c r="E34" s="118" t="s">
        <v>109</v>
      </c>
      <c r="F34" s="118" t="s">
        <v>109</v>
      </c>
      <c r="G34" s="80" t="s">
        <v>102</v>
      </c>
      <c r="H34" s="67" t="s">
        <v>109</v>
      </c>
      <c r="I34" s="60"/>
      <c r="J34" s="49"/>
    </row>
    <row r="35" spans="1:10" s="48" customFormat="1" ht="18" customHeight="1">
      <c r="A35" s="79"/>
      <c r="B35" s="63"/>
      <c r="C35" s="63">
        <v>569</v>
      </c>
      <c r="D35" s="76" t="s">
        <v>35</v>
      </c>
      <c r="E35" s="65">
        <v>1</v>
      </c>
      <c r="F35" s="65">
        <v>2</v>
      </c>
      <c r="G35" s="80" t="s">
        <v>107</v>
      </c>
      <c r="H35" s="90" t="s">
        <v>107</v>
      </c>
      <c r="I35" s="60"/>
      <c r="J35" s="49"/>
    </row>
    <row r="36" spans="1:10" s="48" customFormat="1" ht="18" customHeight="1">
      <c r="A36" s="77"/>
      <c r="B36" s="78">
        <v>57</v>
      </c>
      <c r="C36" s="78"/>
      <c r="D36" s="70" t="s">
        <v>36</v>
      </c>
      <c r="E36" s="71">
        <f>SUM(E37:E41)</f>
        <v>28</v>
      </c>
      <c r="F36" s="71">
        <f t="shared" ref="F36" si="8">SUM(F37:F41)</f>
        <v>69</v>
      </c>
      <c r="G36" s="72">
        <v>755000000</v>
      </c>
      <c r="H36" s="85">
        <v>4191</v>
      </c>
      <c r="I36" s="60"/>
      <c r="J36" s="49"/>
    </row>
    <row r="37" spans="1:10" s="48" customFormat="1" ht="18" customHeight="1">
      <c r="A37" s="79"/>
      <c r="B37" s="63"/>
      <c r="C37" s="63">
        <v>571</v>
      </c>
      <c r="D37" s="76" t="s">
        <v>37</v>
      </c>
      <c r="E37" s="65">
        <v>5</v>
      </c>
      <c r="F37" s="65">
        <v>19</v>
      </c>
      <c r="G37" s="80">
        <v>145000000</v>
      </c>
      <c r="H37" s="90">
        <v>486</v>
      </c>
      <c r="I37" s="60"/>
      <c r="J37" s="49"/>
    </row>
    <row r="38" spans="1:10" s="48" customFormat="1" ht="18" customHeight="1">
      <c r="A38" s="79"/>
      <c r="B38" s="63"/>
      <c r="C38" s="63">
        <v>572</v>
      </c>
      <c r="D38" s="76" t="s">
        <v>38</v>
      </c>
      <c r="E38" s="65">
        <v>2</v>
      </c>
      <c r="F38" s="65">
        <v>5</v>
      </c>
      <c r="G38" s="80" t="s">
        <v>107</v>
      </c>
      <c r="H38" s="90" t="s">
        <v>107</v>
      </c>
      <c r="I38" s="60"/>
      <c r="J38" s="49"/>
    </row>
    <row r="39" spans="1:10" s="48" customFormat="1" ht="18" customHeight="1">
      <c r="A39" s="79"/>
      <c r="B39" s="63"/>
      <c r="C39" s="63">
        <v>573</v>
      </c>
      <c r="D39" s="76" t="s">
        <v>39</v>
      </c>
      <c r="E39" s="65">
        <v>17</v>
      </c>
      <c r="F39" s="65">
        <v>35</v>
      </c>
      <c r="G39" s="80">
        <v>455000000</v>
      </c>
      <c r="H39" s="90">
        <v>2665</v>
      </c>
      <c r="I39" s="60"/>
      <c r="J39" s="49"/>
    </row>
    <row r="40" spans="1:10" s="48" customFormat="1" ht="18" customHeight="1">
      <c r="A40" s="79"/>
      <c r="B40" s="63"/>
      <c r="C40" s="63">
        <v>574</v>
      </c>
      <c r="D40" s="76" t="s">
        <v>40</v>
      </c>
      <c r="E40" s="65">
        <v>1</v>
      </c>
      <c r="F40" s="65">
        <v>5</v>
      </c>
      <c r="G40" s="80" t="s">
        <v>107</v>
      </c>
      <c r="H40" s="90" t="s">
        <v>107</v>
      </c>
      <c r="I40" s="60"/>
      <c r="J40" s="49"/>
    </row>
    <row r="41" spans="1:10" s="48" customFormat="1" ht="18" customHeight="1">
      <c r="A41" s="79"/>
      <c r="B41" s="63"/>
      <c r="C41" s="63">
        <v>579</v>
      </c>
      <c r="D41" s="76" t="s">
        <v>41</v>
      </c>
      <c r="E41" s="65">
        <v>3</v>
      </c>
      <c r="F41" s="65">
        <v>5</v>
      </c>
      <c r="G41" s="80">
        <v>53000000</v>
      </c>
      <c r="H41" s="90">
        <v>440</v>
      </c>
      <c r="I41" s="60"/>
      <c r="J41" s="49"/>
    </row>
    <row r="42" spans="1:10" s="48" customFormat="1" ht="18" customHeight="1">
      <c r="A42" s="77"/>
      <c r="B42" s="78">
        <v>58</v>
      </c>
      <c r="C42" s="78"/>
      <c r="D42" s="70" t="s">
        <v>42</v>
      </c>
      <c r="E42" s="71">
        <f>SUM(E43:E49)</f>
        <v>80</v>
      </c>
      <c r="F42" s="71">
        <f t="shared" ref="F42" si="9">SUM(F43:F49)</f>
        <v>377</v>
      </c>
      <c r="G42" s="72">
        <v>5668000000</v>
      </c>
      <c r="H42" s="85">
        <v>11048</v>
      </c>
      <c r="I42" s="60"/>
      <c r="J42" s="49"/>
    </row>
    <row r="43" spans="1:10" s="48" customFormat="1" ht="18" customHeight="1">
      <c r="A43" s="79"/>
      <c r="B43" s="63"/>
      <c r="C43" s="63">
        <v>581</v>
      </c>
      <c r="D43" s="76" t="s">
        <v>43</v>
      </c>
      <c r="E43" s="65">
        <v>9</v>
      </c>
      <c r="F43" s="65">
        <v>80</v>
      </c>
      <c r="G43" s="80">
        <v>1922000000</v>
      </c>
      <c r="H43" s="90">
        <v>3326</v>
      </c>
      <c r="I43" s="60"/>
      <c r="J43" s="49"/>
    </row>
    <row r="44" spans="1:10" s="48" customFormat="1" ht="18" customHeight="1">
      <c r="A44" s="79"/>
      <c r="B44" s="63"/>
      <c r="C44" s="63">
        <v>582</v>
      </c>
      <c r="D44" s="76" t="s">
        <v>44</v>
      </c>
      <c r="E44" s="65">
        <v>5</v>
      </c>
      <c r="F44" s="65">
        <v>15</v>
      </c>
      <c r="G44" s="80">
        <v>325000000</v>
      </c>
      <c r="H44" s="90">
        <v>1082</v>
      </c>
      <c r="I44" s="60"/>
      <c r="J44" s="49"/>
    </row>
    <row r="45" spans="1:10" s="48" customFormat="1" ht="18" customHeight="1">
      <c r="A45" s="79"/>
      <c r="B45" s="63"/>
      <c r="C45" s="63">
        <v>583</v>
      </c>
      <c r="D45" s="76" t="s">
        <v>45</v>
      </c>
      <c r="E45" s="65">
        <v>3</v>
      </c>
      <c r="F45" s="65">
        <v>5</v>
      </c>
      <c r="G45" s="80">
        <v>35000000</v>
      </c>
      <c r="H45" s="90">
        <v>203</v>
      </c>
      <c r="I45" s="60"/>
      <c r="J45" s="49"/>
    </row>
    <row r="46" spans="1:10" s="48" customFormat="1" ht="18" customHeight="1">
      <c r="A46" s="79"/>
      <c r="B46" s="63"/>
      <c r="C46" s="63">
        <v>584</v>
      </c>
      <c r="D46" s="76" t="s">
        <v>46</v>
      </c>
      <c r="E46" s="65">
        <v>5</v>
      </c>
      <c r="F46" s="65">
        <v>10</v>
      </c>
      <c r="G46" s="80">
        <v>18000000</v>
      </c>
      <c r="H46" s="90">
        <v>211</v>
      </c>
      <c r="I46" s="60"/>
      <c r="J46" s="49"/>
    </row>
    <row r="47" spans="1:10" s="48" customFormat="1" ht="18" customHeight="1">
      <c r="A47" s="79"/>
      <c r="B47" s="63"/>
      <c r="C47" s="63">
        <v>585</v>
      </c>
      <c r="D47" s="76" t="s">
        <v>47</v>
      </c>
      <c r="E47" s="65">
        <v>16</v>
      </c>
      <c r="F47" s="65">
        <v>35</v>
      </c>
      <c r="G47" s="80">
        <v>499000000</v>
      </c>
      <c r="H47" s="90">
        <v>746</v>
      </c>
      <c r="I47" s="60"/>
      <c r="J47" s="49"/>
    </row>
    <row r="48" spans="1:10" s="48" customFormat="1" ht="18" customHeight="1">
      <c r="A48" s="79"/>
      <c r="B48" s="63"/>
      <c r="C48" s="63">
        <v>586</v>
      </c>
      <c r="D48" s="76" t="s">
        <v>48</v>
      </c>
      <c r="E48" s="65">
        <v>12</v>
      </c>
      <c r="F48" s="65">
        <v>30</v>
      </c>
      <c r="G48" s="80">
        <v>161000000</v>
      </c>
      <c r="H48" s="90">
        <v>328</v>
      </c>
      <c r="I48" s="60"/>
      <c r="J48" s="49"/>
    </row>
    <row r="49" spans="1:10" s="48" customFormat="1" ht="18" customHeight="1">
      <c r="A49" s="79"/>
      <c r="B49" s="63"/>
      <c r="C49" s="63">
        <v>589</v>
      </c>
      <c r="D49" s="76" t="s">
        <v>49</v>
      </c>
      <c r="E49" s="65">
        <v>30</v>
      </c>
      <c r="F49" s="65">
        <v>202</v>
      </c>
      <c r="G49" s="80">
        <v>2708000000</v>
      </c>
      <c r="H49" s="90">
        <v>5152</v>
      </c>
      <c r="I49" s="60"/>
      <c r="J49" s="49"/>
    </row>
    <row r="50" spans="1:10" s="48" customFormat="1" ht="18" customHeight="1">
      <c r="A50" s="77"/>
      <c r="B50" s="78">
        <v>59</v>
      </c>
      <c r="C50" s="78"/>
      <c r="D50" s="70" t="s">
        <v>50</v>
      </c>
      <c r="E50" s="71">
        <f>SUM(E51:E53)</f>
        <v>33</v>
      </c>
      <c r="F50" s="71">
        <f t="shared" ref="F50" si="10">SUM(F51:F53)</f>
        <v>134</v>
      </c>
      <c r="G50" s="72">
        <v>2206000000</v>
      </c>
      <c r="H50" s="85">
        <v>4033</v>
      </c>
      <c r="I50" s="60"/>
      <c r="J50" s="49"/>
    </row>
    <row r="51" spans="1:10" s="48" customFormat="1" ht="18" customHeight="1">
      <c r="A51" s="79"/>
      <c r="B51" s="63"/>
      <c r="C51" s="63">
        <v>591</v>
      </c>
      <c r="D51" s="76" t="s">
        <v>51</v>
      </c>
      <c r="E51" s="65">
        <v>11</v>
      </c>
      <c r="F51" s="65">
        <v>45</v>
      </c>
      <c r="G51" s="80" t="s">
        <v>107</v>
      </c>
      <c r="H51" s="90" t="s">
        <v>107</v>
      </c>
      <c r="I51" s="60"/>
      <c r="J51" s="49"/>
    </row>
    <row r="52" spans="1:10" s="48" customFormat="1" ht="18" customHeight="1">
      <c r="A52" s="79"/>
      <c r="B52" s="63"/>
      <c r="C52" s="63">
        <v>592</v>
      </c>
      <c r="D52" s="76" t="s">
        <v>52</v>
      </c>
      <c r="E52" s="65">
        <v>1</v>
      </c>
      <c r="F52" s="65">
        <v>3</v>
      </c>
      <c r="G52" s="80" t="s">
        <v>107</v>
      </c>
      <c r="H52" s="90" t="s">
        <v>107</v>
      </c>
      <c r="I52" s="60"/>
      <c r="J52" s="49"/>
    </row>
    <row r="53" spans="1:10" s="48" customFormat="1" ht="18" customHeight="1">
      <c r="A53" s="79"/>
      <c r="B53" s="63"/>
      <c r="C53" s="63">
        <v>593</v>
      </c>
      <c r="D53" s="76" t="s">
        <v>53</v>
      </c>
      <c r="E53" s="65">
        <v>21</v>
      </c>
      <c r="F53" s="65">
        <v>86</v>
      </c>
      <c r="G53" s="80">
        <v>1251000000</v>
      </c>
      <c r="H53" s="90">
        <v>3231</v>
      </c>
      <c r="I53" s="60"/>
      <c r="J53" s="49"/>
    </row>
    <row r="54" spans="1:10" s="48" customFormat="1" ht="18" customHeight="1">
      <c r="A54" s="77"/>
      <c r="B54" s="78">
        <v>60</v>
      </c>
      <c r="C54" s="78"/>
      <c r="D54" s="70" t="s">
        <v>54</v>
      </c>
      <c r="E54" s="71">
        <f>SUM(E55:E63)</f>
        <v>119</v>
      </c>
      <c r="F54" s="71">
        <f t="shared" ref="F54" si="11">SUM(F55:F63)</f>
        <v>492</v>
      </c>
      <c r="G54" s="109" t="s">
        <v>107</v>
      </c>
      <c r="H54" s="119" t="s">
        <v>107</v>
      </c>
      <c r="I54" s="60"/>
      <c r="J54" s="49"/>
    </row>
    <row r="55" spans="1:10" s="48" customFormat="1" ht="18" customHeight="1">
      <c r="A55" s="79"/>
      <c r="B55" s="63"/>
      <c r="C55" s="63">
        <v>601</v>
      </c>
      <c r="D55" s="76" t="s">
        <v>55</v>
      </c>
      <c r="E55" s="65">
        <v>6</v>
      </c>
      <c r="F55" s="65">
        <v>13</v>
      </c>
      <c r="G55" s="80">
        <v>202000000</v>
      </c>
      <c r="H55" s="90">
        <v>500</v>
      </c>
      <c r="I55" s="60"/>
      <c r="J55" s="49"/>
    </row>
    <row r="56" spans="1:10" s="48" customFormat="1" ht="18" customHeight="1">
      <c r="A56" s="79"/>
      <c r="B56" s="63"/>
      <c r="C56" s="63">
        <v>602</v>
      </c>
      <c r="D56" s="76" t="s">
        <v>56</v>
      </c>
      <c r="E56" s="65">
        <v>5</v>
      </c>
      <c r="F56" s="65">
        <v>17</v>
      </c>
      <c r="G56" s="80">
        <v>120000000</v>
      </c>
      <c r="H56" s="90">
        <v>709</v>
      </c>
      <c r="I56" s="60"/>
      <c r="J56" s="49"/>
    </row>
    <row r="57" spans="1:10" s="48" customFormat="1" ht="18" customHeight="1">
      <c r="A57" s="79"/>
      <c r="B57" s="63"/>
      <c r="C57" s="63">
        <v>603</v>
      </c>
      <c r="D57" s="76" t="s">
        <v>57</v>
      </c>
      <c r="E57" s="65">
        <v>19</v>
      </c>
      <c r="F57" s="65">
        <v>81</v>
      </c>
      <c r="G57" s="80">
        <v>2182000000</v>
      </c>
      <c r="H57" s="90">
        <v>1954</v>
      </c>
      <c r="I57" s="60"/>
      <c r="J57" s="49"/>
    </row>
    <row r="58" spans="1:10" s="48" customFormat="1" ht="18" customHeight="1">
      <c r="A58" s="79"/>
      <c r="B58" s="63"/>
      <c r="C58" s="63">
        <v>604</v>
      </c>
      <c r="D58" s="76" t="s">
        <v>58</v>
      </c>
      <c r="E58" s="65">
        <v>3</v>
      </c>
      <c r="F58" s="65">
        <v>12</v>
      </c>
      <c r="G58" s="80" t="s">
        <v>107</v>
      </c>
      <c r="H58" s="90" t="s">
        <v>107</v>
      </c>
      <c r="I58" s="60"/>
      <c r="J58" s="49"/>
    </row>
    <row r="59" spans="1:10" s="48" customFormat="1" ht="18" customHeight="1">
      <c r="A59" s="79"/>
      <c r="B59" s="63"/>
      <c r="C59" s="63">
        <v>605</v>
      </c>
      <c r="D59" s="76" t="s">
        <v>59</v>
      </c>
      <c r="E59" s="65">
        <v>27</v>
      </c>
      <c r="F59" s="65">
        <v>89</v>
      </c>
      <c r="G59" s="80">
        <v>3261000000</v>
      </c>
      <c r="H59" s="90">
        <v>450</v>
      </c>
      <c r="I59" s="60"/>
      <c r="J59" s="49"/>
    </row>
    <row r="60" spans="1:10" s="48" customFormat="1" ht="18" customHeight="1">
      <c r="A60" s="79"/>
      <c r="B60" s="63"/>
      <c r="C60" s="63">
        <v>606</v>
      </c>
      <c r="D60" s="76" t="s">
        <v>60</v>
      </c>
      <c r="E60" s="65">
        <v>8</v>
      </c>
      <c r="F60" s="65">
        <v>101</v>
      </c>
      <c r="G60" s="80">
        <v>366000000</v>
      </c>
      <c r="H60" s="90">
        <v>580</v>
      </c>
      <c r="I60" s="60"/>
      <c r="J60" s="49"/>
    </row>
    <row r="61" spans="1:10" s="48" customFormat="1" ht="18" customHeight="1">
      <c r="A61" s="79"/>
      <c r="B61" s="63"/>
      <c r="C61" s="63">
        <v>607</v>
      </c>
      <c r="D61" s="76" t="s">
        <v>61</v>
      </c>
      <c r="E61" s="65">
        <v>9</v>
      </c>
      <c r="F61" s="65">
        <v>26</v>
      </c>
      <c r="G61" s="80">
        <v>317000000</v>
      </c>
      <c r="H61" s="90">
        <v>736</v>
      </c>
      <c r="I61" s="60"/>
      <c r="J61" s="49"/>
    </row>
    <row r="62" spans="1:10" s="48" customFormat="1" ht="18" customHeight="1">
      <c r="A62" s="79"/>
      <c r="B62" s="63"/>
      <c r="C62" s="63">
        <v>608</v>
      </c>
      <c r="D62" s="76" t="s">
        <v>62</v>
      </c>
      <c r="E62" s="65">
        <v>8</v>
      </c>
      <c r="F62" s="65">
        <v>14</v>
      </c>
      <c r="G62" s="80">
        <v>84000000</v>
      </c>
      <c r="H62" s="90">
        <v>405</v>
      </c>
      <c r="I62" s="60"/>
      <c r="J62" s="49"/>
    </row>
    <row r="63" spans="1:10" s="48" customFormat="1" ht="18" customHeight="1">
      <c r="A63" s="79"/>
      <c r="B63" s="63"/>
      <c r="C63" s="63">
        <v>609</v>
      </c>
      <c r="D63" s="76" t="s">
        <v>63</v>
      </c>
      <c r="E63" s="65">
        <v>34</v>
      </c>
      <c r="F63" s="65">
        <v>139</v>
      </c>
      <c r="G63" s="80" t="s">
        <v>107</v>
      </c>
      <c r="H63" s="90" t="s">
        <v>107</v>
      </c>
      <c r="I63" s="60"/>
      <c r="J63" s="49"/>
    </row>
    <row r="64" spans="1:10" s="48" customFormat="1" ht="18" customHeight="1">
      <c r="A64" s="77"/>
      <c r="B64" s="78">
        <v>61</v>
      </c>
      <c r="C64" s="78"/>
      <c r="D64" s="70" t="s">
        <v>64</v>
      </c>
      <c r="E64" s="71">
        <f>SUM(E65:E67)</f>
        <v>3</v>
      </c>
      <c r="F64" s="71">
        <f t="shared" ref="F64" si="12">SUM(F65:F67)</f>
        <v>10</v>
      </c>
      <c r="G64" s="72">
        <v>247000000</v>
      </c>
      <c r="H64" s="73" t="s">
        <v>109</v>
      </c>
      <c r="I64" s="60"/>
      <c r="J64" s="49"/>
    </row>
    <row r="65" spans="1:10" s="48" customFormat="1" ht="18" customHeight="1">
      <c r="A65" s="79"/>
      <c r="B65" s="63"/>
      <c r="C65" s="63">
        <v>611</v>
      </c>
      <c r="D65" s="76" t="s">
        <v>65</v>
      </c>
      <c r="E65" s="65">
        <v>1</v>
      </c>
      <c r="F65" s="65">
        <v>1</v>
      </c>
      <c r="G65" s="80" t="s">
        <v>107</v>
      </c>
      <c r="H65" s="67" t="s">
        <v>109</v>
      </c>
      <c r="I65" s="60"/>
      <c r="J65" s="49"/>
    </row>
    <row r="66" spans="1:10" s="48" customFormat="1" ht="18" customHeight="1">
      <c r="A66" s="79"/>
      <c r="B66" s="63"/>
      <c r="C66" s="63">
        <v>612</v>
      </c>
      <c r="D66" s="76" t="s">
        <v>66</v>
      </c>
      <c r="E66" s="65">
        <v>2</v>
      </c>
      <c r="F66" s="65">
        <v>9</v>
      </c>
      <c r="G66" s="80" t="s">
        <v>107</v>
      </c>
      <c r="H66" s="67" t="s">
        <v>109</v>
      </c>
      <c r="I66" s="60"/>
      <c r="J66" s="49"/>
    </row>
    <row r="67" spans="1:10" s="48" customFormat="1" ht="18" customHeight="1">
      <c r="A67" s="91"/>
      <c r="B67" s="92"/>
      <c r="C67" s="92">
        <v>619</v>
      </c>
      <c r="D67" s="93" t="s">
        <v>67</v>
      </c>
      <c r="E67" s="120" t="s">
        <v>109</v>
      </c>
      <c r="F67" s="120" t="s">
        <v>109</v>
      </c>
      <c r="G67" s="95" t="s">
        <v>102</v>
      </c>
      <c r="H67" s="96" t="s">
        <v>109</v>
      </c>
      <c r="I67" s="60"/>
      <c r="J67" s="49"/>
    </row>
  </sheetData>
  <sheetProtection password="CF2C" sheet="1" objects="1" scenarios="1"/>
  <mergeCells count="1">
    <mergeCell ref="A3:D3"/>
  </mergeCells>
  <phoneticPr fontId="1"/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41</vt:i4>
      </vt:variant>
    </vt:vector>
  </HeadingPairs>
  <TitlesOfParts>
    <vt:vector size="41" baseType="lpstr">
      <vt:lpstr>第１表</vt:lpstr>
      <vt:lpstr>第２表（県計）</vt:lpstr>
      <vt:lpstr>高知市</vt:lpstr>
      <vt:lpstr>室戸市</vt:lpstr>
      <vt:lpstr>安芸市</vt:lpstr>
      <vt:lpstr>南国市</vt:lpstr>
      <vt:lpstr>土佐市</vt:lpstr>
      <vt:lpstr>須崎市</vt:lpstr>
      <vt:lpstr>宿毛市</vt:lpstr>
      <vt:lpstr>土佐清水市</vt:lpstr>
      <vt:lpstr>四万十市</vt:lpstr>
      <vt:lpstr>香南市</vt:lpstr>
      <vt:lpstr>香美市</vt:lpstr>
      <vt:lpstr>東洋町</vt:lpstr>
      <vt:lpstr>奈半利町</vt:lpstr>
      <vt:lpstr>田野町</vt:lpstr>
      <vt:lpstr>安田町</vt:lpstr>
      <vt:lpstr>北川村</vt:lpstr>
      <vt:lpstr>馬路村</vt:lpstr>
      <vt:lpstr>芸西村</vt:lpstr>
      <vt:lpstr>本山町</vt:lpstr>
      <vt:lpstr>大豊町</vt:lpstr>
      <vt:lpstr>土佐町</vt:lpstr>
      <vt:lpstr>大川村</vt:lpstr>
      <vt:lpstr>いの町</vt:lpstr>
      <vt:lpstr>仁淀川町</vt:lpstr>
      <vt:lpstr>中土佐町</vt:lpstr>
      <vt:lpstr>佐川町</vt:lpstr>
      <vt:lpstr>越知町</vt:lpstr>
      <vt:lpstr>檮原町</vt:lpstr>
      <vt:lpstr>日高村</vt:lpstr>
      <vt:lpstr>津野町</vt:lpstr>
      <vt:lpstr>四万十町</vt:lpstr>
      <vt:lpstr>大月町</vt:lpstr>
      <vt:lpstr>三原村</vt:lpstr>
      <vt:lpstr>黒潮町</vt:lpstr>
      <vt:lpstr>第３表</vt:lpstr>
      <vt:lpstr>第４表</vt:lpstr>
      <vt:lpstr>第５表</vt:lpstr>
      <vt:lpstr>第６表</vt:lpstr>
      <vt:lpstr>第７表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ModifiedBy>ioas_user</cp:lastModifiedBy>
  <cp:lastPrinted>2016-02-22T04:15:47Z</cp:lastPrinted>
  <dcterms:created xsi:type="dcterms:W3CDTF">2015-12-09T00:51:34Z</dcterms:created>
  <dcterms:modified xsi:type="dcterms:W3CDTF">2016-03-16T06:57:11Z</dcterms:modified>
</cp:coreProperties>
</file>