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7605" windowHeight="8910"/>
  </bookViews>
  <sheets>
    <sheet name="評価" sheetId="3" r:id="rId1"/>
    <sheet name="Sheet1" sheetId="4" r:id="rId2"/>
  </sheets>
  <definedNames>
    <definedName name="_xlnm._FilterDatabase" localSheetId="0" hidden="1">#REF!</definedName>
    <definedName name="_xlnm.Print_Area" localSheetId="0">評価!$A$1:$AG$43</definedName>
  </definedNames>
  <calcPr calcId="145621"/>
</workbook>
</file>

<file path=xl/sharedStrings.xml><?xml version="1.0" encoding="utf-8"?>
<sst xmlns:r="http://schemas.openxmlformats.org/officeDocument/2006/relationships" xmlns="http://schemas.openxmlformats.org/spreadsheetml/2006/main" count="88" uniqueCount="88">
  <si>
    <t>遊休農地の発生防止・解消への取組</t>
    <rPh sb="0" eb="2">
      <t>ユウキュウ</t>
    </rPh>
    <rPh sb="2" eb="4">
      <t>ノウチ</t>
    </rPh>
    <rPh sb="5" eb="7">
      <t>ハッセイ</t>
    </rPh>
    <rPh sb="7" eb="9">
      <t>ボウシ</t>
    </rPh>
    <rPh sb="10" eb="12">
      <t>カイショウ</t>
    </rPh>
    <rPh sb="14" eb="15">
      <t>ト</t>
    </rPh>
    <rPh sb="15" eb="16">
      <t>ク</t>
    </rPh>
    <phoneticPr fontId="18"/>
  </si>
  <si>
    <t>目標達成状況
④/③</t>
    <rPh sb="0" eb="2">
      <t>モクヒョウ</t>
    </rPh>
    <rPh sb="2" eb="4">
      <t>タッセイ</t>
    </rPh>
    <rPh sb="4" eb="6">
      <t>ジョウキョウ</t>
    </rPh>
    <phoneticPr fontId="18"/>
  </si>
  <si>
    <t>農地等の利用の最適化推進状況</t>
  </si>
  <si>
    <t>農業委員会名</t>
  </si>
  <si>
    <t>うち許可件数</t>
    <rPh sb="2" eb="4">
      <t>キョカ</t>
    </rPh>
    <rPh sb="4" eb="6">
      <t>ケンスウ</t>
    </rPh>
    <phoneticPr fontId="18"/>
  </si>
  <si>
    <t>ha</t>
  </si>
  <si>
    <t>％</t>
  </si>
  <si>
    <t>農地所有適格法人からの報告</t>
    <rPh sb="0" eb="2">
      <t>ノウチ</t>
    </rPh>
    <rPh sb="2" eb="4">
      <t>ショユウ</t>
    </rPh>
    <rPh sb="4" eb="6">
      <t>テキカク</t>
    </rPh>
    <rPh sb="6" eb="8">
      <t>ホウジン</t>
    </rPh>
    <rPh sb="11" eb="13">
      <t>ホウコク</t>
    </rPh>
    <phoneticPr fontId="18"/>
  </si>
  <si>
    <t>新たに農業経営を営もうとする者の参入促進</t>
    <rPh sb="0" eb="1">
      <t>アラ</t>
    </rPh>
    <rPh sb="3" eb="5">
      <t>ノウギョウ</t>
    </rPh>
    <rPh sb="5" eb="7">
      <t>ケイエイ</t>
    </rPh>
    <rPh sb="8" eb="9">
      <t>イトナ</t>
    </rPh>
    <rPh sb="14" eb="15">
      <t>シャ</t>
    </rPh>
    <rPh sb="16" eb="18">
      <t>サンニュウ</t>
    </rPh>
    <rPh sb="18" eb="20">
      <t>ソクシン</t>
    </rPh>
    <phoneticPr fontId="18"/>
  </si>
  <si>
    <t>東洋町農業委員会</t>
    <rPh sb="0" eb="3">
      <t>トウヨウチョウ</t>
    </rPh>
    <rPh sb="3" eb="5">
      <t>ノウギョウ</t>
    </rPh>
    <rPh sb="5" eb="8">
      <t>イインカイ</t>
    </rPh>
    <phoneticPr fontId="18"/>
  </si>
  <si>
    <t>参入実績
面積
⑧</t>
    <rPh sb="0" eb="2">
      <t>サンニュウ</t>
    </rPh>
    <rPh sb="2" eb="4">
      <t>ジッセキ</t>
    </rPh>
    <rPh sb="5" eb="7">
      <t>メンセキ</t>
    </rPh>
    <phoneticPr fontId="18"/>
  </si>
  <si>
    <t>農地法３条許可事務処理件数</t>
    <rPh sb="0" eb="3">
      <t>ノウチホウ</t>
    </rPh>
    <rPh sb="4" eb="5">
      <t>ジョウ</t>
    </rPh>
    <rPh sb="5" eb="7">
      <t>キョカ</t>
    </rPh>
    <rPh sb="7" eb="9">
      <t>ジム</t>
    </rPh>
    <rPh sb="9" eb="11">
      <t>ショリ</t>
    </rPh>
    <rPh sb="11" eb="13">
      <t>ケンスウ</t>
    </rPh>
    <phoneticPr fontId="18"/>
  </si>
  <si>
    <t xml:space="preserve">集積目標面積
③ </t>
  </si>
  <si>
    <t>うち不許可件数</t>
    <rPh sb="2" eb="5">
      <t>フキョカ</t>
    </rPh>
    <rPh sb="5" eb="7">
      <t>ケンスウ</t>
    </rPh>
    <phoneticPr fontId="18"/>
  </si>
  <si>
    <t>農地所有適格化法人数</t>
    <rPh sb="0" eb="2">
      <t>ノウチ</t>
    </rPh>
    <rPh sb="2" eb="4">
      <t>ショユウ</t>
    </rPh>
    <rPh sb="4" eb="6">
      <t>テキカク</t>
    </rPh>
    <rPh sb="6" eb="7">
      <t>カ</t>
    </rPh>
    <rPh sb="7" eb="10">
      <t>ホウジンスウ</t>
    </rPh>
    <phoneticPr fontId="18"/>
  </si>
  <si>
    <t>処理件数</t>
    <rPh sb="0" eb="2">
      <t>ショリ</t>
    </rPh>
    <rPh sb="2" eb="4">
      <t>ケンスウ</t>
    </rPh>
    <phoneticPr fontId="18"/>
  </si>
  <si>
    <t>農地転用事務</t>
    <rPh sb="0" eb="2">
      <t>ノウチ</t>
    </rPh>
    <rPh sb="2" eb="4">
      <t>テンヨウ</t>
    </rPh>
    <rPh sb="4" eb="6">
      <t>ジム</t>
    </rPh>
    <phoneticPr fontId="18"/>
  </si>
  <si>
    <t>別紙３</t>
    <rPh sb="0" eb="2">
      <t>ベッシ</t>
    </rPh>
    <phoneticPr fontId="18"/>
  </si>
  <si>
    <t>報告書提出件数</t>
    <rPh sb="0" eb="3">
      <t>ホウコクショ</t>
    </rPh>
    <rPh sb="3" eb="5">
      <t>テイシュツ</t>
    </rPh>
    <rPh sb="5" eb="7">
      <t>ケンスウ</t>
    </rPh>
    <phoneticPr fontId="18"/>
  </si>
  <si>
    <t>農地転用事務処理件数</t>
    <rPh sb="0" eb="2">
      <t>ノウチ</t>
    </rPh>
    <rPh sb="2" eb="4">
      <t>テンヨウ</t>
    </rPh>
    <rPh sb="4" eb="6">
      <t>ジム</t>
    </rPh>
    <rPh sb="6" eb="8">
      <t>ショリ</t>
    </rPh>
    <rPh sb="8" eb="10">
      <t>ケンスウ</t>
    </rPh>
    <phoneticPr fontId="18"/>
  </si>
  <si>
    <t>勧告した法人数</t>
    <rPh sb="0" eb="2">
      <t>カンコク</t>
    </rPh>
    <rPh sb="4" eb="7">
      <t>ホウジンスウ</t>
    </rPh>
    <phoneticPr fontId="18"/>
  </si>
  <si>
    <t>農地台帳の整備</t>
    <rPh sb="0" eb="2">
      <t>ノウチ</t>
    </rPh>
    <rPh sb="2" eb="4">
      <t>ダイチョウ</t>
    </rPh>
    <rPh sb="5" eb="7">
      <t>セイビ</t>
    </rPh>
    <phoneticPr fontId="18"/>
  </si>
  <si>
    <t>参入実績数
⑥</t>
    <rPh sb="0" eb="2">
      <t>サンニュウ</t>
    </rPh>
    <rPh sb="2" eb="4">
      <t>ジッセキ</t>
    </rPh>
    <rPh sb="4" eb="5">
      <t>スウ</t>
    </rPh>
    <phoneticPr fontId="18"/>
  </si>
  <si>
    <t>政策改善についての意見の提出件数</t>
    <rPh sb="0" eb="2">
      <t>セイサク</t>
    </rPh>
    <rPh sb="2" eb="4">
      <t>カイゼン</t>
    </rPh>
    <rPh sb="9" eb="11">
      <t>イケン</t>
    </rPh>
    <rPh sb="12" eb="14">
      <t>テイシュツ</t>
    </rPh>
    <rPh sb="14" eb="16">
      <t>ケンスウ</t>
    </rPh>
    <phoneticPr fontId="18"/>
  </si>
  <si>
    <t>事務の実施状況</t>
    <rPh sb="0" eb="2">
      <t>ジム</t>
    </rPh>
    <rPh sb="3" eb="5">
      <t>ジッシ</t>
    </rPh>
    <rPh sb="5" eb="7">
      <t>ジョウキョウ</t>
    </rPh>
    <phoneticPr fontId="18"/>
  </si>
  <si>
    <t>香南市農業委員会</t>
    <rPh sb="0" eb="3">
      <t>コウナンシ</t>
    </rPh>
    <rPh sb="3" eb="5">
      <t>ノウギョウ</t>
    </rPh>
    <rPh sb="5" eb="8">
      <t>イインカイ</t>
    </rPh>
    <phoneticPr fontId="18"/>
  </si>
  <si>
    <t>平均処理期間</t>
    <rPh sb="0" eb="2">
      <t>ヘイキン</t>
    </rPh>
    <rPh sb="2" eb="4">
      <t>ショリ</t>
    </rPh>
    <rPh sb="4" eb="6">
      <t>キカン</t>
    </rPh>
    <phoneticPr fontId="18"/>
  </si>
  <si>
    <t>法人</t>
    <rPh sb="0" eb="2">
      <t>ホウジン</t>
    </rPh>
    <phoneticPr fontId="18"/>
  </si>
  <si>
    <t>日</t>
    <rPh sb="0" eb="1">
      <t>ニチ</t>
    </rPh>
    <phoneticPr fontId="18"/>
  </si>
  <si>
    <t>件</t>
    <rPh sb="0" eb="1">
      <t>ケン</t>
    </rPh>
    <phoneticPr fontId="18"/>
  </si>
  <si>
    <t>担い手への農地の利用集積への取組</t>
  </si>
  <si>
    <t xml:space="preserve">農地面積
① </t>
  </si>
  <si>
    <t xml:space="preserve">農地面積
⑨ </t>
  </si>
  <si>
    <t>遊休農地面積
⑩</t>
    <rPh sb="0" eb="2">
      <t>ユウキュウ</t>
    </rPh>
    <rPh sb="2" eb="4">
      <t>ノウチ</t>
    </rPh>
    <rPh sb="4" eb="6">
      <t>メンセキ</t>
    </rPh>
    <phoneticPr fontId="18"/>
  </si>
  <si>
    <t>年間更新回数</t>
    <rPh sb="0" eb="2">
      <t>ネンカン</t>
    </rPh>
    <rPh sb="2" eb="4">
      <t>コウシン</t>
    </rPh>
    <rPh sb="4" eb="6">
      <t>カイスウ</t>
    </rPh>
    <phoneticPr fontId="18"/>
  </si>
  <si>
    <t>宿毛市農業委員会</t>
    <rPh sb="0" eb="3">
      <t>スクモシ</t>
    </rPh>
    <rPh sb="3" eb="5">
      <t>ノウギョウ</t>
    </rPh>
    <rPh sb="5" eb="8">
      <t>イインカイ</t>
    </rPh>
    <phoneticPr fontId="18"/>
  </si>
  <si>
    <t>回</t>
    <rPh sb="0" eb="1">
      <t>カイ</t>
    </rPh>
    <phoneticPr fontId="18"/>
  </si>
  <si>
    <t>安芸市農業委員会</t>
    <rPh sb="0" eb="3">
      <t>アキシ</t>
    </rPh>
    <rPh sb="3" eb="5">
      <t>ノウギョウ</t>
    </rPh>
    <rPh sb="5" eb="8">
      <t>イインカイ</t>
    </rPh>
    <phoneticPr fontId="18"/>
  </si>
  <si>
    <t>経営体</t>
    <rPh sb="0" eb="3">
      <t>ケイエイタイ</t>
    </rPh>
    <phoneticPr fontId="18"/>
  </si>
  <si>
    <t>うち新規実績面積</t>
    <rPh sb="2" eb="4">
      <t>シンキ</t>
    </rPh>
    <rPh sb="4" eb="6">
      <t>ジッセキ</t>
    </rPh>
    <rPh sb="6" eb="8">
      <t>メンセキ</t>
    </rPh>
    <phoneticPr fontId="18"/>
  </si>
  <si>
    <t>県計</t>
    <rPh sb="0" eb="2">
      <t>ケンケイ</t>
    </rPh>
    <phoneticPr fontId="18"/>
  </si>
  <si>
    <t>香美市農業委員会</t>
    <rPh sb="0" eb="3">
      <t>カミシ</t>
    </rPh>
    <rPh sb="3" eb="5">
      <t>ノウギョウ</t>
    </rPh>
    <rPh sb="5" eb="8">
      <t>イインカイ</t>
    </rPh>
    <phoneticPr fontId="18"/>
  </si>
  <si>
    <t>これまでの集積面積
②</t>
    <rPh sb="5" eb="7">
      <t>シュウセキ</t>
    </rPh>
    <rPh sb="7" eb="9">
      <t>メンセキ</t>
    </rPh>
    <phoneticPr fontId="18"/>
  </si>
  <si>
    <t>集積率
②／①</t>
    <rPh sb="0" eb="2">
      <t>シュウセキ</t>
    </rPh>
    <rPh sb="2" eb="3">
      <t>リツ</t>
    </rPh>
    <phoneticPr fontId="18"/>
  </si>
  <si>
    <t xml:space="preserve">集積実績面積
④ </t>
    <rPh sb="2" eb="4">
      <t>ジッセキ</t>
    </rPh>
    <phoneticPr fontId="18"/>
  </si>
  <si>
    <t>これまでの新規参入者数
（3年間の合計）</t>
    <rPh sb="5" eb="7">
      <t>シンキ</t>
    </rPh>
    <rPh sb="7" eb="10">
      <t>サンニュウシャ</t>
    </rPh>
    <rPh sb="10" eb="11">
      <t>スウ</t>
    </rPh>
    <rPh sb="14" eb="16">
      <t>ネンカン</t>
    </rPh>
    <rPh sb="17" eb="18">
      <t>ゴウ</t>
    </rPh>
    <rPh sb="18" eb="19">
      <t>ケイ</t>
    </rPh>
    <phoneticPr fontId="18"/>
  </si>
  <si>
    <t>意見の公表</t>
    <rPh sb="0" eb="2">
      <t>イケン</t>
    </rPh>
    <rPh sb="3" eb="5">
      <t>コウヒョウ</t>
    </rPh>
    <phoneticPr fontId="18"/>
  </si>
  <si>
    <t>参入目標面積
⑦</t>
    <rPh sb="0" eb="2">
      <t>サンニュウ</t>
    </rPh>
    <rPh sb="2" eb="4">
      <t>モクヒョウ</t>
    </rPh>
    <rPh sb="4" eb="6">
      <t>メンセキ</t>
    </rPh>
    <phoneticPr fontId="18"/>
  </si>
  <si>
    <t>参入目標数
⑤</t>
    <rPh sb="0" eb="2">
      <t>サンニュウ</t>
    </rPh>
    <rPh sb="2" eb="4">
      <t>モクヒョウ</t>
    </rPh>
    <rPh sb="4" eb="5">
      <t>スウ</t>
    </rPh>
    <phoneticPr fontId="18"/>
  </si>
  <si>
    <t>達成状況
⑥／⑤</t>
    <rPh sb="0" eb="2">
      <t>タッセイ</t>
    </rPh>
    <rPh sb="2" eb="4">
      <t>ジョウキョウ</t>
    </rPh>
    <phoneticPr fontId="18"/>
  </si>
  <si>
    <t>新規参入者の農地面積
(3年間の合計)</t>
    <rPh sb="0" eb="2">
      <t>シンキ</t>
    </rPh>
    <rPh sb="2" eb="4">
      <t>サンニュウ</t>
    </rPh>
    <rPh sb="4" eb="5">
      <t>シャ</t>
    </rPh>
    <rPh sb="6" eb="8">
      <t>ノウチ</t>
    </rPh>
    <rPh sb="8" eb="10">
      <t>メンセキ</t>
    </rPh>
    <rPh sb="13" eb="15">
      <t>ネンカン</t>
    </rPh>
    <rPh sb="16" eb="18">
      <t>ゴウケイ</t>
    </rPh>
    <phoneticPr fontId="18"/>
  </si>
  <si>
    <t xml:space="preserve">解消目標面積
⑪ </t>
  </si>
  <si>
    <t>目標達成状況
⑫/⑪</t>
    <rPh sb="0" eb="2">
      <t>モクヒョウ</t>
    </rPh>
    <rPh sb="2" eb="4">
      <t>タッセイ</t>
    </rPh>
    <rPh sb="4" eb="6">
      <t>ジョウキョウ</t>
    </rPh>
    <phoneticPr fontId="18"/>
  </si>
  <si>
    <t>南国市農業委員会</t>
    <rPh sb="0" eb="3">
      <t>ナンコクシ</t>
    </rPh>
    <rPh sb="3" eb="5">
      <t>ノウギョウ</t>
    </rPh>
    <rPh sb="5" eb="8">
      <t>イインカイ</t>
    </rPh>
    <phoneticPr fontId="18"/>
  </si>
  <si>
    <t>達成状況
⑧／⑦</t>
    <rPh sb="0" eb="2">
      <t>タッセイ</t>
    </rPh>
    <rPh sb="2" eb="4">
      <t>ジョウキョウ</t>
    </rPh>
    <phoneticPr fontId="18"/>
  </si>
  <si>
    <t xml:space="preserve">遊休農地率
⑩/⑨ </t>
  </si>
  <si>
    <t>芸西村農業委員会</t>
    <rPh sb="0" eb="3">
      <t>ゲイセイムラ</t>
    </rPh>
    <rPh sb="3" eb="5">
      <t>ノウギョウ</t>
    </rPh>
    <rPh sb="5" eb="8">
      <t>イインカイ</t>
    </rPh>
    <phoneticPr fontId="18"/>
  </si>
  <si>
    <t>室戸市農業委員会</t>
    <rPh sb="0" eb="3">
      <t>ムロトシ</t>
    </rPh>
    <rPh sb="3" eb="5">
      <t>ノウギョウ</t>
    </rPh>
    <rPh sb="5" eb="8">
      <t>イインカイ</t>
    </rPh>
    <phoneticPr fontId="18"/>
  </si>
  <si>
    <t>解消実績面積
⑫</t>
  </si>
  <si>
    <t>高知市農業委員会</t>
    <rPh sb="0" eb="3">
      <t>コウチシ</t>
    </rPh>
    <rPh sb="3" eb="5">
      <t>ノウギョウ</t>
    </rPh>
    <rPh sb="5" eb="8">
      <t>イインカイ</t>
    </rPh>
    <phoneticPr fontId="18"/>
  </si>
  <si>
    <t>奈半利町農業委員会</t>
    <rPh sb="0" eb="4">
      <t>ナハリチョウ</t>
    </rPh>
    <rPh sb="4" eb="6">
      <t>ノウギョウ</t>
    </rPh>
    <rPh sb="6" eb="9">
      <t>イインカイ</t>
    </rPh>
    <phoneticPr fontId="18"/>
  </si>
  <si>
    <t>北川村農業委員会</t>
    <rPh sb="0" eb="3">
      <t>キタガワムラ</t>
    </rPh>
    <rPh sb="3" eb="5">
      <t>ノウギョウ</t>
    </rPh>
    <rPh sb="5" eb="8">
      <t>イインカイ</t>
    </rPh>
    <phoneticPr fontId="18"/>
  </si>
  <si>
    <t>土佐市農業委員会</t>
    <rPh sb="0" eb="3">
      <t>トサシ</t>
    </rPh>
    <rPh sb="3" eb="5">
      <t>ノウギョウ</t>
    </rPh>
    <rPh sb="5" eb="8">
      <t>イインカイ</t>
    </rPh>
    <phoneticPr fontId="18"/>
  </si>
  <si>
    <t>須崎市農業委員会</t>
    <rPh sb="0" eb="3">
      <t>スサキシ</t>
    </rPh>
    <rPh sb="3" eb="5">
      <t>ノウギョウ</t>
    </rPh>
    <rPh sb="5" eb="8">
      <t>イインカイ</t>
    </rPh>
    <phoneticPr fontId="18"/>
  </si>
  <si>
    <t>四万十市農業委員会</t>
    <rPh sb="0" eb="4">
      <t>シマントシ</t>
    </rPh>
    <rPh sb="4" eb="6">
      <t>ノウギョウ</t>
    </rPh>
    <rPh sb="6" eb="9">
      <t>イインカイ</t>
    </rPh>
    <phoneticPr fontId="18"/>
  </si>
  <si>
    <t>田野町農業委員会</t>
    <rPh sb="0" eb="3">
      <t>タノチョウ</t>
    </rPh>
    <rPh sb="3" eb="5">
      <t>ノウギョウ</t>
    </rPh>
    <rPh sb="5" eb="8">
      <t>イインカイ</t>
    </rPh>
    <phoneticPr fontId="18"/>
  </si>
  <si>
    <t>安田町農業委員会</t>
    <rPh sb="0" eb="3">
      <t>ヤスダチョウ</t>
    </rPh>
    <rPh sb="3" eb="5">
      <t>ノウギョウ</t>
    </rPh>
    <rPh sb="5" eb="8">
      <t>イインカイ</t>
    </rPh>
    <phoneticPr fontId="18"/>
  </si>
  <si>
    <t>馬路村農業委員会</t>
    <rPh sb="0" eb="3">
      <t>ウマジムラ</t>
    </rPh>
    <rPh sb="3" eb="5">
      <t>ノウギョウ</t>
    </rPh>
    <rPh sb="5" eb="8">
      <t>イインカイ</t>
    </rPh>
    <phoneticPr fontId="18"/>
  </si>
  <si>
    <t>本山町農業委員会</t>
    <rPh sb="0" eb="3">
      <t>モトヤマチョウ</t>
    </rPh>
    <rPh sb="3" eb="5">
      <t>ノウギョウ</t>
    </rPh>
    <rPh sb="5" eb="8">
      <t>イインカイ</t>
    </rPh>
    <phoneticPr fontId="18"/>
  </si>
  <si>
    <t>日高村農業委員会</t>
    <rPh sb="0" eb="3">
      <t>ヒダカムラ</t>
    </rPh>
    <rPh sb="3" eb="5">
      <t>ノウギョウ</t>
    </rPh>
    <rPh sb="5" eb="8">
      <t>イインカイ</t>
    </rPh>
    <phoneticPr fontId="18"/>
  </si>
  <si>
    <t>大豊町農業委員会</t>
    <rPh sb="0" eb="3">
      <t>オオトヨチョウ</t>
    </rPh>
    <rPh sb="3" eb="5">
      <t>ノウギョウ</t>
    </rPh>
    <rPh sb="5" eb="8">
      <t>イインカイ</t>
    </rPh>
    <phoneticPr fontId="18"/>
  </si>
  <si>
    <t>土佐町農業委員会</t>
    <rPh sb="0" eb="3">
      <t>トサチョウ</t>
    </rPh>
    <rPh sb="3" eb="5">
      <t>ノウギョウ</t>
    </rPh>
    <rPh sb="5" eb="8">
      <t>イインカイ</t>
    </rPh>
    <phoneticPr fontId="18"/>
  </si>
  <si>
    <t>いの町農業委員会</t>
    <rPh sb="2" eb="3">
      <t>チョウ</t>
    </rPh>
    <rPh sb="3" eb="5">
      <t>ノウギョウ</t>
    </rPh>
    <rPh sb="5" eb="8">
      <t>イインカイ</t>
    </rPh>
    <phoneticPr fontId="18"/>
  </si>
  <si>
    <t>仁淀川町農業委員会</t>
    <rPh sb="0" eb="4">
      <t>ニヨドガワチョウ</t>
    </rPh>
    <rPh sb="4" eb="6">
      <t>ノウギョウ</t>
    </rPh>
    <rPh sb="6" eb="9">
      <t>イインカイ</t>
    </rPh>
    <phoneticPr fontId="18"/>
  </si>
  <si>
    <t>中土佐町農業委員会</t>
    <rPh sb="0" eb="4">
      <t>ナカトサチョウ</t>
    </rPh>
    <rPh sb="4" eb="6">
      <t>ノウギョウ</t>
    </rPh>
    <rPh sb="6" eb="9">
      <t>イインカイ</t>
    </rPh>
    <phoneticPr fontId="18"/>
  </si>
  <si>
    <t>佐川町農業委員会</t>
    <rPh sb="0" eb="3">
      <t>サカワチョウ</t>
    </rPh>
    <rPh sb="3" eb="5">
      <t>ノウギョウ</t>
    </rPh>
    <rPh sb="5" eb="8">
      <t>イインカイ</t>
    </rPh>
    <phoneticPr fontId="18"/>
  </si>
  <si>
    <t>越知町農業委員会</t>
    <rPh sb="0" eb="3">
      <t>オチチョウ</t>
    </rPh>
    <rPh sb="3" eb="5">
      <t>ノウギョウ</t>
    </rPh>
    <rPh sb="5" eb="8">
      <t>イインカイ</t>
    </rPh>
    <phoneticPr fontId="18"/>
  </si>
  <si>
    <t>檮原町農業委員会</t>
    <rPh sb="0" eb="3">
      <t>ユスハラチョウ</t>
    </rPh>
    <rPh sb="3" eb="5">
      <t>ノウギョウ</t>
    </rPh>
    <rPh sb="5" eb="8">
      <t>イインカイ</t>
    </rPh>
    <phoneticPr fontId="18"/>
  </si>
  <si>
    <t>津野町農業委員会</t>
    <rPh sb="0" eb="3">
      <t>ツノチョウ</t>
    </rPh>
    <rPh sb="3" eb="5">
      <t>ノウギョウ</t>
    </rPh>
    <rPh sb="5" eb="8">
      <t>イインカイ</t>
    </rPh>
    <phoneticPr fontId="18"/>
  </si>
  <si>
    <t>四万十町農業委員会</t>
    <rPh sb="0" eb="4">
      <t>シマントチョウ</t>
    </rPh>
    <rPh sb="4" eb="6">
      <t>ノウギョウ</t>
    </rPh>
    <rPh sb="6" eb="9">
      <t>イインカイ</t>
    </rPh>
    <phoneticPr fontId="18"/>
  </si>
  <si>
    <t>大月町農業委員会</t>
    <rPh sb="0" eb="3">
      <t>オオツキチョウ</t>
    </rPh>
    <rPh sb="3" eb="5">
      <t>ノウギョウ</t>
    </rPh>
    <rPh sb="5" eb="8">
      <t>イインカイ</t>
    </rPh>
    <phoneticPr fontId="18"/>
  </si>
  <si>
    <t>三原村農業委員会</t>
    <rPh sb="0" eb="3">
      <t>ミハラムラ</t>
    </rPh>
    <rPh sb="3" eb="5">
      <t>ノウギョウ</t>
    </rPh>
    <rPh sb="5" eb="8">
      <t>イインカイ</t>
    </rPh>
    <phoneticPr fontId="18"/>
  </si>
  <si>
    <t>黒潮町農業委員会</t>
    <rPh sb="0" eb="3">
      <t>クロシオチョウ</t>
    </rPh>
    <rPh sb="3" eb="5">
      <t>ノウギョウ</t>
    </rPh>
    <rPh sb="5" eb="8">
      <t>イインカイ</t>
    </rPh>
    <phoneticPr fontId="18"/>
  </si>
  <si>
    <t>土佐清水市農業委員会</t>
    <rPh sb="0" eb="5">
      <t>トサシミズシ</t>
    </rPh>
    <rPh sb="5" eb="7">
      <t>ノウギョウ</t>
    </rPh>
    <rPh sb="7" eb="10">
      <t>イインカイ</t>
    </rPh>
    <phoneticPr fontId="18"/>
  </si>
  <si>
    <t>随時</t>
    <rPh sb="0" eb="2">
      <t>ズイジ</t>
    </rPh>
    <phoneticPr fontId="18"/>
  </si>
  <si>
    <t>平成29年度　農業委員会における農地等の利用の最適化の推進状況及び事務の実施状況</t>
    <rPh sb="0" eb="2">
      <t>ヘイセイ</t>
    </rPh>
    <rPh sb="4" eb="6">
      <t>ネンド</t>
    </rPh>
    <rPh sb="7" eb="9">
      <t>ノウギョウ</t>
    </rPh>
    <rPh sb="9" eb="12">
      <t>イインカイ</t>
    </rPh>
    <rPh sb="16" eb="19">
      <t>ノウチトウ</t>
    </rPh>
    <rPh sb="20" eb="22">
      <t>リヨウ</t>
    </rPh>
    <rPh sb="23" eb="26">
      <t>サイテキカ</t>
    </rPh>
    <rPh sb="27" eb="29">
      <t>スイシン</t>
    </rPh>
    <rPh sb="29" eb="31">
      <t>ジョウキョウ</t>
    </rPh>
    <rPh sb="31" eb="32">
      <t>オヨ</t>
    </rPh>
    <rPh sb="33" eb="35">
      <t>ジム</t>
    </rPh>
    <rPh sb="36" eb="38">
      <t>ジッシ</t>
    </rPh>
    <rPh sb="38" eb="40">
      <t>ジョウキョウ</t>
    </rPh>
    <phoneticPr fontId="18"/>
  </si>
  <si>
    <t>-</t>
  </si>
  <si>
    <t xml:space="preserve">  - </t>
  </si>
</sst>
</file>

<file path=xl/styles.xml><?xml version="1.0" encoding="utf-8"?>
<styleSheet xmlns:r="http://schemas.openxmlformats.org/officeDocument/2006/relationships" xmlns:mc="http://schemas.openxmlformats.org/markup-compatibility/2006" xmlns="http://schemas.openxmlformats.org/spreadsheetml/2006/main">
  <numFmts count="2">
    <numFmt numFmtId="177" formatCode="#,##0.0_ "/>
    <numFmt numFmtId="176" formatCode="#,##0_ "/>
  </numFmts>
  <fonts count="25">
    <font>
      <sz val="11"/>
      <color theme="1"/>
      <name val="ＭＳ Ｐゴシック"/>
    </font>
    <font>
      <sz val="11"/>
      <color theme="1"/>
      <name val="ＭＳ Ｐゴシック"/>
    </font>
    <font>
      <sz val="11"/>
      <color theme="0"/>
      <name val="ＭＳ Ｐゴシック"/>
    </font>
    <font>
      <sz val="11"/>
      <color rgb="FF9C6500"/>
      <name val="ＭＳ Ｐゴシック"/>
    </font>
    <font>
      <b/>
      <sz val="18"/>
      <color theme="3"/>
      <name val="ＭＳ Ｐゴシック"/>
    </font>
    <font>
      <b/>
      <sz val="11"/>
      <color theme="0"/>
      <name val="ＭＳ Ｐゴシック"/>
    </font>
    <font>
      <sz val="11"/>
      <color rgb="FFFA7D00"/>
      <name val="ＭＳ Ｐゴシック"/>
    </font>
    <font>
      <sz val="11"/>
      <color rgb="FF3F3F76"/>
      <name val="ＭＳ Ｐゴシック"/>
    </font>
    <font>
      <b/>
      <sz val="11"/>
      <color rgb="FF3F3F3F"/>
      <name val="ＭＳ Ｐゴシック"/>
    </font>
    <font>
      <sz val="11"/>
      <color rgb="FF9C0006"/>
      <name val="ＭＳ Ｐゴシック"/>
    </font>
    <font>
      <sz val="11"/>
      <color rgb="FF006100"/>
      <name val="ＭＳ Ｐゴシック"/>
    </font>
    <font>
      <b/>
      <sz val="15"/>
      <color theme="3"/>
      <name val="ＭＳ Ｐゴシック"/>
    </font>
    <font>
      <b/>
      <sz val="13"/>
      <color theme="3"/>
      <name val="ＭＳ Ｐゴシック"/>
    </font>
    <font>
      <b/>
      <sz val="11"/>
      <color theme="3"/>
      <name val="ＭＳ Ｐゴシック"/>
    </font>
    <font>
      <b/>
      <sz val="11"/>
      <color rgb="FFFA7D00"/>
      <name val="ＭＳ Ｐゴシック"/>
    </font>
    <font>
      <i/>
      <sz val="11"/>
      <color rgb="FF7F7F7F"/>
      <name val="ＭＳ Ｐゴシック"/>
    </font>
    <font>
      <sz val="11"/>
      <color rgb="FFFF0000"/>
      <name val="ＭＳ Ｐゴシック"/>
    </font>
    <font>
      <b/>
      <sz val="11"/>
      <color theme="1"/>
      <name val="ＭＳ Ｐゴシック"/>
    </font>
    <font>
      <sz val="6"/>
      <color auto="1"/>
      <name val="ＭＳ Ｐゴシック"/>
    </font>
    <font>
      <sz val="9"/>
      <color theme="1"/>
      <name val="ＭＳ Ｐゴシック"/>
    </font>
    <font>
      <b/>
      <sz val="14"/>
      <color theme="1"/>
      <name val="ＭＳ Ｐゴシック"/>
    </font>
    <font>
      <b/>
      <sz val="9"/>
      <color theme="1"/>
      <name val="ＭＳ Ｐゴシック"/>
    </font>
    <font>
      <sz val="12"/>
      <color theme="1"/>
      <name val="ＭＳ Ｐゴシック"/>
    </font>
    <font>
      <sz val="11"/>
      <color auto="1"/>
      <name val="ＭＳ Ｐゴシック"/>
    </font>
    <font>
      <u/>
      <sz val="11"/>
      <color theme="1"/>
      <name val="ＭＳ Ｐゴシック"/>
    </font>
  </fonts>
  <fills count="42">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theme="0"/>
        <bgColor indexed="64"/>
      </patternFill>
    </fill>
    <fill>
      <patternFill patternType="solid">
        <fgColor rgb="FFFFFF66"/>
        <bgColor indexed="64"/>
      </patternFill>
    </fill>
    <fill>
      <patternFill patternType="solid">
        <fgColor theme="8" tint="0.8"/>
        <bgColor indexed="64"/>
      </patternFill>
    </fill>
    <fill>
      <patternFill patternType="solid">
        <fgColor rgb="FFFFFF00"/>
        <bgColor indexed="64"/>
      </patternFill>
    </fill>
    <fill>
      <patternFill patternType="solid">
        <fgColor theme="9" tint="0.6"/>
        <bgColor indexed="64"/>
      </patternFill>
    </fill>
    <fill>
      <patternFill patternType="solid">
        <fgColor theme="6" tint="0.6"/>
        <bgColor indexed="64"/>
      </patternFill>
    </fill>
    <fill>
      <patternFill patternType="solid">
        <fgColor rgb="FF92D050"/>
        <bgColor indexed="64"/>
      </patternFill>
    </fill>
    <fill>
      <patternFill patternType="solid">
        <fgColor theme="9" tint="0.8"/>
        <bgColor indexed="64"/>
      </patternFill>
    </fill>
    <fill>
      <patternFill patternType="solid">
        <fgColor rgb="FFFFFF99"/>
        <bgColor indexed="64"/>
      </patternFill>
    </fill>
  </fills>
  <borders count="57">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auto="1"/>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medium">
        <color auto="1"/>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auto="1"/>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auto="1"/>
      </bottom>
      <diagonal/>
    </border>
    <border>
      <left style="medium">
        <color auto="1"/>
      </left>
      <right style="medium">
        <color auto="1"/>
      </right>
      <top style="medium">
        <color auto="1"/>
      </top>
      <bottom style="medium">
        <color auto="1"/>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auto="1"/>
      </left>
      <right style="thin">
        <color auto="1"/>
      </right>
      <top style="medium">
        <color auto="1"/>
      </top>
      <bottom style="medium">
        <color auto="1"/>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0" fillId="32"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0"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145">
    <xf numFmtId="0" fontId="0" fillId="0" borderId="0" xfId="0">
      <alignment vertical="center"/>
    </xf>
    <xf numFmtId="0" fontId="0" fillId="0" borderId="0" xfId="0" applyFont="1">
      <alignment vertical="center"/>
    </xf>
    <xf numFmtId="0" fontId="19" fillId="0" borderId="0" xfId="0" applyFont="1">
      <alignment vertical="center"/>
    </xf>
    <xf numFmtId="0" fontId="19" fillId="33" borderId="0" xfId="0" applyFont="1" applyFill="1" applyBorder="1" applyAlignment="1">
      <alignment horizontal="center" vertical="center" wrapText="1"/>
    </xf>
    <xf numFmtId="0" fontId="0" fillId="33" borderId="0" xfId="0" applyFill="1" applyBorder="1" applyAlignment="1">
      <alignment horizontal="center" vertical="center"/>
    </xf>
    <xf numFmtId="0" fontId="0" fillId="33" borderId="10" xfId="0" applyFill="1" applyBorder="1" applyAlignment="1">
      <alignment horizontal="center" vertical="center"/>
    </xf>
    <xf numFmtId="0" fontId="17" fillId="0" borderId="0" xfId="0" applyFont="1">
      <alignment vertical="center"/>
    </xf>
    <xf numFmtId="0" fontId="20" fillId="0" borderId="0" xfId="0" applyFont="1" applyAlignment="1">
      <alignment horizontal="left" vertical="center"/>
    </xf>
    <xf numFmtId="0" fontId="21"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33" borderId="13" xfId="0" applyFont="1" applyFill="1" applyBorder="1" applyAlignment="1">
      <alignment horizontal="center" vertical="center"/>
    </xf>
    <xf numFmtId="0" fontId="19" fillId="33" borderId="14" xfId="0" applyFont="1" applyFill="1" applyBorder="1" applyAlignment="1">
      <alignment horizontal="center" vertical="center"/>
    </xf>
    <xf numFmtId="0" fontId="0" fillId="0" borderId="15" xfId="0" applyFill="1" applyBorder="1" applyAlignment="1">
      <alignment horizontal="center" vertical="center"/>
    </xf>
    <xf numFmtId="0" fontId="0" fillId="0" borderId="0" xfId="0" applyFill="1" applyBorder="1" applyAlignment="1">
      <alignment horizontal="center" vertical="center"/>
    </xf>
    <xf numFmtId="0" fontId="22" fillId="0" borderId="0" xfId="0" applyFont="1" applyAlignment="1">
      <alignment vertical="center"/>
    </xf>
    <xf numFmtId="0" fontId="17" fillId="34" borderId="16" xfId="0" applyFont="1" applyFill="1" applyBorder="1" applyAlignment="1">
      <alignment horizontal="center" vertical="center"/>
    </xf>
    <xf numFmtId="0" fontId="17" fillId="35" borderId="16" xfId="0" applyFont="1" applyFill="1" applyBorder="1" applyAlignment="1">
      <alignment horizontal="center" vertical="center" wrapText="1"/>
    </xf>
    <xf numFmtId="0" fontId="19" fillId="33" borderId="17" xfId="0" applyFont="1" applyFill="1" applyBorder="1" applyAlignment="1">
      <alignment horizontal="center" vertical="center" wrapText="1"/>
    </xf>
    <xf numFmtId="0" fontId="0" fillId="33" borderId="18" xfId="0" applyFill="1" applyBorder="1" applyAlignment="1">
      <alignment horizontal="center" vertical="center" wrapText="1"/>
    </xf>
    <xf numFmtId="0" fontId="0" fillId="33" borderId="18" xfId="0" applyFill="1" applyBorder="1" applyAlignment="1">
      <alignment horizontal="right" vertical="center"/>
    </xf>
    <xf numFmtId="176" fontId="0" fillId="33" borderId="19" xfId="0" applyNumberFormat="1" applyFont="1" applyFill="1" applyBorder="1">
      <alignment vertical="center"/>
    </xf>
    <xf numFmtId="176" fontId="0" fillId="33" borderId="20" xfId="0" applyNumberFormat="1" applyFont="1" applyFill="1" applyBorder="1">
      <alignment vertical="center"/>
    </xf>
    <xf numFmtId="176" fontId="23" fillId="33" borderId="19" xfId="0" applyNumberFormat="1" applyFont="1" applyFill="1" applyBorder="1">
      <alignment vertical="center"/>
    </xf>
    <xf numFmtId="176" fontId="0" fillId="0" borderId="19" xfId="0" applyNumberFormat="1" applyFont="1" applyFill="1" applyBorder="1">
      <alignment vertical="center"/>
    </xf>
    <xf numFmtId="177" fontId="0" fillId="0" borderId="0" xfId="0" applyNumberFormat="1" applyFont="1" applyFill="1" applyBorder="1">
      <alignment vertical="center"/>
    </xf>
    <xf numFmtId="0" fontId="17" fillId="0" borderId="0" xfId="0" applyFont="1" applyAlignment="1">
      <alignment horizontal="left" vertical="center"/>
    </xf>
    <xf numFmtId="0" fontId="17" fillId="34" borderId="21" xfId="0" applyFont="1" applyFill="1" applyBorder="1" applyAlignment="1">
      <alignment horizontal="center" vertical="center"/>
    </xf>
    <xf numFmtId="0" fontId="17" fillId="0" borderId="21" xfId="0" applyFont="1" applyBorder="1" applyAlignment="1">
      <alignment vertical="center" wrapText="1"/>
    </xf>
    <xf numFmtId="0" fontId="19" fillId="0" borderId="22"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3" xfId="0" applyFill="1" applyBorder="1" applyAlignment="1">
      <alignment horizontal="right" vertical="center"/>
    </xf>
    <xf numFmtId="176" fontId="0" fillId="33" borderId="24" xfId="0" applyNumberFormat="1" applyFont="1" applyFill="1" applyBorder="1">
      <alignment vertical="center"/>
    </xf>
    <xf numFmtId="176" fontId="0" fillId="0" borderId="25" xfId="0" applyNumberFormat="1" applyFont="1" applyBorder="1">
      <alignment vertical="center"/>
    </xf>
    <xf numFmtId="176" fontId="23" fillId="33" borderId="24" xfId="0" applyNumberFormat="1" applyFont="1" applyFill="1" applyBorder="1">
      <alignment vertical="center"/>
    </xf>
    <xf numFmtId="176" fontId="0" fillId="0" borderId="24" xfId="0" applyNumberFormat="1" applyFont="1" applyFill="1" applyBorder="1">
      <alignment vertical="center"/>
    </xf>
    <xf numFmtId="177" fontId="0" fillId="36" borderId="24" xfId="0" applyNumberFormat="1" applyFont="1" applyFill="1" applyBorder="1" applyAlignment="1">
      <alignment horizontal="right" vertical="center"/>
    </xf>
    <xf numFmtId="177" fontId="0" fillId="36" borderId="25" xfId="0" applyNumberFormat="1" applyFont="1" applyFill="1" applyBorder="1">
      <alignment vertical="center"/>
    </xf>
    <xf numFmtId="177" fontId="23" fillId="36" borderId="24" xfId="0" applyNumberFormat="1" applyFont="1" applyFill="1" applyBorder="1" applyAlignment="1">
      <alignment horizontal="right" vertical="center"/>
    </xf>
    <xf numFmtId="0" fontId="19" fillId="0" borderId="26"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7" fillId="0" borderId="29" xfId="0" applyFont="1" applyBorder="1" applyAlignment="1">
      <alignment vertical="center" wrapText="1"/>
    </xf>
    <xf numFmtId="0" fontId="19" fillId="0" borderId="30" xfId="0" applyFont="1" applyFill="1" applyBorder="1" applyAlignment="1">
      <alignment horizontal="center" vertical="center" wrapText="1"/>
    </xf>
    <xf numFmtId="0" fontId="0" fillId="0" borderId="31" xfId="0" applyBorder="1" applyAlignment="1">
      <alignment vertical="center"/>
    </xf>
    <xf numFmtId="177" fontId="0" fillId="36" borderId="32" xfId="0" applyNumberFormat="1" applyFont="1" applyFill="1" applyBorder="1">
      <alignment vertical="center"/>
    </xf>
    <xf numFmtId="177" fontId="23" fillId="36" borderId="32" xfId="0" applyNumberFormat="1" applyFont="1" applyFill="1" applyBorder="1">
      <alignment vertical="center"/>
    </xf>
    <xf numFmtId="177" fontId="0" fillId="36" borderId="32" xfId="0" applyNumberFormat="1" applyFont="1" applyFill="1" applyBorder="1" applyAlignment="1">
      <alignment vertical="center" shrinkToFit="1"/>
    </xf>
    <xf numFmtId="0" fontId="17" fillId="37" borderId="16" xfId="0" applyFont="1" applyFill="1" applyBorder="1" applyAlignment="1">
      <alignment horizontal="left" vertical="center" wrapText="1"/>
    </xf>
    <xf numFmtId="0" fontId="19" fillId="0" borderId="17" xfId="0" applyFont="1" applyFill="1" applyBorder="1" applyAlignment="1">
      <alignment vertical="center" wrapText="1"/>
    </xf>
    <xf numFmtId="0" fontId="0" fillId="0" borderId="18" xfId="0" applyBorder="1" applyAlignment="1">
      <alignment vertical="center" wrapText="1"/>
    </xf>
    <xf numFmtId="0" fontId="0" fillId="0" borderId="15" xfId="0" applyFill="1" applyBorder="1" applyAlignment="1">
      <alignment horizontal="right" vertical="center"/>
    </xf>
    <xf numFmtId="176" fontId="0" fillId="0" borderId="20" xfId="0" applyNumberFormat="1" applyFont="1" applyBorder="1">
      <alignment vertical="center"/>
    </xf>
    <xf numFmtId="176" fontId="23" fillId="0" borderId="19" xfId="0" applyNumberFormat="1" applyFont="1" applyBorder="1">
      <alignment vertical="center"/>
    </xf>
    <xf numFmtId="176" fontId="0" fillId="0" borderId="33" xfId="0" applyNumberFormat="1" applyFont="1" applyBorder="1" applyAlignment="1">
      <alignment horizontal="right" vertical="center"/>
    </xf>
    <xf numFmtId="176" fontId="0" fillId="0" borderId="33" xfId="0" applyNumberFormat="1" applyFont="1" applyBorder="1">
      <alignment vertical="center"/>
    </xf>
    <xf numFmtId="0" fontId="17" fillId="37" borderId="21" xfId="0" applyFont="1" applyFill="1" applyBorder="1" applyAlignment="1">
      <alignment horizontal="left" vertical="center" wrapText="1"/>
    </xf>
    <xf numFmtId="0" fontId="0" fillId="0" borderId="23" xfId="0" applyBorder="1" applyAlignment="1">
      <alignment horizontal="center" vertical="center"/>
    </xf>
    <xf numFmtId="0" fontId="0" fillId="0" borderId="34" xfId="0" applyFill="1" applyBorder="1" applyAlignment="1">
      <alignment horizontal="right" vertical="center"/>
    </xf>
    <xf numFmtId="176" fontId="0" fillId="0" borderId="35" xfId="0" applyNumberFormat="1" applyFont="1" applyBorder="1">
      <alignment vertical="center"/>
    </xf>
    <xf numFmtId="176" fontId="23" fillId="0" borderId="24" xfId="0" applyNumberFormat="1" applyFont="1" applyBorder="1">
      <alignment vertical="center"/>
    </xf>
    <xf numFmtId="176" fontId="0" fillId="0" borderId="36" xfId="0" applyNumberFormat="1" applyFont="1" applyBorder="1" applyAlignment="1">
      <alignment horizontal="right" vertical="center"/>
    </xf>
    <xf numFmtId="176" fontId="0" fillId="0" borderId="36" xfId="0" applyNumberFormat="1" applyFont="1" applyBorder="1">
      <alignment vertical="center"/>
    </xf>
    <xf numFmtId="0" fontId="0" fillId="0" borderId="37" xfId="0" applyBorder="1" applyAlignment="1">
      <alignment horizontal="center" vertical="center"/>
    </xf>
    <xf numFmtId="0" fontId="0" fillId="0" borderId="38" xfId="0" applyFill="1" applyBorder="1" applyAlignment="1">
      <alignment horizontal="right" vertical="center"/>
    </xf>
    <xf numFmtId="176" fontId="0" fillId="33" borderId="35" xfId="0" applyNumberFormat="1" applyFont="1" applyFill="1" applyBorder="1">
      <alignment vertical="center"/>
    </xf>
    <xf numFmtId="176" fontId="23" fillId="0" borderId="22" xfId="0" applyNumberFormat="1" applyFont="1" applyBorder="1">
      <alignment vertical="center"/>
    </xf>
    <xf numFmtId="176" fontId="0" fillId="0" borderId="39" xfId="0" applyNumberFormat="1" applyFont="1" applyBorder="1">
      <alignment vertical="center"/>
    </xf>
    <xf numFmtId="0" fontId="19" fillId="0" borderId="37" xfId="0" applyFont="1" applyFill="1" applyBorder="1" applyAlignment="1">
      <alignment horizontal="center" vertical="center" wrapText="1"/>
    </xf>
    <xf numFmtId="177" fontId="0" fillId="36" borderId="35" xfId="0" applyNumberFormat="1" applyFont="1" applyFill="1" applyBorder="1">
      <alignment vertical="center"/>
    </xf>
    <xf numFmtId="177" fontId="23" fillId="36" borderId="32" xfId="0" applyNumberFormat="1" applyFont="1" applyFill="1" applyBorder="1" applyAlignment="1">
      <alignment horizontal="center" vertical="center"/>
    </xf>
    <xf numFmtId="177" fontId="0" fillId="36" borderId="36" xfId="0" applyNumberFormat="1" applyFont="1" applyFill="1" applyBorder="1" applyAlignment="1">
      <alignment horizontal="center" vertical="center"/>
    </xf>
    <xf numFmtId="177" fontId="0" fillId="36" borderId="32" xfId="0" applyNumberFormat="1" applyFont="1" applyFill="1" applyBorder="1" applyAlignment="1">
      <alignment horizontal="center" vertical="center"/>
    </xf>
    <xf numFmtId="0" fontId="19" fillId="0" borderId="23" xfId="0" applyFont="1" applyFill="1" applyBorder="1" applyAlignment="1">
      <alignment horizontal="center" vertical="center" wrapText="1"/>
    </xf>
    <xf numFmtId="176" fontId="0" fillId="0" borderId="32" xfId="0" applyNumberFormat="1" applyFont="1" applyBorder="1">
      <alignment vertical="center"/>
    </xf>
    <xf numFmtId="176" fontId="23" fillId="0" borderId="32" xfId="0" applyNumberFormat="1" applyFont="1" applyBorder="1">
      <alignment vertical="center"/>
    </xf>
    <xf numFmtId="177" fontId="0" fillId="0" borderId="32" xfId="0" applyNumberFormat="1" applyFont="1" applyBorder="1">
      <alignment vertical="center"/>
    </xf>
    <xf numFmtId="0" fontId="0" fillId="0" borderId="21" xfId="0" applyBorder="1" applyAlignment="1">
      <alignment vertical="center" wrapText="1"/>
    </xf>
    <xf numFmtId="176" fontId="0" fillId="0" borderId="24" xfId="0" applyNumberFormat="1" applyFont="1" applyBorder="1" applyAlignment="1">
      <alignment horizontal="right" vertical="center"/>
    </xf>
    <xf numFmtId="0" fontId="19" fillId="0" borderId="31" xfId="0" applyFont="1" applyFill="1" applyBorder="1" applyAlignment="1">
      <alignment horizontal="center" vertical="center" wrapText="1"/>
    </xf>
    <xf numFmtId="177" fontId="0" fillId="36" borderId="40" xfId="0" applyNumberFormat="1" applyFont="1" applyFill="1" applyBorder="1" applyAlignment="1">
      <alignment horizontal="center" vertical="center"/>
    </xf>
    <xf numFmtId="0" fontId="17" fillId="38" borderId="15" xfId="0" applyFont="1" applyFill="1" applyBorder="1" applyAlignment="1">
      <alignment horizontal="center" vertical="center" wrapText="1"/>
    </xf>
    <xf numFmtId="0" fontId="0" fillId="0" borderId="41" xfId="0" applyFill="1" applyBorder="1" applyAlignment="1">
      <alignment horizontal="right" vertical="center"/>
    </xf>
    <xf numFmtId="0" fontId="17" fillId="38" borderId="42" xfId="0" applyFont="1" applyFill="1" applyBorder="1" applyAlignment="1">
      <alignment horizontal="center" vertical="center" wrapText="1"/>
    </xf>
    <xf numFmtId="176" fontId="0" fillId="33" borderId="25" xfId="0" applyNumberFormat="1" applyFont="1" applyFill="1" applyBorder="1">
      <alignment vertical="center"/>
    </xf>
    <xf numFmtId="176" fontId="0" fillId="33" borderId="24" xfId="0" applyNumberFormat="1" applyFont="1" applyFill="1" applyBorder="1" applyAlignment="1">
      <alignment horizontal="right" vertical="center"/>
    </xf>
    <xf numFmtId="176" fontId="0" fillId="0" borderId="40" xfId="0" applyNumberFormat="1" applyFont="1" applyFill="1" applyBorder="1">
      <alignment vertical="center"/>
    </xf>
    <xf numFmtId="0" fontId="24" fillId="0" borderId="0" xfId="0" applyFont="1" applyAlignment="1">
      <alignment vertical="center"/>
    </xf>
    <xf numFmtId="0" fontId="0" fillId="0" borderId="21" xfId="0" applyBorder="1" applyAlignment="1">
      <alignment horizontal="center" vertical="center"/>
    </xf>
    <xf numFmtId="177" fontId="0" fillId="36" borderId="24" xfId="0" applyNumberFormat="1" applyFont="1" applyFill="1" applyBorder="1">
      <alignment vertical="center"/>
    </xf>
    <xf numFmtId="177" fontId="23" fillId="36" borderId="24" xfId="0" applyNumberFormat="1" applyFont="1" applyFill="1" applyBorder="1">
      <alignment vertical="center"/>
    </xf>
    <xf numFmtId="177" fontId="0" fillId="0" borderId="0" xfId="0" applyNumberFormat="1">
      <alignment vertical="center"/>
    </xf>
    <xf numFmtId="0" fontId="0" fillId="0" borderId="29" xfId="0" applyBorder="1" applyAlignment="1">
      <alignment horizontal="center" vertical="center"/>
    </xf>
    <xf numFmtId="0" fontId="17" fillId="38" borderId="43" xfId="0" applyFont="1" applyFill="1" applyBorder="1" applyAlignment="1">
      <alignment horizontal="center" vertical="center" wrapText="1"/>
    </xf>
    <xf numFmtId="0" fontId="0" fillId="0" borderId="31" xfId="0" applyBorder="1" applyAlignment="1">
      <alignment horizontal="center" vertical="center" wrapText="1"/>
    </xf>
    <xf numFmtId="0" fontId="0" fillId="0" borderId="31" xfId="0" applyFill="1" applyBorder="1" applyAlignment="1">
      <alignment horizontal="right" vertical="center"/>
    </xf>
    <xf numFmtId="0" fontId="17" fillId="39" borderId="16" xfId="0" applyFont="1" applyFill="1" applyBorder="1" applyAlignment="1">
      <alignment horizontal="center" vertical="center"/>
    </xf>
    <xf numFmtId="0" fontId="17" fillId="35" borderId="16" xfId="0" applyFont="1" applyFill="1" applyBorder="1" applyAlignment="1">
      <alignment vertical="center" wrapText="1"/>
    </xf>
    <xf numFmtId="0" fontId="19" fillId="0" borderId="41" xfId="0" applyFont="1" applyBorder="1">
      <alignment vertical="center"/>
    </xf>
    <xf numFmtId="0" fontId="19" fillId="0" borderId="18" xfId="0" applyFont="1" applyBorder="1" applyAlignment="1">
      <alignment horizontal="right" vertical="center"/>
    </xf>
    <xf numFmtId="0" fontId="0" fillId="35" borderId="21" xfId="0" applyFill="1" applyBorder="1" applyAlignment="1">
      <alignment vertical="center" wrapText="1"/>
    </xf>
    <xf numFmtId="0" fontId="0" fillId="0" borderId="27" xfId="0" applyBorder="1" applyAlignment="1">
      <alignment vertical="center"/>
    </xf>
    <xf numFmtId="0" fontId="19" fillId="0" borderId="28" xfId="0" applyFont="1" applyBorder="1" applyAlignment="1">
      <alignment vertical="center" wrapText="1"/>
    </xf>
    <xf numFmtId="0" fontId="19" fillId="0" borderId="37" xfId="0" applyFont="1" applyBorder="1" applyAlignment="1">
      <alignment horizontal="right" vertical="center"/>
    </xf>
    <xf numFmtId="176" fontId="0" fillId="0" borderId="21" xfId="0" applyNumberFormat="1" applyFont="1" applyBorder="1">
      <alignment vertical="center"/>
    </xf>
    <xf numFmtId="0" fontId="0" fillId="35" borderId="29" xfId="0" applyFill="1" applyBorder="1" applyAlignment="1">
      <alignment vertical="center" wrapText="1"/>
    </xf>
    <xf numFmtId="0" fontId="0" fillId="0" borderId="44" xfId="0" applyBorder="1" applyAlignment="1">
      <alignment vertical="center"/>
    </xf>
    <xf numFmtId="0" fontId="19" fillId="0" borderId="45" xfId="0" applyFont="1" applyBorder="1" applyAlignment="1">
      <alignment vertical="center" wrapText="1"/>
    </xf>
    <xf numFmtId="0" fontId="19" fillId="0" borderId="31" xfId="0" applyFont="1" applyBorder="1" applyAlignment="1">
      <alignment horizontal="right" vertical="center"/>
    </xf>
    <xf numFmtId="176" fontId="0" fillId="0" borderId="46" xfId="0" applyNumberFormat="1" applyFont="1" applyBorder="1">
      <alignment vertical="center"/>
    </xf>
    <xf numFmtId="176" fontId="0" fillId="0" borderId="47" xfId="0" applyNumberFormat="1" applyFont="1" applyBorder="1">
      <alignment vertical="center"/>
    </xf>
    <xf numFmtId="176" fontId="23" fillId="0" borderId="46" xfId="0" applyNumberFormat="1" applyFont="1" applyBorder="1">
      <alignment vertical="center"/>
    </xf>
    <xf numFmtId="176" fontId="0" fillId="0" borderId="48" xfId="0" applyNumberFormat="1" applyFont="1" applyBorder="1">
      <alignment vertical="center"/>
    </xf>
    <xf numFmtId="0" fontId="17" fillId="40" borderId="17" xfId="0" applyFont="1" applyFill="1" applyBorder="1" applyAlignment="1">
      <alignment horizontal="center" vertical="center" wrapText="1"/>
    </xf>
    <xf numFmtId="0" fontId="19" fillId="0" borderId="49" xfId="0" applyFont="1" applyBorder="1" applyAlignment="1">
      <alignment vertical="center" wrapText="1"/>
    </xf>
    <xf numFmtId="0" fontId="0" fillId="0" borderId="41" xfId="0" applyBorder="1" applyAlignment="1">
      <alignment vertical="center"/>
    </xf>
    <xf numFmtId="0" fontId="19" fillId="0" borderId="41" xfId="0" applyFont="1" applyBorder="1" applyAlignment="1">
      <alignment horizontal="right" vertical="center"/>
    </xf>
    <xf numFmtId="176" fontId="0" fillId="0" borderId="50" xfId="0" applyNumberFormat="1" applyFont="1" applyBorder="1">
      <alignment vertical="center"/>
    </xf>
    <xf numFmtId="176" fontId="23" fillId="0" borderId="40" xfId="0" applyNumberFormat="1" applyFont="1" applyBorder="1">
      <alignment vertical="center"/>
    </xf>
    <xf numFmtId="176" fontId="0" fillId="0" borderId="16" xfId="0" applyNumberFormat="1" applyFont="1" applyBorder="1">
      <alignment vertical="center"/>
    </xf>
    <xf numFmtId="0" fontId="17" fillId="40" borderId="27" xfId="0" applyFont="1" applyFill="1" applyBorder="1" applyAlignment="1">
      <alignment horizontal="center" vertical="center" wrapText="1"/>
    </xf>
    <xf numFmtId="0" fontId="19" fillId="0" borderId="30" xfId="0" applyFont="1" applyBorder="1" applyAlignment="1">
      <alignment vertical="center" wrapText="1"/>
    </xf>
    <xf numFmtId="0" fontId="17" fillId="38" borderId="16" xfId="0" applyFont="1" applyFill="1" applyBorder="1" applyAlignment="1">
      <alignment vertical="center" wrapText="1"/>
    </xf>
    <xf numFmtId="0" fontId="0" fillId="0" borderId="18" xfId="0" applyBorder="1" applyAlignment="1">
      <alignment vertical="center"/>
    </xf>
    <xf numFmtId="0" fontId="17" fillId="38" borderId="21" xfId="0" applyFont="1" applyFill="1" applyBorder="1" applyAlignment="1">
      <alignment vertical="center" wrapText="1"/>
    </xf>
    <xf numFmtId="0" fontId="19" fillId="0" borderId="51" xfId="0" applyFont="1" applyBorder="1" applyAlignment="1">
      <alignment vertical="center" wrapText="1"/>
    </xf>
    <xf numFmtId="0" fontId="19" fillId="0" borderId="23" xfId="0" applyFont="1" applyBorder="1" applyAlignment="1">
      <alignment horizontal="right" vertical="center"/>
    </xf>
    <xf numFmtId="0" fontId="0" fillId="0" borderId="31" xfId="0" applyBorder="1" applyAlignment="1">
      <alignment vertical="center" wrapText="1"/>
    </xf>
    <xf numFmtId="176" fontId="0" fillId="0" borderId="52" xfId="0" applyNumberFormat="1" applyFont="1" applyBorder="1">
      <alignment vertical="center"/>
    </xf>
    <xf numFmtId="0" fontId="17" fillId="41" borderId="53" xfId="0" applyFont="1" applyFill="1" applyBorder="1" applyAlignment="1">
      <alignment vertical="center" wrapText="1"/>
    </xf>
    <xf numFmtId="0" fontId="19" fillId="0" borderId="11" xfId="0" applyFont="1" applyBorder="1" applyAlignment="1">
      <alignment horizontal="center" vertical="center" wrapText="1"/>
    </xf>
    <xf numFmtId="0" fontId="0" fillId="0" borderId="12" xfId="0" applyBorder="1" applyAlignment="1">
      <alignment horizontal="center" vertical="center"/>
    </xf>
    <xf numFmtId="0" fontId="19" fillId="0" borderId="12" xfId="0" applyFont="1" applyBorder="1" applyAlignment="1">
      <alignment horizontal="right" vertical="center"/>
    </xf>
    <xf numFmtId="176" fontId="0" fillId="0" borderId="54" xfId="0" applyNumberFormat="1" applyFont="1" applyBorder="1">
      <alignment vertical="center"/>
    </xf>
    <xf numFmtId="176" fontId="23" fillId="0" borderId="21" xfId="0" applyNumberFormat="1" applyFont="1" applyBorder="1">
      <alignment vertical="center"/>
    </xf>
    <xf numFmtId="176" fontId="0" fillId="0" borderId="21" xfId="0" applyNumberFormat="1" applyFont="1" applyBorder="1" applyAlignment="1">
      <alignment horizontal="right" vertical="center"/>
    </xf>
    <xf numFmtId="0" fontId="0" fillId="0" borderId="29" xfId="0" applyBorder="1" applyAlignment="1">
      <alignment vertical="center"/>
    </xf>
    <xf numFmtId="0" fontId="17" fillId="37" borderId="11" xfId="0" applyFont="1" applyFill="1" applyBorder="1" applyAlignment="1">
      <alignment vertical="center" wrapText="1"/>
    </xf>
    <xf numFmtId="0" fontId="19" fillId="0" borderId="11" xfId="0" applyFont="1" applyBorder="1" applyAlignment="1">
      <alignment vertical="center" wrapText="1"/>
    </xf>
    <xf numFmtId="0" fontId="0" fillId="0" borderId="12" xfId="0" applyBorder="1" applyAlignment="1">
      <alignment vertical="center" wrapText="1"/>
    </xf>
    <xf numFmtId="0" fontId="19" fillId="0" borderId="10" xfId="0" applyFont="1" applyBorder="1" applyAlignment="1">
      <alignment horizontal="right" vertical="center"/>
    </xf>
    <xf numFmtId="176" fontId="0" fillId="0" borderId="53" xfId="0" applyNumberFormat="1" applyFont="1" applyBorder="1">
      <alignment vertical="center"/>
    </xf>
    <xf numFmtId="176" fontId="0" fillId="0" borderId="55" xfId="0" applyNumberFormat="1" applyFont="1" applyBorder="1">
      <alignment vertical="center"/>
    </xf>
    <xf numFmtId="176" fontId="23" fillId="0" borderId="53" xfId="0" applyNumberFormat="1" applyFont="1" applyBorder="1">
      <alignment vertical="center"/>
    </xf>
    <xf numFmtId="176" fontId="0" fillId="0" borderId="56" xfId="0" applyNumberFormat="1" applyFont="1" applyBorder="1">
      <alignment vertical="center"/>
    </xf>
    <xf numFmtId="176" fontId="19" fillId="0" borderId="0" xfId="0" applyNumberFormat="1" applyFo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s>
  <tableStyles count="0" defaultTableStyle="TableStyleMedium2" defaultPivotStyle="PivotStyleLight16"/>
  <colors>
    <mruColors>
      <color rgb="FFFFFF99"/>
      <color rgb="FFFFFF66"/>
      <color rgb="FF66FFFF"/>
      <color rgb="FF66FF99"/>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AH44"/>
  <sheetViews>
    <sheetView tabSelected="1" view="pageBreakPreview" topLeftCell="G10" zoomScale="96" zoomScaleSheetLayoutView="96" workbookViewId="0">
      <selection activeCell="S12" sqref="S12"/>
    </sheetView>
  </sheetViews>
  <sheetFormatPr defaultRowHeight="13.5"/>
  <cols>
    <col min="1" max="1" width="3" customWidth="1"/>
    <col min="2" max="2" width="17.375" customWidth="1"/>
    <col min="3" max="3" width="8.109375" customWidth="1"/>
    <col min="4" max="4" width="8.44140625" customWidth="1"/>
    <col min="5" max="5" width="7.77734375" customWidth="1"/>
    <col min="6" max="6" width="7.109375" customWidth="1"/>
    <col min="7" max="7" width="7.77734375" customWidth="1"/>
    <col min="8" max="8" width="6.88671875" customWidth="1"/>
    <col min="9" max="9" width="7" customWidth="1"/>
    <col min="10" max="10" width="7.88671875" customWidth="1"/>
    <col min="11" max="11" width="7.44140625" customWidth="1"/>
    <col min="12" max="12" width="8.77734375" customWidth="1"/>
    <col min="13" max="13" width="8" customWidth="1"/>
    <col min="14" max="14" width="8" style="1" customWidth="1"/>
    <col min="15" max="15" width="7.44140625" style="1" customWidth="1"/>
    <col min="16" max="16" width="8.77734375" style="1" customWidth="1"/>
    <col min="17" max="17" width="8" style="1" customWidth="1"/>
    <col min="18" max="18" width="8.21875" customWidth="1"/>
    <col min="19" max="19" width="7.44140625" customWidth="1"/>
    <col min="20" max="20" width="10" customWidth="1"/>
    <col min="21" max="21" width="9.109375" customWidth="1"/>
    <col min="22" max="23" width="8.109375" customWidth="1"/>
    <col min="24" max="24" width="5.75" customWidth="1"/>
    <col min="25" max="25" width="5.88671875" customWidth="1"/>
    <col min="26" max="26" width="6.33203125" customWidth="1"/>
    <col min="27" max="27" width="6.88671875" customWidth="1"/>
    <col min="28" max="28" width="6.44140625" customWidth="1"/>
    <col min="29" max="29" width="6.6640625" customWidth="1"/>
    <col min="30" max="30" width="7.109375" customWidth="1"/>
    <col min="31" max="31" width="6.88671875" customWidth="1"/>
    <col min="32" max="32" width="7.21875" customWidth="1"/>
    <col min="33" max="33" width="9.33203125" customWidth="1"/>
  </cols>
  <sheetData>
    <row r="1" spans="1:34">
      <c r="B1" s="6" t="s">
        <v>17</v>
      </c>
    </row>
    <row r="2" spans="1:34" ht="25.95" customHeight="1">
      <c r="C2" s="7" t="s">
        <v>85</v>
      </c>
      <c r="D2" s="25"/>
      <c r="E2" s="25"/>
      <c r="F2" s="25"/>
      <c r="G2" s="25"/>
      <c r="H2" s="25"/>
      <c r="I2" s="25"/>
      <c r="T2" s="86"/>
    </row>
    <row r="3" spans="1:34" ht="16.5" customHeight="1">
      <c r="B3" s="7"/>
      <c r="D3" s="25"/>
      <c r="E3" s="25"/>
      <c r="F3" s="25"/>
      <c r="G3" s="25"/>
      <c r="H3" s="25"/>
      <c r="I3" s="25"/>
    </row>
    <row r="4" spans="1:34" ht="34.5" customHeight="1">
      <c r="B4" s="8" t="s">
        <v>3</v>
      </c>
      <c r="C4" s="15" t="s">
        <v>2</v>
      </c>
      <c r="D4" s="26"/>
      <c r="E4" s="26"/>
      <c r="F4" s="26"/>
      <c r="G4" s="26"/>
      <c r="H4" s="26"/>
      <c r="I4" s="26"/>
      <c r="J4" s="26"/>
      <c r="K4" s="26"/>
      <c r="L4" s="26"/>
      <c r="M4" s="26"/>
      <c r="N4" s="26"/>
      <c r="O4" s="26"/>
      <c r="P4" s="26"/>
      <c r="Q4" s="26"/>
      <c r="R4" s="26"/>
      <c r="S4" s="26"/>
      <c r="T4" s="87"/>
      <c r="U4" s="87"/>
      <c r="V4" s="87"/>
      <c r="W4" s="91"/>
      <c r="X4" s="95" t="s">
        <v>24</v>
      </c>
      <c r="Y4" s="87"/>
      <c r="Z4" s="87"/>
      <c r="AA4" s="87"/>
      <c r="AB4" s="87"/>
      <c r="AC4" s="87"/>
      <c r="AD4" s="87"/>
      <c r="AE4" s="87"/>
      <c r="AF4" s="87"/>
      <c r="AG4" s="135"/>
    </row>
    <row r="5" spans="1:34" ht="48.75" customHeight="1">
      <c r="A5" s="3"/>
      <c r="B5" s="9"/>
      <c r="C5" s="16" t="s">
        <v>30</v>
      </c>
      <c r="D5" s="27"/>
      <c r="E5" s="27"/>
      <c r="F5" s="27"/>
      <c r="G5" s="27"/>
      <c r="H5" s="27"/>
      <c r="I5" s="41"/>
      <c r="J5" s="47" t="s">
        <v>8</v>
      </c>
      <c r="K5" s="55"/>
      <c r="L5" s="55"/>
      <c r="M5" s="55"/>
      <c r="N5" s="55"/>
      <c r="O5" s="76"/>
      <c r="P5" s="76"/>
      <c r="Q5" s="76"/>
      <c r="R5" s="80" t="s">
        <v>0</v>
      </c>
      <c r="S5" s="82"/>
      <c r="T5" s="82"/>
      <c r="U5" s="82"/>
      <c r="V5" s="82"/>
      <c r="W5" s="92"/>
      <c r="X5" s="96" t="s">
        <v>11</v>
      </c>
      <c r="Y5" s="99"/>
      <c r="Z5" s="104"/>
      <c r="AA5" s="112" t="s">
        <v>16</v>
      </c>
      <c r="AB5" s="119"/>
      <c r="AC5" s="121" t="s">
        <v>7</v>
      </c>
      <c r="AD5" s="123"/>
      <c r="AE5" s="123"/>
      <c r="AF5" s="128" t="s">
        <v>21</v>
      </c>
      <c r="AG5" s="136" t="s">
        <v>46</v>
      </c>
    </row>
    <row r="6" spans="1:34" s="2" customFormat="1" ht="35.25" customHeight="1">
      <c r="A6" s="4"/>
      <c r="B6" s="9"/>
      <c r="C6" s="17" t="s">
        <v>31</v>
      </c>
      <c r="D6" s="28" t="s">
        <v>42</v>
      </c>
      <c r="E6" s="28" t="s">
        <v>43</v>
      </c>
      <c r="F6" s="28" t="s">
        <v>12</v>
      </c>
      <c r="G6" s="38" t="s">
        <v>44</v>
      </c>
      <c r="H6" s="39"/>
      <c r="I6" s="42" t="s">
        <v>1</v>
      </c>
      <c r="J6" s="48" t="s">
        <v>45</v>
      </c>
      <c r="K6" s="28" t="s">
        <v>48</v>
      </c>
      <c r="L6" s="38" t="s">
        <v>22</v>
      </c>
      <c r="M6" s="38" t="s">
        <v>49</v>
      </c>
      <c r="N6" s="28" t="s">
        <v>50</v>
      </c>
      <c r="O6" s="28" t="s">
        <v>47</v>
      </c>
      <c r="P6" s="38" t="s">
        <v>10</v>
      </c>
      <c r="Q6" s="42" t="s">
        <v>54</v>
      </c>
      <c r="R6" s="17" t="s">
        <v>32</v>
      </c>
      <c r="S6" s="28" t="s">
        <v>33</v>
      </c>
      <c r="T6" s="28" t="s">
        <v>55</v>
      </c>
      <c r="U6" s="28" t="s">
        <v>51</v>
      </c>
      <c r="V6" s="28" t="s">
        <v>58</v>
      </c>
      <c r="W6" s="42" t="s">
        <v>52</v>
      </c>
      <c r="X6" s="48" t="s">
        <v>15</v>
      </c>
      <c r="Y6" s="100"/>
      <c r="Z6" s="105"/>
      <c r="AA6" s="113" t="s">
        <v>19</v>
      </c>
      <c r="AB6" s="120" t="s">
        <v>26</v>
      </c>
      <c r="AC6" s="48" t="s">
        <v>14</v>
      </c>
      <c r="AE6" s="120" t="s">
        <v>20</v>
      </c>
      <c r="AF6" s="129" t="s">
        <v>34</v>
      </c>
      <c r="AG6" s="137" t="s">
        <v>23</v>
      </c>
    </row>
    <row r="7" spans="1:34" s="2" customFormat="1" ht="39" customHeight="1">
      <c r="A7" s="4"/>
      <c r="B7" s="9"/>
      <c r="C7" s="18"/>
      <c r="D7" s="29"/>
      <c r="E7" s="29"/>
      <c r="F7" s="29"/>
      <c r="G7" s="29"/>
      <c r="H7" s="40" t="s">
        <v>39</v>
      </c>
      <c r="I7" s="43"/>
      <c r="J7" s="49"/>
      <c r="K7" s="56"/>
      <c r="L7" s="62"/>
      <c r="M7" s="67"/>
      <c r="N7" s="72"/>
      <c r="O7" s="56"/>
      <c r="P7" s="62"/>
      <c r="Q7" s="78"/>
      <c r="R7" s="18"/>
      <c r="S7" s="29"/>
      <c r="T7" s="29"/>
      <c r="U7" s="29"/>
      <c r="V7" s="29"/>
      <c r="W7" s="93"/>
      <c r="X7" s="97"/>
      <c r="Y7" s="101" t="s">
        <v>4</v>
      </c>
      <c r="Z7" s="106" t="s">
        <v>13</v>
      </c>
      <c r="AA7" s="114"/>
      <c r="AB7" s="43"/>
      <c r="AC7" s="122"/>
      <c r="AD7" s="124" t="s">
        <v>18</v>
      </c>
      <c r="AE7" s="126"/>
      <c r="AF7" s="130"/>
      <c r="AG7" s="138"/>
    </row>
    <row r="8" spans="1:34" s="2" customFormat="1" ht="14.25" customHeight="1">
      <c r="A8" s="4"/>
      <c r="B8" s="9"/>
      <c r="C8" s="19" t="s">
        <v>5</v>
      </c>
      <c r="D8" s="30" t="s">
        <v>5</v>
      </c>
      <c r="E8" s="30" t="s">
        <v>6</v>
      </c>
      <c r="F8" s="30" t="s">
        <v>5</v>
      </c>
      <c r="G8" s="30" t="s">
        <v>5</v>
      </c>
      <c r="H8" s="30" t="s">
        <v>5</v>
      </c>
      <c r="I8" s="30" t="s">
        <v>6</v>
      </c>
      <c r="J8" s="50" t="s">
        <v>38</v>
      </c>
      <c r="K8" s="57" t="s">
        <v>38</v>
      </c>
      <c r="L8" s="63" t="s">
        <v>38</v>
      </c>
      <c r="M8" s="63" t="s">
        <v>6</v>
      </c>
      <c r="N8" s="57" t="s">
        <v>5</v>
      </c>
      <c r="O8" s="57" t="s">
        <v>5</v>
      </c>
      <c r="P8" s="57" t="s">
        <v>5</v>
      </c>
      <c r="Q8" s="63" t="s">
        <v>6</v>
      </c>
      <c r="R8" s="81" t="s">
        <v>5</v>
      </c>
      <c r="S8" s="30" t="s">
        <v>5</v>
      </c>
      <c r="T8" s="30" t="s">
        <v>6</v>
      </c>
      <c r="U8" s="30" t="s">
        <v>5</v>
      </c>
      <c r="V8" s="30" t="s">
        <v>5</v>
      </c>
      <c r="W8" s="94" t="s">
        <v>6</v>
      </c>
      <c r="X8" s="98" t="s">
        <v>29</v>
      </c>
      <c r="Y8" s="102" t="s">
        <v>29</v>
      </c>
      <c r="Z8" s="107" t="s">
        <v>29</v>
      </c>
      <c r="AA8" s="115" t="s">
        <v>29</v>
      </c>
      <c r="AB8" s="102" t="s">
        <v>28</v>
      </c>
      <c r="AC8" s="98" t="s">
        <v>27</v>
      </c>
      <c r="AD8" s="125" t="s">
        <v>29</v>
      </c>
      <c r="AE8" s="102" t="s">
        <v>27</v>
      </c>
      <c r="AF8" s="131" t="s">
        <v>36</v>
      </c>
      <c r="AG8" s="139" t="s">
        <v>29</v>
      </c>
    </row>
    <row r="9" spans="1:34" s="2" customFormat="1" ht="21.75" customHeight="1">
      <c r="A9" s="5"/>
      <c r="B9" s="10" t="s">
        <v>59</v>
      </c>
      <c r="C9" s="20">
        <v>2610</v>
      </c>
      <c r="D9" s="31">
        <v>263</v>
      </c>
      <c r="E9" s="35">
        <f>D9/C9*100</f>
        <v>10.076628352490422</v>
      </c>
      <c r="F9" s="31">
        <v>273</v>
      </c>
      <c r="G9" s="31">
        <v>361</v>
      </c>
      <c r="H9" s="31">
        <v>88</v>
      </c>
      <c r="I9" s="44">
        <f>G9/F9*100</f>
        <v>132.23443223443223</v>
      </c>
      <c r="J9" s="23">
        <v>51</v>
      </c>
      <c r="K9" s="34">
        <v>17</v>
      </c>
      <c r="L9" s="34">
        <v>14</v>
      </c>
      <c r="M9" s="44">
        <f>L9/K9*100</f>
        <v>82.35294117647058</v>
      </c>
      <c r="N9" s="73">
        <v>15.3</v>
      </c>
      <c r="O9" s="34">
        <v>5.0999999999999996</v>
      </c>
      <c r="P9" s="34">
        <v>5</v>
      </c>
      <c r="Q9" s="44">
        <f>P9/O9*100</f>
        <v>98.039215686274517</v>
      </c>
      <c r="R9" s="20">
        <v>2650</v>
      </c>
      <c r="S9" s="31">
        <v>40</v>
      </c>
      <c r="T9" s="88">
        <f>S9/R9*100</f>
        <v>1.5094339622641511</v>
      </c>
      <c r="U9" s="31">
        <v>2</v>
      </c>
      <c r="V9" s="31">
        <v>6.7</v>
      </c>
      <c r="W9" s="44">
        <f>V9/U9*100</f>
        <v>335</v>
      </c>
      <c r="X9" s="23">
        <v>74</v>
      </c>
      <c r="Y9" s="34">
        <v>74</v>
      </c>
      <c r="Z9" s="108">
        <v>0</v>
      </c>
      <c r="AA9" s="85">
        <v>18</v>
      </c>
      <c r="AB9" s="73">
        <v>50</v>
      </c>
      <c r="AC9" s="23">
        <v>16</v>
      </c>
      <c r="AD9" s="34">
        <v>15</v>
      </c>
      <c r="AE9" s="108">
        <v>1</v>
      </c>
      <c r="AF9" s="103">
        <v>1</v>
      </c>
      <c r="AG9" s="140">
        <v>1</v>
      </c>
      <c r="AH9" s="144"/>
    </row>
    <row r="10" spans="1:34" s="2" customFormat="1" ht="21.75" customHeight="1">
      <c r="A10" s="5"/>
      <c r="B10" s="11" t="s">
        <v>57</v>
      </c>
      <c r="C10" s="20">
        <v>1180</v>
      </c>
      <c r="D10" s="31">
        <v>84.64</v>
      </c>
      <c r="E10" s="35">
        <f>D10/C10*100</f>
        <v>7.1728813559322031</v>
      </c>
      <c r="F10" s="31">
        <v>84.84</v>
      </c>
      <c r="G10" s="31">
        <v>84.85</v>
      </c>
      <c r="H10" s="31">
        <v>0.21</v>
      </c>
      <c r="I10" s="44">
        <f>G10/F10*100</f>
        <v>100.01178689297501</v>
      </c>
      <c r="J10" s="23">
        <v>0</v>
      </c>
      <c r="K10" s="34">
        <v>2</v>
      </c>
      <c r="L10" s="34">
        <v>0</v>
      </c>
      <c r="M10" s="44">
        <f>L10/K10*100</f>
        <v>0</v>
      </c>
      <c r="N10" s="73">
        <v>0</v>
      </c>
      <c r="O10" s="34">
        <v>0.6</v>
      </c>
      <c r="P10" s="34">
        <v>0</v>
      </c>
      <c r="Q10" s="44">
        <f>P10/O10*100</f>
        <v>0</v>
      </c>
      <c r="R10" s="20">
        <v>1180</v>
      </c>
      <c r="S10" s="31">
        <v>26.4</v>
      </c>
      <c r="T10" s="88">
        <f>S10/R10*100</f>
        <v>2.2372881355932202</v>
      </c>
      <c r="U10" s="31">
        <v>1</v>
      </c>
      <c r="V10" s="31">
        <v>4.51</v>
      </c>
      <c r="W10" s="44">
        <f>V10/U10*100</f>
        <v>451</v>
      </c>
      <c r="X10" s="23">
        <v>17</v>
      </c>
      <c r="Y10" s="34">
        <v>17</v>
      </c>
      <c r="Z10" s="108">
        <v>0</v>
      </c>
      <c r="AA10" s="85">
        <v>8</v>
      </c>
      <c r="AB10" s="73">
        <v>20</v>
      </c>
      <c r="AC10" s="23">
        <v>0</v>
      </c>
      <c r="AD10" s="34">
        <v>0</v>
      </c>
      <c r="AE10" s="108">
        <v>0</v>
      </c>
      <c r="AF10" s="103">
        <v>1</v>
      </c>
      <c r="AG10" s="140">
        <v>0</v>
      </c>
      <c r="AH10" s="144"/>
    </row>
    <row r="11" spans="1:34" s="2" customFormat="1" ht="21.75" customHeight="1">
      <c r="A11" s="5"/>
      <c r="B11" s="11" t="s">
        <v>37</v>
      </c>
      <c r="C11" s="20">
        <v>1050</v>
      </c>
      <c r="D11" s="31">
        <v>496</v>
      </c>
      <c r="E11" s="35">
        <f>D11/C11*100</f>
        <v>47.238095238095241</v>
      </c>
      <c r="F11" s="31">
        <v>506</v>
      </c>
      <c r="G11" s="31">
        <v>539</v>
      </c>
      <c r="H11" s="31">
        <v>43</v>
      </c>
      <c r="I11" s="44">
        <f>G11/F11*100</f>
        <v>106.5217391304348</v>
      </c>
      <c r="J11" s="23">
        <v>13</v>
      </c>
      <c r="K11" s="34">
        <v>5</v>
      </c>
      <c r="L11" s="34">
        <v>14</v>
      </c>
      <c r="M11" s="44">
        <f>L11/K11*100</f>
        <v>280</v>
      </c>
      <c r="N11" s="73">
        <v>2.9</v>
      </c>
      <c r="O11" s="34">
        <v>1</v>
      </c>
      <c r="P11" s="34">
        <v>3</v>
      </c>
      <c r="Q11" s="44">
        <f>P11/O11*100</f>
        <v>300</v>
      </c>
      <c r="R11" s="20">
        <v>1050</v>
      </c>
      <c r="S11" s="31">
        <v>19</v>
      </c>
      <c r="T11" s="88">
        <f>S11/R11*100</f>
        <v>1.8095238095238095</v>
      </c>
      <c r="U11" s="31">
        <v>2</v>
      </c>
      <c r="V11" s="31">
        <v>1.6</v>
      </c>
      <c r="W11" s="44">
        <f>V11/U11*100</f>
        <v>80</v>
      </c>
      <c r="X11" s="23">
        <v>41</v>
      </c>
      <c r="Y11" s="34">
        <v>41</v>
      </c>
      <c r="Z11" s="108">
        <v>0</v>
      </c>
      <c r="AA11" s="85">
        <v>27</v>
      </c>
      <c r="AB11" s="73">
        <v>20</v>
      </c>
      <c r="AC11" s="23">
        <v>3</v>
      </c>
      <c r="AD11" s="34">
        <v>3</v>
      </c>
      <c r="AE11" s="108">
        <v>0</v>
      </c>
      <c r="AF11" s="103">
        <v>16</v>
      </c>
      <c r="AG11" s="140">
        <v>0</v>
      </c>
      <c r="AH11" s="144"/>
    </row>
    <row r="12" spans="1:34" s="2" customFormat="1" ht="21.75" customHeight="1">
      <c r="A12" s="5"/>
      <c r="B12" s="11" t="s">
        <v>53</v>
      </c>
      <c r="C12" s="21">
        <v>2560</v>
      </c>
      <c r="D12" s="32">
        <v>510.1</v>
      </c>
      <c r="E12" s="36">
        <v>19.899999999999999</v>
      </c>
      <c r="F12" s="32">
        <v>599.1</v>
      </c>
      <c r="G12" s="32">
        <v>593.4</v>
      </c>
      <c r="H12" s="32">
        <v>83.3</v>
      </c>
      <c r="I12" s="36">
        <v>99</v>
      </c>
      <c r="J12" s="51">
        <v>5</v>
      </c>
      <c r="K12" s="58">
        <v>3</v>
      </c>
      <c r="L12" s="64">
        <v>8</v>
      </c>
      <c r="M12" s="68">
        <v>267</v>
      </c>
      <c r="N12" s="32">
        <v>2.7</v>
      </c>
      <c r="O12" s="58">
        <v>1.5</v>
      </c>
      <c r="P12" s="64">
        <v>2.6</v>
      </c>
      <c r="Q12" s="68">
        <v>173</v>
      </c>
      <c r="R12" s="21">
        <v>2560</v>
      </c>
      <c r="S12" s="83">
        <v>23.7</v>
      </c>
      <c r="T12" s="68">
        <v>1</v>
      </c>
      <c r="U12" s="64">
        <v>2</v>
      </c>
      <c r="V12" s="83">
        <v>2</v>
      </c>
      <c r="W12" s="36">
        <v>100</v>
      </c>
      <c r="X12" s="51">
        <v>70</v>
      </c>
      <c r="Y12" s="58">
        <v>70</v>
      </c>
      <c r="Z12" s="109">
        <v>0</v>
      </c>
      <c r="AA12" s="116">
        <v>82</v>
      </c>
      <c r="AB12" s="32">
        <v>23</v>
      </c>
      <c r="AC12" s="51">
        <v>14</v>
      </c>
      <c r="AD12" s="58">
        <v>11</v>
      </c>
      <c r="AE12" s="109">
        <v>0</v>
      </c>
      <c r="AF12" s="132">
        <v>12</v>
      </c>
      <c r="AG12" s="141">
        <v>0</v>
      </c>
      <c r="AH12" s="144"/>
    </row>
    <row r="13" spans="1:34" s="2" customFormat="1" ht="21.75" customHeight="1">
      <c r="A13" s="5"/>
      <c r="B13" s="11" t="s">
        <v>62</v>
      </c>
      <c r="C13" s="20">
        <v>1530</v>
      </c>
      <c r="D13" s="31">
        <v>351.3</v>
      </c>
      <c r="E13" s="35">
        <f>D13/C13*100</f>
        <v>22.96078431372549</v>
      </c>
      <c r="F13" s="31">
        <v>368.8</v>
      </c>
      <c r="G13" s="31">
        <v>358.8</v>
      </c>
      <c r="H13" s="31">
        <v>6.26</v>
      </c>
      <c r="I13" s="44">
        <f t="shared" ref="I13:I19" si="0">G13/F13*100</f>
        <v>97.288503253796094</v>
      </c>
      <c r="J13" s="23">
        <v>8</v>
      </c>
      <c r="K13" s="34">
        <v>3</v>
      </c>
      <c r="L13" s="34">
        <v>4</v>
      </c>
      <c r="M13" s="44">
        <f>L13/K13*100</f>
        <v>133.33333333333331</v>
      </c>
      <c r="N13" s="73">
        <v>2.41</v>
      </c>
      <c r="O13" s="34">
        <v>1.5</v>
      </c>
      <c r="P13" s="34">
        <v>0.66</v>
      </c>
      <c r="Q13" s="44">
        <f>P13/O13*100</f>
        <v>44</v>
      </c>
      <c r="R13" s="20">
        <v>1581.5</v>
      </c>
      <c r="S13" s="31">
        <v>61.2</v>
      </c>
      <c r="T13" s="88">
        <f>S13/R13*100</f>
        <v>3.8697439140056913</v>
      </c>
      <c r="U13" s="31">
        <v>10.7</v>
      </c>
      <c r="V13" s="31">
        <v>8</v>
      </c>
      <c r="W13" s="44">
        <f>V13/U13*100</f>
        <v>74.766355140186931</v>
      </c>
      <c r="X13" s="23">
        <v>56</v>
      </c>
      <c r="Y13" s="34">
        <v>55</v>
      </c>
      <c r="Z13" s="108">
        <v>1</v>
      </c>
      <c r="AA13" s="85">
        <v>41</v>
      </c>
      <c r="AB13" s="73">
        <v>20.3</v>
      </c>
      <c r="AC13" s="23">
        <v>7</v>
      </c>
      <c r="AD13" s="34">
        <v>6</v>
      </c>
      <c r="AE13" s="108">
        <v>0</v>
      </c>
      <c r="AF13" s="103">
        <v>1</v>
      </c>
      <c r="AG13" s="140">
        <v>0</v>
      </c>
      <c r="AH13" s="144"/>
    </row>
    <row r="14" spans="1:34" s="2" customFormat="1" ht="21.75" customHeight="1">
      <c r="A14" s="5"/>
      <c r="B14" s="11" t="s">
        <v>63</v>
      </c>
      <c r="C14" s="20">
        <v>834</v>
      </c>
      <c r="D14" s="31">
        <v>269.8</v>
      </c>
      <c r="E14" s="35">
        <f>D14/C14*100</f>
        <v>32.350119904076742</v>
      </c>
      <c r="F14" s="31">
        <v>279</v>
      </c>
      <c r="G14" s="31">
        <v>270.5</v>
      </c>
      <c r="H14" s="31">
        <v>0.7</v>
      </c>
      <c r="I14" s="44">
        <f t="shared" si="0"/>
        <v>96.953405017921142</v>
      </c>
      <c r="J14" s="23">
        <v>2</v>
      </c>
      <c r="K14" s="34">
        <v>1</v>
      </c>
      <c r="L14" s="34">
        <v>1</v>
      </c>
      <c r="M14" s="44">
        <f>L14/K14*100</f>
        <v>100</v>
      </c>
      <c r="N14" s="73">
        <v>0.51</v>
      </c>
      <c r="O14" s="34">
        <v>0.3</v>
      </c>
      <c r="P14" s="34">
        <v>0.25</v>
      </c>
      <c r="Q14" s="44">
        <f>P14/O14*100</f>
        <v>83.333333333333343</v>
      </c>
      <c r="R14" s="20">
        <v>834</v>
      </c>
      <c r="S14" s="31">
        <v>15.7</v>
      </c>
      <c r="T14" s="88">
        <f>S14/R14*100</f>
        <v>1.8824940047961629</v>
      </c>
      <c r="U14" s="31">
        <v>3</v>
      </c>
      <c r="V14" s="31">
        <v>1.8</v>
      </c>
      <c r="W14" s="44">
        <f>V14/U14*100</f>
        <v>60</v>
      </c>
      <c r="X14" s="23">
        <v>29</v>
      </c>
      <c r="Y14" s="34">
        <v>29</v>
      </c>
      <c r="Z14" s="108">
        <v>0</v>
      </c>
      <c r="AA14" s="85">
        <v>19</v>
      </c>
      <c r="AB14" s="73">
        <v>25</v>
      </c>
      <c r="AC14" s="23">
        <v>2</v>
      </c>
      <c r="AD14" s="34">
        <v>2</v>
      </c>
      <c r="AE14" s="108">
        <v>0</v>
      </c>
      <c r="AF14" s="103">
        <v>2</v>
      </c>
      <c r="AG14" s="140">
        <v>0</v>
      </c>
      <c r="AH14" s="144"/>
    </row>
    <row r="15" spans="1:34" s="2" customFormat="1" ht="21.75" customHeight="1">
      <c r="A15" s="5"/>
      <c r="B15" s="11" t="s">
        <v>35</v>
      </c>
      <c r="C15" s="20">
        <v>1816</v>
      </c>
      <c r="D15" s="31">
        <v>75</v>
      </c>
      <c r="E15" s="35">
        <f>D15/C15*100</f>
        <v>4.1299559471365637</v>
      </c>
      <c r="F15" s="31">
        <v>85</v>
      </c>
      <c r="G15" s="31">
        <v>83</v>
      </c>
      <c r="H15" s="31">
        <v>7.5</v>
      </c>
      <c r="I15" s="44">
        <f t="shared" si="0"/>
        <v>97.647058823529406</v>
      </c>
      <c r="J15" s="23">
        <v>4</v>
      </c>
      <c r="K15" s="34">
        <v>2</v>
      </c>
      <c r="L15" s="34">
        <v>2</v>
      </c>
      <c r="M15" s="44">
        <f>L15/K15*100</f>
        <v>100</v>
      </c>
      <c r="N15" s="73">
        <v>5.82</v>
      </c>
      <c r="O15" s="34">
        <v>1</v>
      </c>
      <c r="P15" s="34">
        <v>4.8600000000000003</v>
      </c>
      <c r="Q15" s="44">
        <f>P15/O15*100</f>
        <v>486.00000000000006</v>
      </c>
      <c r="R15" s="20">
        <v>1816</v>
      </c>
      <c r="S15" s="31">
        <v>12.9</v>
      </c>
      <c r="T15" s="88">
        <f>S15/R15*100</f>
        <v>0.71035242290748901</v>
      </c>
      <c r="U15" s="31">
        <v>3</v>
      </c>
      <c r="V15" s="31">
        <v>1.8</v>
      </c>
      <c r="W15" s="44">
        <f>V15/U15*100</f>
        <v>60</v>
      </c>
      <c r="X15" s="23">
        <v>22</v>
      </c>
      <c r="Y15" s="34">
        <v>22</v>
      </c>
      <c r="Z15" s="108">
        <v>0</v>
      </c>
      <c r="AA15" s="85">
        <v>25</v>
      </c>
      <c r="AB15" s="73">
        <v>28</v>
      </c>
      <c r="AC15" s="23">
        <v>4</v>
      </c>
      <c r="AD15" s="34">
        <v>4</v>
      </c>
      <c r="AE15" s="108">
        <v>0</v>
      </c>
      <c r="AF15" s="103">
        <v>1</v>
      </c>
      <c r="AG15" s="140">
        <v>0</v>
      </c>
      <c r="AH15" s="144"/>
    </row>
    <row r="16" spans="1:34" s="2" customFormat="1" ht="21.75" customHeight="1">
      <c r="A16" s="5"/>
      <c r="B16" s="11" t="s">
        <v>83</v>
      </c>
      <c r="C16" s="20">
        <v>610</v>
      </c>
      <c r="D16" s="31">
        <v>51</v>
      </c>
      <c r="E16" s="35">
        <v>8.4</v>
      </c>
      <c r="F16" s="31">
        <v>56</v>
      </c>
      <c r="G16" s="31">
        <v>52.4</v>
      </c>
      <c r="H16" s="31">
        <v>1.4</v>
      </c>
      <c r="I16" s="44">
        <f t="shared" si="0"/>
        <v>93.571428571428569</v>
      </c>
      <c r="J16" s="23">
        <v>2</v>
      </c>
      <c r="K16" s="34">
        <v>1</v>
      </c>
      <c r="L16" s="34">
        <v>2</v>
      </c>
      <c r="M16" s="44">
        <v>200</v>
      </c>
      <c r="N16" s="73">
        <v>1.3</v>
      </c>
      <c r="O16" s="34">
        <v>1</v>
      </c>
      <c r="P16" s="34">
        <v>0.66</v>
      </c>
      <c r="Q16" s="44">
        <v>66</v>
      </c>
      <c r="R16" s="20">
        <v>638</v>
      </c>
      <c r="S16" s="31">
        <v>28</v>
      </c>
      <c r="T16" s="88">
        <v>4.4000000000000004</v>
      </c>
      <c r="U16" s="31">
        <v>1</v>
      </c>
      <c r="V16" s="31">
        <v>0.5</v>
      </c>
      <c r="W16" s="44">
        <v>49</v>
      </c>
      <c r="X16" s="23">
        <v>8</v>
      </c>
      <c r="Y16" s="34">
        <v>8</v>
      </c>
      <c r="Z16" s="108">
        <v>0</v>
      </c>
      <c r="AA16" s="85">
        <v>1</v>
      </c>
      <c r="AB16" s="73">
        <v>20</v>
      </c>
      <c r="AC16" s="23">
        <v>2</v>
      </c>
      <c r="AD16" s="34">
        <v>2</v>
      </c>
      <c r="AE16" s="108">
        <v>0</v>
      </c>
      <c r="AF16" s="103">
        <v>12</v>
      </c>
      <c r="AG16" s="140">
        <v>0</v>
      </c>
      <c r="AH16" s="144"/>
    </row>
    <row r="17" spans="1:34" s="2" customFormat="1" ht="21.75" customHeight="1">
      <c r="A17" s="5"/>
      <c r="B17" s="11" t="s">
        <v>64</v>
      </c>
      <c r="C17" s="20">
        <v>2187</v>
      </c>
      <c r="D17" s="31">
        <v>209</v>
      </c>
      <c r="E17" s="35">
        <f>D17/C17*100</f>
        <v>9.5564700502972109</v>
      </c>
      <c r="F17" s="31">
        <v>229</v>
      </c>
      <c r="G17" s="31">
        <v>233.8</v>
      </c>
      <c r="H17" s="31">
        <v>15.5</v>
      </c>
      <c r="I17" s="44">
        <f t="shared" si="0"/>
        <v>102.09606986899564</v>
      </c>
      <c r="J17" s="23">
        <v>12</v>
      </c>
      <c r="K17" s="34">
        <v>4</v>
      </c>
      <c r="L17" s="34">
        <v>5</v>
      </c>
      <c r="M17" s="44">
        <f>L17/K17*100</f>
        <v>125</v>
      </c>
      <c r="N17" s="73">
        <v>4.3099999999999996</v>
      </c>
      <c r="O17" s="77">
        <v>0.96</v>
      </c>
      <c r="P17" s="34">
        <v>1.1499999999999999</v>
      </c>
      <c r="Q17" s="44">
        <f>ROUND(P17/O17*100,0)</f>
        <v>120</v>
      </c>
      <c r="R17" s="20">
        <v>2187</v>
      </c>
      <c r="S17" s="31">
        <v>75.8</v>
      </c>
      <c r="T17" s="88">
        <f>S17/R17*100</f>
        <v>3.4659350708733423</v>
      </c>
      <c r="U17" s="31">
        <v>5</v>
      </c>
      <c r="V17" s="31">
        <v>0</v>
      </c>
      <c r="W17" s="44">
        <f>V17/U17*100</f>
        <v>0</v>
      </c>
      <c r="X17" s="23">
        <v>47</v>
      </c>
      <c r="Y17" s="34">
        <v>47</v>
      </c>
      <c r="Z17" s="108">
        <v>0</v>
      </c>
      <c r="AA17" s="85">
        <v>39</v>
      </c>
      <c r="AB17" s="73">
        <v>17</v>
      </c>
      <c r="AC17" s="23">
        <v>4</v>
      </c>
      <c r="AD17" s="34">
        <v>4</v>
      </c>
      <c r="AE17" s="108">
        <v>0</v>
      </c>
      <c r="AF17" s="103">
        <v>1</v>
      </c>
      <c r="AG17" s="140">
        <v>0</v>
      </c>
      <c r="AH17" s="144"/>
    </row>
    <row r="18" spans="1:34" s="2" customFormat="1" ht="21.75" customHeight="1">
      <c r="A18" s="5"/>
      <c r="B18" s="11" t="s">
        <v>25</v>
      </c>
      <c r="C18" s="20">
        <v>2000</v>
      </c>
      <c r="D18" s="31">
        <v>438</v>
      </c>
      <c r="E18" s="35">
        <f>D18/C18*100</f>
        <v>21.9</v>
      </c>
      <c r="F18" s="31">
        <v>660</v>
      </c>
      <c r="G18" s="31">
        <v>465</v>
      </c>
      <c r="H18" s="31">
        <v>27</v>
      </c>
      <c r="I18" s="44">
        <f t="shared" si="0"/>
        <v>70.454545454545453</v>
      </c>
      <c r="J18" s="23">
        <v>5</v>
      </c>
      <c r="K18" s="34">
        <v>2</v>
      </c>
      <c r="L18" s="34">
        <v>1</v>
      </c>
      <c r="M18" s="44">
        <f>L18/K18*100</f>
        <v>50</v>
      </c>
      <c r="N18" s="73">
        <v>0</v>
      </c>
      <c r="O18" s="34">
        <v>1</v>
      </c>
      <c r="P18" s="34">
        <v>0</v>
      </c>
      <c r="Q18" s="44">
        <f>P18/O18*100</f>
        <v>0</v>
      </c>
      <c r="R18" s="20">
        <v>2000</v>
      </c>
      <c r="S18" s="31">
        <v>38</v>
      </c>
      <c r="T18" s="88">
        <f>S18/R18*100</f>
        <v>1.9</v>
      </c>
      <c r="U18" s="31">
        <v>5</v>
      </c>
      <c r="V18" s="31">
        <v>7.8</v>
      </c>
      <c r="W18" s="44">
        <f>V18/U18*100</f>
        <v>156</v>
      </c>
      <c r="X18" s="23">
        <v>38</v>
      </c>
      <c r="Y18" s="34">
        <v>38</v>
      </c>
      <c r="Z18" s="108">
        <v>0</v>
      </c>
      <c r="AA18" s="85">
        <v>48</v>
      </c>
      <c r="AB18" s="73">
        <v>30</v>
      </c>
      <c r="AC18" s="23">
        <v>10</v>
      </c>
      <c r="AD18" s="34">
        <v>7</v>
      </c>
      <c r="AE18" s="108">
        <v>3</v>
      </c>
      <c r="AF18" s="103">
        <v>1</v>
      </c>
      <c r="AG18" s="140">
        <v>0</v>
      </c>
      <c r="AH18" s="144"/>
    </row>
    <row r="19" spans="1:34" s="2" customFormat="1" ht="21.75" customHeight="1">
      <c r="A19" s="5"/>
      <c r="B19" s="11" t="s">
        <v>41</v>
      </c>
      <c r="C19" s="20">
        <v>2417</v>
      </c>
      <c r="D19" s="31">
        <v>189.7</v>
      </c>
      <c r="E19" s="35">
        <f>D19/C19*100</f>
        <v>7.84857261067439</v>
      </c>
      <c r="F19" s="31">
        <v>194.7</v>
      </c>
      <c r="G19" s="31">
        <v>194.7</v>
      </c>
      <c r="H19" s="31">
        <v>1</v>
      </c>
      <c r="I19" s="44">
        <f t="shared" si="0"/>
        <v>100</v>
      </c>
      <c r="J19" s="23">
        <v>25</v>
      </c>
      <c r="K19" s="34">
        <v>2</v>
      </c>
      <c r="L19" s="34">
        <v>19</v>
      </c>
      <c r="M19" s="44">
        <f>L19/K19*100</f>
        <v>950</v>
      </c>
      <c r="N19" s="73">
        <v>4.0999999999999996</v>
      </c>
      <c r="O19" s="34">
        <v>0.6</v>
      </c>
      <c r="P19" s="34">
        <v>2.8</v>
      </c>
      <c r="Q19" s="44">
        <f>P19/O19*100</f>
        <v>466.66666666666669</v>
      </c>
      <c r="R19" s="20">
        <v>2417</v>
      </c>
      <c r="S19" s="31">
        <v>4.0999999999999996</v>
      </c>
      <c r="T19" s="88">
        <f>S19/R19*100</f>
        <v>0.16963177492759618</v>
      </c>
      <c r="U19" s="31">
        <v>0.4</v>
      </c>
      <c r="V19" s="31">
        <v>0.1</v>
      </c>
      <c r="W19" s="44">
        <f>V19/U19*100</f>
        <v>25</v>
      </c>
      <c r="X19" s="23">
        <v>48</v>
      </c>
      <c r="Y19" s="34">
        <v>48</v>
      </c>
      <c r="Z19" s="108">
        <v>0</v>
      </c>
      <c r="AA19" s="85">
        <v>34</v>
      </c>
      <c r="AB19" s="73">
        <v>14</v>
      </c>
      <c r="AC19" s="23">
        <v>9</v>
      </c>
      <c r="AD19" s="34">
        <v>8</v>
      </c>
      <c r="AE19" s="108">
        <v>1</v>
      </c>
      <c r="AF19" s="103">
        <v>1</v>
      </c>
      <c r="AG19" s="140">
        <v>0</v>
      </c>
      <c r="AH19" s="144"/>
    </row>
    <row r="20" spans="1:34" s="2" customFormat="1" ht="21.75" customHeight="1">
      <c r="A20" s="5"/>
      <c r="B20" s="11" t="s">
        <v>9</v>
      </c>
      <c r="C20" s="22">
        <v>500</v>
      </c>
      <c r="D20" s="33">
        <v>110</v>
      </c>
      <c r="E20" s="37">
        <v>22</v>
      </c>
      <c r="F20" s="33">
        <v>120</v>
      </c>
      <c r="G20" s="33">
        <v>112</v>
      </c>
      <c r="H20" s="33">
        <v>0</v>
      </c>
      <c r="I20" s="45">
        <v>20</v>
      </c>
      <c r="J20" s="52">
        <v>0</v>
      </c>
      <c r="K20" s="59">
        <v>0</v>
      </c>
      <c r="L20" s="59">
        <v>0</v>
      </c>
      <c r="M20" s="69" t="s">
        <v>86</v>
      </c>
      <c r="N20" s="74">
        <v>0</v>
      </c>
      <c r="O20" s="59">
        <v>0</v>
      </c>
      <c r="P20" s="59">
        <v>0</v>
      </c>
      <c r="Q20" s="69" t="s">
        <v>87</v>
      </c>
      <c r="R20" s="22">
        <v>500</v>
      </c>
      <c r="S20" s="33">
        <v>36</v>
      </c>
      <c r="T20" s="89">
        <v>7.2</v>
      </c>
      <c r="U20" s="33">
        <v>1</v>
      </c>
      <c r="V20" s="33">
        <v>0</v>
      </c>
      <c r="W20" s="45">
        <v>0</v>
      </c>
      <c r="X20" s="52">
        <v>2</v>
      </c>
      <c r="Y20" s="59">
        <v>2</v>
      </c>
      <c r="Z20" s="110">
        <v>0</v>
      </c>
      <c r="AA20" s="117">
        <v>0</v>
      </c>
      <c r="AB20" s="74">
        <v>0</v>
      </c>
      <c r="AC20" s="52">
        <v>0</v>
      </c>
      <c r="AD20" s="59">
        <v>0</v>
      </c>
      <c r="AE20" s="110">
        <v>0</v>
      </c>
      <c r="AF20" s="133">
        <v>2</v>
      </c>
      <c r="AG20" s="142">
        <v>0</v>
      </c>
      <c r="AH20" s="144"/>
    </row>
    <row r="21" spans="1:34" s="2" customFormat="1" ht="21.75" customHeight="1">
      <c r="A21" s="5"/>
      <c r="B21" s="11" t="s">
        <v>60</v>
      </c>
      <c r="C21" s="20">
        <v>256</v>
      </c>
      <c r="D21" s="31">
        <v>19.8</v>
      </c>
      <c r="E21" s="35">
        <f t="shared" ref="E21:E26" si="1">D21/C21*100</f>
        <v>7.734375</v>
      </c>
      <c r="F21" s="31">
        <v>21</v>
      </c>
      <c r="G21" s="31">
        <v>21.6</v>
      </c>
      <c r="H21" s="31">
        <v>0.8</v>
      </c>
      <c r="I21" s="44">
        <f t="shared" ref="I21:I26" si="2">G21/F21*100</f>
        <v>102.85714285714288</v>
      </c>
      <c r="J21" s="53">
        <v>0</v>
      </c>
      <c r="K21" s="60">
        <v>0</v>
      </c>
      <c r="L21" s="60">
        <v>0</v>
      </c>
      <c r="M21" s="70" t="s">
        <v>86</v>
      </c>
      <c r="N21" s="60">
        <v>0</v>
      </c>
      <c r="O21" s="60">
        <v>0</v>
      </c>
      <c r="P21" s="60">
        <v>0</v>
      </c>
      <c r="Q21" s="79" t="s">
        <v>86</v>
      </c>
      <c r="R21" s="20">
        <v>256</v>
      </c>
      <c r="S21" s="31">
        <v>17.2</v>
      </c>
      <c r="T21" s="88">
        <f t="shared" ref="T21:T26" si="3">S21/R21*100</f>
        <v>6.71875</v>
      </c>
      <c r="U21" s="31">
        <v>1</v>
      </c>
      <c r="V21" s="31">
        <v>0.9</v>
      </c>
      <c r="W21" s="44">
        <f t="shared" ref="W21:W26" si="4">V21/U21*100</f>
        <v>90</v>
      </c>
      <c r="X21" s="23">
        <v>7</v>
      </c>
      <c r="Y21" s="34">
        <v>7</v>
      </c>
      <c r="Z21" s="108">
        <v>0</v>
      </c>
      <c r="AA21" s="85">
        <v>1</v>
      </c>
      <c r="AB21" s="73">
        <v>25</v>
      </c>
      <c r="AC21" s="23">
        <v>1</v>
      </c>
      <c r="AD21" s="34">
        <v>0</v>
      </c>
      <c r="AE21" s="108">
        <v>1</v>
      </c>
      <c r="AF21" s="103">
        <v>12</v>
      </c>
      <c r="AG21" s="140">
        <v>0</v>
      </c>
      <c r="AH21" s="144"/>
    </row>
    <row r="22" spans="1:34" s="2" customFormat="1" ht="21.75" customHeight="1">
      <c r="A22" s="5"/>
      <c r="B22" s="11" t="s">
        <v>65</v>
      </c>
      <c r="C22" s="20">
        <v>167</v>
      </c>
      <c r="D22" s="31">
        <v>7.15</v>
      </c>
      <c r="E22" s="35">
        <f t="shared" si="1"/>
        <v>4.2814371257485027</v>
      </c>
      <c r="F22" s="31">
        <v>8.35</v>
      </c>
      <c r="G22" s="31">
        <v>7.8</v>
      </c>
      <c r="H22" s="31">
        <v>0.65</v>
      </c>
      <c r="I22" s="44">
        <f t="shared" si="2"/>
        <v>93.41317365269461</v>
      </c>
      <c r="J22" s="23">
        <v>7</v>
      </c>
      <c r="K22" s="34">
        <v>2</v>
      </c>
      <c r="L22" s="34">
        <v>1</v>
      </c>
      <c r="M22" s="44">
        <f>L22/K22*100</f>
        <v>50</v>
      </c>
      <c r="N22" s="73">
        <v>1.2</v>
      </c>
      <c r="O22" s="34">
        <v>0.4</v>
      </c>
      <c r="P22" s="34">
        <v>0.13</v>
      </c>
      <c r="Q22" s="44">
        <f>P22/O22*100</f>
        <v>32.5</v>
      </c>
      <c r="R22" s="20">
        <v>167</v>
      </c>
      <c r="S22" s="31">
        <v>8.6</v>
      </c>
      <c r="T22" s="88">
        <f t="shared" si="3"/>
        <v>5.1497005988023954</v>
      </c>
      <c r="U22" s="31">
        <v>0.5</v>
      </c>
      <c r="V22" s="31">
        <v>0.2</v>
      </c>
      <c r="W22" s="44">
        <f t="shared" si="4"/>
        <v>40</v>
      </c>
      <c r="X22" s="23">
        <v>3</v>
      </c>
      <c r="Y22" s="34">
        <v>3</v>
      </c>
      <c r="Z22" s="108">
        <v>0</v>
      </c>
      <c r="AA22" s="85">
        <v>3</v>
      </c>
      <c r="AB22" s="73">
        <v>30</v>
      </c>
      <c r="AC22" s="23">
        <v>0</v>
      </c>
      <c r="AD22" s="34">
        <v>0</v>
      </c>
      <c r="AE22" s="108">
        <v>0</v>
      </c>
      <c r="AF22" s="103">
        <v>1</v>
      </c>
      <c r="AG22" s="140">
        <v>0</v>
      </c>
      <c r="AH22" s="144"/>
    </row>
    <row r="23" spans="1:34" s="2" customFormat="1" ht="21.75" customHeight="1">
      <c r="A23" s="5"/>
      <c r="B23" s="11" t="s">
        <v>66</v>
      </c>
      <c r="C23" s="20">
        <v>288</v>
      </c>
      <c r="D23" s="31">
        <v>28.7</v>
      </c>
      <c r="E23" s="35">
        <f t="shared" si="1"/>
        <v>9.9652777777777768</v>
      </c>
      <c r="F23" s="31">
        <v>29.5</v>
      </c>
      <c r="G23" s="31">
        <v>29.6</v>
      </c>
      <c r="H23" s="31">
        <v>0.7</v>
      </c>
      <c r="I23" s="44">
        <f t="shared" si="2"/>
        <v>100.33898305084745</v>
      </c>
      <c r="J23" s="23">
        <v>8</v>
      </c>
      <c r="K23" s="34">
        <v>3</v>
      </c>
      <c r="L23" s="34">
        <v>1</v>
      </c>
      <c r="M23" s="44">
        <f>L23/K23*100</f>
        <v>33.333333333333329</v>
      </c>
      <c r="N23" s="73">
        <v>2.7</v>
      </c>
      <c r="O23" s="34">
        <v>1</v>
      </c>
      <c r="P23" s="34">
        <v>0.2</v>
      </c>
      <c r="Q23" s="44">
        <f>P23/O23*100</f>
        <v>20</v>
      </c>
      <c r="R23" s="20">
        <v>289.2</v>
      </c>
      <c r="S23" s="31">
        <v>1.2</v>
      </c>
      <c r="T23" s="88">
        <f t="shared" si="3"/>
        <v>0.41493775933609961</v>
      </c>
      <c r="U23" s="31">
        <v>0.1</v>
      </c>
      <c r="V23" s="31">
        <v>0</v>
      </c>
      <c r="W23" s="44">
        <f t="shared" si="4"/>
        <v>0</v>
      </c>
      <c r="X23" s="23">
        <v>16</v>
      </c>
      <c r="Y23" s="34">
        <v>16</v>
      </c>
      <c r="Z23" s="108">
        <v>0</v>
      </c>
      <c r="AA23" s="85">
        <v>2</v>
      </c>
      <c r="AB23" s="73">
        <v>135</v>
      </c>
      <c r="AC23" s="23">
        <v>1</v>
      </c>
      <c r="AD23" s="34">
        <v>1</v>
      </c>
      <c r="AE23" s="108">
        <v>0</v>
      </c>
      <c r="AF23" s="103">
        <v>3</v>
      </c>
      <c r="AG23" s="140">
        <v>0</v>
      </c>
      <c r="AH23" s="144"/>
    </row>
    <row r="24" spans="1:34" s="2" customFormat="1" ht="21.75" customHeight="1">
      <c r="A24" s="5"/>
      <c r="B24" s="11" t="s">
        <v>61</v>
      </c>
      <c r="C24" s="20">
        <v>229</v>
      </c>
      <c r="D24" s="31">
        <v>22.6</v>
      </c>
      <c r="E24" s="35">
        <f t="shared" si="1"/>
        <v>9.8689956331877724</v>
      </c>
      <c r="F24" s="31">
        <v>22.5</v>
      </c>
      <c r="G24" s="31">
        <v>22.6</v>
      </c>
      <c r="H24" s="31">
        <v>1.6</v>
      </c>
      <c r="I24" s="44">
        <f t="shared" si="2"/>
        <v>100.44444444444444</v>
      </c>
      <c r="J24" s="23">
        <v>4</v>
      </c>
      <c r="K24" s="34">
        <v>2</v>
      </c>
      <c r="L24" s="34">
        <v>2</v>
      </c>
      <c r="M24" s="44">
        <f>L24/K24*100</f>
        <v>100</v>
      </c>
      <c r="N24" s="73">
        <v>0.8</v>
      </c>
      <c r="O24" s="34">
        <v>1</v>
      </c>
      <c r="P24" s="34">
        <v>0.4</v>
      </c>
      <c r="Q24" s="44">
        <f>P24/O24*100</f>
        <v>40</v>
      </c>
      <c r="R24" s="20">
        <v>229</v>
      </c>
      <c r="S24" s="31">
        <v>5.2</v>
      </c>
      <c r="T24" s="88">
        <f t="shared" si="3"/>
        <v>2.2707423580786026</v>
      </c>
      <c r="U24" s="31">
        <v>1</v>
      </c>
      <c r="V24" s="31">
        <v>1.4</v>
      </c>
      <c r="W24" s="44">
        <f t="shared" si="4"/>
        <v>140</v>
      </c>
      <c r="X24" s="23">
        <v>12</v>
      </c>
      <c r="Y24" s="34">
        <v>12</v>
      </c>
      <c r="Z24" s="108">
        <v>0</v>
      </c>
      <c r="AA24" s="85">
        <v>6</v>
      </c>
      <c r="AB24" s="73">
        <v>28</v>
      </c>
      <c r="AC24" s="23">
        <v>1</v>
      </c>
      <c r="AD24" s="34">
        <v>1</v>
      </c>
      <c r="AE24" s="108">
        <v>1</v>
      </c>
      <c r="AF24" s="134" t="s">
        <v>84</v>
      </c>
      <c r="AG24" s="140">
        <v>0</v>
      </c>
      <c r="AH24" s="144"/>
    </row>
    <row r="25" spans="1:34" s="2" customFormat="1" ht="21.75" customHeight="1">
      <c r="A25" s="5"/>
      <c r="B25" s="11" t="s">
        <v>67</v>
      </c>
      <c r="C25" s="20">
        <v>71</v>
      </c>
      <c r="D25" s="31">
        <v>7.4</v>
      </c>
      <c r="E25" s="35">
        <f t="shared" si="1"/>
        <v>10.422535211267606</v>
      </c>
      <c r="F25" s="31">
        <v>8.4</v>
      </c>
      <c r="G25" s="31">
        <v>9.5</v>
      </c>
      <c r="H25" s="31">
        <v>2.1</v>
      </c>
      <c r="I25" s="44">
        <f t="shared" si="2"/>
        <v>113.09523809523809</v>
      </c>
      <c r="J25" s="23">
        <v>5</v>
      </c>
      <c r="K25" s="34">
        <v>3</v>
      </c>
      <c r="L25" s="34">
        <v>2</v>
      </c>
      <c r="M25" s="44">
        <f>L25/K25*100</f>
        <v>66.666666666666657</v>
      </c>
      <c r="N25" s="73">
        <v>1.6</v>
      </c>
      <c r="O25" s="34">
        <v>1</v>
      </c>
      <c r="P25" s="34">
        <v>2.1</v>
      </c>
      <c r="Q25" s="44">
        <f>P25/O25*100</f>
        <v>210</v>
      </c>
      <c r="R25" s="20">
        <v>71</v>
      </c>
      <c r="S25" s="31">
        <v>0.2</v>
      </c>
      <c r="T25" s="88">
        <f t="shared" si="3"/>
        <v>0.28169014084507044</v>
      </c>
      <c r="U25" s="31">
        <v>0.1</v>
      </c>
      <c r="V25" s="31">
        <v>0.1</v>
      </c>
      <c r="W25" s="44">
        <f t="shared" si="4"/>
        <v>100</v>
      </c>
      <c r="X25" s="23">
        <v>9</v>
      </c>
      <c r="Y25" s="34">
        <v>9</v>
      </c>
      <c r="Z25" s="108">
        <v>0</v>
      </c>
      <c r="AA25" s="85">
        <v>0</v>
      </c>
      <c r="AB25" s="73">
        <v>0</v>
      </c>
      <c r="AC25" s="23">
        <v>1</v>
      </c>
      <c r="AD25" s="34">
        <v>1</v>
      </c>
      <c r="AE25" s="108">
        <v>0</v>
      </c>
      <c r="AF25" s="103">
        <v>1</v>
      </c>
      <c r="AG25" s="140">
        <v>0</v>
      </c>
      <c r="AH25" s="144"/>
    </row>
    <row r="26" spans="1:34" s="2" customFormat="1" ht="21.75" customHeight="1">
      <c r="A26" s="5"/>
      <c r="B26" s="11" t="s">
        <v>56</v>
      </c>
      <c r="C26" s="20">
        <v>482</v>
      </c>
      <c r="D26" s="31">
        <v>240</v>
      </c>
      <c r="E26" s="35">
        <f t="shared" si="1"/>
        <v>49.792531120331951</v>
      </c>
      <c r="F26" s="31">
        <v>242</v>
      </c>
      <c r="G26" s="31">
        <v>240</v>
      </c>
      <c r="H26" s="31">
        <v>0</v>
      </c>
      <c r="I26" s="44">
        <f t="shared" si="2"/>
        <v>99.173553719008268</v>
      </c>
      <c r="J26" s="23">
        <v>8</v>
      </c>
      <c r="K26" s="34">
        <v>3</v>
      </c>
      <c r="L26" s="34">
        <v>1</v>
      </c>
      <c r="M26" s="44">
        <f>L26/K26*100</f>
        <v>33.333333333333329</v>
      </c>
      <c r="N26" s="73">
        <v>2</v>
      </c>
      <c r="O26" s="34">
        <v>1</v>
      </c>
      <c r="P26" s="34">
        <v>0.9</v>
      </c>
      <c r="Q26" s="44">
        <f>P26/O26*100</f>
        <v>90</v>
      </c>
      <c r="R26" s="20">
        <v>482</v>
      </c>
      <c r="S26" s="84">
        <v>1.7</v>
      </c>
      <c r="T26" s="88">
        <f t="shared" si="3"/>
        <v>0.35269709543568467</v>
      </c>
      <c r="U26" s="84">
        <v>0.2</v>
      </c>
      <c r="V26" s="31">
        <v>0</v>
      </c>
      <c r="W26" s="44">
        <f t="shared" si="4"/>
        <v>0</v>
      </c>
      <c r="X26" s="23">
        <v>11</v>
      </c>
      <c r="Y26" s="34">
        <v>11</v>
      </c>
      <c r="Z26" s="108">
        <v>0</v>
      </c>
      <c r="AA26" s="85">
        <v>7</v>
      </c>
      <c r="AB26" s="73">
        <v>20</v>
      </c>
      <c r="AC26" s="23">
        <v>5</v>
      </c>
      <c r="AD26" s="34">
        <v>0</v>
      </c>
      <c r="AE26" s="108">
        <v>0</v>
      </c>
      <c r="AF26" s="134" t="s">
        <v>84</v>
      </c>
      <c r="AG26" s="140">
        <v>0</v>
      </c>
      <c r="AH26" s="144"/>
    </row>
    <row r="27" spans="1:34" s="2" customFormat="1" ht="21.75" customHeight="1">
      <c r="A27" s="5"/>
      <c r="B27" s="11" t="s">
        <v>68</v>
      </c>
      <c r="C27" s="22">
        <v>283</v>
      </c>
      <c r="D27" s="33">
        <v>93.33</v>
      </c>
      <c r="E27" s="37">
        <v>32.979999999999997</v>
      </c>
      <c r="F27" s="33">
        <v>116</v>
      </c>
      <c r="G27" s="33">
        <v>102.55</v>
      </c>
      <c r="H27" s="33">
        <v>1.35</v>
      </c>
      <c r="I27" s="45">
        <v>88.41</v>
      </c>
      <c r="J27" s="52">
        <v>1</v>
      </c>
      <c r="K27" s="59">
        <v>1</v>
      </c>
      <c r="L27" s="59">
        <v>0</v>
      </c>
      <c r="M27" s="45">
        <v>0</v>
      </c>
      <c r="N27" s="74">
        <v>0.9</v>
      </c>
      <c r="O27" s="59">
        <v>0.3</v>
      </c>
      <c r="P27" s="59">
        <v>0</v>
      </c>
      <c r="Q27" s="45">
        <v>0</v>
      </c>
      <c r="R27" s="22">
        <v>283</v>
      </c>
      <c r="S27" s="33">
        <v>0.24</v>
      </c>
      <c r="T27" s="89">
        <v>8.e-002</v>
      </c>
      <c r="U27" s="33">
        <v>0.1</v>
      </c>
      <c r="V27" s="33">
        <v>0.53</v>
      </c>
      <c r="W27" s="45">
        <v>530</v>
      </c>
      <c r="X27" s="52">
        <v>14</v>
      </c>
      <c r="Y27" s="59">
        <v>14</v>
      </c>
      <c r="Z27" s="110">
        <v>0</v>
      </c>
      <c r="AA27" s="117">
        <v>2</v>
      </c>
      <c r="AB27" s="74">
        <v>30</v>
      </c>
      <c r="AC27" s="52">
        <v>4</v>
      </c>
      <c r="AD27" s="59">
        <v>4</v>
      </c>
      <c r="AE27" s="110">
        <v>0</v>
      </c>
      <c r="AF27" s="133">
        <v>1</v>
      </c>
      <c r="AG27" s="142">
        <v>0</v>
      </c>
      <c r="AH27" s="144"/>
    </row>
    <row r="28" spans="1:34" s="2" customFormat="1" ht="21.75" customHeight="1">
      <c r="A28" s="5"/>
      <c r="B28" s="11" t="s">
        <v>70</v>
      </c>
      <c r="C28" s="20">
        <v>329</v>
      </c>
      <c r="D28" s="31">
        <v>38.4</v>
      </c>
      <c r="E28" s="35">
        <f t="shared" ref="E28:E42" si="5">D28/C28*100</f>
        <v>11.671732522796352</v>
      </c>
      <c r="F28" s="31">
        <v>42</v>
      </c>
      <c r="G28" s="31">
        <v>37.700000000000003</v>
      </c>
      <c r="H28" s="31">
        <v>0.82</v>
      </c>
      <c r="I28" s="44">
        <f t="shared" ref="I28:I42" si="6">G28/F28*100</f>
        <v>89.761904761904759</v>
      </c>
      <c r="J28" s="23">
        <v>6</v>
      </c>
      <c r="K28" s="34">
        <v>2</v>
      </c>
      <c r="L28" s="34">
        <v>1</v>
      </c>
      <c r="M28" s="44">
        <f t="shared" ref="M28:M36" si="7">L28/K28*100</f>
        <v>50</v>
      </c>
      <c r="N28" s="73">
        <v>6.5</v>
      </c>
      <c r="O28" s="34">
        <v>2.1</v>
      </c>
      <c r="P28" s="34">
        <v>0.19</v>
      </c>
      <c r="Q28" s="44">
        <f t="shared" ref="Q28:Q36" si="8">P28/O28*100</f>
        <v>9.0476190476190474</v>
      </c>
      <c r="R28" s="20">
        <v>331</v>
      </c>
      <c r="S28" s="31">
        <v>2</v>
      </c>
      <c r="T28" s="88">
        <f t="shared" ref="T28:T42" si="9">S28/R28*100</f>
        <v>0.60422960725075525</v>
      </c>
      <c r="U28" s="31">
        <v>0.5</v>
      </c>
      <c r="V28" s="31">
        <v>6.e-002</v>
      </c>
      <c r="W28" s="44">
        <f t="shared" ref="W28:W42" si="10">V28/U28*100</f>
        <v>12</v>
      </c>
      <c r="X28" s="23">
        <v>12</v>
      </c>
      <c r="Y28" s="34">
        <v>12</v>
      </c>
      <c r="Z28" s="108">
        <v>0</v>
      </c>
      <c r="AA28" s="85">
        <v>0</v>
      </c>
      <c r="AB28" s="73">
        <v>0</v>
      </c>
      <c r="AC28" s="23">
        <v>0</v>
      </c>
      <c r="AD28" s="34">
        <v>0</v>
      </c>
      <c r="AE28" s="108">
        <v>0</v>
      </c>
      <c r="AF28" s="103">
        <v>12</v>
      </c>
      <c r="AG28" s="140">
        <v>0</v>
      </c>
      <c r="AH28" s="144"/>
    </row>
    <row r="29" spans="1:34" s="2" customFormat="1" ht="21.75" customHeight="1">
      <c r="A29" s="5"/>
      <c r="B29" s="11" t="s">
        <v>71</v>
      </c>
      <c r="C29" s="20">
        <v>505</v>
      </c>
      <c r="D29" s="31">
        <v>94</v>
      </c>
      <c r="E29" s="35">
        <f t="shared" si="5"/>
        <v>18.613861386138613</v>
      </c>
      <c r="F29" s="31">
        <v>94.5</v>
      </c>
      <c r="G29" s="31">
        <v>115</v>
      </c>
      <c r="H29" s="31">
        <v>21</v>
      </c>
      <c r="I29" s="46">
        <f t="shared" si="6"/>
        <v>121.6931216931217</v>
      </c>
      <c r="J29" s="23">
        <v>1</v>
      </c>
      <c r="K29" s="34">
        <v>1</v>
      </c>
      <c r="L29" s="34">
        <v>1</v>
      </c>
      <c r="M29" s="44">
        <f t="shared" si="7"/>
        <v>100</v>
      </c>
      <c r="N29" s="73">
        <v>0.3</v>
      </c>
      <c r="O29" s="34">
        <v>0.3</v>
      </c>
      <c r="P29" s="34">
        <v>0.3</v>
      </c>
      <c r="Q29" s="44">
        <f t="shared" si="8"/>
        <v>100</v>
      </c>
      <c r="R29" s="20">
        <v>505</v>
      </c>
      <c r="S29" s="31">
        <v>8.1999999999999993</v>
      </c>
      <c r="T29" s="88">
        <f t="shared" si="9"/>
        <v>1.6237623762376234</v>
      </c>
      <c r="U29" s="31">
        <v>0.8</v>
      </c>
      <c r="V29" s="31">
        <v>0</v>
      </c>
      <c r="W29" s="44">
        <f t="shared" si="10"/>
        <v>0</v>
      </c>
      <c r="X29" s="23">
        <v>11</v>
      </c>
      <c r="Y29" s="34">
        <v>11</v>
      </c>
      <c r="Z29" s="108">
        <v>0</v>
      </c>
      <c r="AA29" s="85">
        <v>6</v>
      </c>
      <c r="AB29" s="73">
        <v>25</v>
      </c>
      <c r="AC29" s="23">
        <v>2</v>
      </c>
      <c r="AD29" s="34">
        <v>2</v>
      </c>
      <c r="AE29" s="108">
        <v>0</v>
      </c>
      <c r="AF29" s="103">
        <v>6</v>
      </c>
      <c r="AG29" s="140">
        <v>0</v>
      </c>
      <c r="AH29" s="144"/>
    </row>
    <row r="30" spans="1:34" s="2" customFormat="1" ht="21.75" customHeight="1">
      <c r="A30" s="5"/>
      <c r="B30" s="11" t="s">
        <v>72</v>
      </c>
      <c r="C30" s="20">
        <v>679</v>
      </c>
      <c r="D30" s="31">
        <v>158.34</v>
      </c>
      <c r="E30" s="35">
        <f t="shared" si="5"/>
        <v>23.319587628865978</v>
      </c>
      <c r="F30" s="31">
        <v>161.85</v>
      </c>
      <c r="G30" s="31">
        <v>162.34</v>
      </c>
      <c r="H30" s="31">
        <v>4</v>
      </c>
      <c r="I30" s="44">
        <f t="shared" si="6"/>
        <v>100.30274945937596</v>
      </c>
      <c r="J30" s="23">
        <v>3</v>
      </c>
      <c r="K30" s="34">
        <v>2</v>
      </c>
      <c r="L30" s="34">
        <v>1</v>
      </c>
      <c r="M30" s="44">
        <f t="shared" si="7"/>
        <v>50</v>
      </c>
      <c r="N30" s="73">
        <v>2.6</v>
      </c>
      <c r="O30" s="34">
        <v>2.2999999999999998</v>
      </c>
      <c r="P30" s="34">
        <v>4.e-002</v>
      </c>
      <c r="Q30" s="44">
        <f t="shared" si="8"/>
        <v>1.7391304347826086</v>
      </c>
      <c r="R30" s="20">
        <v>679</v>
      </c>
      <c r="S30" s="31">
        <v>11.72</v>
      </c>
      <c r="T30" s="88">
        <f t="shared" si="9"/>
        <v>1.7260677466863037</v>
      </c>
      <c r="U30" s="31">
        <v>2.77</v>
      </c>
      <c r="V30" s="31">
        <v>1.83</v>
      </c>
      <c r="W30" s="44">
        <f t="shared" si="10"/>
        <v>66.064981949458485</v>
      </c>
      <c r="X30" s="23">
        <v>15</v>
      </c>
      <c r="Y30" s="34">
        <v>15</v>
      </c>
      <c r="Z30" s="108">
        <v>0</v>
      </c>
      <c r="AA30" s="85">
        <v>8</v>
      </c>
      <c r="AB30" s="73">
        <v>40</v>
      </c>
      <c r="AC30" s="23">
        <v>0</v>
      </c>
      <c r="AD30" s="34">
        <v>0</v>
      </c>
      <c r="AE30" s="108">
        <v>0</v>
      </c>
      <c r="AF30" s="103">
        <v>1</v>
      </c>
      <c r="AG30" s="143">
        <v>0</v>
      </c>
      <c r="AH30" s="144"/>
    </row>
    <row r="31" spans="1:34" s="2" customFormat="1" ht="21.75" customHeight="1">
      <c r="A31" s="5"/>
      <c r="B31" s="11" t="s">
        <v>73</v>
      </c>
      <c r="C31" s="20">
        <v>472</v>
      </c>
      <c r="D31" s="31">
        <v>59.1</v>
      </c>
      <c r="E31" s="35">
        <f t="shared" si="5"/>
        <v>12.521186440677967</v>
      </c>
      <c r="F31" s="31">
        <v>60.1</v>
      </c>
      <c r="G31" s="31">
        <v>59.1</v>
      </c>
      <c r="H31" s="31">
        <v>0</v>
      </c>
      <c r="I31" s="44">
        <f t="shared" si="6"/>
        <v>98.336106489184687</v>
      </c>
      <c r="J31" s="23">
        <v>1</v>
      </c>
      <c r="K31" s="34">
        <v>1</v>
      </c>
      <c r="L31" s="34">
        <v>0</v>
      </c>
      <c r="M31" s="44">
        <f t="shared" si="7"/>
        <v>0</v>
      </c>
      <c r="N31" s="73">
        <v>7.2999999999999995e-002</v>
      </c>
      <c r="O31" s="34">
        <v>0.1</v>
      </c>
      <c r="P31" s="34">
        <v>0</v>
      </c>
      <c r="Q31" s="44">
        <f t="shared" si="8"/>
        <v>0</v>
      </c>
      <c r="R31" s="20">
        <v>472</v>
      </c>
      <c r="S31" s="31">
        <v>104.6</v>
      </c>
      <c r="T31" s="88">
        <f t="shared" si="9"/>
        <v>22.16101694915254</v>
      </c>
      <c r="U31" s="31">
        <v>1</v>
      </c>
      <c r="V31" s="31">
        <v>0</v>
      </c>
      <c r="W31" s="44">
        <f t="shared" si="10"/>
        <v>0</v>
      </c>
      <c r="X31" s="23">
        <v>26</v>
      </c>
      <c r="Y31" s="34">
        <v>26</v>
      </c>
      <c r="Z31" s="108">
        <v>0</v>
      </c>
      <c r="AA31" s="85">
        <v>0</v>
      </c>
      <c r="AB31" s="73">
        <v>28</v>
      </c>
      <c r="AC31" s="23">
        <v>4</v>
      </c>
      <c r="AD31" s="34">
        <v>4</v>
      </c>
      <c r="AE31" s="108">
        <v>0</v>
      </c>
      <c r="AF31" s="103">
        <v>12</v>
      </c>
      <c r="AG31" s="140">
        <v>0</v>
      </c>
      <c r="AH31" s="144"/>
    </row>
    <row r="32" spans="1:34" s="2" customFormat="1" ht="21.75" customHeight="1">
      <c r="A32" s="5"/>
      <c r="B32" s="11" t="s">
        <v>74</v>
      </c>
      <c r="C32" s="20">
        <v>537</v>
      </c>
      <c r="D32" s="31">
        <v>23.2</v>
      </c>
      <c r="E32" s="35">
        <f t="shared" si="5"/>
        <v>4.3202979515828677</v>
      </c>
      <c r="F32" s="31">
        <v>23.2</v>
      </c>
      <c r="G32" s="31">
        <v>23.4</v>
      </c>
      <c r="H32" s="31">
        <v>0.2</v>
      </c>
      <c r="I32" s="44">
        <f t="shared" si="6"/>
        <v>100.86206896551724</v>
      </c>
      <c r="J32" s="23">
        <v>4</v>
      </c>
      <c r="K32" s="34">
        <v>2</v>
      </c>
      <c r="L32" s="34">
        <v>1</v>
      </c>
      <c r="M32" s="44">
        <f t="shared" si="7"/>
        <v>50</v>
      </c>
      <c r="N32" s="73">
        <v>2.65</v>
      </c>
      <c r="O32" s="34">
        <v>0.5</v>
      </c>
      <c r="P32" s="34">
        <v>0.24</v>
      </c>
      <c r="Q32" s="44">
        <f t="shared" si="8"/>
        <v>48</v>
      </c>
      <c r="R32" s="20">
        <v>537</v>
      </c>
      <c r="S32" s="31">
        <v>0.82</v>
      </c>
      <c r="T32" s="88">
        <f t="shared" si="9"/>
        <v>0.15270018621973927</v>
      </c>
      <c r="U32" s="31">
        <v>0.5</v>
      </c>
      <c r="V32" s="31">
        <v>0</v>
      </c>
      <c r="W32" s="44">
        <f t="shared" si="10"/>
        <v>0</v>
      </c>
      <c r="X32" s="23">
        <v>14</v>
      </c>
      <c r="Y32" s="34">
        <v>14</v>
      </c>
      <c r="Z32" s="108">
        <v>0</v>
      </c>
      <c r="AA32" s="85">
        <v>1</v>
      </c>
      <c r="AB32" s="73">
        <v>25</v>
      </c>
      <c r="AC32" s="23">
        <v>1</v>
      </c>
      <c r="AD32" s="34">
        <v>1</v>
      </c>
      <c r="AE32" s="108">
        <v>0</v>
      </c>
      <c r="AF32" s="103">
        <v>12</v>
      </c>
      <c r="AG32" s="140">
        <v>0</v>
      </c>
      <c r="AH32" s="144"/>
    </row>
    <row r="33" spans="1:34" s="2" customFormat="1" ht="21.75" customHeight="1">
      <c r="A33" s="5"/>
      <c r="B33" s="11" t="s">
        <v>75</v>
      </c>
      <c r="C33" s="20">
        <v>905</v>
      </c>
      <c r="D33" s="31">
        <v>187.8</v>
      </c>
      <c r="E33" s="35">
        <f t="shared" si="5"/>
        <v>20.751381215469614</v>
      </c>
      <c r="F33" s="31">
        <v>188.8</v>
      </c>
      <c r="G33" s="31">
        <v>188.8</v>
      </c>
      <c r="H33" s="31">
        <v>5</v>
      </c>
      <c r="I33" s="44">
        <f t="shared" si="6"/>
        <v>100</v>
      </c>
      <c r="J33" s="23">
        <v>3</v>
      </c>
      <c r="K33" s="34">
        <v>3</v>
      </c>
      <c r="L33" s="34">
        <v>3</v>
      </c>
      <c r="M33" s="44">
        <f t="shared" si="7"/>
        <v>100</v>
      </c>
      <c r="N33" s="73">
        <f>1.5+0.2+0.7</f>
        <v>2.4</v>
      </c>
      <c r="O33" s="34">
        <v>0.5</v>
      </c>
      <c r="P33" s="34">
        <v>0.7</v>
      </c>
      <c r="Q33" s="44">
        <f t="shared" si="8"/>
        <v>140</v>
      </c>
      <c r="R33" s="20">
        <v>905</v>
      </c>
      <c r="S33" s="31">
        <v>11</v>
      </c>
      <c r="T33" s="88">
        <f t="shared" si="9"/>
        <v>1.2154696132596685</v>
      </c>
      <c r="U33" s="31">
        <v>0.2</v>
      </c>
      <c r="V33" s="31">
        <v>0.2</v>
      </c>
      <c r="W33" s="44">
        <f t="shared" si="10"/>
        <v>100</v>
      </c>
      <c r="X33" s="23">
        <v>38</v>
      </c>
      <c r="Y33" s="34">
        <v>38</v>
      </c>
      <c r="Z33" s="108">
        <v>0</v>
      </c>
      <c r="AA33" s="85">
        <v>12</v>
      </c>
      <c r="AB33" s="73">
        <v>39</v>
      </c>
      <c r="AC33" s="23">
        <v>3</v>
      </c>
      <c r="AD33" s="34">
        <v>3</v>
      </c>
      <c r="AE33" s="108">
        <v>0</v>
      </c>
      <c r="AF33" s="103">
        <v>12</v>
      </c>
      <c r="AG33" s="140">
        <v>0</v>
      </c>
      <c r="AH33" s="144"/>
    </row>
    <row r="34" spans="1:34" s="2" customFormat="1" ht="21.75" customHeight="1">
      <c r="A34" s="5"/>
      <c r="B34" s="11" t="s">
        <v>76</v>
      </c>
      <c r="C34" s="20">
        <v>383</v>
      </c>
      <c r="D34" s="31">
        <v>26.5</v>
      </c>
      <c r="E34" s="35">
        <f t="shared" si="5"/>
        <v>6.9190600522193213</v>
      </c>
      <c r="F34" s="31">
        <v>28</v>
      </c>
      <c r="G34" s="31">
        <v>22.4</v>
      </c>
      <c r="H34" s="31">
        <v>2</v>
      </c>
      <c r="I34" s="44">
        <f t="shared" si="6"/>
        <v>80</v>
      </c>
      <c r="J34" s="23">
        <v>0</v>
      </c>
      <c r="K34" s="34">
        <v>3</v>
      </c>
      <c r="L34" s="34">
        <v>1</v>
      </c>
      <c r="M34" s="44">
        <f t="shared" si="7"/>
        <v>33.333333333333329</v>
      </c>
      <c r="N34" s="73">
        <v>0</v>
      </c>
      <c r="O34" s="34">
        <v>1</v>
      </c>
      <c r="P34" s="34">
        <v>0.1</v>
      </c>
      <c r="Q34" s="44">
        <f t="shared" si="8"/>
        <v>10</v>
      </c>
      <c r="R34" s="20">
        <v>391.7</v>
      </c>
      <c r="S34" s="31">
        <v>8.6999999999999993</v>
      </c>
      <c r="T34" s="88">
        <f t="shared" si="9"/>
        <v>2.221087567015573</v>
      </c>
      <c r="U34" s="31">
        <v>2</v>
      </c>
      <c r="V34" s="31">
        <v>0.7</v>
      </c>
      <c r="W34" s="44">
        <f t="shared" si="10"/>
        <v>35</v>
      </c>
      <c r="X34" s="23">
        <v>14</v>
      </c>
      <c r="Y34" s="34">
        <v>14</v>
      </c>
      <c r="Z34" s="108">
        <v>0</v>
      </c>
      <c r="AA34" s="85">
        <v>4</v>
      </c>
      <c r="AB34" s="73">
        <v>15</v>
      </c>
      <c r="AC34" s="23">
        <v>3</v>
      </c>
      <c r="AD34" s="34">
        <v>3</v>
      </c>
      <c r="AE34" s="108">
        <v>0</v>
      </c>
      <c r="AF34" s="134" t="s">
        <v>84</v>
      </c>
      <c r="AG34" s="140">
        <v>0</v>
      </c>
      <c r="AH34" s="144"/>
    </row>
    <row r="35" spans="1:34" s="2" customFormat="1" ht="21.75" customHeight="1">
      <c r="A35" s="5"/>
      <c r="B35" s="11" t="s">
        <v>77</v>
      </c>
      <c r="C35" s="20">
        <v>333</v>
      </c>
      <c r="D35" s="31">
        <v>2.95</v>
      </c>
      <c r="E35" s="35">
        <f t="shared" si="5"/>
        <v>0.88588588588588613</v>
      </c>
      <c r="F35" s="31">
        <v>3.15</v>
      </c>
      <c r="G35" s="31">
        <v>2.95</v>
      </c>
      <c r="H35" s="31">
        <v>0</v>
      </c>
      <c r="I35" s="44">
        <f t="shared" si="6"/>
        <v>93.650793650793659</v>
      </c>
      <c r="J35" s="23">
        <v>1</v>
      </c>
      <c r="K35" s="34">
        <v>1</v>
      </c>
      <c r="L35" s="34">
        <v>0</v>
      </c>
      <c r="M35" s="44">
        <f t="shared" si="7"/>
        <v>0</v>
      </c>
      <c r="N35" s="73">
        <v>0.28999999999999998</v>
      </c>
      <c r="O35" s="34">
        <v>0.2</v>
      </c>
      <c r="P35" s="34">
        <v>0</v>
      </c>
      <c r="Q35" s="44">
        <f t="shared" si="8"/>
        <v>0</v>
      </c>
      <c r="R35" s="20">
        <v>497.9</v>
      </c>
      <c r="S35" s="31">
        <v>19.7</v>
      </c>
      <c r="T35" s="88">
        <f t="shared" si="9"/>
        <v>3.9566177947378991</v>
      </c>
      <c r="U35" s="31">
        <v>5</v>
      </c>
      <c r="V35" s="31">
        <v>6.84</v>
      </c>
      <c r="W35" s="44">
        <f t="shared" si="10"/>
        <v>136.79999999999998</v>
      </c>
      <c r="X35" s="23">
        <v>4</v>
      </c>
      <c r="Y35" s="34">
        <v>4</v>
      </c>
      <c r="Z35" s="108">
        <v>0</v>
      </c>
      <c r="AA35" s="85">
        <v>5</v>
      </c>
      <c r="AB35" s="73">
        <v>28</v>
      </c>
      <c r="AC35" s="23">
        <v>1</v>
      </c>
      <c r="AD35" s="34">
        <v>1</v>
      </c>
      <c r="AE35" s="108">
        <v>0</v>
      </c>
      <c r="AF35" s="103">
        <v>1</v>
      </c>
      <c r="AG35" s="140">
        <v>0</v>
      </c>
      <c r="AH35" s="144"/>
    </row>
    <row r="36" spans="1:34" s="2" customFormat="1" ht="21.75" customHeight="1">
      <c r="A36" s="5"/>
      <c r="B36" s="11" t="s">
        <v>69</v>
      </c>
      <c r="C36" s="20">
        <v>496</v>
      </c>
      <c r="D36" s="31">
        <v>16</v>
      </c>
      <c r="E36" s="35">
        <f t="shared" si="5"/>
        <v>3.225806451612903</v>
      </c>
      <c r="F36" s="31">
        <v>18</v>
      </c>
      <c r="G36" s="31">
        <v>20.3</v>
      </c>
      <c r="H36" s="31">
        <v>0.68</v>
      </c>
      <c r="I36" s="44">
        <f t="shared" si="6"/>
        <v>112.77777777777777</v>
      </c>
      <c r="J36" s="23">
        <v>5</v>
      </c>
      <c r="K36" s="34">
        <v>2</v>
      </c>
      <c r="L36" s="34">
        <v>2</v>
      </c>
      <c r="M36" s="44">
        <f t="shared" si="7"/>
        <v>100</v>
      </c>
      <c r="N36" s="73">
        <v>3.6</v>
      </c>
      <c r="O36" s="34">
        <v>0.5</v>
      </c>
      <c r="P36" s="34">
        <v>0.7</v>
      </c>
      <c r="Q36" s="44">
        <f t="shared" si="8"/>
        <v>140</v>
      </c>
      <c r="R36" s="20">
        <v>496</v>
      </c>
      <c r="S36" s="31">
        <v>9.8000000000000007</v>
      </c>
      <c r="T36" s="88">
        <f t="shared" si="9"/>
        <v>1.9758064516129035</v>
      </c>
      <c r="U36" s="31">
        <v>2</v>
      </c>
      <c r="V36" s="31">
        <v>1</v>
      </c>
      <c r="W36" s="44">
        <f t="shared" si="10"/>
        <v>50</v>
      </c>
      <c r="X36" s="23">
        <v>16</v>
      </c>
      <c r="Y36" s="34">
        <v>16</v>
      </c>
      <c r="Z36" s="108">
        <v>0</v>
      </c>
      <c r="AA36" s="85">
        <v>6</v>
      </c>
      <c r="AB36" s="73">
        <v>50</v>
      </c>
      <c r="AC36" s="23">
        <v>3</v>
      </c>
      <c r="AD36" s="34">
        <v>3</v>
      </c>
      <c r="AE36" s="108">
        <v>0</v>
      </c>
      <c r="AF36" s="103">
        <v>1</v>
      </c>
      <c r="AG36" s="140">
        <v>0</v>
      </c>
      <c r="AH36" s="144"/>
    </row>
    <row r="37" spans="1:34" s="2" customFormat="1" ht="21.75" customHeight="1">
      <c r="A37" s="5"/>
      <c r="B37" s="11" t="s">
        <v>78</v>
      </c>
      <c r="C37" s="20">
        <v>441</v>
      </c>
      <c r="D37" s="31">
        <v>17.100000000000001</v>
      </c>
      <c r="E37" s="35">
        <f t="shared" si="5"/>
        <v>3.8775510204081631</v>
      </c>
      <c r="F37" s="31">
        <v>18.100000000000001</v>
      </c>
      <c r="G37" s="31">
        <v>17.100000000000001</v>
      </c>
      <c r="H37" s="31">
        <v>0</v>
      </c>
      <c r="I37" s="44">
        <f t="shared" si="6"/>
        <v>94.475138121546962</v>
      </c>
      <c r="J37" s="23">
        <v>2</v>
      </c>
      <c r="K37" s="34">
        <v>0</v>
      </c>
      <c r="L37" s="34">
        <v>0</v>
      </c>
      <c r="M37" s="71" t="s">
        <v>86</v>
      </c>
      <c r="N37" s="73">
        <v>0.25</v>
      </c>
      <c r="O37" s="34">
        <v>0</v>
      </c>
      <c r="P37" s="34">
        <v>0</v>
      </c>
      <c r="Q37" s="71" t="s">
        <v>86</v>
      </c>
      <c r="R37" s="20">
        <v>444.1</v>
      </c>
      <c r="S37" s="31">
        <v>3.1</v>
      </c>
      <c r="T37" s="88">
        <f t="shared" si="9"/>
        <v>0.6980409817608646</v>
      </c>
      <c r="U37" s="31">
        <v>0.1</v>
      </c>
      <c r="V37" s="31">
        <v>0</v>
      </c>
      <c r="W37" s="44">
        <f t="shared" si="10"/>
        <v>0</v>
      </c>
      <c r="X37" s="23">
        <v>18</v>
      </c>
      <c r="Y37" s="34">
        <v>18</v>
      </c>
      <c r="Z37" s="108">
        <v>0</v>
      </c>
      <c r="AA37" s="85">
        <v>18</v>
      </c>
      <c r="AB37" s="73">
        <v>25</v>
      </c>
      <c r="AC37" s="23">
        <v>1</v>
      </c>
      <c r="AD37" s="34">
        <v>1</v>
      </c>
      <c r="AE37" s="108">
        <v>0</v>
      </c>
      <c r="AF37" s="103">
        <v>12</v>
      </c>
      <c r="AG37" s="140">
        <v>0</v>
      </c>
      <c r="AH37" s="144"/>
    </row>
    <row r="38" spans="1:34" s="2" customFormat="1" ht="21.75" customHeight="1">
      <c r="A38" s="5"/>
      <c r="B38" s="11" t="s">
        <v>79</v>
      </c>
      <c r="C38" s="20">
        <v>2580</v>
      </c>
      <c r="D38" s="31">
        <v>842</v>
      </c>
      <c r="E38" s="35">
        <f t="shared" si="5"/>
        <v>32.63565891472868</v>
      </c>
      <c r="F38" s="31">
        <v>854</v>
      </c>
      <c r="G38" s="31">
        <v>1004</v>
      </c>
      <c r="H38" s="31">
        <v>162</v>
      </c>
      <c r="I38" s="44">
        <f t="shared" si="6"/>
        <v>117.56440281030444</v>
      </c>
      <c r="J38" s="23">
        <f>9+6+7</f>
        <v>22</v>
      </c>
      <c r="K38" s="34">
        <v>5</v>
      </c>
      <c r="L38" s="34">
        <v>7</v>
      </c>
      <c r="M38" s="44">
        <f>L38/K38*100</f>
        <v>140</v>
      </c>
      <c r="N38" s="73">
        <f>2.5+3.6+1.27</f>
        <v>7.3699999999999992</v>
      </c>
      <c r="O38" s="34">
        <v>5</v>
      </c>
      <c r="P38" s="34">
        <v>1</v>
      </c>
      <c r="Q38" s="44">
        <f>P38/O38*100</f>
        <v>20</v>
      </c>
      <c r="R38" s="20">
        <v>2582</v>
      </c>
      <c r="S38" s="31">
        <v>1.6</v>
      </c>
      <c r="T38" s="88">
        <f t="shared" si="9"/>
        <v>6.1967467079783123e-002</v>
      </c>
      <c r="U38" s="31">
        <v>0.8</v>
      </c>
      <c r="V38" s="31">
        <v>0</v>
      </c>
      <c r="W38" s="44">
        <f t="shared" si="10"/>
        <v>0</v>
      </c>
      <c r="X38" s="23">
        <v>63</v>
      </c>
      <c r="Y38" s="34">
        <v>63</v>
      </c>
      <c r="Z38" s="108">
        <v>0</v>
      </c>
      <c r="AA38" s="85">
        <v>28</v>
      </c>
      <c r="AB38" s="73">
        <v>30</v>
      </c>
      <c r="AC38" s="23">
        <v>4</v>
      </c>
      <c r="AD38" s="34">
        <v>4</v>
      </c>
      <c r="AE38" s="108">
        <v>0</v>
      </c>
      <c r="AF38" s="103">
        <v>1</v>
      </c>
      <c r="AG38" s="140">
        <v>0</v>
      </c>
      <c r="AH38" s="144"/>
    </row>
    <row r="39" spans="1:34" s="2" customFormat="1" ht="21.75" customHeight="1">
      <c r="A39" s="5"/>
      <c r="B39" s="11" t="s">
        <v>80</v>
      </c>
      <c r="C39" s="20">
        <v>525</v>
      </c>
      <c r="D39" s="31">
        <v>65.900000000000006</v>
      </c>
      <c r="E39" s="35">
        <f t="shared" si="5"/>
        <v>12.552380952380954</v>
      </c>
      <c r="F39" s="31">
        <v>68.900000000000006</v>
      </c>
      <c r="G39" s="31">
        <v>66.5</v>
      </c>
      <c r="H39" s="31">
        <v>0.6</v>
      </c>
      <c r="I39" s="44">
        <f t="shared" si="6"/>
        <v>96.516690856313488</v>
      </c>
      <c r="J39" s="23">
        <v>3</v>
      </c>
      <c r="K39" s="34">
        <v>1</v>
      </c>
      <c r="L39" s="34">
        <v>1</v>
      </c>
      <c r="M39" s="44">
        <f>L39/K39*100</f>
        <v>100</v>
      </c>
      <c r="N39" s="73">
        <v>2.4</v>
      </c>
      <c r="O39" s="34">
        <v>0.5</v>
      </c>
      <c r="P39" s="34">
        <v>0.5</v>
      </c>
      <c r="Q39" s="44">
        <f>P39/O39*100</f>
        <v>100</v>
      </c>
      <c r="R39" s="20">
        <v>535</v>
      </c>
      <c r="S39" s="31">
        <v>10</v>
      </c>
      <c r="T39" s="88">
        <f t="shared" si="9"/>
        <v>1.8691588785046727</v>
      </c>
      <c r="U39" s="31">
        <v>1</v>
      </c>
      <c r="V39" s="31">
        <v>0</v>
      </c>
      <c r="W39" s="44">
        <f t="shared" si="10"/>
        <v>0</v>
      </c>
      <c r="X39" s="23">
        <v>11</v>
      </c>
      <c r="Y39" s="34">
        <v>11</v>
      </c>
      <c r="Z39" s="108">
        <v>0</v>
      </c>
      <c r="AA39" s="85">
        <v>0</v>
      </c>
      <c r="AB39" s="73">
        <v>20</v>
      </c>
      <c r="AC39" s="23">
        <v>2</v>
      </c>
      <c r="AD39" s="34">
        <v>2</v>
      </c>
      <c r="AE39" s="108">
        <v>0</v>
      </c>
      <c r="AF39" s="103">
        <v>1</v>
      </c>
      <c r="AG39" s="140">
        <v>0</v>
      </c>
      <c r="AH39" s="144"/>
    </row>
    <row r="40" spans="1:34" s="2" customFormat="1" ht="21.75" customHeight="1">
      <c r="A40" s="5"/>
      <c r="B40" s="11" t="s">
        <v>81</v>
      </c>
      <c r="C40" s="20">
        <v>351</v>
      </c>
      <c r="D40" s="31">
        <v>32.799999999999997</v>
      </c>
      <c r="E40" s="35">
        <f t="shared" si="5"/>
        <v>9.3447293447293447</v>
      </c>
      <c r="F40" s="31">
        <v>40</v>
      </c>
      <c r="G40" s="31">
        <v>33</v>
      </c>
      <c r="H40" s="31">
        <v>0</v>
      </c>
      <c r="I40" s="44">
        <f t="shared" si="6"/>
        <v>82.5</v>
      </c>
      <c r="J40" s="23">
        <v>0</v>
      </c>
      <c r="K40" s="34">
        <v>0</v>
      </c>
      <c r="L40" s="34">
        <v>0</v>
      </c>
      <c r="M40" s="71" t="s">
        <v>86</v>
      </c>
      <c r="N40" s="73">
        <v>0</v>
      </c>
      <c r="O40" s="34">
        <v>0</v>
      </c>
      <c r="P40" s="34">
        <v>0</v>
      </c>
      <c r="Q40" s="71" t="s">
        <v>86</v>
      </c>
      <c r="R40" s="20">
        <v>351</v>
      </c>
      <c r="S40" s="31">
        <v>0.4</v>
      </c>
      <c r="T40" s="88">
        <f t="shared" si="9"/>
        <v>0.11396011396011398</v>
      </c>
      <c r="U40" s="31">
        <v>0.4</v>
      </c>
      <c r="V40" s="31">
        <v>0</v>
      </c>
      <c r="W40" s="44">
        <f t="shared" si="10"/>
        <v>0</v>
      </c>
      <c r="X40" s="23">
        <v>6</v>
      </c>
      <c r="Y40" s="34">
        <v>6</v>
      </c>
      <c r="Z40" s="108">
        <v>0</v>
      </c>
      <c r="AA40" s="85">
        <v>14</v>
      </c>
      <c r="AB40" s="73">
        <v>10</v>
      </c>
      <c r="AC40" s="23">
        <v>0</v>
      </c>
      <c r="AD40" s="34">
        <v>0</v>
      </c>
      <c r="AE40" s="108">
        <v>0</v>
      </c>
      <c r="AF40" s="103">
        <v>1</v>
      </c>
      <c r="AG40" s="140">
        <v>0</v>
      </c>
      <c r="AH40" s="144"/>
    </row>
    <row r="41" spans="1:34" s="2" customFormat="1" ht="21.75" customHeight="1">
      <c r="A41" s="5"/>
      <c r="B41" s="11" t="s">
        <v>82</v>
      </c>
      <c r="C41" s="22">
        <v>844</v>
      </c>
      <c r="D41" s="33">
        <v>215</v>
      </c>
      <c r="E41" s="37">
        <f t="shared" si="5"/>
        <v>25.473933649289098</v>
      </c>
      <c r="F41" s="33">
        <v>217</v>
      </c>
      <c r="G41" s="33">
        <v>232</v>
      </c>
      <c r="H41" s="33">
        <v>4</v>
      </c>
      <c r="I41" s="45">
        <f t="shared" si="6"/>
        <v>106.91244239631337</v>
      </c>
      <c r="J41" s="52">
        <v>10</v>
      </c>
      <c r="K41" s="59">
        <v>1</v>
      </c>
      <c r="L41" s="65">
        <v>3</v>
      </c>
      <c r="M41" s="45">
        <f>L41/K41*100</f>
        <v>300</v>
      </c>
      <c r="N41" s="74">
        <v>3</v>
      </c>
      <c r="O41" s="59">
        <v>0.5</v>
      </c>
      <c r="P41" s="59">
        <v>0.8</v>
      </c>
      <c r="Q41" s="45">
        <f>P41/O41*100</f>
        <v>160</v>
      </c>
      <c r="R41" s="22">
        <v>897.8</v>
      </c>
      <c r="S41" s="33">
        <v>58</v>
      </c>
      <c r="T41" s="89">
        <f t="shared" si="9"/>
        <v>6.4602361327689914</v>
      </c>
      <c r="U41" s="33">
        <v>2</v>
      </c>
      <c r="V41" s="33">
        <v>4.7</v>
      </c>
      <c r="W41" s="45">
        <f t="shared" si="10"/>
        <v>235</v>
      </c>
      <c r="X41" s="52">
        <v>14</v>
      </c>
      <c r="Y41" s="59">
        <v>13</v>
      </c>
      <c r="Z41" s="110">
        <v>1</v>
      </c>
      <c r="AA41" s="117">
        <v>21</v>
      </c>
      <c r="AB41" s="74">
        <v>19</v>
      </c>
      <c r="AC41" s="52">
        <v>8</v>
      </c>
      <c r="AD41" s="59">
        <v>8</v>
      </c>
      <c r="AE41" s="110">
        <v>0</v>
      </c>
      <c r="AF41" s="133">
        <v>12</v>
      </c>
      <c r="AG41" s="142">
        <v>0</v>
      </c>
      <c r="AH41" s="144"/>
    </row>
    <row r="42" spans="1:34" ht="18" customHeight="1">
      <c r="A42" s="5"/>
      <c r="B42" s="12" t="s">
        <v>40</v>
      </c>
      <c r="C42" s="23">
        <f>SUM(C9:C41)</f>
        <v>30450</v>
      </c>
      <c r="D42" s="34">
        <f>SUM(D9:D41)</f>
        <v>5245.61</v>
      </c>
      <c r="E42" s="37">
        <f t="shared" si="5"/>
        <v>17.226962233169129</v>
      </c>
      <c r="F42" s="34">
        <f>SUM(F9:F41)</f>
        <v>5720.79</v>
      </c>
      <c r="G42" s="34">
        <f>SUM(G9:G41)</f>
        <v>5766.69</v>
      </c>
      <c r="H42" s="34">
        <f>SUM(H9:H41)</f>
        <v>481.37000000000006</v>
      </c>
      <c r="I42" s="45">
        <f t="shared" si="6"/>
        <v>100.80233674020546</v>
      </c>
      <c r="J42" s="54">
        <f>SUM(J9:J41)</f>
        <v>221</v>
      </c>
      <c r="K42" s="61">
        <f>SUM(K9:K41)</f>
        <v>80</v>
      </c>
      <c r="L42" s="66">
        <f>SUM(L9:L41)</f>
        <v>98</v>
      </c>
      <c r="M42" s="45">
        <f>L42/K42*100</f>
        <v>122.50000000000001</v>
      </c>
      <c r="N42" s="75">
        <f>SUM(N9:N41)</f>
        <v>79.983000000000004</v>
      </c>
      <c r="O42" s="75">
        <f>SUM(O9:O41)</f>
        <v>32.760000000000005</v>
      </c>
      <c r="P42" s="75">
        <f>SUM(P9:P41)</f>
        <v>29.279999999999998</v>
      </c>
      <c r="Q42" s="45">
        <f>P42/O42*100</f>
        <v>89.377289377289358</v>
      </c>
      <c r="R42" s="54">
        <f>SUM(R9:R41)</f>
        <v>30815.2</v>
      </c>
      <c r="S42" s="85">
        <f>SUM(S9:S41)</f>
        <v>664.78000000000009</v>
      </c>
      <c r="T42" s="89">
        <f t="shared" si="9"/>
        <v>2.1573119759079935</v>
      </c>
      <c r="U42" s="34">
        <f>SUM(U9:U41)</f>
        <v>58.170000000000009</v>
      </c>
      <c r="V42" s="34">
        <f>SUM(V9:V41)</f>
        <v>53.27000000000001</v>
      </c>
      <c r="W42" s="45">
        <f t="shared" si="10"/>
        <v>91.576413959085443</v>
      </c>
      <c r="X42" s="54">
        <f t="shared" ref="X42:AF42" si="11">SUM(X9:X41)</f>
        <v>786</v>
      </c>
      <c r="Y42" s="103">
        <f t="shared" si="11"/>
        <v>784</v>
      </c>
      <c r="Z42" s="111">
        <f t="shared" si="11"/>
        <v>2</v>
      </c>
      <c r="AA42" s="118">
        <f t="shared" si="11"/>
        <v>486</v>
      </c>
      <c r="AB42" s="111">
        <f t="shared" si="11"/>
        <v>889.3</v>
      </c>
      <c r="AC42" s="54">
        <f t="shared" si="11"/>
        <v>116</v>
      </c>
      <c r="AD42" s="61">
        <f t="shared" si="11"/>
        <v>101</v>
      </c>
      <c r="AE42" s="127">
        <f t="shared" si="11"/>
        <v>7</v>
      </c>
      <c r="AF42" s="23">
        <f t="shared" si="11"/>
        <v>153</v>
      </c>
      <c r="AG42" s="140">
        <v>1</v>
      </c>
    </row>
    <row r="43" spans="1:34" ht="18" customHeight="1">
      <c r="A43" s="4"/>
      <c r="B43" s="13"/>
      <c r="C43" s="24"/>
      <c r="D43" s="24"/>
      <c r="E43" s="24"/>
      <c r="F43" s="24"/>
      <c r="G43" s="24"/>
      <c r="H43" s="24"/>
      <c r="I43" s="24"/>
      <c r="J43" s="24"/>
      <c r="K43" s="24"/>
      <c r="L43" s="24"/>
      <c r="M43" s="24"/>
      <c r="N43" s="24"/>
      <c r="O43" s="24"/>
      <c r="P43" s="24"/>
      <c r="Q43" s="24"/>
      <c r="R43" s="24"/>
      <c r="S43" s="24"/>
      <c r="T43" s="90"/>
      <c r="U43" s="90"/>
      <c r="V43" s="90"/>
      <c r="W43" s="90"/>
      <c r="X43" s="90"/>
      <c r="Y43" s="90"/>
      <c r="Z43" s="90"/>
      <c r="AA43" s="90"/>
      <c r="AB43" s="90"/>
      <c r="AC43" s="90"/>
      <c r="AD43" s="90"/>
      <c r="AE43" s="90"/>
      <c r="AF43" s="90"/>
      <c r="AG43" s="90"/>
    </row>
    <row r="44" spans="1:34" ht="13.5" customHeight="1">
      <c r="B44" s="14"/>
    </row>
  </sheetData>
  <mergeCells count="37">
    <mergeCell ref="C4:W4"/>
    <mergeCell ref="X4:AG4"/>
    <mergeCell ref="C5:I5"/>
    <mergeCell ref="J5:Q5"/>
    <mergeCell ref="R5:W5"/>
    <mergeCell ref="X5:Z5"/>
    <mergeCell ref="AA5:AB5"/>
    <mergeCell ref="AC5:AE5"/>
    <mergeCell ref="X6:Z6"/>
    <mergeCell ref="B4:B8"/>
    <mergeCell ref="A5:A8"/>
    <mergeCell ref="C6:C7"/>
    <mergeCell ref="D6:D7"/>
    <mergeCell ref="E6:E7"/>
    <mergeCell ref="F6:F7"/>
    <mergeCell ref="G6:G7"/>
    <mergeCell ref="I6:I7"/>
    <mergeCell ref="J6:J7"/>
    <mergeCell ref="K6:K7"/>
    <mergeCell ref="L6:L7"/>
    <mergeCell ref="M6:M7"/>
    <mergeCell ref="N6:N7"/>
    <mergeCell ref="O6:O7"/>
    <mergeCell ref="P6:P7"/>
    <mergeCell ref="Q6:Q7"/>
    <mergeCell ref="R6:R7"/>
    <mergeCell ref="S6:S7"/>
    <mergeCell ref="T6:T7"/>
    <mergeCell ref="U6:U7"/>
    <mergeCell ref="V6:V7"/>
    <mergeCell ref="W6:W7"/>
    <mergeCell ref="AA6:AA7"/>
    <mergeCell ref="AB6:AB7"/>
    <mergeCell ref="AC6:AC7"/>
    <mergeCell ref="AE6:AE7"/>
    <mergeCell ref="AF6:AF7"/>
    <mergeCell ref="AG6:AG7"/>
  </mergeCells>
  <phoneticPr fontId="18"/>
  <pageMargins left="0.25" right="0.25" top="0.75" bottom="0.75" header="0.3" footer="0.3"/>
  <pageSetup paperSize="8" scale="81" fitToWidth="0" fitToHeight="0" orientation="landscape"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dimension ref="A1"/>
  <sheetViews>
    <sheetView workbookViewId="0"/>
  </sheetViews>
  <sheetFormatPr defaultRowHeight="13.2"/>
  <sheetData/>
  <phoneticPr fontId="18"/>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評価</vt:lpstr>
      <vt:lpstr>Sheet1</vt:lpstr>
    </vt:vector>
  </TitlesOfParts>
  <LinksUpToDate>false</LinksUpToDate>
  <SharedDoc>false</SharedDoc>
  <HyperlinksChanged>false</HyperlinksChanged>
  <AppVersion>3.3.6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nouchi15</dc:creator>
  <cp:lastModifiedBy>483373</cp:lastModifiedBy>
  <cp:lastPrinted>2016-03-25T06:51:34Z</cp:lastPrinted>
  <dcterms:created xsi:type="dcterms:W3CDTF">2012-03-14T07:42:31Z</dcterms:created>
  <dcterms:modified xsi:type="dcterms:W3CDTF">2018-07-31T05:29:49Z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2018-07-31T05:29:49Z</vt:filetime>
  </property>
</Properties>
</file>