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activeTab="0"/>
  </bookViews>
  <sheets>
    <sheet name="17-総" sheetId="1" r:id="rId1"/>
  </sheets>
  <definedNames>
    <definedName name="\A">'17-総'!#REF!</definedName>
    <definedName name="\P">'17-総'!#REF!</definedName>
    <definedName name="\S">'17-総'!#REF!</definedName>
    <definedName name="\Z">'17-総'!#REF!</definedName>
    <definedName name="_xlnm.Print_Area" localSheetId="0">'17-総'!$A$1:$T$44</definedName>
  </definedNames>
  <calcPr fullCalcOnLoad="1"/>
</workbook>
</file>

<file path=xl/sharedStrings.xml><?xml version="1.0" encoding="utf-8"?>
<sst xmlns="http://schemas.openxmlformats.org/spreadsheetml/2006/main" count="73" uniqueCount="59">
  <si>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</si>
  <si>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</si>
  <si>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</si>
  <si>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</si>
  <si>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</si>
  <si>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</si>
  <si>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</si>
  <si>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</si>
  <si>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</si>
  <si>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</si>
  <si>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</si>
  <si>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</si>
  <si>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</si>
  <si>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</si>
  <si>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</si>
  <si>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</si>
  <si>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</si>
  <si>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</si>
  <si>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</si>
  <si>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</si>
  <si>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</si>
  <si>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</si>
  <si>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</si>
  <si>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</si>
  <si>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</si>
  <si>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</si>
  <si>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</si>
  <si>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</si>
  <si>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</si>
  <si>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</si>
  <si>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</si>
  <si>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</si>
  <si>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</si>
  <si>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</si>
  <si>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公庫融資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</si>
  <si>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</si>
  <si>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</si>
  <si>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</si>
  <si>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</si>
  <si>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</si>
  <si>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</si>
  <si>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</si>
  <si>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</si>
  <si>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</si>
  <si>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</si>
  <si>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</si>
  <si>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</si>
  <si>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</si>
  <si>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</si>
  <si>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</si>
  <si>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</si>
  <si>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</si>
  <si>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</si>
  <si>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</si>
  <si>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</si>
  <si>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</si>
  <si>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</si>
  <si>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平成１７年度新設住宅：総括表</t>
  </si>
  <si>
    <t>都市再生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</si>
</sst>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</numFmts>
  <fonts count="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3" fontId="0" fillId="0" borderId="0" xfId="0" applyNumberFormat="1" applyFont="1" applyAlignment="1">
      <alignment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4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" xfId="0" applyFont="1" applyFill="1" applyBorder="1" applyAlignment="1">
      <alignment vertical="center"/>
    </xf>
    <xf numFmtId="3" fontId="0" fillId="0" borderId="2" xfId="0" applyFont="1" applyFill="1" applyBorder="1" applyAlignment="1">
      <alignment vertical="center"/>
    </xf>
    <xf numFmtId="3" fontId="0" fillId="0" borderId="3" xfId="0" applyFont="1" applyFill="1" applyBorder="1" applyAlignment="1">
      <alignment horizontal="center" vertical="center"/>
    </xf>
    <xf numFmtId="3" fontId="0" fillId="0" borderId="4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5" xfId="0" applyFont="1" applyFill="1" applyBorder="1" applyAlignment="1">
      <alignment horizontal="center" vertical="center"/>
    </xf>
    <xf numFmtId="3" fontId="0" fillId="0" borderId="6" xfId="0" applyFont="1" applyFill="1" applyBorder="1" applyAlignment="1">
      <alignment vertical="center"/>
    </xf>
    <xf numFmtId="3" fontId="0" fillId="0" borderId="7" xfId="0" applyFont="1" applyFill="1" applyBorder="1" applyAlignment="1">
      <alignment vertical="center"/>
    </xf>
    <xf numFmtId="3" fontId="0" fillId="0" borderId="8" xfId="0" applyFont="1" applyFill="1" applyBorder="1" applyAlignment="1">
      <alignment vertical="center"/>
    </xf>
    <xf numFmtId="3" fontId="0" fillId="0" borderId="6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" fontId="0" fillId="0" borderId="9" xfId="0" applyFont="1" applyFill="1" applyBorder="1" applyAlignment="1">
      <alignment horizontal="center" vertical="center"/>
    </xf>
    <xf numFmtId="3" fontId="0" fillId="0" borderId="9" xfId="0" applyFont="1" applyFill="1" applyBorder="1" applyAlignment="1">
      <alignment vertical="center"/>
    </xf>
    <xf numFmtId="3" fontId="0" fillId="0" borderId="10" xfId="0" applyFont="1" applyFill="1" applyBorder="1" applyAlignment="1">
      <alignment vertical="center"/>
    </xf>
    <xf numFmtId="3" fontId="0" fillId="0" borderId="7" xfId="0" applyFont="1" applyFill="1" applyBorder="1" applyAlignment="1">
      <alignment horizontal="center"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4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0.08203125" style="1" customWidth="1"/>
    <col min="4" max="4" width="8.91015625" style="1" bestFit="1" customWidth="1"/>
    <col min="5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57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v>288</v>
      </c>
      <c r="E5" s="13">
        <v>461</v>
      </c>
      <c r="F5" s="13">
        <v>435</v>
      </c>
      <c r="G5" s="13">
        <v>379</v>
      </c>
      <c r="H5" s="13">
        <v>297</v>
      </c>
      <c r="I5" s="13">
        <v>268</v>
      </c>
      <c r="J5" s="13">
        <v>472</v>
      </c>
      <c r="K5" s="13">
        <v>521</v>
      </c>
      <c r="L5" s="13">
        <v>283</v>
      </c>
      <c r="M5" s="13">
        <v>520</v>
      </c>
      <c r="N5" s="13">
        <v>416</v>
      </c>
      <c r="O5" s="13">
        <v>414</v>
      </c>
      <c r="P5" s="13">
        <f aca="true" t="shared" si="0" ref="P5:P30">SUM(D5:O5)</f>
        <v>4754</v>
      </c>
      <c r="Q5" s="13">
        <v>292</v>
      </c>
      <c r="R5" s="13">
        <v>475</v>
      </c>
      <c r="S5" s="13">
        <v>305</v>
      </c>
      <c r="T5" s="14">
        <f>SUM(G5:O5,Q5:S5)</f>
        <v>4642</v>
      </c>
    </row>
    <row r="6" spans="1:20" ht="17.25">
      <c r="A6" s="11" t="s">
        <v>20</v>
      </c>
      <c r="B6" s="13"/>
      <c r="C6" s="15" t="s">
        <v>21</v>
      </c>
      <c r="D6" s="16">
        <v>3</v>
      </c>
      <c r="E6" s="16">
        <v>0</v>
      </c>
      <c r="F6" s="16">
        <v>25</v>
      </c>
      <c r="G6" s="16">
        <v>0</v>
      </c>
      <c r="H6" s="16">
        <v>1</v>
      </c>
      <c r="I6" s="16">
        <v>0</v>
      </c>
      <c r="J6" s="16">
        <v>31</v>
      </c>
      <c r="K6" s="16">
        <v>26</v>
      </c>
      <c r="L6" s="16">
        <v>0</v>
      </c>
      <c r="M6" s="16">
        <v>5</v>
      </c>
      <c r="N6" s="16">
        <v>3</v>
      </c>
      <c r="O6" s="16">
        <v>64</v>
      </c>
      <c r="P6" s="13">
        <f t="shared" si="0"/>
        <v>158</v>
      </c>
      <c r="Q6" s="16">
        <v>0</v>
      </c>
      <c r="R6" s="16">
        <v>0</v>
      </c>
      <c r="S6" s="16">
        <v>2</v>
      </c>
      <c r="T6" s="14">
        <f aca="true" t="shared" si="1" ref="T6:T30">SUM(G6:O6)+SUM(Q6:S6)</f>
        <v>132</v>
      </c>
    </row>
    <row r="7" spans="1:20" ht="17.25">
      <c r="A7" s="18" t="s">
        <v>22</v>
      </c>
      <c r="B7" s="13"/>
      <c r="C7" s="15" t="s">
        <v>23</v>
      </c>
      <c r="D7" s="13">
        <v>285</v>
      </c>
      <c r="E7" s="13">
        <v>461</v>
      </c>
      <c r="F7" s="13">
        <v>410</v>
      </c>
      <c r="G7" s="13">
        <v>379</v>
      </c>
      <c r="H7" s="13">
        <v>296</v>
      </c>
      <c r="I7" s="13">
        <v>268</v>
      </c>
      <c r="J7" s="13">
        <v>441</v>
      </c>
      <c r="K7" s="13">
        <v>495</v>
      </c>
      <c r="L7" s="13">
        <v>283</v>
      </c>
      <c r="M7" s="13">
        <v>515</v>
      </c>
      <c r="N7" s="13">
        <v>413</v>
      </c>
      <c r="O7" s="13">
        <v>350</v>
      </c>
      <c r="P7" s="13">
        <f t="shared" si="0"/>
        <v>4596</v>
      </c>
      <c r="Q7" s="13">
        <v>292</v>
      </c>
      <c r="R7" s="13">
        <v>475</v>
      </c>
      <c r="S7" s="13">
        <v>303</v>
      </c>
      <c r="T7" s="14">
        <f t="shared" si="1"/>
        <v>4510</v>
      </c>
    </row>
    <row r="8" spans="1:20" ht="17.25">
      <c r="A8" s="11" t="s">
        <v>24</v>
      </c>
      <c r="B8" s="13"/>
      <c r="C8" s="15" t="s">
        <v>25</v>
      </c>
      <c r="D8" s="16">
        <v>130</v>
      </c>
      <c r="E8" s="16">
        <v>170</v>
      </c>
      <c r="F8" s="16">
        <v>160</v>
      </c>
      <c r="G8" s="16">
        <v>200</v>
      </c>
      <c r="H8" s="16">
        <v>127</v>
      </c>
      <c r="I8" s="16">
        <v>174</v>
      </c>
      <c r="J8" s="16">
        <v>128</v>
      </c>
      <c r="K8" s="13">
        <v>217</v>
      </c>
      <c r="L8" s="16">
        <v>167</v>
      </c>
      <c r="M8" s="16">
        <v>183</v>
      </c>
      <c r="N8" s="16">
        <v>148</v>
      </c>
      <c r="O8" s="16">
        <v>143</v>
      </c>
      <c r="P8" s="13">
        <f t="shared" si="0"/>
        <v>1947</v>
      </c>
      <c r="Q8" s="16">
        <v>136</v>
      </c>
      <c r="R8" s="16">
        <v>139</v>
      </c>
      <c r="S8" s="16">
        <v>140</v>
      </c>
      <c r="T8" s="14">
        <f t="shared" si="1"/>
        <v>1902</v>
      </c>
    </row>
    <row r="9" spans="1:20" ht="17.25">
      <c r="A9" s="18" t="s">
        <v>26</v>
      </c>
      <c r="B9" s="13"/>
      <c r="C9" s="15" t="s">
        <v>27</v>
      </c>
      <c r="D9" s="16">
        <v>137</v>
      </c>
      <c r="E9" s="16">
        <v>92</v>
      </c>
      <c r="F9" s="16">
        <v>182</v>
      </c>
      <c r="G9" s="16">
        <v>143</v>
      </c>
      <c r="H9" s="16">
        <v>138</v>
      </c>
      <c r="I9" s="16">
        <v>52</v>
      </c>
      <c r="J9" s="16">
        <v>259</v>
      </c>
      <c r="K9" s="16">
        <v>247</v>
      </c>
      <c r="L9" s="16">
        <v>69</v>
      </c>
      <c r="M9" s="16">
        <v>235</v>
      </c>
      <c r="N9" s="16">
        <v>241</v>
      </c>
      <c r="O9" s="16">
        <v>178</v>
      </c>
      <c r="P9" s="13">
        <f t="shared" si="0"/>
        <v>1973</v>
      </c>
      <c r="Q9" s="16">
        <v>63</v>
      </c>
      <c r="R9" s="16">
        <v>97</v>
      </c>
      <c r="S9" s="16">
        <v>126</v>
      </c>
      <c r="T9" s="14">
        <f t="shared" si="1"/>
        <v>1848</v>
      </c>
    </row>
    <row r="10" spans="1:20" ht="17.25">
      <c r="A10" s="19"/>
      <c r="B10" s="13"/>
      <c r="C10" s="15" t="s">
        <v>28</v>
      </c>
      <c r="D10" s="16">
        <v>0</v>
      </c>
      <c r="E10" s="16">
        <v>1</v>
      </c>
      <c r="F10" s="16">
        <v>0</v>
      </c>
      <c r="G10" s="16">
        <v>1</v>
      </c>
      <c r="H10" s="16">
        <v>3</v>
      </c>
      <c r="I10" s="16">
        <v>1</v>
      </c>
      <c r="J10" s="16">
        <v>3</v>
      </c>
      <c r="K10" s="16">
        <v>8</v>
      </c>
      <c r="L10" s="16">
        <v>5</v>
      </c>
      <c r="M10" s="16">
        <v>1</v>
      </c>
      <c r="N10" s="16">
        <v>2</v>
      </c>
      <c r="O10" s="16">
        <v>2</v>
      </c>
      <c r="P10" s="13">
        <f t="shared" si="0"/>
        <v>27</v>
      </c>
      <c r="Q10" s="16">
        <v>0</v>
      </c>
      <c r="R10" s="16">
        <v>0</v>
      </c>
      <c r="S10" s="16">
        <v>0</v>
      </c>
      <c r="T10" s="14">
        <f t="shared" si="1"/>
        <v>26</v>
      </c>
    </row>
    <row r="11" spans="1:20" ht="17.25">
      <c r="A11" s="19"/>
      <c r="B11" s="13"/>
      <c r="C11" s="15" t="s">
        <v>29</v>
      </c>
      <c r="D11" s="16">
        <v>21</v>
      </c>
      <c r="E11" s="16">
        <v>198</v>
      </c>
      <c r="F11" s="16">
        <v>93</v>
      </c>
      <c r="G11" s="16">
        <v>35</v>
      </c>
      <c r="H11" s="16">
        <v>29</v>
      </c>
      <c r="I11" s="16">
        <v>41</v>
      </c>
      <c r="J11" s="16">
        <v>82</v>
      </c>
      <c r="K11" s="16">
        <v>49</v>
      </c>
      <c r="L11" s="16">
        <v>42</v>
      </c>
      <c r="M11" s="16">
        <v>101</v>
      </c>
      <c r="N11" s="16">
        <v>25</v>
      </c>
      <c r="O11" s="16">
        <v>91</v>
      </c>
      <c r="P11" s="13">
        <f t="shared" si="0"/>
        <v>807</v>
      </c>
      <c r="Q11" s="16">
        <v>93</v>
      </c>
      <c r="R11" s="16">
        <v>239</v>
      </c>
      <c r="S11" s="16">
        <v>39</v>
      </c>
      <c r="T11" s="14">
        <f t="shared" si="1"/>
        <v>866</v>
      </c>
    </row>
    <row r="12" spans="1:20" ht="17.25">
      <c r="A12" s="11" t="s">
        <v>30</v>
      </c>
      <c r="B12" s="13"/>
      <c r="C12" s="15" t="s">
        <v>31</v>
      </c>
      <c r="D12" s="13">
        <v>248</v>
      </c>
      <c r="E12" s="13">
        <v>379</v>
      </c>
      <c r="F12" s="13">
        <v>355</v>
      </c>
      <c r="G12" s="13">
        <v>336</v>
      </c>
      <c r="H12" s="13">
        <v>264</v>
      </c>
      <c r="I12" s="13">
        <v>221</v>
      </c>
      <c r="J12" s="13">
        <v>349</v>
      </c>
      <c r="K12" s="13">
        <v>406</v>
      </c>
      <c r="L12" s="13">
        <v>203</v>
      </c>
      <c r="M12" s="13">
        <v>346</v>
      </c>
      <c r="N12" s="13">
        <v>323</v>
      </c>
      <c r="O12" s="13">
        <v>268</v>
      </c>
      <c r="P12" s="13">
        <f t="shared" si="0"/>
        <v>3698</v>
      </c>
      <c r="Q12" s="13">
        <v>207</v>
      </c>
      <c r="R12" s="13">
        <v>401</v>
      </c>
      <c r="S12" s="13">
        <v>242</v>
      </c>
      <c r="T12" s="14">
        <f t="shared" si="1"/>
        <v>3566</v>
      </c>
    </row>
    <row r="13" spans="1:20" ht="17.25">
      <c r="A13" s="19"/>
      <c r="B13" s="13"/>
      <c r="C13" s="15" t="s">
        <v>32</v>
      </c>
      <c r="D13" s="13">
        <v>40</v>
      </c>
      <c r="E13" s="13">
        <v>82</v>
      </c>
      <c r="F13" s="13">
        <v>80</v>
      </c>
      <c r="G13" s="13">
        <v>43</v>
      </c>
      <c r="H13" s="13">
        <v>33</v>
      </c>
      <c r="I13" s="13">
        <v>47</v>
      </c>
      <c r="J13" s="13">
        <v>123</v>
      </c>
      <c r="K13" s="13">
        <v>115</v>
      </c>
      <c r="L13" s="13">
        <v>80</v>
      </c>
      <c r="M13" s="13">
        <v>174</v>
      </c>
      <c r="N13" s="13">
        <v>93</v>
      </c>
      <c r="O13" s="13">
        <v>146</v>
      </c>
      <c r="P13" s="13">
        <f t="shared" si="0"/>
        <v>1056</v>
      </c>
      <c r="Q13" s="13">
        <v>85</v>
      </c>
      <c r="R13" s="13">
        <v>74</v>
      </c>
      <c r="S13" s="13">
        <v>63</v>
      </c>
      <c r="T13" s="14">
        <f t="shared" si="1"/>
        <v>1076</v>
      </c>
    </row>
    <row r="14" spans="1:20" ht="17.25">
      <c r="A14" s="19"/>
      <c r="B14" s="20"/>
      <c r="C14" s="21" t="s">
        <v>33</v>
      </c>
      <c r="D14" s="16">
        <v>3</v>
      </c>
      <c r="E14" s="16">
        <v>0</v>
      </c>
      <c r="F14" s="16">
        <v>24</v>
      </c>
      <c r="G14" s="16">
        <v>0</v>
      </c>
      <c r="H14" s="16">
        <v>0</v>
      </c>
      <c r="I14" s="16">
        <v>0</v>
      </c>
      <c r="J14" s="16">
        <v>31</v>
      </c>
      <c r="K14" s="16">
        <v>16</v>
      </c>
      <c r="L14" s="16">
        <v>0</v>
      </c>
      <c r="M14" s="16">
        <v>4</v>
      </c>
      <c r="N14" s="16">
        <v>0</v>
      </c>
      <c r="O14" s="16">
        <v>62</v>
      </c>
      <c r="P14" s="13">
        <f t="shared" si="0"/>
        <v>140</v>
      </c>
      <c r="Q14" s="16">
        <v>0</v>
      </c>
      <c r="R14" s="16">
        <v>0</v>
      </c>
      <c r="S14" s="16">
        <v>0</v>
      </c>
      <c r="T14" s="14">
        <f t="shared" si="1"/>
        <v>113</v>
      </c>
    </row>
    <row r="15" spans="1:20" ht="17.25">
      <c r="A15" s="19"/>
      <c r="B15" s="20"/>
      <c r="C15" s="21" t="s">
        <v>34</v>
      </c>
      <c r="D15" s="16">
        <v>12</v>
      </c>
      <c r="E15" s="16">
        <v>62</v>
      </c>
      <c r="F15" s="16">
        <v>47</v>
      </c>
      <c r="G15" s="16">
        <v>21</v>
      </c>
      <c r="H15" s="16">
        <v>7</v>
      </c>
      <c r="I15" s="16">
        <v>23</v>
      </c>
      <c r="J15" s="16">
        <v>69</v>
      </c>
      <c r="K15" s="16">
        <v>23</v>
      </c>
      <c r="L15" s="16">
        <v>23</v>
      </c>
      <c r="M15" s="16">
        <v>92</v>
      </c>
      <c r="N15" s="16">
        <v>14</v>
      </c>
      <c r="O15" s="16">
        <v>18</v>
      </c>
      <c r="P15" s="13">
        <f t="shared" si="0"/>
        <v>411</v>
      </c>
      <c r="Q15" s="16">
        <v>51</v>
      </c>
      <c r="R15" s="16">
        <v>8</v>
      </c>
      <c r="S15" s="16">
        <v>11</v>
      </c>
      <c r="T15" s="14">
        <f t="shared" si="1"/>
        <v>360</v>
      </c>
    </row>
    <row r="16" spans="1:20" ht="17.25">
      <c r="A16" s="19"/>
      <c r="B16" s="20"/>
      <c r="C16" s="21" t="s">
        <v>58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35</v>
      </c>
      <c r="D17" s="16">
        <v>25</v>
      </c>
      <c r="E17" s="16">
        <v>20</v>
      </c>
      <c r="F17" s="16">
        <v>9</v>
      </c>
      <c r="G17" s="16">
        <v>22</v>
      </c>
      <c r="H17" s="16">
        <v>26</v>
      </c>
      <c r="I17" s="16">
        <v>24</v>
      </c>
      <c r="J17" s="16">
        <v>23</v>
      </c>
      <c r="K17" s="16">
        <v>76</v>
      </c>
      <c r="L17" s="16">
        <v>57</v>
      </c>
      <c r="M17" s="16">
        <v>78</v>
      </c>
      <c r="N17" s="16">
        <v>79</v>
      </c>
      <c r="O17" s="16">
        <v>66</v>
      </c>
      <c r="P17" s="13">
        <f t="shared" si="0"/>
        <v>505</v>
      </c>
      <c r="Q17" s="16">
        <v>34</v>
      </c>
      <c r="R17" s="16">
        <v>66</v>
      </c>
      <c r="S17" s="16">
        <v>52</v>
      </c>
      <c r="T17" s="14">
        <f t="shared" si="1"/>
        <v>603</v>
      </c>
    </row>
    <row r="18" spans="1:20" ht="17.25">
      <c r="A18" s="32" t="s">
        <v>36</v>
      </c>
      <c r="B18" s="13"/>
      <c r="C18" s="15" t="s">
        <v>37</v>
      </c>
      <c r="D18" s="13">
        <v>147</v>
      </c>
      <c r="E18" s="13">
        <v>203</v>
      </c>
      <c r="F18" s="13">
        <v>163</v>
      </c>
      <c r="G18" s="13">
        <v>203</v>
      </c>
      <c r="H18" s="13">
        <v>120</v>
      </c>
      <c r="I18" s="13">
        <v>181</v>
      </c>
      <c r="J18" s="13">
        <v>122</v>
      </c>
      <c r="K18" s="13">
        <v>278</v>
      </c>
      <c r="L18" s="13">
        <v>175</v>
      </c>
      <c r="M18" s="13">
        <v>210</v>
      </c>
      <c r="N18" s="13">
        <v>165</v>
      </c>
      <c r="O18" s="13">
        <v>160</v>
      </c>
      <c r="P18" s="13">
        <f t="shared" si="0"/>
        <v>2127</v>
      </c>
      <c r="Q18" s="13">
        <v>136</v>
      </c>
      <c r="R18" s="13">
        <v>136</v>
      </c>
      <c r="S18" s="13">
        <v>149</v>
      </c>
      <c r="T18" s="14">
        <f t="shared" si="1"/>
        <v>2035</v>
      </c>
    </row>
    <row r="19" spans="1:20" ht="17.25">
      <c r="A19" s="33"/>
      <c r="B19" s="13"/>
      <c r="C19" s="15" t="s">
        <v>38</v>
      </c>
      <c r="D19" s="13">
        <v>141</v>
      </c>
      <c r="E19" s="13">
        <v>258</v>
      </c>
      <c r="F19" s="13">
        <v>272</v>
      </c>
      <c r="G19" s="13">
        <v>176</v>
      </c>
      <c r="H19" s="13">
        <v>177</v>
      </c>
      <c r="I19" s="13">
        <v>87</v>
      </c>
      <c r="J19" s="13">
        <v>350</v>
      </c>
      <c r="K19" s="13">
        <v>243</v>
      </c>
      <c r="L19" s="13">
        <v>108</v>
      </c>
      <c r="M19" s="13">
        <v>310</v>
      </c>
      <c r="N19" s="13">
        <v>251</v>
      </c>
      <c r="O19" s="13">
        <v>254</v>
      </c>
      <c r="P19" s="13">
        <f t="shared" si="0"/>
        <v>2627</v>
      </c>
      <c r="Q19" s="13">
        <v>156</v>
      </c>
      <c r="R19" s="13">
        <v>339</v>
      </c>
      <c r="S19" s="13">
        <v>156</v>
      </c>
      <c r="T19" s="14">
        <f t="shared" si="1"/>
        <v>2607</v>
      </c>
    </row>
    <row r="20" spans="1:20" ht="17.25">
      <c r="A20" s="33"/>
      <c r="B20" s="20"/>
      <c r="C20" s="21" t="s">
        <v>39</v>
      </c>
      <c r="D20" s="16">
        <v>0</v>
      </c>
      <c r="E20" s="16">
        <v>118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0</v>
      </c>
      <c r="N20" s="16">
        <v>0</v>
      </c>
      <c r="O20" s="16">
        <v>0</v>
      </c>
      <c r="P20" s="13">
        <f t="shared" si="0"/>
        <v>119</v>
      </c>
      <c r="Q20" s="16">
        <v>0</v>
      </c>
      <c r="R20" s="16">
        <v>0</v>
      </c>
      <c r="S20" s="16">
        <v>24</v>
      </c>
      <c r="T20" s="14">
        <f t="shared" si="1"/>
        <v>25</v>
      </c>
    </row>
    <row r="21" spans="1:20" ht="17.25">
      <c r="A21" s="33"/>
      <c r="B21" s="20"/>
      <c r="C21" s="21" t="s">
        <v>40</v>
      </c>
      <c r="D21" s="16">
        <v>18</v>
      </c>
      <c r="E21" s="16">
        <v>77</v>
      </c>
      <c r="F21" s="16">
        <v>116</v>
      </c>
      <c r="G21" s="16">
        <v>72</v>
      </c>
      <c r="H21" s="16">
        <v>39</v>
      </c>
      <c r="I21" s="16">
        <v>3</v>
      </c>
      <c r="J21" s="16">
        <v>205</v>
      </c>
      <c r="K21" s="16">
        <v>137</v>
      </c>
      <c r="L21" s="16">
        <v>12</v>
      </c>
      <c r="M21" s="16">
        <v>106</v>
      </c>
      <c r="N21" s="16">
        <v>30</v>
      </c>
      <c r="O21" s="16">
        <v>142</v>
      </c>
      <c r="P21" s="13">
        <f t="shared" si="0"/>
        <v>957</v>
      </c>
      <c r="Q21" s="16">
        <v>76</v>
      </c>
      <c r="R21" s="16">
        <v>261</v>
      </c>
      <c r="S21" s="16">
        <v>51</v>
      </c>
      <c r="T21" s="14">
        <f t="shared" si="1"/>
        <v>1134</v>
      </c>
    </row>
    <row r="22" spans="1:20" ht="17.25">
      <c r="A22" s="33"/>
      <c r="B22" s="20"/>
      <c r="C22" s="21" t="s">
        <v>41</v>
      </c>
      <c r="D22" s="16">
        <v>123</v>
      </c>
      <c r="E22" s="16">
        <v>63</v>
      </c>
      <c r="F22" s="16">
        <v>156</v>
      </c>
      <c r="G22" s="16">
        <v>104</v>
      </c>
      <c r="H22" s="16">
        <v>138</v>
      </c>
      <c r="I22" s="16">
        <v>84</v>
      </c>
      <c r="J22" s="16">
        <v>145</v>
      </c>
      <c r="K22" s="16">
        <v>106</v>
      </c>
      <c r="L22" s="16">
        <v>95</v>
      </c>
      <c r="M22" s="16">
        <v>204</v>
      </c>
      <c r="N22" s="16">
        <v>221</v>
      </c>
      <c r="O22" s="16">
        <v>112</v>
      </c>
      <c r="P22" s="13">
        <f t="shared" si="0"/>
        <v>1551</v>
      </c>
      <c r="Q22" s="16">
        <v>80</v>
      </c>
      <c r="R22" s="16">
        <v>78</v>
      </c>
      <c r="S22" s="16">
        <v>81</v>
      </c>
      <c r="T22" s="14">
        <f t="shared" si="1"/>
        <v>1448</v>
      </c>
    </row>
    <row r="23" spans="1:20" ht="17.25">
      <c r="A23" s="33"/>
      <c r="B23" s="20"/>
      <c r="C23" s="21" t="s">
        <v>42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0</v>
      </c>
      <c r="Q23" s="16">
        <v>0</v>
      </c>
      <c r="R23" s="16">
        <v>0</v>
      </c>
      <c r="S23" s="16">
        <v>0</v>
      </c>
      <c r="T23" s="14">
        <f t="shared" si="1"/>
        <v>0</v>
      </c>
    </row>
    <row r="24" spans="1:20" ht="17.25">
      <c r="A24" s="34"/>
      <c r="B24" s="20"/>
      <c r="C24" s="21" t="s">
        <v>35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3">
        <f t="shared" si="0"/>
        <v>0</v>
      </c>
      <c r="Q24" s="16">
        <v>0</v>
      </c>
      <c r="R24" s="16">
        <v>0</v>
      </c>
      <c r="S24" s="16">
        <v>0</v>
      </c>
      <c r="T24" s="14">
        <f t="shared" si="1"/>
        <v>0</v>
      </c>
    </row>
    <row r="25" spans="1:20" ht="17.25">
      <c r="A25" s="11" t="s">
        <v>43</v>
      </c>
      <c r="B25" s="13"/>
      <c r="C25" s="15" t="s">
        <v>44</v>
      </c>
      <c r="D25" s="16">
        <v>220</v>
      </c>
      <c r="E25" s="16">
        <v>412</v>
      </c>
      <c r="F25" s="16">
        <v>369</v>
      </c>
      <c r="G25" s="16">
        <v>289</v>
      </c>
      <c r="H25" s="16">
        <v>184</v>
      </c>
      <c r="I25" s="16">
        <v>191</v>
      </c>
      <c r="J25" s="16">
        <v>436</v>
      </c>
      <c r="K25" s="16">
        <v>427</v>
      </c>
      <c r="L25" s="16">
        <v>214</v>
      </c>
      <c r="M25" s="16">
        <v>389</v>
      </c>
      <c r="N25" s="16">
        <v>331</v>
      </c>
      <c r="O25" s="16">
        <v>323</v>
      </c>
      <c r="P25" s="13">
        <f t="shared" si="0"/>
        <v>3785</v>
      </c>
      <c r="Q25" s="16">
        <v>225</v>
      </c>
      <c r="R25" s="16">
        <v>434</v>
      </c>
      <c r="S25" s="16">
        <v>226</v>
      </c>
      <c r="T25" s="14">
        <f t="shared" si="1"/>
        <v>3669</v>
      </c>
    </row>
    <row r="26" spans="1:20" ht="17.25">
      <c r="A26" s="19"/>
      <c r="B26" s="13"/>
      <c r="C26" s="15" t="s">
        <v>45</v>
      </c>
      <c r="D26" s="16">
        <v>65</v>
      </c>
      <c r="E26" s="16">
        <v>39</v>
      </c>
      <c r="F26" s="16">
        <v>62</v>
      </c>
      <c r="G26" s="16">
        <v>75</v>
      </c>
      <c r="H26" s="16">
        <v>109</v>
      </c>
      <c r="I26" s="16">
        <v>58</v>
      </c>
      <c r="J26" s="16">
        <v>36</v>
      </c>
      <c r="K26" s="16">
        <v>67</v>
      </c>
      <c r="L26" s="16">
        <v>60</v>
      </c>
      <c r="M26" s="16">
        <v>111</v>
      </c>
      <c r="N26" s="16">
        <v>79</v>
      </c>
      <c r="O26" s="16">
        <v>69</v>
      </c>
      <c r="P26" s="13">
        <f t="shared" si="0"/>
        <v>830</v>
      </c>
      <c r="Q26" s="16">
        <v>67</v>
      </c>
      <c r="R26" s="16">
        <v>34</v>
      </c>
      <c r="S26" s="16">
        <v>61</v>
      </c>
      <c r="T26" s="14">
        <f t="shared" si="1"/>
        <v>826</v>
      </c>
    </row>
    <row r="27" spans="1:20" ht="17.25">
      <c r="A27" s="19"/>
      <c r="B27" s="13"/>
      <c r="C27" s="15" t="s">
        <v>46</v>
      </c>
      <c r="D27" s="16">
        <v>3</v>
      </c>
      <c r="E27" s="16">
        <v>10</v>
      </c>
      <c r="F27" s="16">
        <v>4</v>
      </c>
      <c r="G27" s="16">
        <v>15</v>
      </c>
      <c r="H27" s="16">
        <v>4</v>
      </c>
      <c r="I27" s="16">
        <v>19</v>
      </c>
      <c r="J27" s="16">
        <v>0</v>
      </c>
      <c r="K27" s="16">
        <v>27</v>
      </c>
      <c r="L27" s="16">
        <v>9</v>
      </c>
      <c r="M27" s="16">
        <v>20</v>
      </c>
      <c r="N27" s="16">
        <v>6</v>
      </c>
      <c r="O27" s="16">
        <v>22</v>
      </c>
      <c r="P27" s="13">
        <f t="shared" si="0"/>
        <v>139</v>
      </c>
      <c r="Q27" s="16">
        <v>0</v>
      </c>
      <c r="R27" s="16">
        <v>7</v>
      </c>
      <c r="S27" s="16">
        <v>18</v>
      </c>
      <c r="T27" s="14">
        <f t="shared" si="1"/>
        <v>147</v>
      </c>
    </row>
    <row r="28" spans="1:20" ht="17.25">
      <c r="A28" s="11" t="s">
        <v>47</v>
      </c>
      <c r="B28" s="13"/>
      <c r="C28" s="15" t="s">
        <v>48</v>
      </c>
      <c r="D28" s="16">
        <v>154</v>
      </c>
      <c r="E28" s="16">
        <v>201</v>
      </c>
      <c r="F28" s="16">
        <v>200</v>
      </c>
      <c r="G28" s="16">
        <v>242</v>
      </c>
      <c r="H28" s="16">
        <v>158</v>
      </c>
      <c r="I28" s="16">
        <v>216</v>
      </c>
      <c r="J28" s="16">
        <v>147</v>
      </c>
      <c r="K28" s="16">
        <v>268</v>
      </c>
      <c r="L28" s="16">
        <v>216</v>
      </c>
      <c r="M28" s="16">
        <v>221</v>
      </c>
      <c r="N28" s="16">
        <v>181</v>
      </c>
      <c r="O28" s="16">
        <v>188</v>
      </c>
      <c r="P28" s="13">
        <f t="shared" si="0"/>
        <v>2392</v>
      </c>
      <c r="Q28" s="16">
        <v>170</v>
      </c>
      <c r="R28" s="16">
        <v>175</v>
      </c>
      <c r="S28" s="16">
        <v>175</v>
      </c>
      <c r="T28" s="14">
        <f t="shared" si="1"/>
        <v>2357</v>
      </c>
    </row>
    <row r="29" spans="1:20" ht="17.25">
      <c r="A29" s="19"/>
      <c r="B29" s="13"/>
      <c r="C29" s="15" t="s">
        <v>49</v>
      </c>
      <c r="D29" s="16">
        <v>16</v>
      </c>
      <c r="E29" s="16">
        <v>15</v>
      </c>
      <c r="F29" s="16">
        <v>14</v>
      </c>
      <c r="G29" s="16">
        <v>22</v>
      </c>
      <c r="H29" s="16">
        <v>6</v>
      </c>
      <c r="I29" s="16">
        <v>24</v>
      </c>
      <c r="J29" s="16">
        <v>0</v>
      </c>
      <c r="K29" s="16">
        <v>55</v>
      </c>
      <c r="L29" s="16">
        <v>4</v>
      </c>
      <c r="M29" s="16">
        <v>44</v>
      </c>
      <c r="N29" s="16">
        <v>57</v>
      </c>
      <c r="O29" s="16">
        <v>26</v>
      </c>
      <c r="P29" s="13">
        <f t="shared" si="0"/>
        <v>283</v>
      </c>
      <c r="Q29" s="16">
        <v>24</v>
      </c>
      <c r="R29" s="16">
        <v>8</v>
      </c>
      <c r="S29" s="16">
        <v>14</v>
      </c>
      <c r="T29" s="14">
        <f t="shared" si="1"/>
        <v>284</v>
      </c>
    </row>
    <row r="30" spans="1:20" ht="18" thickBot="1">
      <c r="A30" s="22"/>
      <c r="B30" s="23"/>
      <c r="C30" s="24" t="s">
        <v>50</v>
      </c>
      <c r="D30" s="25">
        <v>118</v>
      </c>
      <c r="E30" s="25">
        <v>245</v>
      </c>
      <c r="F30" s="25">
        <v>221</v>
      </c>
      <c r="G30" s="25">
        <v>115</v>
      </c>
      <c r="H30" s="25">
        <v>133</v>
      </c>
      <c r="I30" s="25">
        <v>28</v>
      </c>
      <c r="J30" s="25">
        <v>325</v>
      </c>
      <c r="K30" s="25">
        <v>198</v>
      </c>
      <c r="L30" s="25">
        <v>63</v>
      </c>
      <c r="M30" s="25">
        <v>255</v>
      </c>
      <c r="N30" s="25">
        <v>178</v>
      </c>
      <c r="O30" s="25">
        <v>200</v>
      </c>
      <c r="P30" s="23">
        <f t="shared" si="0"/>
        <v>2079</v>
      </c>
      <c r="Q30" s="25">
        <v>98</v>
      </c>
      <c r="R30" s="25">
        <v>292</v>
      </c>
      <c r="S30" s="25">
        <v>116</v>
      </c>
      <c r="T30" s="26">
        <f t="shared" si="1"/>
        <v>2001</v>
      </c>
    </row>
    <row r="31" spans="1:20" ht="17.25">
      <c r="A31" s="27" t="s">
        <v>51</v>
      </c>
      <c r="B31" s="10"/>
      <c r="C31" s="10"/>
      <c r="D31" s="10">
        <v>466</v>
      </c>
      <c r="E31" s="10">
        <v>321</v>
      </c>
      <c r="F31" s="10">
        <v>464</v>
      </c>
      <c r="G31" s="10">
        <v>388</v>
      </c>
      <c r="H31" s="10">
        <v>386</v>
      </c>
      <c r="I31" s="10">
        <v>599</v>
      </c>
      <c r="J31" s="10">
        <v>589</v>
      </c>
      <c r="K31" s="10">
        <v>451</v>
      </c>
      <c r="L31" s="10">
        <v>427</v>
      </c>
      <c r="M31" s="10">
        <v>603</v>
      </c>
      <c r="N31" s="10">
        <v>503</v>
      </c>
      <c r="O31" s="10">
        <v>401</v>
      </c>
      <c r="P31" s="10">
        <f>SUM(D31:O31)</f>
        <v>5598</v>
      </c>
      <c r="Q31" s="10">
        <v>288</v>
      </c>
      <c r="R31" s="10">
        <v>461</v>
      </c>
      <c r="S31" s="10">
        <v>435</v>
      </c>
      <c r="T31" s="10">
        <f>SUM(G31:O31,Q31:S31)</f>
        <v>5531</v>
      </c>
    </row>
    <row r="32" spans="3:20" ht="17.25">
      <c r="C32" s="28" t="s">
        <v>19</v>
      </c>
      <c r="D32" s="17">
        <f>D5/D31</f>
        <v>0.6180257510729614</v>
      </c>
      <c r="E32" s="17">
        <f>E5/E31</f>
        <v>1.4361370716510904</v>
      </c>
      <c r="F32" s="17">
        <f>F5/F31</f>
        <v>0.9375</v>
      </c>
      <c r="G32" s="17">
        <f aca="true" t="shared" si="2" ref="G32:T32">G5/G31</f>
        <v>0.9768041237113402</v>
      </c>
      <c r="H32" s="17">
        <f t="shared" si="2"/>
        <v>0.7694300518134715</v>
      </c>
      <c r="I32" s="17">
        <f t="shared" si="2"/>
        <v>0.44741235392320533</v>
      </c>
      <c r="J32" s="17">
        <f t="shared" si="2"/>
        <v>0.801358234295416</v>
      </c>
      <c r="K32" s="17">
        <f t="shared" si="2"/>
        <v>1.1552106430155211</v>
      </c>
      <c r="L32" s="17">
        <f t="shared" si="2"/>
        <v>0.6627634660421545</v>
      </c>
      <c r="M32" s="17">
        <f t="shared" si="2"/>
        <v>0.8623548922056384</v>
      </c>
      <c r="N32" s="17">
        <f t="shared" si="2"/>
        <v>0.827037773359841</v>
      </c>
      <c r="O32" s="17">
        <f t="shared" si="2"/>
        <v>1.032418952618454</v>
      </c>
      <c r="P32" s="17">
        <f t="shared" si="2"/>
        <v>0.8492318685244731</v>
      </c>
      <c r="Q32" s="17">
        <f t="shared" si="2"/>
        <v>1.0138888888888888</v>
      </c>
      <c r="R32" s="17">
        <f t="shared" si="2"/>
        <v>1.0303687635574836</v>
      </c>
      <c r="S32" s="17">
        <f t="shared" si="2"/>
        <v>0.7011494252873564</v>
      </c>
      <c r="T32" s="17">
        <f t="shared" si="2"/>
        <v>0.8392695715060567</v>
      </c>
    </row>
    <row r="33" spans="3:20" ht="17.25">
      <c r="C33" s="28" t="s">
        <v>52</v>
      </c>
      <c r="D33" s="1">
        <f>D5-D31</f>
        <v>-178</v>
      </c>
      <c r="E33" s="1">
        <f>E5-E31</f>
        <v>140</v>
      </c>
      <c r="F33" s="1">
        <f>F5-F31</f>
        <v>-29</v>
      </c>
      <c r="G33" s="1">
        <f aca="true" t="shared" si="3" ref="G33:T33">G5-G31</f>
        <v>-9</v>
      </c>
      <c r="H33" s="1">
        <f t="shared" si="3"/>
        <v>-89</v>
      </c>
      <c r="I33" s="1">
        <f t="shared" si="3"/>
        <v>-331</v>
      </c>
      <c r="J33" s="1">
        <f t="shared" si="3"/>
        <v>-117</v>
      </c>
      <c r="K33" s="1">
        <f t="shared" si="3"/>
        <v>70</v>
      </c>
      <c r="L33" s="1">
        <f t="shared" si="3"/>
        <v>-144</v>
      </c>
      <c r="M33" s="1">
        <f t="shared" si="3"/>
        <v>-83</v>
      </c>
      <c r="N33" s="1">
        <f t="shared" si="3"/>
        <v>-87</v>
      </c>
      <c r="O33" s="1">
        <f t="shared" si="3"/>
        <v>13</v>
      </c>
      <c r="P33" s="1">
        <f t="shared" si="3"/>
        <v>-844</v>
      </c>
      <c r="Q33" s="1">
        <f t="shared" si="3"/>
        <v>4</v>
      </c>
      <c r="R33" s="1">
        <f t="shared" si="3"/>
        <v>14</v>
      </c>
      <c r="S33" s="1">
        <f t="shared" si="3"/>
        <v>-130</v>
      </c>
      <c r="T33" s="1">
        <f t="shared" si="3"/>
        <v>-889</v>
      </c>
    </row>
    <row r="34" spans="1:20" ht="17.25">
      <c r="A34" s="5" t="s">
        <v>53</v>
      </c>
      <c r="C34" s="5" t="s">
        <v>25</v>
      </c>
      <c r="D34" s="29">
        <f aca="true" t="shared" si="4" ref="D34:F37">D8/D38</f>
        <v>1.056910569105691</v>
      </c>
      <c r="E34" s="29">
        <f t="shared" si="4"/>
        <v>1.096774193548387</v>
      </c>
      <c r="F34" s="29">
        <f t="shared" si="4"/>
        <v>0.8791208791208791</v>
      </c>
      <c r="G34" s="29">
        <f aca="true" t="shared" si="5" ref="G34:T34">G8/G38</f>
        <v>1.0362694300518134</v>
      </c>
      <c r="H34" s="29">
        <f t="shared" si="5"/>
        <v>0.7134831460674157</v>
      </c>
      <c r="I34" s="29">
        <f t="shared" si="5"/>
        <v>0.9942857142857143</v>
      </c>
      <c r="J34" s="29">
        <f t="shared" si="5"/>
        <v>0.64</v>
      </c>
      <c r="K34" s="29">
        <f t="shared" si="5"/>
        <v>1.1243523316062176</v>
      </c>
      <c r="L34" s="29">
        <f t="shared" si="5"/>
        <v>0.8743455497382199</v>
      </c>
      <c r="M34" s="29">
        <f t="shared" si="5"/>
        <v>1.0166666666666666</v>
      </c>
      <c r="N34" s="29">
        <f t="shared" si="5"/>
        <v>0.8314606741573034</v>
      </c>
      <c r="O34" s="29">
        <f t="shared" si="5"/>
        <v>1</v>
      </c>
      <c r="P34" s="29">
        <f t="shared" si="5"/>
        <v>0.9311334289813487</v>
      </c>
      <c r="Q34" s="29">
        <f t="shared" si="5"/>
        <v>1.0461538461538462</v>
      </c>
      <c r="R34" s="29">
        <f t="shared" si="5"/>
        <v>0.8176470588235294</v>
      </c>
      <c r="S34" s="29">
        <f t="shared" si="5"/>
        <v>0.875</v>
      </c>
      <c r="T34" s="29">
        <f t="shared" si="5"/>
        <v>0.9096126255380201</v>
      </c>
    </row>
    <row r="35" spans="3:20" ht="17.25">
      <c r="C35" s="5" t="s">
        <v>27</v>
      </c>
      <c r="D35" s="29">
        <f t="shared" si="4"/>
        <v>0.4241486068111455</v>
      </c>
      <c r="E35" s="29">
        <f t="shared" si="4"/>
        <v>1.1948051948051948</v>
      </c>
      <c r="F35" s="29">
        <f t="shared" si="4"/>
        <v>0.9479166666666666</v>
      </c>
      <c r="G35" s="29">
        <f aca="true" t="shared" si="6" ref="G35:T35">G9/G39</f>
        <v>1.036231884057971</v>
      </c>
      <c r="H35" s="29">
        <f t="shared" si="6"/>
        <v>0.8734177215189873</v>
      </c>
      <c r="I35" s="29">
        <f t="shared" si="6"/>
        <v>0.2708333333333333</v>
      </c>
      <c r="J35" s="29">
        <f t="shared" si="6"/>
        <v>1.0196850393700787</v>
      </c>
      <c r="K35" s="29">
        <f t="shared" si="6"/>
        <v>1.1227272727272728</v>
      </c>
      <c r="L35" s="29">
        <f t="shared" si="6"/>
        <v>0.42857142857142855</v>
      </c>
      <c r="M35" s="29">
        <f t="shared" si="6"/>
        <v>0.7142857142857143</v>
      </c>
      <c r="N35" s="29">
        <f t="shared" si="6"/>
        <v>1.596026490066225</v>
      </c>
      <c r="O35" s="29">
        <f t="shared" si="6"/>
        <v>0.8557692307692307</v>
      </c>
      <c r="P35" s="29">
        <f t="shared" si="6"/>
        <v>0.821057012068248</v>
      </c>
      <c r="Q35" s="29">
        <f t="shared" si="6"/>
        <v>0.45985401459854014</v>
      </c>
      <c r="R35" s="29">
        <f t="shared" si="6"/>
        <v>1.0543478260869565</v>
      </c>
      <c r="S35" s="29">
        <f t="shared" si="6"/>
        <v>0.6923076923076923</v>
      </c>
      <c r="T35" s="29">
        <f t="shared" si="6"/>
        <v>0.8316831683168316</v>
      </c>
    </row>
    <row r="36" spans="3:20" ht="17.25">
      <c r="C36" s="5" t="s">
        <v>28</v>
      </c>
      <c r="D36" s="29">
        <f t="shared" si="4"/>
        <v>0</v>
      </c>
      <c r="E36" s="29">
        <f t="shared" si="4"/>
        <v>0.07142857142857142</v>
      </c>
      <c r="F36" s="29">
        <f t="shared" si="4"/>
        <v>0</v>
      </c>
      <c r="G36" s="29">
        <f aca="true" t="shared" si="7" ref="G36:T36">G10/G40</f>
        <v>0.07692307692307693</v>
      </c>
      <c r="H36" s="29" t="e">
        <f t="shared" si="7"/>
        <v>#DIV/0!</v>
      </c>
      <c r="I36" s="29">
        <f t="shared" si="7"/>
        <v>0.03125</v>
      </c>
      <c r="J36" s="29">
        <f t="shared" si="7"/>
        <v>0.03</v>
      </c>
      <c r="K36" s="29" t="e">
        <f t="shared" si="7"/>
        <v>#DIV/0!</v>
      </c>
      <c r="L36" s="29" t="e">
        <f t="shared" si="7"/>
        <v>#DIV/0!</v>
      </c>
      <c r="M36" s="29">
        <f t="shared" si="7"/>
        <v>0.03225806451612903</v>
      </c>
      <c r="N36" s="29">
        <f t="shared" si="7"/>
        <v>0.3333333333333333</v>
      </c>
      <c r="O36" s="29">
        <f t="shared" si="7"/>
        <v>1</v>
      </c>
      <c r="P36" s="29">
        <f t="shared" si="7"/>
        <v>0.13432835820895522</v>
      </c>
      <c r="Q36" s="29" t="e">
        <f t="shared" si="7"/>
        <v>#DIV/0!</v>
      </c>
      <c r="R36" s="29">
        <f t="shared" si="7"/>
        <v>0</v>
      </c>
      <c r="S36" s="29" t="e">
        <f t="shared" si="7"/>
        <v>#DIV/0!</v>
      </c>
      <c r="T36" s="29">
        <f t="shared" si="7"/>
        <v>0.14054054054054055</v>
      </c>
    </row>
    <row r="37" spans="3:20" ht="17.25">
      <c r="C37" s="5" t="s">
        <v>29</v>
      </c>
      <c r="D37" s="29">
        <f t="shared" si="4"/>
        <v>1.1666666666666667</v>
      </c>
      <c r="E37" s="29">
        <f t="shared" si="4"/>
        <v>2.64</v>
      </c>
      <c r="F37" s="29">
        <f t="shared" si="4"/>
        <v>1.0449438202247192</v>
      </c>
      <c r="G37" s="29">
        <f aca="true" t="shared" si="8" ref="G37:T37">G11/G41</f>
        <v>0.7954545454545454</v>
      </c>
      <c r="H37" s="29">
        <f t="shared" si="8"/>
        <v>0.58</v>
      </c>
      <c r="I37" s="29">
        <f t="shared" si="8"/>
        <v>0.205</v>
      </c>
      <c r="J37" s="29">
        <f t="shared" si="8"/>
        <v>2.342857142857143</v>
      </c>
      <c r="K37" s="29">
        <f t="shared" si="8"/>
        <v>1.2894736842105263</v>
      </c>
      <c r="L37" s="29">
        <f t="shared" si="8"/>
        <v>0.56</v>
      </c>
      <c r="M37" s="29">
        <f t="shared" si="8"/>
        <v>1.6031746031746033</v>
      </c>
      <c r="N37" s="29">
        <f t="shared" si="8"/>
        <v>0.1488095238095238</v>
      </c>
      <c r="O37" s="29">
        <f t="shared" si="8"/>
        <v>1.8958333333333333</v>
      </c>
      <c r="P37" s="29">
        <f t="shared" si="8"/>
        <v>0.893687707641196</v>
      </c>
      <c r="Q37" s="29">
        <f t="shared" si="8"/>
        <v>4.428571428571429</v>
      </c>
      <c r="R37" s="29">
        <f t="shared" si="8"/>
        <v>1.207070707070707</v>
      </c>
      <c r="S37" s="29">
        <f t="shared" si="8"/>
        <v>0.41935483870967744</v>
      </c>
      <c r="T37" s="29">
        <f t="shared" si="8"/>
        <v>0.8383349467570184</v>
      </c>
    </row>
    <row r="38" spans="1:20" ht="17.25">
      <c r="A38" s="5" t="s">
        <v>54</v>
      </c>
      <c r="C38" s="5" t="s">
        <v>25</v>
      </c>
      <c r="D38" s="30">
        <v>123</v>
      </c>
      <c r="E38" s="30">
        <v>155</v>
      </c>
      <c r="F38" s="30">
        <v>182</v>
      </c>
      <c r="G38" s="30">
        <v>193</v>
      </c>
      <c r="H38" s="30">
        <v>178</v>
      </c>
      <c r="I38" s="30">
        <v>175</v>
      </c>
      <c r="J38" s="30">
        <v>200</v>
      </c>
      <c r="K38" s="10">
        <v>193</v>
      </c>
      <c r="L38" s="30">
        <v>191</v>
      </c>
      <c r="M38" s="30">
        <v>180</v>
      </c>
      <c r="N38" s="30">
        <v>178</v>
      </c>
      <c r="O38" s="30">
        <v>143</v>
      </c>
      <c r="P38" s="10">
        <f>SUM(D38:O38)</f>
        <v>2091</v>
      </c>
      <c r="Q38" s="30">
        <v>130</v>
      </c>
      <c r="R38" s="30">
        <v>170</v>
      </c>
      <c r="S38" s="30">
        <v>160</v>
      </c>
      <c r="T38" s="10">
        <f>SUM(G38:O38)+SUM(Q38:S38)</f>
        <v>2091</v>
      </c>
    </row>
    <row r="39" spans="3:20" ht="17.25">
      <c r="C39" s="5" t="s">
        <v>27</v>
      </c>
      <c r="D39" s="30">
        <v>323</v>
      </c>
      <c r="E39" s="30">
        <v>77</v>
      </c>
      <c r="F39" s="30">
        <v>192</v>
      </c>
      <c r="G39" s="30">
        <v>138</v>
      </c>
      <c r="H39" s="30">
        <v>158</v>
      </c>
      <c r="I39" s="30">
        <v>192</v>
      </c>
      <c r="J39" s="30">
        <v>254</v>
      </c>
      <c r="K39" s="30">
        <v>220</v>
      </c>
      <c r="L39" s="30">
        <v>161</v>
      </c>
      <c r="M39" s="30">
        <v>329</v>
      </c>
      <c r="N39" s="30">
        <v>151</v>
      </c>
      <c r="O39" s="30">
        <v>208</v>
      </c>
      <c r="P39" s="10">
        <f>SUM(D39:O39)</f>
        <v>2403</v>
      </c>
      <c r="Q39" s="30">
        <v>137</v>
      </c>
      <c r="R39" s="30">
        <v>92</v>
      </c>
      <c r="S39" s="30">
        <v>182</v>
      </c>
      <c r="T39" s="10">
        <f>SUM(G39:O39)+SUM(Q39:S39)</f>
        <v>2222</v>
      </c>
    </row>
    <row r="40" spans="3:20" ht="17.25">
      <c r="C40" s="5" t="s">
        <v>28</v>
      </c>
      <c r="D40" s="30">
        <v>2</v>
      </c>
      <c r="E40" s="30">
        <v>14</v>
      </c>
      <c r="F40" s="30">
        <v>1</v>
      </c>
      <c r="G40" s="30">
        <v>13</v>
      </c>
      <c r="H40" s="30">
        <v>0</v>
      </c>
      <c r="I40" s="30">
        <v>32</v>
      </c>
      <c r="J40" s="30">
        <v>100</v>
      </c>
      <c r="K40" s="30">
        <v>0</v>
      </c>
      <c r="L40" s="30">
        <v>0</v>
      </c>
      <c r="M40" s="30">
        <v>31</v>
      </c>
      <c r="N40" s="30">
        <v>6</v>
      </c>
      <c r="O40" s="30">
        <v>2</v>
      </c>
      <c r="P40" s="10">
        <f>SUM(D40:O40)</f>
        <v>201</v>
      </c>
      <c r="Q40" s="30">
        <v>0</v>
      </c>
      <c r="R40" s="30">
        <v>1</v>
      </c>
      <c r="S40" s="30">
        <v>0</v>
      </c>
      <c r="T40" s="10">
        <f>SUM(G40:O40)+SUM(Q40:S40)</f>
        <v>185</v>
      </c>
    </row>
    <row r="41" spans="3:20" ht="17.25">
      <c r="C41" s="5" t="s">
        <v>29</v>
      </c>
      <c r="D41" s="30">
        <v>18</v>
      </c>
      <c r="E41" s="30">
        <v>75</v>
      </c>
      <c r="F41" s="30">
        <v>89</v>
      </c>
      <c r="G41" s="30">
        <v>44</v>
      </c>
      <c r="H41" s="30">
        <v>50</v>
      </c>
      <c r="I41" s="30">
        <v>200</v>
      </c>
      <c r="J41" s="30">
        <v>35</v>
      </c>
      <c r="K41" s="30">
        <v>38</v>
      </c>
      <c r="L41" s="30">
        <v>75</v>
      </c>
      <c r="M41" s="30">
        <v>63</v>
      </c>
      <c r="N41" s="30">
        <v>168</v>
      </c>
      <c r="O41" s="30">
        <v>48</v>
      </c>
      <c r="P41" s="10">
        <f>SUM(D41:O41)</f>
        <v>903</v>
      </c>
      <c r="Q41" s="30">
        <v>21</v>
      </c>
      <c r="R41" s="30">
        <v>198</v>
      </c>
      <c r="S41" s="30">
        <v>93</v>
      </c>
      <c r="T41" s="10">
        <f>SUM(G41:O41)+SUM(Q41:S41)</f>
        <v>1033</v>
      </c>
    </row>
    <row r="42" spans="1:20" ht="17.25">
      <c r="A42" s="2"/>
      <c r="B42" s="2"/>
      <c r="C42" s="2"/>
      <c r="D42" s="31">
        <f>D5</f>
        <v>288</v>
      </c>
      <c r="E42" s="31">
        <f>E5</f>
        <v>461</v>
      </c>
      <c r="F42" s="31">
        <f>F5</f>
        <v>435</v>
      </c>
      <c r="G42" s="31">
        <f aca="true" t="shared" si="9" ref="G42:T42">G5</f>
        <v>379</v>
      </c>
      <c r="H42" s="31">
        <f t="shared" si="9"/>
        <v>297</v>
      </c>
      <c r="I42" s="31">
        <f t="shared" si="9"/>
        <v>268</v>
      </c>
      <c r="J42" s="31">
        <f t="shared" si="9"/>
        <v>472</v>
      </c>
      <c r="K42" s="31">
        <f t="shared" si="9"/>
        <v>521</v>
      </c>
      <c r="L42" s="31">
        <f t="shared" si="9"/>
        <v>283</v>
      </c>
      <c r="M42" s="31">
        <f t="shared" si="9"/>
        <v>520</v>
      </c>
      <c r="N42" s="31">
        <f t="shared" si="9"/>
        <v>416</v>
      </c>
      <c r="O42" s="31">
        <f t="shared" si="9"/>
        <v>414</v>
      </c>
      <c r="P42" s="31">
        <f t="shared" si="9"/>
        <v>4754</v>
      </c>
      <c r="Q42" s="31">
        <f t="shared" si="9"/>
        <v>292</v>
      </c>
      <c r="R42" s="31">
        <f t="shared" si="9"/>
        <v>475</v>
      </c>
      <c r="S42" s="31">
        <f t="shared" si="9"/>
        <v>305</v>
      </c>
      <c r="T42" s="31">
        <f t="shared" si="9"/>
        <v>4642</v>
      </c>
    </row>
    <row r="43" spans="3:20" ht="17.25">
      <c r="C43" s="5" t="s">
        <v>55</v>
      </c>
      <c r="D43" s="30">
        <v>15</v>
      </c>
      <c r="E43" s="30">
        <v>70</v>
      </c>
      <c r="F43" s="30">
        <v>128</v>
      </c>
      <c r="G43" s="30">
        <v>15</v>
      </c>
      <c r="H43" s="30">
        <v>34</v>
      </c>
      <c r="I43" s="30">
        <v>181</v>
      </c>
      <c r="J43" s="30">
        <v>16</v>
      </c>
      <c r="K43" s="30">
        <v>34</v>
      </c>
      <c r="L43" s="30">
        <v>23</v>
      </c>
      <c r="M43" s="30">
        <v>19</v>
      </c>
      <c r="N43" s="30">
        <v>153</v>
      </c>
      <c r="O43" s="30">
        <v>67</v>
      </c>
      <c r="P43" s="10">
        <f>SUM(D43:O43)</f>
        <v>755</v>
      </c>
      <c r="Q43" s="30">
        <v>12</v>
      </c>
      <c r="R43" s="30">
        <v>62</v>
      </c>
      <c r="S43" s="30">
        <v>47</v>
      </c>
      <c r="T43" s="10">
        <f>SUM(G43:O43)+SUM(Q43:S43)</f>
        <v>663</v>
      </c>
    </row>
    <row r="44" spans="3:20" ht="17.25">
      <c r="C44" s="5" t="s">
        <v>56</v>
      </c>
      <c r="D44" s="17">
        <f>D15/D43</f>
        <v>0.8</v>
      </c>
      <c r="E44" s="17">
        <f>E15/E43</f>
        <v>0.8857142857142857</v>
      </c>
      <c r="F44" s="17">
        <f>F15/F43</f>
        <v>0.3671875</v>
      </c>
      <c r="G44" s="17">
        <f aca="true" t="shared" si="10" ref="G44:T44">G15/G43</f>
        <v>1.4</v>
      </c>
      <c r="H44" s="17">
        <f t="shared" si="10"/>
        <v>0.20588235294117646</v>
      </c>
      <c r="I44" s="17">
        <f t="shared" si="10"/>
        <v>0.1270718232044199</v>
      </c>
      <c r="J44" s="17">
        <f t="shared" si="10"/>
        <v>4.3125</v>
      </c>
      <c r="K44" s="17">
        <f t="shared" si="10"/>
        <v>0.6764705882352942</v>
      </c>
      <c r="L44" s="17">
        <f t="shared" si="10"/>
        <v>1</v>
      </c>
      <c r="M44" s="17">
        <f t="shared" si="10"/>
        <v>4.842105263157895</v>
      </c>
      <c r="N44" s="17">
        <f t="shared" si="10"/>
        <v>0.0915032679738562</v>
      </c>
      <c r="O44" s="17">
        <f t="shared" si="10"/>
        <v>0.26865671641791045</v>
      </c>
      <c r="P44" s="17">
        <f t="shared" si="10"/>
        <v>0.5443708609271524</v>
      </c>
      <c r="Q44" s="17">
        <f t="shared" si="10"/>
        <v>4.25</v>
      </c>
      <c r="R44" s="17">
        <f t="shared" si="10"/>
        <v>0.12903225806451613</v>
      </c>
      <c r="S44" s="17">
        <f t="shared" si="10"/>
        <v>0.23404255319148937</v>
      </c>
      <c r="T44" s="17">
        <f t="shared" si="10"/>
        <v>0.5429864253393665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printOptions horizontalCentered="1"/>
  <pageMargins left="0.5" right="0.55" top="0.975" bottom="0.5" header="0.512" footer="0.512"/>
  <pageSetup fitToHeight="1" fitToWidth="1" horizontalDpi="400" verticalDpi="4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2006-05-01T02:41:46Z</cp:lastPrinted>
  <dcterms:created xsi:type="dcterms:W3CDTF">2001-05-04T06:49:05Z</dcterms:created>
  <dcterms:modified xsi:type="dcterms:W3CDTF">2009-01-15T08:07:39Z</dcterms:modified>
  <cp:category/>
  <cp:version/>
  <cp:contentType/>
  <cp:contentStatus/>
</cp:coreProperties>
</file>