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25" windowHeight="7185"/>
  </bookViews>
  <sheets>
    <sheet name="37" sheetId="4" r:id="rId1"/>
    <sheet name="38" sheetId="5" r:id="rId2"/>
    <sheet name="39" sheetId="6" r:id="rId3"/>
    <sheet name="40" sheetId="7" r:id="rId4"/>
    <sheet name="41" sheetId="26" r:id="rId5"/>
    <sheet name="42" sheetId="27" r:id="rId6"/>
    <sheet name="43" sheetId="28" r:id="rId7"/>
    <sheet name="44" sheetId="25" r:id="rId8"/>
    <sheet name="45" sheetId="8" r:id="rId9"/>
    <sheet name="46" sheetId="9" r:id="rId10"/>
    <sheet name="47" sheetId="16" r:id="rId11"/>
    <sheet name="48" sheetId="17" r:id="rId12"/>
    <sheet name="49" sheetId="18" r:id="rId13"/>
    <sheet name="50" sheetId="19" r:id="rId14"/>
    <sheet name="51" sheetId="2" r:id="rId15"/>
    <sheet name="52" sheetId="12" r:id="rId16"/>
    <sheet name="53" sheetId="13" r:id="rId17"/>
    <sheet name="54" sheetId="14" r:id="rId18"/>
    <sheet name="55" sheetId="15" r:id="rId19"/>
    <sheet name="56" sheetId="20" r:id="rId20"/>
    <sheet name="57" sheetId="21" r:id="rId21"/>
    <sheet name="58" sheetId="22" r:id="rId22"/>
    <sheet name="59" sheetId="1" r:id="rId23"/>
    <sheet name="60" sheetId="23" r:id="rId24"/>
    <sheet name="61" sheetId="3" r:id="rId25"/>
    <sheet name="62" sheetId="10" r:id="rId26"/>
    <sheet name="63" sheetId="11" r:id="rId27"/>
  </sheets>
  <definedNames>
    <definedName name="_xlnm.Print_Area" localSheetId="8">'45'!$A$1:$V$42</definedName>
    <definedName name="_xlnm.Print_Area" localSheetId="0">'37'!$A$1:$T$44</definedName>
    <definedName name="_xlnm.Print_Area" localSheetId="3">'40'!$A$1:$M$12</definedName>
    <definedName name="_xlnm.Print_Area" localSheetId="21">'58'!$A$1:$R$29</definedName>
    <definedName name="_xlnm.Print_Area" localSheetId="13">'50'!$A$1:$P$25</definedName>
    <definedName name="_xlnm.Print_Area" localSheetId="15">'52'!$A$1:$R$29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Z19331</author>
  </authors>
  <commentList>
    <comment ref="B5" authorId="0">
      <text>
        <r>
          <rPr>
            <sz val="11"/>
            <color theme="1"/>
            <rFont val="ＭＳ Ｐゴシック"/>
          </rPr>
          <t>Z19331:
きちんと確認すること！少しはしょった点がある。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<sst xmlns="http://schemas.openxmlformats.org/spreadsheetml/2006/main" xmlns:r="http://schemas.openxmlformats.org/officeDocument/2006/relationships" count="331" uniqueCount="331">
  <si>
    <t>宿泊業、飲食ｻｰﾋﾞｽ業</t>
    <rPh sb="0" eb="2">
      <t>シュクハク</t>
    </rPh>
    <rPh sb="2" eb="3">
      <t>ギョウ</t>
    </rPh>
    <rPh sb="4" eb="5">
      <t>ノ</t>
    </rPh>
    <rPh sb="5" eb="6">
      <t>ショク</t>
    </rPh>
    <rPh sb="11" eb="12">
      <t>ギョウ</t>
    </rPh>
    <phoneticPr fontId="2"/>
  </si>
  <si>
    <t>普通科</t>
    <rPh sb="0" eb="3">
      <t>フツウカ</t>
    </rPh>
    <phoneticPr fontId="2"/>
  </si>
  <si>
    <t>就　職　地　別</t>
    <rPh sb="0" eb="1">
      <t>シュウ</t>
    </rPh>
    <rPh sb="2" eb="3">
      <t>ショク</t>
    </rPh>
    <rPh sb="4" eb="5">
      <t>チ</t>
    </rPh>
    <rPh sb="6" eb="7">
      <t>ベツ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</si>
  <si>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</si>
  <si>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香南市</t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</si>
  <si>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2"/>
  </si>
  <si>
    <t>大学等進学者
(Ａ)</t>
    <rPh sb="0" eb="2">
      <t>ダイガク</t>
    </rPh>
    <rPh sb="2" eb="3">
      <t>トウ</t>
    </rPh>
    <rPh sb="3" eb="5">
      <t>シンガク</t>
    </rPh>
    <rPh sb="5" eb="6">
      <t>シャ</t>
    </rPh>
    <phoneticPr fontId="2"/>
  </si>
  <si>
    <t>Ｋ</t>
  </si>
  <si>
    <t>北川村</t>
  </si>
  <si>
    <t>土佐清水市</t>
  </si>
  <si>
    <t>安芸市</t>
  </si>
  <si>
    <t>梼原町</t>
    <rPh sb="0" eb="2">
      <t>ユスハラ</t>
    </rPh>
    <phoneticPr fontId="2"/>
  </si>
  <si>
    <t>大豊町</t>
  </si>
  <si>
    <t>区分</t>
    <rPh sb="0" eb="2">
      <t>クブン</t>
    </rPh>
    <phoneticPr fontId="2"/>
  </si>
  <si>
    <t>課　程　別</t>
    <rPh sb="0" eb="1">
      <t>カ</t>
    </rPh>
    <rPh sb="2" eb="3">
      <t>ホド</t>
    </rPh>
    <rPh sb="4" eb="5">
      <t>ベツ</t>
    </rPh>
    <phoneticPr fontId="2"/>
  </si>
  <si>
    <t>国　　立</t>
    <rPh sb="0" eb="1">
      <t>クニ</t>
    </rPh>
    <rPh sb="3" eb="4">
      <t>リツ</t>
    </rPh>
    <phoneticPr fontId="2"/>
  </si>
  <si>
    <t>全日制</t>
    <rPh sb="0" eb="3">
      <t>ゼンニチセイ</t>
    </rPh>
    <phoneticPr fontId="2"/>
  </si>
  <si>
    <t>佐川町</t>
  </si>
  <si>
    <t>農林業従事者</t>
    <rPh sb="0" eb="3">
      <t>ノウリンギョウ</t>
    </rPh>
    <rPh sb="3" eb="6">
      <t>ジュウジシャ</t>
    </rPh>
    <phoneticPr fontId="2"/>
  </si>
  <si>
    <t>専修学校（一般課程）等</t>
  </si>
  <si>
    <t>事務従事者</t>
    <rPh sb="0" eb="2">
      <t>ジム</t>
    </rPh>
    <rPh sb="2" eb="5">
      <t>ジュウジシャ</t>
    </rPh>
    <phoneticPr fontId="2"/>
  </si>
  <si>
    <t>南国市</t>
  </si>
  <si>
    <t>高知市</t>
  </si>
  <si>
    <t>芸西村</t>
  </si>
  <si>
    <t>８歳</t>
    <rPh sb="1" eb="2">
      <t>サイ</t>
    </rPh>
    <phoneticPr fontId="2"/>
  </si>
  <si>
    <t>四万十市</t>
  </si>
  <si>
    <t>いの町</t>
  </si>
  <si>
    <t>　　用労働者のうち雇用契約期間が１年以上、かつフルタイム勤務相当の者」の状況を集計。</t>
    <rPh sb="2" eb="3">
      <t>ヨウ</t>
    </rPh>
    <rPh sb="3" eb="6">
      <t>ロウドウシャ</t>
    </rPh>
    <rPh sb="33" eb="34">
      <t>モノ</t>
    </rPh>
    <rPh sb="36" eb="38">
      <t>ジョウキョウ</t>
    </rPh>
    <rPh sb="39" eb="41">
      <t>シュウケイ</t>
    </rPh>
    <phoneticPr fontId="2"/>
  </si>
  <si>
    <t>県内</t>
    <rPh sb="0" eb="2">
      <t>ケンナイ</t>
    </rPh>
    <phoneticPr fontId="2"/>
  </si>
  <si>
    <t>不詳・死亡の者
(Ｈ)</t>
    <rPh sb="0" eb="2">
      <t>フショウ</t>
    </rPh>
    <rPh sb="3" eb="5">
      <t>シボウ</t>
    </rPh>
    <rPh sb="6" eb="7">
      <t>モノ</t>
    </rPh>
    <phoneticPr fontId="2"/>
  </si>
  <si>
    <t>土佐市</t>
  </si>
  <si>
    <t>県計</t>
    <rPh sb="0" eb="1">
      <t>ケン</t>
    </rPh>
    <rPh sb="1" eb="2">
      <t>ケイ</t>
    </rPh>
    <phoneticPr fontId="2"/>
  </si>
  <si>
    <t>産　業　別</t>
    <rPh sb="0" eb="1">
      <t>サン</t>
    </rPh>
    <rPh sb="2" eb="3">
      <t>ギョウ</t>
    </rPh>
    <rPh sb="4" eb="5">
      <t>ベツ</t>
    </rPh>
    <phoneticPr fontId="2"/>
  </si>
  <si>
    <t>奈半利町</t>
  </si>
  <si>
    <t>Ｃ　女</t>
    <rPh sb="2" eb="3">
      <t>オンナ</t>
    </rPh>
    <phoneticPr fontId="2"/>
  </si>
  <si>
    <t>Ａの
うち</t>
  </si>
  <si>
    <t>公　　立</t>
    <rPh sb="0" eb="1">
      <t>コウ</t>
    </rPh>
    <rPh sb="3" eb="4">
      <t>リツ</t>
    </rPh>
    <phoneticPr fontId="2"/>
  </si>
  <si>
    <t>中土佐町</t>
  </si>
  <si>
    <t>漁業</t>
    <rPh sb="0" eb="2">
      <t>ギョギョウ</t>
    </rPh>
    <phoneticPr fontId="2"/>
  </si>
  <si>
    <t>Ｂ</t>
  </si>
  <si>
    <t>私　　立</t>
    <rPh sb="0" eb="1">
      <t>ワタシ</t>
    </rPh>
    <rPh sb="3" eb="4">
      <t>リツ</t>
    </rPh>
    <phoneticPr fontId="2"/>
  </si>
  <si>
    <t>大学学部</t>
    <rPh sb="0" eb="2">
      <t>ダイガク</t>
    </rPh>
    <rPh sb="2" eb="4">
      <t>ガクブ</t>
    </rPh>
    <phoneticPr fontId="2"/>
  </si>
  <si>
    <t>室戸市</t>
  </si>
  <si>
    <t>土佐町</t>
  </si>
  <si>
    <t>計</t>
    <rPh sb="0" eb="1">
      <t>ケイ</t>
    </rPh>
    <phoneticPr fontId="2"/>
  </si>
  <si>
    <t>Ｃ　男</t>
    <rPh sb="2" eb="3">
      <t>オトコ</t>
    </rPh>
    <phoneticPr fontId="2"/>
  </si>
  <si>
    <t>就職者（上記Ａ～Ｄを除く）(Ｅ)</t>
  </si>
  <si>
    <t>（単位：人）</t>
    <rPh sb="1" eb="3">
      <t>タンイ</t>
    </rPh>
    <rPh sb="4" eb="5">
      <t>ニン</t>
    </rPh>
    <phoneticPr fontId="2"/>
  </si>
  <si>
    <t>(注)就職者には「就職者」と「進学者及び専修学校等入学者のうち就職している者」を含む。</t>
    <rPh sb="1" eb="2">
      <t>チュウ</t>
    </rPh>
    <rPh sb="3" eb="5">
      <t>シュウショク</t>
    </rPh>
    <rPh sb="5" eb="6">
      <t>シャ</t>
    </rPh>
    <rPh sb="9" eb="11">
      <t>シュウショク</t>
    </rPh>
    <rPh sb="11" eb="12">
      <t>シャ</t>
    </rPh>
    <rPh sb="15" eb="18">
      <t>シンガクシャ</t>
    </rPh>
    <rPh sb="18" eb="19">
      <t>オヨ</t>
    </rPh>
    <rPh sb="20" eb="22">
      <t>センシュウ</t>
    </rPh>
    <rPh sb="22" eb="24">
      <t>ガッコウ</t>
    </rPh>
    <rPh sb="24" eb="25">
      <t>トウ</t>
    </rPh>
    <rPh sb="25" eb="28">
      <t>ニュウガクシャ</t>
    </rPh>
    <rPh sb="31" eb="33">
      <t>シュウショク</t>
    </rPh>
    <rPh sb="37" eb="38">
      <t>モノ</t>
    </rPh>
    <rPh sb="40" eb="41">
      <t>フク</t>
    </rPh>
    <phoneticPr fontId="2"/>
  </si>
  <si>
    <t>日高村</t>
  </si>
  <si>
    <t>複合サービス事業</t>
    <rPh sb="0" eb="2">
      <t>フクゴウ</t>
    </rPh>
    <rPh sb="6" eb="7">
      <t>ゴト</t>
    </rPh>
    <rPh sb="7" eb="8">
      <t>ギョウ</t>
    </rPh>
    <phoneticPr fontId="2"/>
  </si>
  <si>
    <t>須崎市</t>
  </si>
  <si>
    <t>左記以外
の者
(Ｆ)</t>
    <rPh sb="0" eb="2">
      <t>サキ</t>
    </rPh>
    <rPh sb="2" eb="4">
      <t>イガイ</t>
    </rPh>
    <rPh sb="6" eb="7">
      <t>モノ</t>
    </rPh>
    <phoneticPr fontId="2"/>
  </si>
  <si>
    <t>宿毛市</t>
  </si>
  <si>
    <t>大学等進学者（Ａ）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</si>
  <si>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仁淀川町</t>
  </si>
  <si>
    <t>入学志願者</t>
    <rPh sb="0" eb="2">
      <t>ニュウガク</t>
    </rPh>
    <rPh sb="2" eb="5">
      <t>シガンシャ</t>
    </rPh>
    <phoneticPr fontId="2"/>
  </si>
  <si>
    <t>四万十町</t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</si>
  <si>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</si>
  <si>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香美市</t>
  </si>
  <si>
    <t>宿泊業、飲食サービス業</t>
    <rPh sb="0" eb="2">
      <t>シュクハク</t>
    </rPh>
    <rPh sb="2" eb="3">
      <t>ギョウ</t>
    </rPh>
    <rPh sb="4" eb="5">
      <t>ノ</t>
    </rPh>
    <rPh sb="5" eb="6">
      <t>ショク</t>
    </rPh>
    <rPh sb="10" eb="11">
      <t>ギョウ</t>
    </rPh>
    <phoneticPr fontId="2"/>
  </si>
  <si>
    <t>１２歳</t>
    <rPh sb="2" eb="3">
      <t>サイ</t>
    </rPh>
    <phoneticPr fontId="2"/>
  </si>
  <si>
    <t>東洋町</t>
  </si>
  <si>
    <t>Ｄ　男</t>
    <rPh sb="2" eb="3">
      <t>オトコ</t>
    </rPh>
    <phoneticPr fontId="2"/>
  </si>
  <si>
    <t>田野町</t>
  </si>
  <si>
    <t>不詳・死亡
の者(Ｇ)</t>
    <rPh sb="0" eb="2">
      <t>フショウ</t>
    </rPh>
    <rPh sb="3" eb="5">
      <t>シボウ</t>
    </rPh>
    <rPh sb="7" eb="8">
      <t>モノ</t>
    </rPh>
    <phoneticPr fontId="2"/>
  </si>
  <si>
    <t>就職者等(Ｅ)</t>
    <rPh sb="0" eb="2">
      <t>シュウショク</t>
    </rPh>
    <rPh sb="2" eb="3">
      <t>シャ</t>
    </rPh>
    <rPh sb="3" eb="4">
      <t>トウ</t>
    </rPh>
    <phoneticPr fontId="2"/>
  </si>
  <si>
    <t>安田町</t>
  </si>
  <si>
    <t>通信制</t>
    <rPh sb="0" eb="3">
      <t>ツウシンセイ</t>
    </rPh>
    <phoneticPr fontId="2"/>
  </si>
  <si>
    <t>Ａ　男</t>
    <rPh sb="2" eb="3">
      <t>オトコ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</si>
  <si>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</si>
  <si>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馬路村</t>
  </si>
  <si>
    <t>(高等部)</t>
    <rPh sb="1" eb="4">
      <t>コウトウブ</t>
    </rPh>
    <phoneticPr fontId="2"/>
  </si>
  <si>
    <t>本山町</t>
  </si>
  <si>
    <t>越知町</t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</si>
  <si>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2"/>
  </si>
  <si>
    <t>Ｄ　女</t>
    <rPh sb="2" eb="3">
      <t>オンナ</t>
    </rPh>
    <phoneticPr fontId="2"/>
  </si>
  <si>
    <t>Ｐ</t>
  </si>
  <si>
    <t>高等学校等進学者
(Ａ)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2"/>
  </si>
  <si>
    <t>大川村</t>
  </si>
  <si>
    <t>生活関連ｻｰﾋﾞｽ業、娯楽業</t>
    <rPh sb="0" eb="2">
      <t>セイカツ</t>
    </rPh>
    <rPh sb="2" eb="4">
      <t>カンレン</t>
    </rPh>
    <rPh sb="9" eb="10">
      <t>・</t>
    </rPh>
    <rPh sb="10" eb="12">
      <t>ゴラク</t>
    </rPh>
    <rPh sb="12" eb="13">
      <t>ギョウ</t>
    </rPh>
    <phoneticPr fontId="2"/>
  </si>
  <si>
    <t>上記Ａのうち</t>
    <rPh sb="0" eb="2">
      <t>ジョウキ</t>
    </rPh>
    <phoneticPr fontId="2"/>
  </si>
  <si>
    <t>公　　　　立</t>
    <rPh sb="0" eb="1">
      <t>コウ</t>
    </rPh>
    <rPh sb="5" eb="6">
      <t>リツ</t>
    </rPh>
    <phoneticPr fontId="2"/>
  </si>
  <si>
    <t>Ａ　女</t>
    <rPh sb="2" eb="3">
      <t>オンナ</t>
    </rPh>
    <phoneticPr fontId="2"/>
  </si>
  <si>
    <t>津野町</t>
  </si>
  <si>
    <t>大月町</t>
  </si>
  <si>
    <t>三原村</t>
  </si>
  <si>
    <t>黒潮町</t>
  </si>
  <si>
    <t>男</t>
    <rPh sb="0" eb="1">
      <t>オトコ</t>
    </rPh>
    <phoneticPr fontId="2"/>
  </si>
  <si>
    <t>女</t>
    <rPh sb="0" eb="1">
      <t>オンナ</t>
    </rPh>
    <phoneticPr fontId="2"/>
  </si>
  <si>
    <t>私　　　立</t>
    <rPh sb="0" eb="1">
      <t>ワタシ</t>
    </rPh>
    <rPh sb="4" eb="5">
      <t>リツ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</si>
  <si>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</si>
  <si>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６歳</t>
    <rPh sb="1" eb="2">
      <t>サイ</t>
    </rPh>
    <phoneticPr fontId="2"/>
  </si>
  <si>
    <t>Ⅲ 不就学学齢児童生徒調査</t>
    <rPh sb="2" eb="5">
      <t>フシュウガク</t>
    </rPh>
    <rPh sb="5" eb="7">
      <t>ガクレイ</t>
    </rPh>
    <rPh sb="7" eb="9">
      <t>ジドウ</t>
    </rPh>
    <rPh sb="9" eb="11">
      <t>セイト</t>
    </rPh>
    <rPh sb="11" eb="13">
      <t>チョウサ</t>
    </rPh>
    <phoneticPr fontId="2"/>
  </si>
  <si>
    <t>高等学校専攻科</t>
    <rPh sb="0" eb="2">
      <t>コウトウ</t>
    </rPh>
    <rPh sb="2" eb="4">
      <t>ガッコウ</t>
    </rPh>
    <rPh sb="4" eb="7">
      <t>センコウカ</t>
    </rPh>
    <phoneticPr fontId="2"/>
  </si>
  <si>
    <t>Ｂ　女</t>
    <rPh sb="2" eb="3">
      <t>オンナ</t>
    </rPh>
    <phoneticPr fontId="2"/>
  </si>
  <si>
    <t>定時制</t>
    <rPh sb="0" eb="3">
      <t>テイジセイ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</si>
  <si>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</si>
  <si>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Ｂ　男</t>
    <rPh sb="2" eb="3">
      <t>オトコ</t>
    </rPh>
    <phoneticPr fontId="2"/>
  </si>
  <si>
    <t>その他（上記以外の者）</t>
    <rPh sb="2" eb="3">
      <t>タ</t>
    </rPh>
    <rPh sb="4" eb="6">
      <t>ジョウキ</t>
    </rPh>
    <rPh sb="6" eb="8">
      <t>イガイ</t>
    </rPh>
    <rPh sb="9" eb="10">
      <t>モノ</t>
    </rPh>
    <phoneticPr fontId="2"/>
  </si>
  <si>
    <t>専修学校（一般課程)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</si>
  <si>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Ｏ</t>
  </si>
  <si>
    <t>製造業</t>
    <rPh sb="0" eb="3">
      <t>セイゾウギョウ</t>
    </rPh>
    <phoneticPr fontId="2"/>
  </si>
  <si>
    <t>高等学校本科(全日制)</t>
    <rPh sb="0" eb="2">
      <t>コウトウ</t>
    </rPh>
    <rPh sb="2" eb="4">
      <t>ガッコウ</t>
    </rPh>
    <rPh sb="4" eb="6">
      <t>ホンカ</t>
    </rPh>
    <rPh sb="7" eb="10">
      <t>ゼンニチセイ</t>
    </rPh>
    <phoneticPr fontId="2"/>
  </si>
  <si>
    <t>７歳</t>
    <rPh sb="1" eb="2">
      <t>サイ</t>
    </rPh>
    <phoneticPr fontId="2"/>
  </si>
  <si>
    <t>県　　内</t>
    <rPh sb="0" eb="1">
      <t>ケン</t>
    </rPh>
    <rPh sb="3" eb="4">
      <t>ウチ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</si>
  <si>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</si>
  <si>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高等学校本科(定時制)</t>
    <rPh sb="0" eb="2">
      <t>コウトウ</t>
    </rPh>
    <rPh sb="2" eb="4">
      <t>ガッコウ</t>
    </rPh>
    <rPh sb="4" eb="6">
      <t>ホンカ</t>
    </rPh>
    <rPh sb="7" eb="10">
      <t>テイジセイ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</si>
  <si>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</si>
  <si>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１４歳</t>
    <rPh sb="2" eb="3">
      <t>サイ</t>
    </rPh>
    <phoneticPr fontId="2"/>
  </si>
  <si>
    <t>（再掲)</t>
    <rPh sb="1" eb="3">
      <t>サイケイ</t>
    </rPh>
    <phoneticPr fontId="2"/>
  </si>
  <si>
    <t>商業科</t>
    <rPh sb="0" eb="3">
      <t>ショウギョウカ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</si>
  <si>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</si>
  <si>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高等学校本科(通信制)</t>
    <rPh sb="0" eb="2">
      <t>コウトウ</t>
    </rPh>
    <rPh sb="2" eb="4">
      <t>ガッコウ</t>
    </rPh>
    <rPh sb="4" eb="6">
      <t>ホンカ</t>
    </rPh>
    <rPh sb="7" eb="9">
      <t>ツウシン</t>
    </rPh>
    <rPh sb="9" eb="10">
      <t>セイ</t>
    </rPh>
    <phoneticPr fontId="2"/>
  </si>
  <si>
    <t>公　立</t>
    <rPh sb="0" eb="1">
      <t>コウ</t>
    </rPh>
    <rPh sb="2" eb="3">
      <t>リツ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</si>
  <si>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</si>
  <si>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特別支援学校高等部本科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ホンカ</t>
    </rPh>
    <phoneticPr fontId="2"/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</si>
  <si>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</si>
  <si>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各種学校</t>
    <rPh sb="0" eb="2">
      <t>カクシュ</t>
    </rPh>
    <rPh sb="2" eb="4">
      <t>ガッコウ</t>
    </rPh>
    <phoneticPr fontId="2"/>
  </si>
  <si>
    <t>（再掲）
Ｅ有期雇用労働者
のうち雇用契約期
間が１年以上、か
つフルタイム勤務
相当の者</t>
    <rPh sb="1" eb="3">
      <t>サイケイ</t>
    </rPh>
    <rPh sb="6" eb="8">
      <t>ユウキ</t>
    </rPh>
    <rPh sb="8" eb="10">
      <t>コヨウ</t>
    </rPh>
    <rPh sb="10" eb="13">
      <t>ロウドウシャ</t>
    </rPh>
    <rPh sb="17" eb="19">
      <t>コヨウ</t>
    </rPh>
    <rPh sb="19" eb="21">
      <t>ケイヤク</t>
    </rPh>
    <rPh sb="21" eb="22">
      <t>キ</t>
    </rPh>
    <rPh sb="23" eb="24">
      <t>アイダ</t>
    </rPh>
    <rPh sb="26" eb="27">
      <t>ネン</t>
    </rPh>
    <rPh sb="27" eb="28">
      <t>イ</t>
    </rPh>
    <rPh sb="28" eb="29">
      <t>ウエ</t>
    </rPh>
    <rPh sb="38" eb="40">
      <t>キンム</t>
    </rPh>
    <rPh sb="41" eb="43">
      <t>ソウトウ</t>
    </rPh>
    <rPh sb="44" eb="45">
      <t>モノ</t>
    </rPh>
    <phoneticPr fontId="2"/>
  </si>
  <si>
    <t>国　　　　立</t>
    <rPh sb="0" eb="1">
      <t>クニ</t>
    </rPh>
    <rPh sb="5" eb="6">
      <t>リツ</t>
    </rPh>
    <phoneticPr fontId="2"/>
  </si>
  <si>
    <t>私　　　　立</t>
    <rPh sb="0" eb="1">
      <t>ワタシ</t>
    </rPh>
    <rPh sb="5" eb="6">
      <t>リツ</t>
    </rPh>
    <phoneticPr fontId="2"/>
  </si>
  <si>
    <t>42 義務教育学校 進路別卒業者数、進学率及び就職率（その２）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</si>
  <si>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県外</t>
    <rPh sb="0" eb="2">
      <t>ケンガイ</t>
    </rPh>
    <phoneticPr fontId="2"/>
  </si>
  <si>
    <t>農業、林業</t>
    <rPh sb="0" eb="2">
      <t>ノウギョウ</t>
    </rPh>
    <rPh sb="3" eb="5">
      <t>リンギョウ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</si>
  <si>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</si>
  <si>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正規の職員等でない者</t>
    <rPh sb="0" eb="2">
      <t>セイキ</t>
    </rPh>
    <rPh sb="3" eb="6">
      <t>ショクイントウ</t>
    </rPh>
    <rPh sb="9" eb="10">
      <t>モノ</t>
    </rPh>
    <phoneticPr fontId="2"/>
  </si>
  <si>
    <t>Ａ高等学校
等進学率</t>
    <rPh sb="1" eb="3">
      <t>コウトウ</t>
    </rPh>
    <rPh sb="3" eb="5">
      <t>ガッコウ</t>
    </rPh>
    <rPh sb="6" eb="7">
      <t>トウ</t>
    </rPh>
    <rPh sb="7" eb="9">
      <t>シンガク</t>
    </rPh>
    <rPh sb="9" eb="10">
      <t>リツ</t>
    </rPh>
    <phoneticPr fontId="2"/>
  </si>
  <si>
    <t>私　立</t>
    <rPh sb="0" eb="1">
      <t>ワタシ</t>
    </rPh>
    <rPh sb="2" eb="3">
      <t>リツ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</si>
  <si>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</si>
  <si>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上記以外の者(Ｇ)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</si>
  <si>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</si>
  <si>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大学
（学部）</t>
    <rPh sb="0" eb="2">
      <t>ダイガク</t>
    </rPh>
    <rPh sb="4" eb="6">
      <t>ガクブ</t>
    </rPh>
    <phoneticPr fontId="2"/>
  </si>
  <si>
    <t>有期雇用労働者</t>
    <rPh sb="0" eb="2">
      <t>ユウキ</t>
    </rPh>
    <rPh sb="2" eb="4">
      <t>コヨウ</t>
    </rPh>
    <rPh sb="4" eb="6">
      <t>ロウドウ</t>
    </rPh>
    <rPh sb="6" eb="7">
      <t>シャ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</si>
  <si>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</si>
  <si>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</si>
  <si>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不詳・
死亡の者
(Ｇ)</t>
    <rPh sb="0" eb="1">
      <t>フ</t>
    </rPh>
    <rPh sb="1" eb="2">
      <t>ショウ</t>
    </rPh>
    <rPh sb="4" eb="6">
      <t>シボウ</t>
    </rPh>
    <rPh sb="7" eb="8">
      <t>モノ</t>
    </rPh>
    <phoneticPr fontId="2"/>
  </si>
  <si>
    <t>その他・不詳</t>
    <rPh sb="2" eb="3">
      <t>タ</t>
    </rPh>
    <rPh sb="4" eb="6">
      <t>フショウ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</si>
  <si>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</si>
  <si>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特別支援
学校
高等部</t>
    <rPh sb="0" eb="2">
      <t>トクベツ</t>
    </rPh>
    <rPh sb="2" eb="4">
      <t>シエン</t>
    </rPh>
    <rPh sb="5" eb="7">
      <t>ガッコウ</t>
    </rPh>
    <rPh sb="8" eb="11">
      <t>コウトウブ</t>
    </rPh>
    <phoneticPr fontId="2"/>
  </si>
  <si>
    <t>就職地</t>
    <rPh sb="0" eb="2">
      <t>シュウショク</t>
    </rPh>
    <rPh sb="2" eb="3">
      <t>チ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</si>
  <si>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</si>
  <si>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男女別</t>
    <rPh sb="0" eb="2">
      <t>ダンジョ</t>
    </rPh>
    <rPh sb="2" eb="3">
      <t>ベツ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</si>
  <si>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</si>
  <si>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学　齢　児　童</t>
    <rPh sb="0" eb="1">
      <t>ガク</t>
    </rPh>
    <rPh sb="2" eb="3">
      <t>ヨワイ</t>
    </rPh>
    <rPh sb="4" eb="5">
      <t>ジ</t>
    </rPh>
    <rPh sb="6" eb="7">
      <t>ワラベ</t>
    </rPh>
    <phoneticPr fontId="2"/>
  </si>
  <si>
    <t>学　齢　生　徒</t>
    <rPh sb="0" eb="1">
      <t>ガク</t>
    </rPh>
    <rPh sb="2" eb="3">
      <t>ヨワイ</t>
    </rPh>
    <rPh sb="4" eb="5">
      <t>ショウ</t>
    </rPh>
    <rPh sb="6" eb="7">
      <t>ト</t>
    </rPh>
    <phoneticPr fontId="2"/>
  </si>
  <si>
    <t>就職者（上記Ａ～Ｄを除く）（Ｅ）</t>
  </si>
  <si>
    <t>（再掲）
Ａのうち他県進学者</t>
    <rPh sb="1" eb="3">
      <t>サイケイ</t>
    </rPh>
    <rPh sb="9" eb="11">
      <t>タケン</t>
    </rPh>
    <rPh sb="11" eb="14">
      <t>シンガクシャ</t>
    </rPh>
    <phoneticPr fontId="2"/>
  </si>
  <si>
    <t>正規の職員等</t>
    <rPh sb="0" eb="2">
      <t>セイキ</t>
    </rPh>
    <rPh sb="3" eb="6">
      <t>ショクイントウ</t>
    </rPh>
    <phoneticPr fontId="2"/>
  </si>
  <si>
    <t>正規の職員等で
ない者</t>
    <rPh sb="0" eb="2">
      <t>セイキ</t>
    </rPh>
    <rPh sb="3" eb="6">
      <t>ショクイントウ</t>
    </rPh>
    <rPh sb="10" eb="11">
      <t>モノ</t>
    </rPh>
    <phoneticPr fontId="2"/>
  </si>
  <si>
    <t>（再掲）
Ａのうち他県進学者</t>
    <rPh sb="1" eb="3">
      <t>サイケイ</t>
    </rPh>
    <rPh sb="9" eb="11">
      <t>タケン</t>
    </rPh>
    <rPh sb="11" eb="13">
      <t>シンガク</t>
    </rPh>
    <rPh sb="13" eb="14">
      <t>シャ</t>
    </rPh>
    <phoneticPr fontId="2"/>
  </si>
  <si>
    <t>高等学校等
進学者(Ａ)</t>
    <rPh sb="0" eb="2">
      <t>コウトウ</t>
    </rPh>
    <rPh sb="2" eb="4">
      <t>ガッコウ</t>
    </rPh>
    <rPh sb="4" eb="5">
      <t>トウ</t>
    </rPh>
    <rPh sb="6" eb="8">
      <t>シンガク</t>
    </rPh>
    <rPh sb="8" eb="9">
      <t>シャ</t>
    </rPh>
    <phoneticPr fontId="2"/>
  </si>
  <si>
    <t>情報通信業</t>
    <rPh sb="0" eb="2">
      <t>ジョウホウ</t>
    </rPh>
    <rPh sb="2" eb="5">
      <t>ツウシンギョウ</t>
    </rPh>
    <phoneticPr fontId="2"/>
  </si>
  <si>
    <t>男　女　別</t>
    <rPh sb="0" eb="1">
      <t>オトコ</t>
    </rPh>
    <rPh sb="2" eb="3">
      <t>オンナ</t>
    </rPh>
    <rPh sb="4" eb="5">
      <t>ベツ</t>
    </rPh>
    <phoneticPr fontId="2"/>
  </si>
  <si>
    <t>　　うち「無期雇用労働者」、「（再掲）Ａ～Ｄのうち就職している者」及び「（再掲）Ｅ有期雇</t>
    <rPh sb="5" eb="7">
      <t>ムキ</t>
    </rPh>
    <rPh sb="7" eb="9">
      <t>コヨウ</t>
    </rPh>
    <rPh sb="9" eb="12">
      <t>ロウドウシャ</t>
    </rPh>
    <rPh sb="16" eb="18">
      <t>サイケイ</t>
    </rPh>
    <rPh sb="25" eb="27">
      <t>シュウショク</t>
    </rPh>
    <rPh sb="31" eb="32">
      <t>モノ</t>
    </rPh>
    <rPh sb="33" eb="34">
      <t>オヨ</t>
    </rPh>
    <rPh sb="37" eb="39">
      <t>サイケイ</t>
    </rPh>
    <rPh sb="41" eb="43">
      <t>ユウキ</t>
    </rPh>
    <rPh sb="43" eb="44">
      <t>ヤトイ</t>
    </rPh>
    <phoneticPr fontId="2"/>
  </si>
  <si>
    <t xml:space="preserve"> 高等学校等進学者計(Ａ)</t>
    <rPh sb="1" eb="3">
      <t>コウトウ</t>
    </rPh>
    <rPh sb="3" eb="5">
      <t>ガッコウ</t>
    </rPh>
    <rPh sb="5" eb="6">
      <t>トウ</t>
    </rPh>
    <rPh sb="6" eb="9">
      <t>シンガクシャ</t>
    </rPh>
    <rPh sb="9" eb="10">
      <t>ケイ</t>
    </rPh>
    <phoneticPr fontId="2"/>
  </si>
  <si>
    <t>Ｍ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</si>
  <si>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</si>
  <si>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臨時労働者</t>
    <rPh sb="0" eb="2">
      <t>リンジ</t>
    </rPh>
    <rPh sb="2" eb="5">
      <t>ロウドウシャ</t>
    </rPh>
    <phoneticPr fontId="2"/>
  </si>
  <si>
    <t>（単位：％）</t>
    <rPh sb="1" eb="3">
      <t>タンイ</t>
    </rPh>
    <phoneticPr fontId="2"/>
  </si>
  <si>
    <t>Ｉ</t>
  </si>
  <si>
    <t>販売従事者</t>
    <rPh sb="0" eb="2">
      <t>ハンバイ</t>
    </rPh>
    <rPh sb="2" eb="5">
      <t>ジュウジシャ</t>
    </rPh>
    <phoneticPr fontId="2"/>
  </si>
  <si>
    <t>製造・加工従事者</t>
    <rPh sb="0" eb="2">
      <t>セイゾウ</t>
    </rPh>
    <rPh sb="3" eb="5">
      <t>カコウ</t>
    </rPh>
    <rPh sb="5" eb="8">
      <t>ジュウジシャ</t>
    </rPh>
    <phoneticPr fontId="2"/>
  </si>
  <si>
    <t>短期大学本科</t>
    <rPh sb="0" eb="2">
      <t>タンキ</t>
    </rPh>
    <rPh sb="2" eb="4">
      <t>ダイガク</t>
    </rPh>
    <rPh sb="4" eb="6">
      <t>ホンカ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</si>
  <si>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</si>
  <si>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入学志願者</t>
  </si>
  <si>
    <t>サービス職業従事者</t>
    <rPh sb="4" eb="6">
      <t>ショクギョウ</t>
    </rPh>
    <rPh sb="6" eb="9">
      <t>ジュウジシャ</t>
    </rPh>
    <phoneticPr fontId="2"/>
  </si>
  <si>
    <t>専修学校（高等課程）進学者(Ｂ)</t>
    <rPh sb="0" eb="2">
      <t>センシュウ</t>
    </rPh>
    <rPh sb="2" eb="4">
      <t>ガッコウ</t>
    </rPh>
    <rPh sb="5" eb="6">
      <t>コウ</t>
    </rPh>
    <rPh sb="6" eb="7">
      <t>トウ</t>
    </rPh>
    <rPh sb="7" eb="9">
      <t>カテイ</t>
    </rPh>
    <rPh sb="10" eb="12">
      <t>シンガク</t>
    </rPh>
    <rPh sb="12" eb="13">
      <t>シャ</t>
    </rPh>
    <phoneticPr fontId="2"/>
  </si>
  <si>
    <t>40 中学校卒業後 就職地（県内外）及び産業（３区分）別就職者数</t>
    <rPh sb="3" eb="6">
      <t>チュウガッコウ</t>
    </rPh>
    <rPh sb="6" eb="9">
      <t>ソツギョウゴ</t>
    </rPh>
    <rPh sb="10" eb="12">
      <t>シュウショク</t>
    </rPh>
    <rPh sb="12" eb="13">
      <t>チ</t>
    </rPh>
    <rPh sb="14" eb="16">
      <t>ケンナイ</t>
    </rPh>
    <rPh sb="16" eb="17">
      <t>ガイ</t>
    </rPh>
    <rPh sb="18" eb="19">
      <t>オヨ</t>
    </rPh>
    <rPh sb="20" eb="22">
      <t>サンギョウ</t>
    </rPh>
    <rPh sb="24" eb="26">
      <t>クブン</t>
    </rPh>
    <rPh sb="27" eb="28">
      <t>ベツ</t>
    </rPh>
    <rPh sb="28" eb="31">
      <t>シュウショクシャ</t>
    </rPh>
    <rPh sb="31" eb="32">
      <t>スウ</t>
    </rPh>
    <phoneticPr fontId="2"/>
  </si>
  <si>
    <t>漁業従事者</t>
    <rPh sb="0" eb="2">
      <t>ギョギョウ</t>
    </rPh>
    <rPh sb="2" eb="5">
      <t>ジュウジシャ</t>
    </rPh>
    <phoneticPr fontId="2"/>
  </si>
  <si>
    <t>その他（上記以外のもの）</t>
    <rPh sb="2" eb="3">
      <t>タ</t>
    </rPh>
    <rPh sb="4" eb="6">
      <t>ジョウキ</t>
    </rPh>
    <rPh sb="6" eb="8">
      <t>イガイ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</si>
  <si>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</si>
  <si>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農業科</t>
    <rPh sb="0" eb="2">
      <t>ノウギョウ</t>
    </rPh>
    <rPh sb="2" eb="3">
      <t>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</si>
  <si>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</si>
  <si>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就職者(Ｅ)</t>
    <rPh sb="0" eb="2">
      <t>シュウショク</t>
    </rPh>
    <rPh sb="2" eb="3">
      <t>シャ</t>
    </rPh>
    <phoneticPr fontId="2"/>
  </si>
  <si>
    <t>(再掲)</t>
    <rPh sb="1" eb="3">
      <t>サイケイ</t>
    </rPh>
    <phoneticPr fontId="2"/>
  </si>
  <si>
    <t>60 特別支援学校（中等部・高等部）卒業後の状況</t>
    <rPh sb="3" eb="5">
      <t>トクベツ</t>
    </rPh>
    <rPh sb="5" eb="7">
      <t>シエン</t>
    </rPh>
    <rPh sb="7" eb="9">
      <t>ガッコウ</t>
    </rPh>
    <rPh sb="10" eb="12">
      <t>チュウトウ</t>
    </rPh>
    <rPh sb="12" eb="13">
      <t>ブ</t>
    </rPh>
    <rPh sb="14" eb="16">
      <t>コウトウ</t>
    </rPh>
    <rPh sb="16" eb="17">
      <t>ブ</t>
    </rPh>
    <rPh sb="18" eb="21">
      <t>ソツギョウゴ</t>
    </rPh>
    <rPh sb="22" eb="24">
      <t>ジョウキョウ</t>
    </rPh>
    <phoneticPr fontId="2"/>
  </si>
  <si>
    <t>計のうち自家・自営業についた者</t>
    <rPh sb="0" eb="1">
      <t>ケイ</t>
    </rPh>
    <rPh sb="4" eb="6">
      <t>ジカ</t>
    </rPh>
    <rPh sb="7" eb="10">
      <t>ジエイギョウ</t>
    </rPh>
    <rPh sb="14" eb="15">
      <t>モノ</t>
    </rPh>
    <phoneticPr fontId="2"/>
  </si>
  <si>
    <t>検査従事者</t>
    <rPh sb="0" eb="2">
      <t>ケンサ</t>
    </rPh>
    <rPh sb="2" eb="5">
      <t>ジュウジシャ</t>
    </rPh>
    <phoneticPr fontId="2"/>
  </si>
  <si>
    <t>その他</t>
    <rPh sb="2" eb="3">
      <t>タ</t>
    </rPh>
    <phoneticPr fontId="2"/>
  </si>
  <si>
    <t>総　　　数</t>
    <rPh sb="0" eb="1">
      <t>フサ</t>
    </rPh>
    <rPh sb="4" eb="5">
      <t>カズ</t>
    </rPh>
    <phoneticPr fontId="2"/>
  </si>
  <si>
    <t>上記Ｂのうち</t>
    <rPh sb="0" eb="2">
      <t>ジョウキ</t>
    </rPh>
    <phoneticPr fontId="2"/>
  </si>
  <si>
    <t>59 高等学校（通信制）卒業後 学科別及び職業別就職者数</t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ガッカ</t>
    </rPh>
    <rPh sb="18" eb="19">
      <t>ベツ</t>
    </rPh>
    <rPh sb="19" eb="20">
      <t>オヨ</t>
    </rPh>
    <rPh sb="21" eb="23">
      <t>ショクギョウ</t>
    </rPh>
    <rPh sb="23" eb="24">
      <t>ベツ</t>
    </rPh>
    <rPh sb="24" eb="27">
      <t>シュウショクシャ</t>
    </rPh>
    <rPh sb="27" eb="28">
      <t>スウ</t>
    </rPh>
    <phoneticPr fontId="2"/>
  </si>
  <si>
    <t>工業科</t>
    <rPh sb="0" eb="2">
      <t>コウギョウ</t>
    </rPh>
    <rPh sb="2" eb="3">
      <t>カ</t>
    </rPh>
    <phoneticPr fontId="2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</si>
  <si>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</si>
  <si>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家庭科</t>
    <rPh sb="0" eb="3">
      <t>カテイカ</t>
    </rPh>
    <phoneticPr fontId="2"/>
  </si>
  <si>
    <t>Ｆ</t>
  </si>
  <si>
    <t>50 高等学校（全日制・定時制）卒業後 産業別及び就職地別就職者数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サンギョウ</t>
    </rPh>
    <rPh sb="22" eb="23">
      <t>ベツ</t>
    </rPh>
    <rPh sb="23" eb="24">
      <t>オヨ</t>
    </rPh>
    <rPh sb="25" eb="27">
      <t>シュウショク</t>
    </rPh>
    <rPh sb="27" eb="28">
      <t>チ</t>
    </rPh>
    <rPh sb="28" eb="29">
      <t>ベツ</t>
    </rPh>
    <rPh sb="29" eb="31">
      <t>シュウショク</t>
    </rPh>
    <rPh sb="31" eb="32">
      <t>シャ</t>
    </rPh>
    <rPh sb="32" eb="33">
      <t>スウ</t>
    </rPh>
    <phoneticPr fontId="2"/>
  </si>
  <si>
    <t>看護科</t>
    <rPh sb="0" eb="2">
      <t>カンゴ</t>
    </rPh>
    <rPh sb="2" eb="3">
      <t>カ</t>
    </rPh>
    <phoneticPr fontId="2"/>
  </si>
  <si>
    <t>県　　計</t>
    <rPh sb="0" eb="1">
      <t>ケン</t>
    </rPh>
    <rPh sb="3" eb="4">
      <t>ケイ</t>
    </rPh>
    <phoneticPr fontId="2"/>
  </si>
  <si>
    <t>Ｅ</t>
  </si>
  <si>
    <t>Ａ</t>
  </si>
  <si>
    <t>Ｃ</t>
  </si>
  <si>
    <t>居所不明者
(１年以上）</t>
    <rPh sb="0" eb="2">
      <t>イドコロ</t>
    </rPh>
    <rPh sb="2" eb="5">
      <t>フメイシャ</t>
    </rPh>
    <rPh sb="8" eb="11">
      <t>ネンイジョウ</t>
    </rPh>
    <phoneticPr fontId="2"/>
  </si>
  <si>
    <t>Ｄ</t>
  </si>
  <si>
    <t>Ｇ</t>
  </si>
  <si>
    <t>Ｈ</t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</si>
  <si>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</si>
  <si>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Ｊ</t>
  </si>
  <si>
    <t>Ｌ</t>
  </si>
  <si>
    <t>Ｎ</t>
  </si>
  <si>
    <t>Ｑ</t>
  </si>
  <si>
    <t>Ｒ</t>
  </si>
  <si>
    <t>Ｓ</t>
  </si>
  <si>
    <t>Ｔ</t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</si>
  <si>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</si>
  <si>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</si>
  <si>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</si>
  <si>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</si>
  <si>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水産科</t>
    <rPh sb="0" eb="2">
      <t>スイサン</t>
    </rPh>
    <rPh sb="2" eb="3">
      <t>カ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</si>
  <si>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</si>
  <si>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</si>
  <si>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</si>
  <si>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</si>
  <si>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</si>
  <si>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農林業従事者</t>
    <rPh sb="0" eb="3">
      <t>ノウリンギョウ</t>
    </rPh>
    <rPh sb="3" eb="5">
      <t>ジュウジ</t>
    </rPh>
    <rPh sb="5" eb="6">
      <t>シャ</t>
    </rPh>
    <phoneticPr fontId="2"/>
  </si>
  <si>
    <t>区　　　分</t>
    <rPh sb="0" eb="1">
      <t>ク</t>
    </rPh>
    <rPh sb="4" eb="5">
      <t>ブン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</si>
  <si>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</si>
  <si>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</si>
  <si>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Ｃの
うち</t>
  </si>
  <si>
    <t>１１歳</t>
    <rPh sb="2" eb="3">
      <t>サイ</t>
    </rPh>
    <phoneticPr fontId="2"/>
  </si>
  <si>
    <t>１３歳</t>
    <rPh sb="2" eb="3">
      <t>サイ</t>
    </rPh>
    <phoneticPr fontId="2"/>
  </si>
  <si>
    <r>
      <t>公</t>
    </r>
    <r>
      <rPr>
        <sz val="10"/>
        <color auto="1"/>
        <rFont val="ＭＳ 明朝"/>
      </rPr>
      <t xml:space="preserve">務
</t>
    </r>
    <r>
      <rPr>
        <sz val="9"/>
        <color auto="1"/>
        <rFont val="ＭＳ 明朝"/>
      </rPr>
      <t>（他に分類されるものを除く）</t>
    </r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</si>
  <si>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63 年齢別就学免除者数、猶予者数、居所不明者数及び死亡者数</t>
    <rPh sb="3" eb="5">
      <t>ネンレイ</t>
    </rPh>
    <rPh sb="5" eb="6">
      <t>ベツ</t>
    </rPh>
    <rPh sb="6" eb="8">
      <t>シュウガク</t>
    </rPh>
    <rPh sb="8" eb="10">
      <t>メンジョ</t>
    </rPh>
    <rPh sb="10" eb="11">
      <t>シャ</t>
    </rPh>
    <rPh sb="11" eb="12">
      <t>スウ</t>
    </rPh>
    <rPh sb="13" eb="15">
      <t>ユウヨ</t>
    </rPh>
    <rPh sb="15" eb="16">
      <t>シャ</t>
    </rPh>
    <rPh sb="16" eb="17">
      <t>スウ</t>
    </rPh>
    <rPh sb="18" eb="20">
      <t>イドコロ</t>
    </rPh>
    <rPh sb="20" eb="23">
      <t>フメイシャ</t>
    </rPh>
    <rPh sb="23" eb="24">
      <t>スウ</t>
    </rPh>
    <rPh sb="24" eb="25">
      <t>オヨ</t>
    </rPh>
    <rPh sb="26" eb="28">
      <t>シボウ</t>
    </rPh>
    <rPh sb="28" eb="29">
      <t>シャ</t>
    </rPh>
    <rPh sb="29" eb="30">
      <t>スウ</t>
    </rPh>
    <phoneticPr fontId="2"/>
  </si>
  <si>
    <t>就学免除者</t>
    <rPh sb="0" eb="2">
      <t>シュウガク</t>
    </rPh>
    <rPh sb="2" eb="4">
      <t>メンジョ</t>
    </rPh>
    <rPh sb="4" eb="5">
      <t>シャ</t>
    </rPh>
    <phoneticPr fontId="2"/>
  </si>
  <si>
    <t>左記以外の者
(Ｇ)</t>
    <rPh sb="0" eb="2">
      <t>サキ</t>
    </rPh>
    <rPh sb="2" eb="4">
      <t>イガイ</t>
    </rPh>
    <rPh sb="5" eb="6">
      <t>モノ</t>
    </rPh>
    <phoneticPr fontId="2"/>
  </si>
  <si>
    <t>就学猶予者
病弱・虚弱</t>
    <rPh sb="0" eb="2">
      <t>シュウガク</t>
    </rPh>
    <rPh sb="2" eb="4">
      <t>ユウヨ</t>
    </rPh>
    <rPh sb="4" eb="5">
      <t>シャ</t>
    </rPh>
    <rPh sb="6" eb="8">
      <t>ビョウジャク</t>
    </rPh>
    <rPh sb="9" eb="11">
      <t>キョジャク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</si>
  <si>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</si>
  <si>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</si>
  <si>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</si>
  <si>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r>
      <rPr>
        <sz val="10"/>
        <color auto="1"/>
        <rFont val="ＭＳ 明朝"/>
      </rPr>
      <t>サービス業</t>
    </r>
    <r>
      <rPr>
        <sz val="9"/>
        <color auto="1"/>
        <rFont val="ＭＳ 明朝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2"/>
  </si>
  <si>
    <r>
      <rPr>
        <sz val="10"/>
        <color auto="1"/>
        <rFont val="ＭＳ 明朝"/>
      </rPr>
      <t>公務</t>
    </r>
    <r>
      <rPr>
        <sz val="11"/>
        <color auto="1"/>
        <rFont val="ＭＳ 明朝"/>
      </rPr>
      <t xml:space="preserve">
</t>
    </r>
    <r>
      <rPr>
        <sz val="9"/>
        <color auto="1"/>
        <rFont val="ＭＳ 明朝"/>
      </rPr>
      <t>（他に分類されるものを除く）</t>
    </r>
    <rPh sb="0" eb="2">
      <t>コウム</t>
    </rPh>
    <rPh sb="14" eb="15">
      <t>ノゾ</t>
    </rPh>
    <phoneticPr fontId="2"/>
  </si>
  <si>
    <t>37 中学校 進路別卒業者数、進学率及び就職率（その１）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</si>
  <si>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t>総合学科</t>
    <rPh sb="0" eb="2">
      <t>ソウゴウ</t>
    </rPh>
    <rPh sb="2" eb="4">
      <t>ガッカ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</si>
  <si>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8">
      <t>ジュウジ</t>
    </rPh>
    <rPh sb="8" eb="9">
      <t>シャ</t>
    </rPh>
    <phoneticPr fontId="2"/>
  </si>
  <si>
    <t>総　　数</t>
    <rPh sb="0" eb="1">
      <t>ソウ</t>
    </rPh>
    <rPh sb="3" eb="4">
      <t>カズ</t>
    </rPh>
    <phoneticPr fontId="2"/>
  </si>
  <si>
    <t>農林業従事者</t>
    <rPh sb="0" eb="2">
      <t>ノウリン</t>
    </rPh>
    <rPh sb="2" eb="3">
      <t>ギョウ</t>
    </rPh>
    <rPh sb="3" eb="6">
      <t>ジュウジシャ</t>
    </rPh>
    <phoneticPr fontId="2"/>
  </si>
  <si>
    <t xml:space="preserve"> 公共職業能力開発施設等入学者(Ｄ)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2"/>
  </si>
  <si>
    <t>62 特別支援学校（高等部）卒業後 職業別就職者数</t>
    <rPh sb="3" eb="5">
      <t>トクベツ</t>
    </rPh>
    <rPh sb="5" eb="7">
      <t>シエン</t>
    </rPh>
    <rPh sb="7" eb="9">
      <t>ガッコウ</t>
    </rPh>
    <phoneticPr fontId="2"/>
  </si>
  <si>
    <t>大学・短期大学の別科</t>
    <rPh sb="0" eb="2">
      <t>ダイガク</t>
    </rPh>
    <rPh sb="3" eb="5">
      <t>タンキ</t>
    </rPh>
    <rPh sb="5" eb="7">
      <t>ダイガク</t>
    </rPh>
    <rPh sb="8" eb="9">
      <t>ベツ</t>
    </rPh>
    <rPh sb="9" eb="10">
      <t>カ</t>
    </rPh>
    <phoneticPr fontId="2"/>
  </si>
  <si>
    <r>
      <t>専修学校（専門課程）進学者（</t>
    </r>
    <r>
      <rPr>
        <sz val="10"/>
        <color auto="1"/>
        <rFont val="ＭＳ 明朝"/>
      </rPr>
      <t>Ｂ）</t>
    </r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</si>
  <si>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2">
      <t>センコウカ</t>
    </rPh>
    <phoneticPr fontId="2"/>
  </si>
  <si>
    <t>上記Ｃのうち</t>
    <rPh sb="0" eb="2">
      <t>ジョウキ</t>
    </rPh>
    <phoneticPr fontId="2"/>
  </si>
  <si>
    <t>Ｂ専修学校
(高等課程)
進学率</t>
    <rPh sb="1" eb="3">
      <t>センシュウ</t>
    </rPh>
    <rPh sb="3" eb="5">
      <t>ガッコウ</t>
    </rPh>
    <rPh sb="13" eb="15">
      <t>シンガク</t>
    </rPh>
    <rPh sb="15" eb="16">
      <t>リツ</t>
    </rPh>
    <phoneticPr fontId="2"/>
  </si>
  <si>
    <t>国　立</t>
    <rPh sb="0" eb="1">
      <t>クニ</t>
    </rPh>
    <rPh sb="2" eb="3">
      <t>リツ</t>
    </rPh>
    <phoneticPr fontId="2"/>
  </si>
  <si>
    <t>上記Ｄのうち</t>
    <rPh sb="0" eb="2">
      <t>ジョウキ</t>
    </rPh>
    <phoneticPr fontId="2"/>
  </si>
  <si>
    <t>正規の職員等</t>
    <rPh sb="0" eb="2">
      <t>セイキ</t>
    </rPh>
    <rPh sb="3" eb="5">
      <t>ショクイン</t>
    </rPh>
    <rPh sb="5" eb="6">
      <t>トウ</t>
    </rPh>
    <phoneticPr fontId="2"/>
  </si>
  <si>
    <t>総　　　数</t>
    <rPh sb="0" eb="1">
      <t>ソウ</t>
    </rPh>
    <rPh sb="4" eb="5">
      <t>カズ</t>
    </rPh>
    <phoneticPr fontId="2"/>
  </si>
  <si>
    <t>各種学校</t>
  </si>
  <si>
    <t>Ｅ就職率</t>
    <rPh sb="1" eb="3">
      <t>シュウショク</t>
    </rPh>
    <rPh sb="3" eb="4">
      <t>リツ</t>
    </rPh>
    <phoneticPr fontId="2"/>
  </si>
  <si>
    <t>公　　　立</t>
    <rPh sb="0" eb="1">
      <t>コウ</t>
    </rPh>
    <rPh sb="4" eb="5">
      <t>リツ</t>
    </rPh>
    <phoneticPr fontId="2"/>
  </si>
  <si>
    <t>県　　外</t>
    <rPh sb="0" eb="1">
      <t>ケン</t>
    </rPh>
    <rPh sb="3" eb="4">
      <t>ガイ</t>
    </rPh>
    <phoneticPr fontId="2"/>
  </si>
  <si>
    <t>公共職業能力開発施設等入学者（Ｄ）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</si>
  <si>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（中等部）</t>
    <rPh sb="1" eb="3">
      <t>チュウトウ</t>
    </rPh>
    <rPh sb="3" eb="4">
      <t>ブ</t>
    </rPh>
    <phoneticPr fontId="2"/>
  </si>
  <si>
    <t>一時的な仕事に就いた者(Ｆ)</t>
    <rPh sb="0" eb="2">
      <t>イチジ</t>
    </rPh>
    <rPh sb="2" eb="3">
      <t>テキ</t>
    </rPh>
    <rPh sb="4" eb="6">
      <t>シゴト</t>
    </rPh>
    <rPh sb="7" eb="8">
      <t>ツ</t>
    </rPh>
    <rPh sb="10" eb="11">
      <t>シャ</t>
    </rPh>
    <phoneticPr fontId="2"/>
  </si>
  <si>
    <t>左記Ａ～Ｄのうち
就職している者</t>
    <rPh sb="0" eb="2">
      <t>サキ</t>
    </rPh>
    <rPh sb="9" eb="11">
      <t>シュウショク</t>
    </rPh>
    <rPh sb="15" eb="16">
      <t>モノ</t>
    </rPh>
    <phoneticPr fontId="2"/>
  </si>
  <si>
    <t>専修学校（専門課程）進学者（Ｂ）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</si>
  <si>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52 高等学校（全日制・定時制）卒業後 就職者産業別、就職地別及び男女別構成比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シュウショク</t>
    </rPh>
    <rPh sb="22" eb="23">
      <t>シャ</t>
    </rPh>
    <rPh sb="23" eb="25">
      <t>サンギョウ</t>
    </rPh>
    <rPh sb="25" eb="26">
      <t>ベツ</t>
    </rPh>
    <rPh sb="27" eb="29">
      <t>シュウショク</t>
    </rPh>
    <rPh sb="29" eb="30">
      <t>チ</t>
    </rPh>
    <rPh sb="30" eb="31">
      <t>ベツ</t>
    </rPh>
    <rPh sb="31" eb="32">
      <t>オヨ</t>
    </rPh>
    <rPh sb="33" eb="35">
      <t>ダンジョ</t>
    </rPh>
    <rPh sb="35" eb="36">
      <t>ベツ</t>
    </rPh>
    <rPh sb="36" eb="38">
      <t>コウセイ</t>
    </rPh>
    <phoneticPr fontId="2"/>
  </si>
  <si>
    <t>（再掲）</t>
    <rPh sb="1" eb="3">
      <t>サイケイ</t>
    </rPh>
    <phoneticPr fontId="2"/>
  </si>
  <si>
    <t>左記Ａのうち他県進学者</t>
    <rPh sb="0" eb="2">
      <t>サキ</t>
    </rPh>
    <rPh sb="6" eb="8">
      <t>タケン</t>
    </rPh>
    <rPh sb="8" eb="11">
      <t>シンガクシャ</t>
    </rPh>
    <phoneticPr fontId="2"/>
  </si>
  <si>
    <t>左記Ｆ
のうち
社会福
祉施設
等入所
・通所
者</t>
    <rPh sb="0" eb="2">
      <t>サキ</t>
    </rPh>
    <rPh sb="8" eb="10">
      <t>シャカイ</t>
    </rPh>
    <rPh sb="10" eb="11">
      <t>フク</t>
    </rPh>
    <rPh sb="12" eb="13">
      <t>シ</t>
    </rPh>
    <rPh sb="13" eb="15">
      <t>シセツ</t>
    </rPh>
    <rPh sb="16" eb="17">
      <t>トウ</t>
    </rPh>
    <rPh sb="17" eb="18">
      <t>ニュウ</t>
    </rPh>
    <rPh sb="18" eb="19">
      <t>ショ</t>
    </rPh>
    <rPh sb="21" eb="23">
      <t>ツウショ</t>
    </rPh>
    <rPh sb="24" eb="25">
      <t>シャ</t>
    </rPh>
    <phoneticPr fontId="2"/>
  </si>
  <si>
    <t>公共職業能力開発
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4">
      <t>ニュウガク</t>
    </rPh>
    <rPh sb="14" eb="15">
      <t>シャ</t>
    </rPh>
    <phoneticPr fontId="2"/>
  </si>
  <si>
    <t>常用労働者</t>
    <rPh sb="0" eb="2">
      <t>ジョウヨウ</t>
    </rPh>
    <rPh sb="2" eb="5">
      <t>ロウドウシャ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</si>
  <si>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</si>
  <si>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Ｂ専修学校
（高等過程）
進学率</t>
    <rPh sb="1" eb="3">
      <t>センシュウ</t>
    </rPh>
    <rPh sb="3" eb="5">
      <t>ガッコウ</t>
    </rPh>
    <rPh sb="7" eb="9">
      <t>コウトウ</t>
    </rPh>
    <rPh sb="9" eb="11">
      <t>カテイ</t>
    </rPh>
    <rPh sb="13" eb="15">
      <t>シンガク</t>
    </rPh>
    <rPh sb="15" eb="16">
      <t>リツ</t>
    </rPh>
    <phoneticPr fontId="2"/>
  </si>
  <si>
    <t>（再掲）Ａ～Ｄのうち就職している者</t>
    <rPh sb="1" eb="3">
      <t>サイケイ</t>
    </rPh>
    <rPh sb="10" eb="12">
      <t>シュウショク</t>
    </rPh>
    <rPh sb="16" eb="17">
      <t>シャ</t>
    </rPh>
    <phoneticPr fontId="2"/>
  </si>
  <si>
    <t>Ｂ専修学校
（専門課程）
進学率</t>
    <rPh sb="1" eb="3">
      <t>センシュウ</t>
    </rPh>
    <rPh sb="3" eb="5">
      <t>ガッコウ</t>
    </rPh>
    <rPh sb="7" eb="9">
      <t>センモン</t>
    </rPh>
    <rPh sb="9" eb="11">
      <t>カテイ</t>
    </rPh>
    <rPh sb="13" eb="15">
      <t>シンガク</t>
    </rPh>
    <rPh sb="15" eb="16">
      <t>リツ</t>
    </rPh>
    <phoneticPr fontId="2"/>
  </si>
  <si>
    <t>Ａ大学等
進学率</t>
    <rPh sb="1" eb="4">
      <t>ダイガクトウ</t>
    </rPh>
    <rPh sb="5" eb="7">
      <t>シンガク</t>
    </rPh>
    <rPh sb="7" eb="8">
      <t>リツ</t>
    </rPh>
    <phoneticPr fontId="2"/>
  </si>
  <si>
    <t>（単位：人,％）</t>
    <rPh sb="1" eb="3">
      <t>タンイ</t>
    </rPh>
    <rPh sb="4" eb="5">
      <t>ニン</t>
    </rPh>
    <phoneticPr fontId="2"/>
  </si>
  <si>
    <t>専修学校
（高等課程）
進学者(Ｂ)</t>
    <rPh sb="0" eb="2">
      <t>センシュウ</t>
    </rPh>
    <rPh sb="2" eb="4">
      <t>ガッコウ</t>
    </rPh>
    <rPh sb="6" eb="7">
      <t>コウ</t>
    </rPh>
    <rPh sb="7" eb="8">
      <t>トウ</t>
    </rPh>
    <rPh sb="8" eb="10">
      <t>カテイ</t>
    </rPh>
    <rPh sb="12" eb="14">
      <t>シンガク</t>
    </rPh>
    <rPh sb="14" eb="15">
      <t>シャ</t>
    </rPh>
    <phoneticPr fontId="2"/>
  </si>
  <si>
    <t>専修学校
(一般課程)
等入学者(Ｃ)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5">
      <t>ニュウガク</t>
    </rPh>
    <rPh sb="15" eb="16">
      <t>シャ</t>
    </rPh>
    <phoneticPr fontId="2"/>
  </si>
  <si>
    <t>Ａ～Ｅ以外
の者(Ｆ)</t>
    <rPh sb="3" eb="5">
      <t>イガイ</t>
    </rPh>
    <rPh sb="7" eb="8">
      <t>モノ</t>
    </rPh>
    <phoneticPr fontId="2"/>
  </si>
  <si>
    <t>38 中学校 進路別卒業者数、進学率及び就職率（その２）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</si>
  <si>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t>　Ａ～Ｄのうち就職している者</t>
  </si>
  <si>
    <t>39 中学校卒業後 高等学校等への進学者及び専修学校等入学者数</t>
    <rPh sb="3" eb="6">
      <t>チュウガッコウ</t>
    </rPh>
    <rPh sb="6" eb="9">
      <t>ソツギョウゴ</t>
    </rPh>
    <rPh sb="10" eb="12">
      <t>コウトウ</t>
    </rPh>
    <rPh sb="12" eb="14">
      <t>ガッコウ</t>
    </rPh>
    <rPh sb="14" eb="15">
      <t>トウ</t>
    </rPh>
    <rPh sb="17" eb="20">
      <t>シンガクシャ</t>
    </rPh>
    <rPh sb="20" eb="21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0" eb="31">
      <t>スウ</t>
    </rPh>
    <phoneticPr fontId="2"/>
  </si>
  <si>
    <t>41 義務教育学校 進路別卒業者数、進学率及び就職率（その１）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</si>
  <si>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専修学校(一般課程)等入学者(Ｃ)</t>
    <rPh sb="0" eb="1">
      <t>セン</t>
    </rPh>
    <rPh sb="1" eb="2">
      <t>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</si>
  <si>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3">
      <t>ニュウガク</t>
    </rPh>
    <rPh sb="13" eb="14">
      <t>シャ</t>
    </rPh>
    <phoneticPr fontId="2"/>
  </si>
  <si>
    <t>47 高等学校（全日制） 学科別及び進路別卒業者数</t>
    <rPh sb="3" eb="5">
      <t>コウトウ</t>
    </rPh>
    <rPh sb="5" eb="7">
      <t>ガッコウ</t>
    </rPh>
    <rPh sb="8" eb="11">
      <t>ゼンニチセイ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</si>
  <si>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左記以外の者
(Ｆ)</t>
    <rPh sb="0" eb="2">
      <t>サキ</t>
    </rPh>
    <rPh sb="2" eb="4">
      <t>イガイ</t>
    </rPh>
    <rPh sb="5" eb="6">
      <t>モノ</t>
    </rPh>
    <phoneticPr fontId="2"/>
  </si>
  <si>
    <t>不詳・死亡の者
(Ｇ)</t>
    <rPh sb="0" eb="2">
      <t>フショウ</t>
    </rPh>
    <rPh sb="3" eb="5">
      <t>シボウ</t>
    </rPh>
    <rPh sb="6" eb="7">
      <t>モノ</t>
    </rPh>
    <phoneticPr fontId="2"/>
  </si>
  <si>
    <t>43 義務教育学校卒業後 高等学校等への進学者及び専修学校等入学者数</t>
    <rPh sb="3" eb="5">
      <t>ギム</t>
    </rPh>
    <rPh sb="5" eb="7">
      <t>キョウイク</t>
    </rPh>
    <rPh sb="7" eb="9">
      <t>ガッコウ</t>
    </rPh>
    <rPh sb="9" eb="11">
      <t>ソツギョウ</t>
    </rPh>
    <rPh sb="11" eb="12">
      <t>ゴ</t>
    </rPh>
    <rPh sb="13" eb="15">
      <t>コウトウ</t>
    </rPh>
    <rPh sb="15" eb="17">
      <t>ガッコウ</t>
    </rPh>
    <rPh sb="17" eb="18">
      <t>トウ</t>
    </rPh>
    <rPh sb="20" eb="23">
      <t>シンガクシャ</t>
    </rPh>
    <rPh sb="23" eb="24">
      <t>オヨ</t>
    </rPh>
    <rPh sb="25" eb="27">
      <t>センシュウ</t>
    </rPh>
    <rPh sb="27" eb="29">
      <t>ガッコウ</t>
    </rPh>
    <rPh sb="29" eb="30">
      <t>トウ</t>
    </rPh>
    <rPh sb="30" eb="33">
      <t>ニュウガクシャ</t>
    </rPh>
    <rPh sb="33" eb="34">
      <t>スウ</t>
    </rPh>
    <phoneticPr fontId="2"/>
  </si>
  <si>
    <t>高等学校
（専攻科）</t>
    <rPh sb="0" eb="2">
      <t>コウトウ</t>
    </rPh>
    <rPh sb="2" eb="4">
      <t>ガッコウ</t>
    </rPh>
    <rPh sb="6" eb="9">
      <t>センコウカ</t>
    </rPh>
    <phoneticPr fontId="2"/>
  </si>
  <si>
    <t>44 義務教育学校卒業後 就職地(県内外)及び産業（３区分）別就職者数</t>
    <rPh sb="3" eb="5">
      <t>ギム</t>
    </rPh>
    <rPh sb="5" eb="7">
      <t>キョウイク</t>
    </rPh>
    <rPh sb="7" eb="9">
      <t>ガッコウ</t>
    </rPh>
    <rPh sb="9" eb="12">
      <t>ソツギョウゴ</t>
    </rPh>
    <rPh sb="13" eb="15">
      <t>シュウショク</t>
    </rPh>
    <rPh sb="15" eb="16">
      <t>チ</t>
    </rPh>
    <rPh sb="17" eb="19">
      <t>ケンナイ</t>
    </rPh>
    <rPh sb="19" eb="20">
      <t>ガイ</t>
    </rPh>
    <rPh sb="21" eb="22">
      <t>オヨ</t>
    </rPh>
    <rPh sb="23" eb="25">
      <t>サンギョウ</t>
    </rPh>
    <rPh sb="27" eb="29">
      <t>クブン</t>
    </rPh>
    <rPh sb="30" eb="31">
      <t>ベツ</t>
    </rPh>
    <rPh sb="31" eb="34">
      <t>シュウショクシャ</t>
    </rPh>
    <rPh sb="34" eb="35">
      <t>スウ</t>
    </rPh>
    <phoneticPr fontId="2"/>
  </si>
  <si>
    <t>専修学校(専門
課程)進学者(Ｂ)</t>
    <rPh sb="0" eb="2">
      <t>センシュウ</t>
    </rPh>
    <rPh sb="2" eb="4">
      <t>ガッコウ</t>
    </rPh>
    <rPh sb="5" eb="6">
      <t>セン</t>
    </rPh>
    <rPh sb="6" eb="7">
      <t>モン</t>
    </rPh>
    <rPh sb="8" eb="10">
      <t>カテイ</t>
    </rPh>
    <rPh sb="11" eb="13">
      <t>シンガク</t>
    </rPh>
    <rPh sb="13" eb="14">
      <t>シャ</t>
    </rPh>
    <phoneticPr fontId="2"/>
  </si>
  <si>
    <t>専修学校(一般課程)等入学者(Ｃ)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2"/>
  </si>
  <si>
    <t>48 高等学校（定時制） 学科別及び進路別卒業者数</t>
    <rPh sb="3" eb="5">
      <t>コウトウ</t>
    </rPh>
    <rPh sb="5" eb="7">
      <t>ガッコウ</t>
    </rPh>
    <rPh sb="8" eb="11">
      <t>テイジセイ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3">
      <t>ギョウ</t>
    </rPh>
    <rPh sb="23" eb="24">
      <t>シャ</t>
    </rPh>
    <rPh sb="24" eb="25">
      <t>カズ</t>
    </rPh>
    <phoneticPr fontId="2"/>
  </si>
  <si>
    <r>
      <t>49</t>
    </r>
    <r>
      <rPr>
        <sz val="11"/>
        <color auto="1"/>
        <rFont val="ＭＳ ゴシック"/>
      </rPr>
      <t xml:space="preserve"> 高等学校（全日制・定時制）卒業後  大学</t>
    </r>
    <r>
      <rPr>
        <sz val="11"/>
        <color auto="1"/>
        <rFont val="ＭＳ 明朝"/>
      </rPr>
      <t>・</t>
    </r>
    <r>
      <rPr>
        <sz val="11"/>
        <color auto="1"/>
        <rFont val="ＭＳ ゴシック"/>
      </rPr>
      <t>短期大学への進学者数及び専修学校等入学者数</t>
    </r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1" eb="23">
      <t>ダイガク</t>
    </rPh>
    <rPh sb="24" eb="26">
      <t>タンキ</t>
    </rPh>
    <rPh sb="26" eb="28">
      <t>ダイガク</t>
    </rPh>
    <rPh sb="30" eb="33">
      <t>シンガクシャ</t>
    </rPh>
    <rPh sb="33" eb="34">
      <t>スウ</t>
    </rPh>
    <rPh sb="34" eb="35">
      <t>オヨ</t>
    </rPh>
    <rPh sb="36" eb="38">
      <t>センシュウ</t>
    </rPh>
    <rPh sb="38" eb="40">
      <t>ガッコウ</t>
    </rPh>
    <rPh sb="40" eb="41">
      <t>トウ</t>
    </rPh>
    <rPh sb="41" eb="44">
      <t>ニュウガクシャ</t>
    </rPh>
    <rPh sb="44" eb="45">
      <t>スウ</t>
    </rPh>
    <phoneticPr fontId="2"/>
  </si>
  <si>
    <t>51 高等学校（全日制・定時制）卒業後 学科別及び産業別就職者数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ガッカ</t>
    </rPh>
    <rPh sb="22" eb="23">
      <t>ベツ</t>
    </rPh>
    <rPh sb="23" eb="24">
      <t>オヨ</t>
    </rPh>
    <rPh sb="25" eb="27">
      <t>サンギョウ</t>
    </rPh>
    <rPh sb="27" eb="28">
      <t>ベツ</t>
    </rPh>
    <rPh sb="28" eb="30">
      <t>シュウショク</t>
    </rPh>
    <rPh sb="30" eb="31">
      <t>シャ</t>
    </rPh>
    <rPh sb="31" eb="32">
      <t>スウ</t>
    </rPh>
    <phoneticPr fontId="2"/>
  </si>
  <si>
    <t>53 高等学校（全日制・定時制）卒業後 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ショクギョウ</t>
    </rPh>
    <rPh sb="22" eb="23">
      <t>ベツ</t>
    </rPh>
    <rPh sb="23" eb="26">
      <t>シュウショクシャ</t>
    </rPh>
    <rPh sb="26" eb="27">
      <t>スウ</t>
    </rPh>
    <phoneticPr fontId="2"/>
  </si>
  <si>
    <t>54 高等学校（全日制・定時制）卒業後 学科別及び職業別就職者数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ガッカ</t>
    </rPh>
    <rPh sb="22" eb="23">
      <t>ベツ</t>
    </rPh>
    <rPh sb="23" eb="24">
      <t>オヨ</t>
    </rPh>
    <rPh sb="25" eb="27">
      <t>ショクギョウ</t>
    </rPh>
    <rPh sb="27" eb="28">
      <t>ベツ</t>
    </rPh>
    <rPh sb="28" eb="31">
      <t>シュウショクシャ</t>
    </rPh>
    <rPh sb="31" eb="32">
      <t>スウ</t>
    </rPh>
    <phoneticPr fontId="2"/>
  </si>
  <si>
    <t>55 高等学校（通信制） 学科別及び進路別卒業者数</t>
    <rPh sb="3" eb="5">
      <t>コウトウ</t>
    </rPh>
    <rPh sb="5" eb="7">
      <t>ガッコウ</t>
    </rPh>
    <rPh sb="8" eb="11">
      <t>ツウシンセイ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</si>
  <si>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r>
      <t>56</t>
    </r>
    <r>
      <rPr>
        <sz val="11"/>
        <color auto="1"/>
        <rFont val="ＭＳ ゴシック"/>
      </rPr>
      <t xml:space="preserve"> 高等学校（通信制）卒業後 大学</t>
    </r>
    <r>
      <rPr>
        <sz val="11"/>
        <color auto="1"/>
        <rFont val="ＭＳ 明朝"/>
      </rPr>
      <t>・</t>
    </r>
    <r>
      <rPr>
        <sz val="11"/>
        <color auto="1"/>
        <rFont val="ＭＳ ゴシック"/>
      </rPr>
      <t>短期大学への進学者数及び専修学校等入学者数</t>
    </r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ダイガク</t>
    </rPh>
    <rPh sb="19" eb="21">
      <t>タンキ</t>
    </rPh>
    <rPh sb="21" eb="23">
      <t>ダイガク</t>
    </rPh>
    <rPh sb="25" eb="28">
      <t>シンガクシャ</t>
    </rPh>
    <rPh sb="28" eb="29">
      <t>スウ</t>
    </rPh>
    <rPh sb="29" eb="30">
      <t>オヨ</t>
    </rPh>
    <rPh sb="31" eb="33">
      <t>センシュウ</t>
    </rPh>
    <rPh sb="33" eb="35">
      <t>ガッコウ</t>
    </rPh>
    <rPh sb="35" eb="36">
      <t>トウ</t>
    </rPh>
    <rPh sb="36" eb="39">
      <t>ニュウガクシャ</t>
    </rPh>
    <rPh sb="39" eb="40">
      <t>スウ</t>
    </rPh>
    <phoneticPr fontId="2"/>
  </si>
  <si>
    <t>57 高等学校（通信制）卒業後 学科別及び産業別就職者数</t>
    <rPh sb="3" eb="5">
      <t>コウトウ</t>
    </rPh>
    <rPh sb="5" eb="7">
      <t>ガッコウ</t>
    </rPh>
    <rPh sb="8" eb="11">
      <t>ツウシンセイ</t>
    </rPh>
    <rPh sb="12" eb="14">
      <t>ソツギョウ</t>
    </rPh>
    <rPh sb="14" eb="15">
      <t>ゴ</t>
    </rPh>
    <rPh sb="16" eb="18">
      <t>ガッカ</t>
    </rPh>
    <rPh sb="18" eb="19">
      <t>ベツ</t>
    </rPh>
    <rPh sb="19" eb="20">
      <t>オヨ</t>
    </rPh>
    <rPh sb="21" eb="23">
      <t>サンギョウ</t>
    </rPh>
    <rPh sb="23" eb="24">
      <t>ベツ</t>
    </rPh>
    <rPh sb="24" eb="26">
      <t>シュウショク</t>
    </rPh>
    <rPh sb="26" eb="27">
      <t>シャ</t>
    </rPh>
    <rPh sb="27" eb="28">
      <t>スウ</t>
    </rPh>
    <phoneticPr fontId="2"/>
  </si>
  <si>
    <t>58 高等学校（通信制）卒業後 就職者産業別、就職地別及び男女別構成比</t>
    <rPh sb="3" eb="5">
      <t>コウトウ</t>
    </rPh>
    <rPh sb="5" eb="7">
      <t>ガッコウ</t>
    </rPh>
    <rPh sb="8" eb="10">
      <t>ツウシン</t>
    </rPh>
    <rPh sb="10" eb="11">
      <t>セイ</t>
    </rPh>
    <rPh sb="12" eb="14">
      <t>ソツギョウ</t>
    </rPh>
    <rPh sb="14" eb="15">
      <t>ゴ</t>
    </rPh>
    <rPh sb="16" eb="18">
      <t>シュウショク</t>
    </rPh>
    <rPh sb="18" eb="19">
      <t>シャ</t>
    </rPh>
    <rPh sb="19" eb="21">
      <t>サンギョウ</t>
    </rPh>
    <rPh sb="21" eb="22">
      <t>ベツ</t>
    </rPh>
    <rPh sb="23" eb="25">
      <t>シュウショク</t>
    </rPh>
    <rPh sb="25" eb="26">
      <t>チ</t>
    </rPh>
    <rPh sb="26" eb="27">
      <t>ベツ</t>
    </rPh>
    <rPh sb="27" eb="28">
      <t>オヨ</t>
    </rPh>
    <rPh sb="29" eb="31">
      <t>ダンジョ</t>
    </rPh>
    <rPh sb="31" eb="32">
      <t>ベツ</t>
    </rPh>
    <rPh sb="32" eb="35">
      <t>コウセイヒ</t>
    </rPh>
    <phoneticPr fontId="2"/>
  </si>
  <si>
    <t>大学等進学者（就職進学者含む）(Ａ)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2" eb="13">
      <t>フク</t>
    </rPh>
    <phoneticPr fontId="2"/>
  </si>
  <si>
    <t>専修学校
(高等課程)
進学者
(Ｂ)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2"/>
  </si>
  <si>
    <t>公共職業能力開発施設等入学者
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</si>
  <si>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就職者
（左記Ａ～Ｄを除く）
(Ｅ)</t>
    <rPh sb="0" eb="2">
      <t>シュウショク</t>
    </rPh>
    <rPh sb="2" eb="3">
      <t>シャ</t>
    </rPh>
    <rPh sb="5" eb="7">
      <t>サキ</t>
    </rPh>
    <rPh sb="11" eb="12">
      <t>ノゾ</t>
    </rPh>
    <phoneticPr fontId="2"/>
  </si>
  <si>
    <t>61 特別支援学校（高等部）卒業後 産業別就職者数</t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ソツギョウゴ</t>
    </rPh>
    <rPh sb="18" eb="20">
      <t>サンギョウ</t>
    </rPh>
    <rPh sb="20" eb="21">
      <t>ベツ</t>
    </rPh>
    <rPh sb="21" eb="24">
      <t>シュウショクシャ</t>
    </rPh>
    <rPh sb="24" eb="25">
      <t>スウ</t>
    </rPh>
    <phoneticPr fontId="2"/>
  </si>
  <si>
    <t>卒業者計</t>
    <rPh sb="0" eb="3">
      <t>ソツギョウシャ</t>
    </rPh>
    <rPh sb="3" eb="4">
      <t>ケイ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</si>
  <si>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</si>
  <si>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専修学校（一般課程）等入学者(Ｃ)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</si>
  <si>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専修学校(高等課程)進学者(Ｂ)</t>
    <rPh sb="0" eb="2">
      <t>センシュウ</t>
    </rPh>
    <rPh sb="2" eb="4">
      <t>ガッコウ</t>
    </rPh>
    <rPh sb="5" eb="7">
      <t>コウトウ</t>
    </rPh>
    <rPh sb="7" eb="9">
      <t>カテイ</t>
    </rPh>
    <rPh sb="10" eb="11">
      <t>シン</t>
    </rPh>
    <rPh sb="11" eb="12">
      <t>ガク</t>
    </rPh>
    <rPh sb="12" eb="13">
      <t>シャ</t>
    </rPh>
    <phoneticPr fontId="2"/>
  </si>
  <si>
    <t>高等学校等進学者計(Ａ)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ケイ</t>
    </rPh>
    <phoneticPr fontId="2"/>
  </si>
  <si>
    <t>公共職業能力開発施設等入学者(Ｄ)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</si>
  <si>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Ｂの
うち</t>
  </si>
  <si>
    <t>一時的な仕事に就いた者(Ｆ)</t>
    <rPh sb="0" eb="1">
      <t>イチ</t>
    </rPh>
    <rPh sb="1" eb="2">
      <t>ジ</t>
    </rPh>
    <rPh sb="2" eb="3">
      <t>テキ</t>
    </rPh>
    <rPh sb="4" eb="5">
      <t>シ</t>
    </rPh>
    <rPh sb="5" eb="6">
      <t>コト</t>
    </rPh>
    <rPh sb="7" eb="8">
      <t>ツ</t>
    </rPh>
    <rPh sb="10" eb="11">
      <t>モノ</t>
    </rPh>
    <phoneticPr fontId="2"/>
  </si>
  <si>
    <t>不詳・死亡の者(Ｈ)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</si>
  <si>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（再掲）
上記Ａ～Ｄのうち、就職している者</t>
    <rPh sb="1" eb="3">
      <t>サイケイ</t>
    </rPh>
    <rPh sb="5" eb="7">
      <t>ジョウキ</t>
    </rPh>
    <rPh sb="14" eb="16">
      <t>シュウショク</t>
    </rPh>
    <rPh sb="20" eb="21">
      <t>モノ</t>
    </rPh>
    <phoneticPr fontId="2"/>
  </si>
  <si>
    <t>45 高等学校（全日制・定時制） 進路別卒業者数、進学率及び就職率（その１）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</si>
  <si>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46 高等学校（全日制・定時制） 進路別卒業者数、進学率及び就職率（その２）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</si>
  <si>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高等学校等進学者（就職進学者含む）(Ａ)</t>
    <rPh sb="0" eb="2">
      <t>コウトウ</t>
    </rPh>
    <rPh sb="2" eb="4">
      <t>ガッコウ</t>
    </rPh>
    <rPh sb="4" eb="5">
      <t>トウ</t>
    </rPh>
    <rPh sb="5" eb="8">
      <t>シンガクシャ</t>
    </rPh>
    <rPh sb="9" eb="11">
      <t>シュウショク</t>
    </rPh>
    <rPh sb="11" eb="14">
      <t>シンガクシャ</t>
    </rPh>
    <rPh sb="14" eb="15">
      <t>フク</t>
    </rPh>
    <phoneticPr fontId="2"/>
  </si>
  <si>
    <t>Ｄの
うち</t>
  </si>
  <si>
    <t>特別支援
学校高等部
（専攻科）</t>
    <rPh sb="0" eb="2">
      <t>トクベツ</t>
    </rPh>
    <rPh sb="2" eb="4">
      <t>シエン</t>
    </rPh>
    <rPh sb="5" eb="7">
      <t>ガッコウ</t>
    </rPh>
    <rPh sb="7" eb="10">
      <t>コウトウブ</t>
    </rPh>
    <rPh sb="12" eb="15">
      <t>センコウカ</t>
    </rPh>
    <phoneticPr fontId="2"/>
  </si>
  <si>
    <t>短期大学
（本科）</t>
    <rPh sb="0" eb="2">
      <t>タンキ</t>
    </rPh>
    <rPh sb="2" eb="4">
      <t>ダイガク</t>
    </rPh>
    <rPh sb="6" eb="8">
      <t>ホンカ</t>
    </rPh>
    <phoneticPr fontId="2"/>
  </si>
  <si>
    <t>大学・短期大学の通信教育部・別科　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rPh sb="14" eb="16">
      <t>ベッカ</t>
    </rPh>
    <phoneticPr fontId="2"/>
  </si>
  <si>
    <r>
      <t>専修学校
(</t>
    </r>
    <r>
      <rPr>
        <sz val="9"/>
        <color auto="1"/>
        <rFont val="ＭＳ 明朝"/>
      </rPr>
      <t>一般課程)
等入学者
(Ｃ)</t>
    </r>
    <rPh sb="0" eb="2">
      <t>センシュウ</t>
    </rPh>
    <rPh sb="2" eb="4">
      <t>ガッコウ</t>
    </rPh>
    <rPh sb="8" eb="10">
      <t>カテイ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</si>
  <si>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</si>
  <si>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高等学校
（別科）</t>
    <rPh sb="0" eb="2">
      <t>コウトウ</t>
    </rPh>
    <rPh sb="2" eb="4">
      <t>ガッコウ</t>
    </rPh>
    <rPh sb="6" eb="7">
      <t>ベツ</t>
    </rPh>
    <rPh sb="7" eb="8">
      <t>カ</t>
    </rPh>
    <phoneticPr fontId="2"/>
  </si>
  <si>
    <t>計のうち職業安定所または
学校を通じて就職した者</t>
    <rPh sb="0" eb="1">
      <t>ケイ</t>
    </rPh>
    <rPh sb="4" eb="6">
      <t>ショクギョウ</t>
    </rPh>
    <rPh sb="6" eb="9">
      <t>アンテイジョ</t>
    </rPh>
    <rPh sb="13" eb="15">
      <t>ガッコウ</t>
    </rPh>
    <rPh sb="16" eb="17">
      <t>ツウ</t>
    </rPh>
    <rPh sb="19" eb="21">
      <t>シュウショク</t>
    </rPh>
    <rPh sb="23" eb="24">
      <t>モノ</t>
    </rPh>
    <phoneticPr fontId="2"/>
  </si>
  <si>
    <t xml:space="preserve"> 専修学校(高等課程)進学者(Ｂ)</t>
    <rPh sb="1" eb="3">
      <t>センシュウ</t>
    </rPh>
    <rPh sb="3" eb="5">
      <t>ガッコウ</t>
    </rPh>
    <rPh sb="6" eb="8">
      <t>コウトウ</t>
    </rPh>
    <rPh sb="8" eb="10">
      <t>カテイ</t>
    </rPh>
    <rPh sb="11" eb="12">
      <t>シン</t>
    </rPh>
    <rPh sb="12" eb="13">
      <t>ガク</t>
    </rPh>
    <rPh sb="13" eb="14">
      <t>シャ</t>
    </rPh>
    <phoneticPr fontId="2"/>
  </si>
  <si>
    <t xml:space="preserve"> 専修学校（一般課程）等入学者(Ｃ)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phoneticPr fontId="2"/>
  </si>
  <si>
    <t>上記以外の者（Ｆ）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</si>
  <si>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不詳・死亡の者（Ｇ）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</si>
  <si>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注）「その他（上記以外のもの）」の人数は産業区分から除いている。</t>
    <rPh sb="0" eb="1">
      <t>チュウ</t>
    </rPh>
    <rPh sb="5" eb="6">
      <t>タ</t>
    </rPh>
    <rPh sb="7" eb="9">
      <t>ジョウキ</t>
    </rPh>
    <rPh sb="9" eb="11">
      <t>イガイ</t>
    </rPh>
    <rPh sb="17" eb="19">
      <t>ニンズウ</t>
    </rPh>
    <rPh sb="20" eb="22">
      <t>サンギョウ</t>
    </rPh>
    <rPh sb="22" eb="24">
      <t>クブン</t>
    </rPh>
    <rPh sb="26" eb="27">
      <t>ノゾ</t>
    </rPh>
    <phoneticPr fontId="2"/>
  </si>
  <si>
    <t>Ⅱ 卒業後の状況調査</t>
    <rPh sb="2" eb="5">
      <t>ソツギョウゴ</t>
    </rPh>
    <rPh sb="6" eb="8">
      <t>ジョウキョウ</t>
    </rPh>
    <rPh sb="8" eb="10">
      <t>チョウサ</t>
    </rPh>
    <phoneticPr fontId="2"/>
  </si>
  <si>
    <t>専修学校
(専門課程)
進学者
(Ｂ)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2"/>
  </si>
  <si>
    <t>専修学校（一般課程）等入学者（Ｃ）</t>
    <rPh sb="0" eb="1">
      <t>マコト</t>
    </rPh>
    <rPh sb="1" eb="2">
      <t>オサム</t>
    </rPh>
    <rPh sb="2" eb="3">
      <t>ガク</t>
    </rPh>
    <rPh sb="3" eb="4">
      <t>コウ</t>
    </rPh>
    <rPh sb="5" eb="7">
      <t>イッパン</t>
    </rPh>
    <rPh sb="7" eb="9">
      <t>カテイ</t>
    </rPh>
    <rPh sb="10" eb="11">
      <t>トウ</t>
    </rPh>
    <rPh sb="11" eb="12">
      <t>ニュウ</t>
    </rPh>
    <rPh sb="12" eb="13">
      <t>ガク</t>
    </rPh>
    <rPh sb="13" eb="14">
      <t>モノ</t>
    </rPh>
    <phoneticPr fontId="2"/>
  </si>
  <si>
    <t>左記Ｆ
のうち
社会福
祉施設
等入所
・通所
者</t>
    <rPh sb="0" eb="2">
      <t>サキ</t>
    </rPh>
    <rPh sb="8" eb="10">
      <t>シャカイ</t>
    </rPh>
    <rPh sb="10" eb="11">
      <t>フク</t>
    </rPh>
    <rPh sb="12" eb="13">
      <t>シ</t>
    </rPh>
    <rPh sb="13" eb="15">
      <t>シセツ</t>
    </rPh>
    <rPh sb="16" eb="17">
      <t>トウ</t>
    </rPh>
    <rPh sb="17" eb="19">
      <t>ニュウショ</t>
    </rPh>
    <rPh sb="21" eb="23">
      <t>ツウショ</t>
    </rPh>
    <rPh sb="24" eb="25">
      <t>シャ</t>
    </rPh>
    <phoneticPr fontId="2"/>
  </si>
  <si>
    <t>(注)統計表40は、統計表37及び38の「就職者等（Ｅ）」のうち「自営業主等」、「常用労働者」の</t>
    <rPh sb="1" eb="2">
      <t>チュウ</t>
    </rPh>
    <rPh sb="3" eb="6">
      <t>トウケイヒョウ</t>
    </rPh>
    <rPh sb="10" eb="13">
      <t>トウケイヒョウ</t>
    </rPh>
    <rPh sb="15" eb="16">
      <t>オヨ</t>
    </rPh>
    <rPh sb="21" eb="23">
      <t>シュウショク</t>
    </rPh>
    <rPh sb="23" eb="24">
      <t>シャ</t>
    </rPh>
    <rPh sb="24" eb="25">
      <t>トウ</t>
    </rPh>
    <rPh sb="33" eb="36">
      <t>ジエイギョウ</t>
    </rPh>
    <rPh sb="36" eb="37">
      <t>ヌシ</t>
    </rPh>
    <rPh sb="37" eb="38">
      <t>トウ</t>
    </rPh>
    <rPh sb="41" eb="43">
      <t>ジョウヨウ</t>
    </rPh>
    <rPh sb="43" eb="45">
      <t>ロウドウ</t>
    </rPh>
    <rPh sb="45" eb="46">
      <t>シャ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</si>
</sst>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81" formatCode="#,##0.0;&quot;△&quot;#,##0.0;&quot;－&quot;;@"/>
    <numFmt numFmtId="182" formatCode="#,##0.0_ "/>
    <numFmt numFmtId="177" formatCode="#,##0;&quot;△&quot;#,##0;&quot;－&quot;;@"/>
    <numFmt numFmtId="178" formatCode="#,##0_ "/>
    <numFmt numFmtId="180" formatCode="0.0"/>
    <numFmt numFmtId="179" formatCode="0.00_ "/>
    <numFmt numFmtId="183" formatCode="0.0_ "/>
    <numFmt numFmtId="176" formatCode="0.E+00"/>
  </numFmts>
  <fonts count="12">
    <font>
      <sz val="11"/>
      <color theme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明朝"/>
      <family val="1"/>
    </font>
    <font>
      <sz val="9.5"/>
      <color auto="1"/>
      <name val="ＭＳ 明朝"/>
      <family val="1"/>
    </font>
    <font>
      <sz val="9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1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>
      <alignment vertical="center"/>
    </xf>
    <xf numFmtId="0" fontId="3" fillId="0" borderId="0" xfId="12" applyFont="1"/>
    <xf numFmtId="0" fontId="3" fillId="0" borderId="0" xfId="12" applyFont="1" applyAlignment="1">
      <alignment vertical="center"/>
    </xf>
    <xf numFmtId="0" fontId="3" fillId="0" borderId="0" xfId="12" applyFont="1" applyBorder="1"/>
    <xf numFmtId="176" fontId="4" fillId="0" borderId="0" xfId="12" applyNumberFormat="1" applyFont="1" applyAlignment="1">
      <alignment vertical="top"/>
    </xf>
    <xf numFmtId="0" fontId="3" fillId="0" borderId="1" xfId="12" applyFont="1" applyBorder="1" applyAlignment="1">
      <alignment horizontal="distributed" vertical="center" justifyLastLine="1"/>
    </xf>
    <xf numFmtId="0" fontId="3" fillId="0" borderId="2" xfId="12" applyFont="1" applyBorder="1" applyAlignment="1">
      <alignment horizontal="distributed" vertical="center" justifyLastLine="1"/>
    </xf>
    <xf numFmtId="0" fontId="3" fillId="0" borderId="3" xfId="12" applyFont="1" applyBorder="1" applyAlignment="1">
      <alignment horizontal="distributed" vertical="center" justifyLastLine="1"/>
    </xf>
    <xf numFmtId="176" fontId="3" fillId="0" borderId="1" xfId="12" applyNumberFormat="1" applyFont="1" applyBorder="1" applyAlignment="1">
      <alignment horizontal="distributed" vertical="center"/>
    </xf>
    <xf numFmtId="176" fontId="3" fillId="0" borderId="2" xfId="12" applyNumberFormat="1" applyFont="1" applyBorder="1" applyAlignment="1">
      <alignment horizontal="center" vertical="center"/>
    </xf>
    <xf numFmtId="176" fontId="3" fillId="0" borderId="3" xfId="12" applyNumberFormat="1" applyFont="1" applyBorder="1" applyAlignment="1">
      <alignment horizontal="center" vertical="center"/>
    </xf>
    <xf numFmtId="176" fontId="3" fillId="0" borderId="2" xfId="12" applyNumberFormat="1" applyFont="1" applyBorder="1" applyAlignment="1">
      <alignment horizontal="distributed" vertical="center"/>
    </xf>
    <xf numFmtId="176" fontId="5" fillId="0" borderId="2" xfId="12" applyNumberFormat="1" applyFont="1" applyBorder="1" applyAlignment="1">
      <alignment horizontal="distributed" vertical="center"/>
    </xf>
    <xf numFmtId="176" fontId="3" fillId="0" borderId="3" xfId="12" applyNumberFormat="1" applyFont="1" applyBorder="1" applyAlignment="1">
      <alignment horizontal="distributed" vertical="center"/>
    </xf>
    <xf numFmtId="176" fontId="3" fillId="0" borderId="0" xfId="12" applyNumberFormat="1" applyFont="1" applyBorder="1" applyAlignment="1"/>
    <xf numFmtId="0" fontId="3" fillId="0" borderId="4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/>
    </xf>
    <xf numFmtId="0" fontId="3" fillId="0" borderId="6" xfId="12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177" fontId="3" fillId="0" borderId="1" xfId="12" applyNumberFormat="1" applyFont="1" applyFill="1" applyBorder="1" applyAlignment="1">
      <alignment vertical="center"/>
    </xf>
    <xf numFmtId="177" fontId="3" fillId="0" borderId="2" xfId="12" applyNumberFormat="1" applyFont="1" applyFill="1" applyBorder="1" applyAlignment="1">
      <alignment vertical="center"/>
    </xf>
    <xf numFmtId="177" fontId="3" fillId="0" borderId="3" xfId="12" applyNumberFormat="1" applyFont="1" applyFill="1" applyBorder="1" applyAlignment="1">
      <alignment vertical="center"/>
    </xf>
    <xf numFmtId="0" fontId="3" fillId="0" borderId="7" xfId="12" applyFont="1" applyBorder="1" applyAlignment="1">
      <alignment horizontal="center" vertical="center"/>
    </xf>
    <xf numFmtId="0" fontId="3" fillId="0" borderId="0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/>
    </xf>
    <xf numFmtId="0" fontId="3" fillId="0" borderId="9" xfId="12" applyFont="1" applyBorder="1" applyAlignment="1">
      <alignment horizontal="center" vertical="center"/>
    </xf>
    <xf numFmtId="0" fontId="3" fillId="0" borderId="10" xfId="12" applyFont="1" applyBorder="1" applyAlignment="1">
      <alignment horizontal="center" vertical="center"/>
    </xf>
    <xf numFmtId="0" fontId="3" fillId="0" borderId="11" xfId="12" applyFont="1" applyBorder="1" applyAlignment="1">
      <alignment horizontal="center" vertical="center"/>
    </xf>
    <xf numFmtId="0" fontId="3" fillId="0" borderId="4" xfId="12" applyFont="1" applyBorder="1" applyAlignment="1">
      <alignment horizontal="center" vertical="center" wrapText="1" shrinkToFit="1"/>
    </xf>
    <xf numFmtId="0" fontId="3" fillId="0" borderId="5" xfId="12" applyFont="1" applyBorder="1" applyAlignment="1">
      <alignment horizontal="center" vertical="center" shrinkToFit="1"/>
    </xf>
    <xf numFmtId="0" fontId="3" fillId="0" borderId="6" xfId="12" applyFont="1" applyBorder="1" applyAlignment="1">
      <alignment horizontal="center" vertical="center" shrinkToFit="1"/>
    </xf>
    <xf numFmtId="0" fontId="3" fillId="0" borderId="9" xfId="12" applyFont="1" applyBorder="1" applyAlignment="1">
      <alignment horizontal="center" vertical="center" shrinkToFit="1"/>
    </xf>
    <xf numFmtId="0" fontId="3" fillId="0" borderId="10" xfId="12" applyFont="1" applyBorder="1" applyAlignment="1">
      <alignment horizontal="center" vertical="center" shrinkToFit="1"/>
    </xf>
    <xf numFmtId="0" fontId="3" fillId="0" borderId="11" xfId="12" applyFont="1" applyBorder="1" applyAlignment="1">
      <alignment horizontal="center" vertical="center" shrinkToFit="1"/>
    </xf>
    <xf numFmtId="0" fontId="3" fillId="0" borderId="4" xfId="12" applyFont="1" applyBorder="1" applyAlignment="1">
      <alignment horizontal="center" vertical="center" wrapText="1"/>
    </xf>
    <xf numFmtId="0" fontId="3" fillId="0" borderId="5" xfId="12" applyFont="1" applyBorder="1" applyAlignment="1">
      <alignment horizontal="center" vertical="center" wrapText="1"/>
    </xf>
    <xf numFmtId="0" fontId="3" fillId="0" borderId="6" xfId="12" applyFont="1" applyBorder="1" applyAlignment="1">
      <alignment horizontal="center" vertical="center" wrapText="1"/>
    </xf>
    <xf numFmtId="177" fontId="3" fillId="0" borderId="2" xfId="12" applyNumberFormat="1" applyFont="1" applyFill="1" applyBorder="1" applyAlignment="1">
      <alignment horizontal="right" vertical="center"/>
    </xf>
    <xf numFmtId="177" fontId="3" fillId="0" borderId="3" xfId="12" applyNumberFormat="1" applyFont="1" applyFill="1" applyBorder="1" applyAlignment="1">
      <alignment horizontal="right" vertical="center"/>
    </xf>
    <xf numFmtId="177" fontId="3" fillId="0" borderId="1" xfId="12" applyNumberFormat="1" applyFont="1" applyFill="1" applyBorder="1" applyAlignment="1">
      <alignment horizontal="right" vertical="center"/>
    </xf>
    <xf numFmtId="0" fontId="3" fillId="0" borderId="9" xfId="12" applyFont="1" applyBorder="1" applyAlignment="1">
      <alignment horizontal="center" vertical="center" wrapText="1"/>
    </xf>
    <xf numFmtId="0" fontId="3" fillId="0" borderId="10" xfId="12" applyFont="1" applyBorder="1" applyAlignment="1">
      <alignment horizontal="center" vertical="center" wrapText="1"/>
    </xf>
    <xf numFmtId="0" fontId="3" fillId="0" borderId="11" xfId="12" applyFont="1" applyBorder="1" applyAlignment="1">
      <alignment horizontal="center" vertical="center" wrapText="1"/>
    </xf>
    <xf numFmtId="0" fontId="5" fillId="0" borderId="4" xfId="12" applyFont="1" applyBorder="1" applyAlignment="1">
      <alignment horizontal="center" vertical="center" wrapText="1"/>
    </xf>
    <xf numFmtId="0" fontId="5" fillId="0" borderId="5" xfId="12" applyFont="1" applyBorder="1" applyAlignment="1">
      <alignment horizontal="center" vertical="center" wrapText="1"/>
    </xf>
    <xf numFmtId="0" fontId="5" fillId="0" borderId="6" xfId="12" applyFont="1" applyBorder="1" applyAlignment="1">
      <alignment horizontal="center" vertical="center" wrapText="1"/>
    </xf>
    <xf numFmtId="0" fontId="5" fillId="0" borderId="9" xfId="12" applyFont="1" applyBorder="1" applyAlignment="1">
      <alignment horizontal="center" vertical="center" wrapText="1"/>
    </xf>
    <xf numFmtId="0" fontId="5" fillId="0" borderId="10" xfId="12" applyFont="1" applyBorder="1" applyAlignment="1">
      <alignment horizontal="center" vertical="center" wrapText="1"/>
    </xf>
    <xf numFmtId="0" fontId="5" fillId="0" borderId="11" xfId="12" applyFont="1" applyBorder="1" applyAlignment="1">
      <alignment horizontal="center" vertical="center" wrapText="1"/>
    </xf>
    <xf numFmtId="0" fontId="3" fillId="0" borderId="12" xfId="12" applyFont="1" applyBorder="1" applyAlignment="1">
      <alignment horizontal="center" vertical="center"/>
    </xf>
    <xf numFmtId="0" fontId="3" fillId="0" borderId="13" xfId="12" applyFont="1" applyBorder="1" applyAlignment="1">
      <alignment horizontal="center" vertical="center"/>
    </xf>
    <xf numFmtId="0" fontId="3" fillId="0" borderId="14" xfId="12" applyFont="1" applyBorder="1" applyAlignment="1">
      <alignment horizontal="center" vertical="center"/>
    </xf>
    <xf numFmtId="0" fontId="3" fillId="0" borderId="0" xfId="12" applyFont="1" applyAlignment="1">
      <alignment horizontal="right"/>
    </xf>
    <xf numFmtId="178" fontId="3" fillId="0" borderId="0" xfId="12" applyNumberFormat="1" applyFont="1"/>
    <xf numFmtId="179" fontId="3" fillId="0" borderId="0" xfId="12" applyNumberFormat="1" applyFont="1"/>
    <xf numFmtId="0" fontId="3" fillId="0" borderId="7" xfId="12" applyFont="1" applyBorder="1" applyAlignment="1">
      <alignment horizontal="center" vertical="center" shrinkToFit="1"/>
    </xf>
    <xf numFmtId="0" fontId="3" fillId="0" borderId="8" xfId="12" applyFont="1" applyBorder="1" applyAlignment="1">
      <alignment horizontal="center" vertical="center" shrinkToFit="1"/>
    </xf>
    <xf numFmtId="178" fontId="3" fillId="0" borderId="0" xfId="12" applyNumberFormat="1" applyFont="1" applyAlignment="1"/>
    <xf numFmtId="178" fontId="3" fillId="0" borderId="4" xfId="12" applyNumberFormat="1" applyFont="1" applyBorder="1" applyAlignment="1">
      <alignment horizontal="right" vertical="center" wrapText="1"/>
    </xf>
    <xf numFmtId="178" fontId="3" fillId="0" borderId="6" xfId="12" applyNumberFormat="1" applyFont="1" applyBorder="1" applyAlignment="1">
      <alignment horizontal="right" vertical="center" wrapText="1"/>
    </xf>
    <xf numFmtId="178" fontId="3" fillId="0" borderId="1" xfId="12" applyNumberFormat="1" applyFont="1" applyBorder="1" applyAlignment="1">
      <alignment horizontal="center" vertical="center"/>
    </xf>
    <xf numFmtId="178" fontId="3" fillId="0" borderId="7" xfId="12" applyNumberFormat="1" applyFont="1" applyBorder="1" applyAlignment="1">
      <alignment horizontal="right" vertical="center" wrapText="1"/>
    </xf>
    <xf numFmtId="178" fontId="3" fillId="0" borderId="8" xfId="12" applyNumberFormat="1" applyFont="1" applyBorder="1" applyAlignment="1">
      <alignment horizontal="right" vertical="center" wrapText="1"/>
    </xf>
    <xf numFmtId="178" fontId="3" fillId="0" borderId="1" xfId="12" applyNumberFormat="1" applyFont="1" applyBorder="1" applyAlignment="1">
      <alignment horizontal="center" vertical="center" shrinkToFit="1"/>
    </xf>
    <xf numFmtId="178" fontId="3" fillId="0" borderId="7" xfId="12" applyNumberFormat="1" applyFont="1" applyBorder="1" applyAlignment="1">
      <alignment vertical="center"/>
    </xf>
    <xf numFmtId="178" fontId="3" fillId="0" borderId="8" xfId="12" applyNumberFormat="1" applyFont="1" applyBorder="1" applyAlignment="1">
      <alignment vertical="center"/>
    </xf>
    <xf numFmtId="178" fontId="3" fillId="0" borderId="9" xfId="12" applyNumberFormat="1" applyFont="1" applyBorder="1" applyAlignment="1">
      <alignment vertical="center"/>
    </xf>
    <xf numFmtId="178" fontId="3" fillId="0" borderId="11" xfId="12" applyNumberFormat="1" applyFont="1" applyBorder="1" applyAlignment="1">
      <alignment vertical="center"/>
    </xf>
    <xf numFmtId="178" fontId="6" fillId="0" borderId="1" xfId="12" applyNumberFormat="1" applyFont="1" applyBorder="1" applyAlignment="1">
      <alignment horizontal="center" vertical="center" wrapText="1"/>
    </xf>
    <xf numFmtId="178" fontId="6" fillId="0" borderId="2" xfId="12" applyNumberFormat="1" applyFont="1" applyBorder="1" applyAlignment="1">
      <alignment horizontal="center" vertical="center" wrapText="1"/>
    </xf>
    <xf numFmtId="178" fontId="6" fillId="0" borderId="3" xfId="12" applyNumberFormat="1" applyFont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0" fontId="5" fillId="0" borderId="2" xfId="12" applyFont="1" applyFill="1" applyBorder="1" applyAlignment="1">
      <alignment horizontal="center" vertical="center" wrapText="1"/>
    </xf>
    <xf numFmtId="0" fontId="5" fillId="0" borderId="3" xfId="12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vertical="center"/>
    </xf>
    <xf numFmtId="180" fontId="3" fillId="0" borderId="3" xfId="1" applyNumberFormat="1" applyFont="1" applyFill="1" applyBorder="1" applyAlignment="1">
      <alignment vertical="center"/>
    </xf>
    <xf numFmtId="179" fontId="5" fillId="0" borderId="1" xfId="12" applyNumberFormat="1" applyFont="1" applyFill="1" applyBorder="1" applyAlignment="1">
      <alignment horizontal="center" vertical="center" wrapText="1"/>
    </xf>
    <xf numFmtId="179" fontId="5" fillId="0" borderId="2" xfId="12" applyNumberFormat="1" applyFont="1" applyFill="1" applyBorder="1" applyAlignment="1">
      <alignment horizontal="center" vertical="center" wrapText="1"/>
    </xf>
    <xf numFmtId="179" fontId="5" fillId="0" borderId="3" xfId="12" applyNumberFormat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vertical="center"/>
    </xf>
    <xf numFmtId="181" fontId="3" fillId="0" borderId="2" xfId="12" applyNumberFormat="1" applyFont="1" applyFill="1" applyBorder="1" applyAlignment="1">
      <alignment horizontal="right" vertical="center"/>
    </xf>
    <xf numFmtId="181" fontId="3" fillId="0" borderId="3" xfId="12" applyNumberFormat="1" applyFont="1" applyFill="1" applyBorder="1" applyAlignment="1">
      <alignment horizontal="right" vertical="center"/>
    </xf>
    <xf numFmtId="181" fontId="3" fillId="0" borderId="1" xfId="12" applyNumberFormat="1" applyFont="1" applyFill="1" applyBorder="1" applyAlignment="1">
      <alignment horizontal="right" vertical="center"/>
    </xf>
    <xf numFmtId="0" fontId="3" fillId="0" borderId="1" xfId="12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0" fontId="3" fillId="0" borderId="3" xfId="12" applyFont="1" applyFill="1" applyBorder="1" applyAlignment="1">
      <alignment horizontal="center" vertical="center"/>
    </xf>
    <xf numFmtId="181" fontId="3" fillId="0" borderId="2" xfId="1" applyNumberFormat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vertical="center"/>
    </xf>
    <xf numFmtId="0" fontId="3" fillId="0" borderId="4" xfId="12" applyFont="1" applyBorder="1" applyAlignment="1">
      <alignment horizontal="distributed" vertical="center" justifyLastLine="1"/>
    </xf>
    <xf numFmtId="0" fontId="3" fillId="0" borderId="6" xfId="12" applyFont="1" applyBorder="1" applyAlignment="1">
      <alignment horizontal="distributed" vertical="center" justifyLastLine="1"/>
    </xf>
    <xf numFmtId="0" fontId="5" fillId="0" borderId="4" xfId="12" applyFont="1" applyBorder="1" applyAlignment="1">
      <alignment vertical="center" shrinkToFit="1"/>
    </xf>
    <xf numFmtId="0" fontId="5" fillId="0" borderId="2" xfId="12" applyFont="1" applyBorder="1" applyAlignment="1">
      <alignment horizontal="distributed" vertical="center" justifyLastLine="1"/>
    </xf>
    <xf numFmtId="0" fontId="5" fillId="0" borderId="3" xfId="12" applyFont="1" applyBorder="1" applyAlignment="1">
      <alignment horizontal="distributed" vertical="center" justifyLastLine="1"/>
    </xf>
    <xf numFmtId="0" fontId="5" fillId="0" borderId="12" xfId="12" applyFont="1" applyBorder="1" applyAlignment="1">
      <alignment vertical="center" shrinkToFit="1"/>
    </xf>
    <xf numFmtId="176" fontId="3" fillId="0" borderId="0" xfId="12" applyNumberFormat="1" applyFont="1" applyAlignment="1">
      <alignment vertical="top"/>
    </xf>
    <xf numFmtId="0" fontId="3" fillId="0" borderId="9" xfId="12" applyFont="1" applyBorder="1" applyAlignment="1">
      <alignment horizontal="distributed" vertical="center" justifyLastLine="1"/>
    </xf>
    <xf numFmtId="0" fontId="3" fillId="0" borderId="11" xfId="12" applyFont="1" applyBorder="1" applyAlignment="1">
      <alignment horizontal="distributed" vertical="center" justifyLastLine="1"/>
    </xf>
    <xf numFmtId="0" fontId="5" fillId="0" borderId="9" xfId="12" applyFont="1" applyBorder="1" applyAlignment="1">
      <alignment vertical="center" shrinkToFit="1"/>
    </xf>
    <xf numFmtId="0" fontId="5" fillId="0" borderId="1" xfId="12" applyFont="1" applyBorder="1" applyAlignment="1">
      <alignment horizontal="distributed" vertical="center" indent="1"/>
    </xf>
    <xf numFmtId="0" fontId="5" fillId="0" borderId="2" xfId="12" applyFont="1" applyBorder="1" applyAlignment="1">
      <alignment horizontal="distributed" vertical="center" indent="1"/>
    </xf>
    <xf numFmtId="0" fontId="5" fillId="0" borderId="3" xfId="12" applyFont="1" applyBorder="1" applyAlignment="1">
      <alignment horizontal="distributed" vertical="center" indent="1"/>
    </xf>
    <xf numFmtId="0" fontId="5" fillId="0" borderId="14" xfId="12" applyFont="1" applyBorder="1" applyAlignment="1">
      <alignment vertical="center" shrinkToFit="1"/>
    </xf>
    <xf numFmtId="176" fontId="3" fillId="0" borderId="0" xfId="12" applyNumberFormat="1" applyFont="1" applyAlignment="1"/>
    <xf numFmtId="0" fontId="3" fillId="0" borderId="15" xfId="12" applyFont="1" applyBorder="1" applyAlignment="1">
      <alignment horizontal="center" vertical="center"/>
    </xf>
    <xf numFmtId="181" fontId="3" fillId="0" borderId="1" xfId="12" applyNumberFormat="1" applyFont="1" applyBorder="1" applyAlignment="1">
      <alignment horizontal="center" vertical="center"/>
    </xf>
    <xf numFmtId="177" fontId="3" fillId="0" borderId="15" xfId="12" applyNumberFormat="1" applyFont="1" applyBorder="1" applyAlignment="1">
      <alignment vertical="center"/>
    </xf>
    <xf numFmtId="177" fontId="3" fillId="0" borderId="15" xfId="12" applyNumberFormat="1" applyFont="1" applyFill="1" applyBorder="1" applyAlignment="1">
      <alignment horizontal="right" vertical="center"/>
    </xf>
    <xf numFmtId="177" fontId="3" fillId="0" borderId="5" xfId="12" applyNumberFormat="1" applyFont="1" applyFill="1" applyBorder="1" applyAlignment="1">
      <alignment vertical="center"/>
    </xf>
    <xf numFmtId="0" fontId="4" fillId="0" borderId="0" xfId="12" applyFont="1" applyAlignment="1">
      <alignment vertical="top"/>
    </xf>
    <xf numFmtId="0" fontId="1" fillId="0" borderId="2" xfId="12" applyBorder="1"/>
    <xf numFmtId="0" fontId="1" fillId="0" borderId="3" xfId="12" applyBorder="1"/>
    <xf numFmtId="0" fontId="3" fillId="0" borderId="15" xfId="12" applyFont="1" applyBorder="1" applyAlignment="1">
      <alignment horizontal="distributed" vertical="center" justifyLastLine="1"/>
    </xf>
    <xf numFmtId="0" fontId="3" fillId="0" borderId="3" xfId="12" applyFont="1" applyBorder="1" applyAlignment="1">
      <alignment horizontal="distributed" vertical="center" justifyLastLine="1" shrinkToFit="1"/>
    </xf>
    <xf numFmtId="0" fontId="7" fillId="0" borderId="0" xfId="12" applyFont="1" applyAlignment="1"/>
    <xf numFmtId="0" fontId="7" fillId="0" borderId="0" xfId="12" applyFont="1"/>
    <xf numFmtId="0" fontId="5" fillId="0" borderId="0" xfId="12" applyFont="1"/>
    <xf numFmtId="0" fontId="5" fillId="0" borderId="0" xfId="12" applyFont="1" applyAlignment="1"/>
    <xf numFmtId="178" fontId="3" fillId="0" borderId="4" xfId="12" applyNumberFormat="1" applyFont="1" applyBorder="1" applyAlignment="1">
      <alignment horizontal="center" vertical="center"/>
    </xf>
    <xf numFmtId="178" fontId="3" fillId="0" borderId="6" xfId="12" applyNumberFormat="1" applyFont="1" applyBorder="1" applyAlignment="1">
      <alignment horizontal="center" vertical="center"/>
    </xf>
    <xf numFmtId="178" fontId="3" fillId="0" borderId="9" xfId="12" applyNumberFormat="1" applyFont="1" applyBorder="1" applyAlignment="1">
      <alignment horizontal="center" vertical="center"/>
    </xf>
    <xf numFmtId="178" fontId="3" fillId="0" borderId="11" xfId="12" applyNumberFormat="1" applyFont="1" applyBorder="1" applyAlignment="1">
      <alignment horizontal="center" vertical="center"/>
    </xf>
    <xf numFmtId="177" fontId="3" fillId="0" borderId="10" xfId="12" applyNumberFormat="1" applyFont="1" applyBorder="1" applyAlignment="1">
      <alignment vertical="center"/>
    </xf>
    <xf numFmtId="178" fontId="3" fillId="0" borderId="15" xfId="12" applyNumberFormat="1" applyFont="1" applyBorder="1" applyAlignment="1">
      <alignment horizontal="center" vertical="center"/>
    </xf>
    <xf numFmtId="178" fontId="3" fillId="0" borderId="0" xfId="12" applyNumberFormat="1" applyFont="1" applyBorder="1" applyAlignment="1">
      <alignment vertical="center"/>
    </xf>
    <xf numFmtId="182" fontId="3" fillId="0" borderId="3" xfId="12" applyNumberFormat="1" applyFont="1" applyBorder="1" applyAlignment="1">
      <alignment vertical="center"/>
    </xf>
    <xf numFmtId="182" fontId="3" fillId="0" borderId="0" xfId="12" applyNumberFormat="1" applyFont="1" applyBorder="1" applyAlignment="1">
      <alignment vertical="center"/>
    </xf>
    <xf numFmtId="178" fontId="3" fillId="0" borderId="0" xfId="12" applyNumberFormat="1" applyFont="1" applyAlignment="1">
      <alignment horizontal="right"/>
    </xf>
    <xf numFmtId="176" fontId="4" fillId="0" borderId="0" xfId="12" applyNumberFormat="1" applyFont="1" applyBorder="1" applyAlignment="1">
      <alignment vertical="top"/>
    </xf>
    <xf numFmtId="176" fontId="3" fillId="0" borderId="15" xfId="20" applyNumberFormat="1" applyFont="1" applyBorder="1" applyAlignment="1">
      <alignment horizontal="distributed" vertical="center"/>
    </xf>
    <xf numFmtId="181" fontId="3" fillId="0" borderId="15" xfId="20" applyNumberFormat="1" applyFont="1" applyFill="1" applyBorder="1" applyAlignment="1">
      <alignment vertical="center"/>
    </xf>
    <xf numFmtId="0" fontId="5" fillId="0" borderId="4" xfId="12" applyFont="1" applyBorder="1" applyAlignment="1">
      <alignment horizontal="distributed" vertical="center" justifyLastLine="1"/>
    </xf>
    <xf numFmtId="0" fontId="5" fillId="0" borderId="12" xfId="12" applyFont="1" applyBorder="1" applyAlignment="1">
      <alignment horizontal="distributed" vertical="center" justifyLastLine="1" shrinkToFit="1"/>
    </xf>
    <xf numFmtId="0" fontId="5" fillId="0" borderId="4" xfId="12" applyFont="1" applyBorder="1" applyAlignment="1">
      <alignment horizontal="distributed" vertical="center" justifyLastLine="1" shrinkToFit="1"/>
    </xf>
    <xf numFmtId="0" fontId="5" fillId="0" borderId="12" xfId="12" applyFont="1" applyBorder="1" applyAlignment="1">
      <alignment horizontal="distributed" vertical="center" justifyLastLine="1"/>
    </xf>
    <xf numFmtId="0" fontId="5" fillId="0" borderId="9" xfId="12" applyFont="1" applyBorder="1" applyAlignment="1">
      <alignment horizontal="distributed" vertical="center" justifyLastLine="1"/>
    </xf>
    <xf numFmtId="0" fontId="5" fillId="0" borderId="14" xfId="12" applyFont="1" applyBorder="1" applyAlignment="1">
      <alignment horizontal="distributed" vertical="center" justifyLastLine="1" shrinkToFit="1"/>
    </xf>
    <xf numFmtId="0" fontId="5" fillId="0" borderId="9" xfId="12" applyFont="1" applyBorder="1" applyAlignment="1">
      <alignment horizontal="distributed" vertical="center" justifyLastLine="1" shrinkToFit="1"/>
    </xf>
    <xf numFmtId="0" fontId="5" fillId="0" borderId="14" xfId="12" applyFont="1" applyBorder="1" applyAlignment="1">
      <alignment horizontal="distributed" vertical="center" justifyLastLine="1"/>
    </xf>
    <xf numFmtId="178" fontId="3" fillId="0" borderId="0" xfId="12" applyNumberFormat="1" applyFont="1" applyBorder="1" applyAlignment="1"/>
    <xf numFmtId="178" fontId="3" fillId="0" borderId="5" xfId="12" applyNumberFormat="1" applyFont="1" applyBorder="1" applyAlignment="1">
      <alignment horizontal="center" vertical="center"/>
    </xf>
    <xf numFmtId="178" fontId="3" fillId="0" borderId="5" xfId="12" applyNumberFormat="1" applyFont="1" applyFill="1" applyBorder="1" applyAlignment="1">
      <alignment vertical="center"/>
    </xf>
    <xf numFmtId="0" fontId="8" fillId="0" borderId="1" xfId="12" applyFont="1" applyBorder="1" applyAlignment="1">
      <alignment horizontal="distributed" vertical="center" justifyLastLine="1"/>
    </xf>
    <xf numFmtId="0" fontId="8" fillId="0" borderId="2" xfId="12" applyFont="1" applyBorder="1" applyAlignment="1">
      <alignment horizontal="distributed" vertical="center" justifyLastLine="1"/>
    </xf>
    <xf numFmtId="0" fontId="8" fillId="0" borderId="3" xfId="12" applyFont="1" applyBorder="1" applyAlignment="1">
      <alignment horizontal="distributed" vertical="center" justifyLastLine="1"/>
    </xf>
    <xf numFmtId="176" fontId="8" fillId="0" borderId="1" xfId="12" applyNumberFormat="1" applyFont="1" applyBorder="1" applyAlignment="1">
      <alignment horizontal="distributed" vertical="center"/>
    </xf>
    <xf numFmtId="176" fontId="8" fillId="0" borderId="2" xfId="12" applyNumberFormat="1" applyFont="1" applyBorder="1" applyAlignment="1">
      <alignment horizontal="center" vertical="center"/>
    </xf>
    <xf numFmtId="176" fontId="8" fillId="0" borderId="3" xfId="12" applyNumberFormat="1" applyFont="1" applyBorder="1" applyAlignment="1">
      <alignment horizontal="center" vertical="center"/>
    </xf>
    <xf numFmtId="176" fontId="8" fillId="0" borderId="2" xfId="12" applyNumberFormat="1" applyFont="1" applyBorder="1" applyAlignment="1">
      <alignment horizontal="distributed" vertical="center"/>
    </xf>
    <xf numFmtId="176" fontId="8" fillId="0" borderId="3" xfId="12" applyNumberFormat="1" applyFont="1" applyBorder="1" applyAlignment="1">
      <alignment horizontal="distributed" vertical="center"/>
    </xf>
    <xf numFmtId="0" fontId="8" fillId="0" borderId="4" xfId="12" applyFont="1" applyBorder="1" applyAlignment="1">
      <alignment horizontal="center" vertical="center"/>
    </xf>
    <xf numFmtId="0" fontId="8" fillId="0" borderId="6" xfId="12" applyFont="1" applyBorder="1" applyAlignment="1">
      <alignment horizontal="center" vertical="center"/>
    </xf>
    <xf numFmtId="0" fontId="8" fillId="0" borderId="1" xfId="12" applyFont="1" applyBorder="1" applyAlignment="1">
      <alignment horizontal="center" vertical="center"/>
    </xf>
    <xf numFmtId="177" fontId="8" fillId="0" borderId="1" xfId="12" applyNumberFormat="1" applyFont="1" applyFill="1" applyBorder="1" applyAlignment="1">
      <alignment vertical="center"/>
    </xf>
    <xf numFmtId="177" fontId="8" fillId="0" borderId="2" xfId="12" applyNumberFormat="1" applyFont="1" applyFill="1" applyBorder="1" applyAlignment="1">
      <alignment horizontal="right" vertical="center"/>
    </xf>
    <xf numFmtId="177" fontId="8" fillId="0" borderId="2" xfId="12" applyNumberFormat="1" applyFont="1" applyFill="1" applyBorder="1" applyAlignment="1">
      <alignment vertical="center"/>
    </xf>
    <xf numFmtId="177" fontId="8" fillId="0" borderId="3" xfId="12" applyNumberFormat="1" applyFont="1" applyFill="1" applyBorder="1" applyAlignment="1">
      <alignment vertical="center"/>
    </xf>
    <xf numFmtId="177" fontId="8" fillId="0" borderId="3" xfId="12" applyNumberFormat="1" applyFont="1" applyFill="1" applyBorder="1" applyAlignment="1">
      <alignment horizontal="right" vertical="center"/>
    </xf>
    <xf numFmtId="177" fontId="8" fillId="0" borderId="1" xfId="12" applyNumberFormat="1" applyFont="1" applyFill="1" applyBorder="1" applyAlignment="1">
      <alignment horizontal="right" vertical="center"/>
    </xf>
    <xf numFmtId="0" fontId="8" fillId="0" borderId="7" xfId="12" applyFont="1" applyBorder="1" applyAlignment="1">
      <alignment horizontal="center" vertical="center"/>
    </xf>
    <xf numFmtId="0" fontId="8" fillId="0" borderId="8" xfId="12" applyFont="1" applyBorder="1" applyAlignment="1">
      <alignment horizontal="center" vertical="center"/>
    </xf>
    <xf numFmtId="0" fontId="8" fillId="0" borderId="9" xfId="12" applyFont="1" applyBorder="1" applyAlignment="1">
      <alignment horizontal="center" vertical="center"/>
    </xf>
    <xf numFmtId="0" fontId="8" fillId="0" borderId="11" xfId="12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 wrapText="1"/>
    </xf>
    <xf numFmtId="0" fontId="8" fillId="0" borderId="6" xfId="12" applyFont="1" applyBorder="1" applyAlignment="1">
      <alignment horizontal="center" vertical="center" wrapText="1"/>
    </xf>
    <xf numFmtId="0" fontId="8" fillId="0" borderId="9" xfId="12" applyFont="1" applyBorder="1" applyAlignment="1">
      <alignment horizontal="center" vertical="center" wrapText="1"/>
    </xf>
    <xf numFmtId="0" fontId="8" fillId="0" borderId="11" xfId="12" applyFont="1" applyBorder="1" applyAlignment="1">
      <alignment horizontal="center" vertical="center" wrapText="1"/>
    </xf>
    <xf numFmtId="0" fontId="8" fillId="0" borderId="12" xfId="12" applyFont="1" applyBorder="1" applyAlignment="1">
      <alignment horizontal="center" vertical="center"/>
    </xf>
    <xf numFmtId="0" fontId="8" fillId="0" borderId="13" xfId="12" applyFont="1" applyBorder="1" applyAlignment="1">
      <alignment horizontal="center" vertical="center"/>
    </xf>
    <xf numFmtId="0" fontId="8" fillId="0" borderId="12" xfId="12" applyFont="1" applyBorder="1" applyAlignment="1">
      <alignment horizontal="center" vertical="center" wrapText="1"/>
    </xf>
    <xf numFmtId="0" fontId="8" fillId="0" borderId="14" xfId="12" applyFont="1" applyBorder="1" applyAlignment="1">
      <alignment horizontal="center" vertical="center"/>
    </xf>
    <xf numFmtId="0" fontId="8" fillId="0" borderId="14" xfId="12" applyFont="1" applyBorder="1" applyAlignment="1">
      <alignment horizontal="center" vertical="center" wrapText="1"/>
    </xf>
    <xf numFmtId="182" fontId="3" fillId="0" borderId="0" xfId="12" applyNumberFormat="1" applyFont="1"/>
    <xf numFmtId="178" fontId="3" fillId="0" borderId="3" xfId="12" applyNumberFormat="1" applyFont="1" applyFill="1" applyBorder="1" applyAlignment="1">
      <alignment horizontal="center" vertical="center"/>
    </xf>
    <xf numFmtId="178" fontId="3" fillId="0" borderId="12" xfId="12" applyNumberFormat="1" applyFont="1" applyBorder="1" applyAlignment="1">
      <alignment horizontal="center" vertical="center"/>
    </xf>
    <xf numFmtId="177" fontId="3" fillId="0" borderId="5" xfId="12" applyNumberFormat="1" applyFont="1" applyFill="1" applyBorder="1" applyAlignment="1">
      <alignment horizontal="right" vertical="center"/>
    </xf>
    <xf numFmtId="178" fontId="3" fillId="0" borderId="14" xfId="12" applyNumberFormat="1" applyFont="1" applyBorder="1" applyAlignment="1">
      <alignment horizontal="center" vertical="center"/>
    </xf>
    <xf numFmtId="177" fontId="3" fillId="0" borderId="10" xfId="12" applyNumberFormat="1" applyFont="1" applyFill="1" applyBorder="1" applyAlignment="1">
      <alignment horizontal="right" vertical="center"/>
    </xf>
    <xf numFmtId="182" fontId="3" fillId="0" borderId="1" xfId="12" applyNumberFormat="1" applyFont="1" applyFill="1" applyBorder="1" applyAlignment="1">
      <alignment horizontal="center" vertical="center" wrapText="1"/>
    </xf>
    <xf numFmtId="182" fontId="3" fillId="0" borderId="2" xfId="12" applyNumberFormat="1" applyFont="1" applyFill="1" applyBorder="1" applyAlignment="1">
      <alignment horizontal="center" vertical="center" wrapText="1"/>
    </xf>
    <xf numFmtId="182" fontId="3" fillId="0" borderId="3" xfId="12" applyNumberFormat="1" applyFont="1" applyFill="1" applyBorder="1" applyAlignment="1">
      <alignment horizontal="center" vertical="center"/>
    </xf>
    <xf numFmtId="182" fontId="3" fillId="0" borderId="0" xfId="12" applyNumberFormat="1" applyFont="1" applyAlignment="1">
      <alignment horizontal="right"/>
    </xf>
    <xf numFmtId="0" fontId="3" fillId="0" borderId="0" xfId="16" applyFont="1" applyProtection="1">
      <protection locked="0"/>
    </xf>
    <xf numFmtId="0" fontId="3" fillId="0" borderId="0" xfId="16" applyFont="1" applyProtection="1"/>
    <xf numFmtId="176" fontId="4" fillId="0" borderId="0" xfId="16" applyNumberFormat="1" applyFont="1" applyBorder="1" applyAlignment="1" applyProtection="1">
      <alignment vertical="top"/>
      <protection locked="0"/>
    </xf>
    <xf numFmtId="0" fontId="3" fillId="0" borderId="4" xfId="16" applyFont="1" applyBorder="1" applyAlignment="1" applyProtection="1">
      <alignment horizontal="distributed" vertical="center" justifyLastLine="1"/>
      <protection locked="0"/>
    </xf>
    <xf numFmtId="0" fontId="3" fillId="0" borderId="6" xfId="16" applyFont="1" applyBorder="1" applyAlignment="1" applyProtection="1">
      <alignment horizontal="distributed" vertical="center" justifyLastLine="1"/>
      <protection locked="0"/>
    </xf>
    <xf numFmtId="0" fontId="5" fillId="0" borderId="5" xfId="16" applyFont="1" applyBorder="1" applyAlignment="1" applyProtection="1">
      <alignment horizontal="distributed" vertical="center" justifyLastLine="1"/>
      <protection locked="0"/>
    </xf>
    <xf numFmtId="0" fontId="5" fillId="0" borderId="2" xfId="16" applyFont="1" applyBorder="1" applyAlignment="1" applyProtection="1">
      <alignment horizontal="distributed" vertical="center" indent="1"/>
    </xf>
    <xf numFmtId="0" fontId="5" fillId="0" borderId="2" xfId="16" applyFont="1" applyBorder="1" applyAlignment="1" applyProtection="1">
      <alignment horizontal="distributed" vertical="center" indent="1"/>
      <protection locked="0"/>
    </xf>
    <xf numFmtId="0" fontId="5" fillId="0" borderId="3" xfId="16" applyFont="1" applyBorder="1" applyAlignment="1" applyProtection="1">
      <alignment horizontal="distributed" vertical="center" indent="1"/>
      <protection locked="0"/>
    </xf>
    <xf numFmtId="0" fontId="3" fillId="0" borderId="4" xfId="16" applyFont="1" applyBorder="1" applyProtection="1"/>
    <xf numFmtId="0" fontId="5" fillId="0" borderId="5" xfId="16" applyFont="1" applyBorder="1" applyAlignment="1" applyProtection="1">
      <alignment horizontal="distributed" vertical="center" indent="1"/>
      <protection locked="0"/>
    </xf>
    <xf numFmtId="0" fontId="5" fillId="0" borderId="6" xfId="16" applyFont="1" applyBorder="1" applyAlignment="1" applyProtection="1">
      <alignment horizontal="distributed" vertical="center" indent="1"/>
      <protection locked="0"/>
    </xf>
    <xf numFmtId="176" fontId="3" fillId="0" borderId="0" xfId="16" applyNumberFormat="1" applyFont="1" applyBorder="1" applyAlignment="1" applyProtection="1">
      <protection locked="0"/>
    </xf>
    <xf numFmtId="0" fontId="3" fillId="0" borderId="7" xfId="16" applyFont="1" applyBorder="1" applyAlignment="1" applyProtection="1">
      <alignment horizontal="distributed" vertical="center" justifyLastLine="1"/>
      <protection locked="0"/>
    </xf>
    <xf numFmtId="0" fontId="3" fillId="0" borderId="8" xfId="16" applyFont="1" applyBorder="1" applyAlignment="1" applyProtection="1">
      <alignment horizontal="distributed" vertical="center" justifyLastLine="1"/>
      <protection locked="0"/>
    </xf>
    <xf numFmtId="0" fontId="5" fillId="0" borderId="0" xfId="16" applyFont="1" applyBorder="1" applyAlignment="1">
      <alignment horizontal="distributed" vertical="center" justifyLastLine="1"/>
    </xf>
    <xf numFmtId="0" fontId="5" fillId="0" borderId="4" xfId="16" applyFont="1" applyBorder="1" applyAlignment="1" applyProtection="1">
      <alignment horizontal="left" vertical="center" indent="1"/>
    </xf>
    <xf numFmtId="0" fontId="5" fillId="0" borderId="10" xfId="16" applyFont="1" applyBorder="1" applyAlignment="1" applyProtection="1">
      <alignment horizontal="distributed" vertical="center" indent="1"/>
      <protection locked="0"/>
    </xf>
    <xf numFmtId="0" fontId="5" fillId="0" borderId="12" xfId="16" applyFont="1" applyBorder="1" applyAlignment="1" applyProtection="1">
      <alignment horizontal="left" vertical="center" indent="1"/>
      <protection locked="0"/>
    </xf>
    <xf numFmtId="0" fontId="8" fillId="0" borderId="4" xfId="16" applyFont="1" applyBorder="1" applyAlignment="1" applyProtection="1">
      <alignment horizontal="left" vertical="center" indent="1"/>
    </xf>
    <xf numFmtId="0" fontId="5" fillId="0" borderId="11" xfId="16" applyFont="1" applyBorder="1" applyAlignment="1" applyProtection="1">
      <alignment horizontal="distributed" vertical="center" indent="1"/>
      <protection locked="0"/>
    </xf>
    <xf numFmtId="0" fontId="8" fillId="0" borderId="12" xfId="16" applyFont="1" applyBorder="1" applyAlignment="1" applyProtection="1">
      <alignment horizontal="left" vertical="center" indent="1"/>
      <protection locked="0"/>
    </xf>
    <xf numFmtId="0" fontId="5" fillId="0" borderId="4" xfId="16" applyFont="1" applyBorder="1" applyAlignment="1" applyProtection="1">
      <alignment horizontal="left" vertical="center" indent="1"/>
      <protection locked="0"/>
    </xf>
    <xf numFmtId="0" fontId="5" fillId="0" borderId="5" xfId="16" applyFont="1" applyBorder="1" applyAlignment="1" applyProtection="1">
      <alignment vertical="center"/>
      <protection locked="0"/>
    </xf>
    <xf numFmtId="0" fontId="5" fillId="0" borderId="6" xfId="16" applyFont="1" applyBorder="1" applyAlignment="1" applyProtection="1">
      <alignment vertical="center"/>
      <protection locked="0"/>
    </xf>
    <xf numFmtId="0" fontId="8" fillId="0" borderId="7" xfId="16" applyFont="1" applyBorder="1" applyAlignment="1" applyProtection="1">
      <alignment horizontal="left" vertical="center" wrapText="1" indent="1"/>
    </xf>
    <xf numFmtId="0" fontId="5" fillId="0" borderId="7" xfId="16" applyFont="1" applyBorder="1" applyAlignment="1" applyProtection="1">
      <alignment horizontal="left" vertical="center" indent="1" shrinkToFit="1"/>
    </xf>
    <xf numFmtId="0" fontId="5" fillId="0" borderId="9" xfId="16" applyFont="1" applyBorder="1" applyAlignment="1" applyProtection="1">
      <alignment horizontal="left" vertical="center" indent="1"/>
    </xf>
    <xf numFmtId="0" fontId="5" fillId="0" borderId="4" xfId="16" applyFont="1" applyBorder="1" applyAlignment="1" applyProtection="1">
      <alignment horizontal="distributed" vertical="center" indent="1"/>
      <protection locked="0"/>
    </xf>
    <xf numFmtId="0" fontId="5" fillId="0" borderId="14" xfId="16" applyFont="1" applyBorder="1" applyAlignment="1" applyProtection="1">
      <alignment horizontal="left" vertical="center" indent="1"/>
      <protection locked="0"/>
    </xf>
    <xf numFmtId="0" fontId="8" fillId="0" borderId="9" xfId="16" applyFont="1" applyBorder="1" applyAlignment="1" applyProtection="1">
      <alignment horizontal="left" vertical="center" indent="1"/>
    </xf>
    <xf numFmtId="0" fontId="8" fillId="0" borderId="14" xfId="16" applyFont="1" applyBorder="1" applyAlignment="1" applyProtection="1">
      <alignment horizontal="left" vertical="center" indent="1"/>
      <protection locked="0"/>
    </xf>
    <xf numFmtId="0" fontId="5" fillId="0" borderId="9" xfId="16" applyFont="1" applyBorder="1" applyAlignment="1" applyProtection="1">
      <alignment horizontal="left" vertical="center" indent="1"/>
      <protection locked="0"/>
    </xf>
    <xf numFmtId="0" fontId="5" fillId="0" borderId="9" xfId="16" applyFont="1" applyBorder="1" applyAlignment="1" applyProtection="1">
      <alignment horizontal="left" vertical="center" indent="1" shrinkToFit="1"/>
    </xf>
    <xf numFmtId="0" fontId="5" fillId="0" borderId="15" xfId="16" applyFont="1" applyBorder="1" applyAlignment="1" applyProtection="1">
      <alignment horizontal="center" vertical="center"/>
      <protection locked="0"/>
    </xf>
    <xf numFmtId="177" fontId="5" fillId="0" borderId="3" xfId="16" applyNumberFormat="1" applyFont="1" applyFill="1" applyBorder="1" applyAlignment="1" applyProtection="1">
      <alignment vertical="center"/>
      <protection locked="0"/>
    </xf>
    <xf numFmtId="177" fontId="5" fillId="0" borderId="15" xfId="16" applyNumberFormat="1" applyFont="1" applyFill="1" applyBorder="1" applyAlignment="1" applyProtection="1">
      <alignment vertical="center"/>
    </xf>
    <xf numFmtId="177" fontId="5" fillId="0" borderId="1" xfId="16" applyNumberFormat="1" applyFont="1" applyFill="1" applyBorder="1" applyAlignment="1" applyProtection="1">
      <alignment vertical="center"/>
      <protection locked="0"/>
    </xf>
    <xf numFmtId="177" fontId="5" fillId="0" borderId="2" xfId="16" applyNumberFormat="1" applyFont="1" applyFill="1" applyBorder="1" applyAlignment="1" applyProtection="1">
      <alignment vertical="center"/>
      <protection locked="0"/>
    </xf>
    <xf numFmtId="177" fontId="5" fillId="0" borderId="2" xfId="16" applyNumberFormat="1" applyFont="1" applyFill="1" applyBorder="1" applyAlignment="1" applyProtection="1">
      <alignment horizontal="right" vertical="center"/>
      <protection locked="0"/>
    </xf>
    <xf numFmtId="177" fontId="5" fillId="0" borderId="15" xfId="16" applyNumberFormat="1" applyFont="1" applyFill="1" applyBorder="1" applyAlignment="1" applyProtection="1">
      <alignment vertical="center"/>
      <protection locked="0"/>
    </xf>
    <xf numFmtId="177" fontId="5" fillId="0" borderId="3" xfId="16" applyNumberFormat="1" applyFont="1" applyFill="1" applyBorder="1" applyAlignment="1" applyProtection="1">
      <alignment horizontal="right" vertical="center"/>
      <protection locked="0"/>
    </xf>
    <xf numFmtId="177" fontId="5" fillId="0" borderId="9" xfId="16" applyNumberFormat="1" applyFont="1" applyFill="1" applyBorder="1" applyAlignment="1" applyProtection="1">
      <alignment vertical="center"/>
      <protection locked="0"/>
    </xf>
    <xf numFmtId="177" fontId="5" fillId="0" borderId="15" xfId="16" applyNumberFormat="1" applyFont="1" applyFill="1" applyBorder="1" applyAlignment="1" applyProtection="1">
      <alignment horizontal="right" vertical="center"/>
    </xf>
    <xf numFmtId="177" fontId="5" fillId="0" borderId="9" xfId="16" applyNumberFormat="1" applyFont="1" applyFill="1" applyBorder="1" applyAlignment="1" applyProtection="1">
      <alignment horizontal="right" vertical="center"/>
      <protection locked="0"/>
    </xf>
    <xf numFmtId="177" fontId="5" fillId="0" borderId="15" xfId="16" applyNumberFormat="1" applyFont="1" applyFill="1" applyBorder="1" applyAlignment="1" applyProtection="1">
      <alignment horizontal="right" vertical="center"/>
      <protection locked="0"/>
    </xf>
    <xf numFmtId="177" fontId="5" fillId="0" borderId="1" xfId="16" applyNumberFormat="1" applyFont="1" applyFill="1" applyBorder="1" applyAlignment="1" applyProtection="1">
      <alignment horizontal="right" vertical="center"/>
      <protection locked="0"/>
    </xf>
    <xf numFmtId="0" fontId="3" fillId="0" borderId="0" xfId="16" applyFont="1" applyAlignment="1" applyProtection="1">
      <alignment horizontal="right"/>
      <protection locked="0"/>
    </xf>
    <xf numFmtId="0" fontId="3" fillId="0" borderId="0" xfId="16" applyFont="1" applyBorder="1" applyProtection="1">
      <protection locked="0"/>
    </xf>
    <xf numFmtId="0" fontId="5" fillId="0" borderId="12" xfId="16" applyFont="1" applyBorder="1" applyAlignment="1" applyProtection="1">
      <alignment horizontal="left" vertical="center" indent="1" shrinkToFit="1"/>
      <protection locked="0"/>
    </xf>
    <xf numFmtId="0" fontId="5" fillId="0" borderId="14" xfId="16" applyFont="1" applyBorder="1" applyAlignment="1" applyProtection="1">
      <alignment horizontal="left" vertical="center" indent="1" shrinkToFit="1"/>
      <protection locked="0"/>
    </xf>
    <xf numFmtId="177" fontId="5" fillId="0" borderId="10" xfId="16" applyNumberFormat="1" applyFont="1" applyFill="1" applyBorder="1" applyAlignment="1" applyProtection="1">
      <alignment horizontal="right" vertical="center"/>
      <protection locked="0"/>
    </xf>
    <xf numFmtId="0" fontId="5" fillId="0" borderId="6" xfId="16" applyFont="1" applyBorder="1" applyAlignment="1">
      <alignment horizontal="distributed" vertical="center" justifyLastLine="1"/>
    </xf>
    <xf numFmtId="0" fontId="5" fillId="0" borderId="2" xfId="16" applyFont="1" applyBorder="1" applyAlignment="1">
      <alignment vertical="center"/>
    </xf>
    <xf numFmtId="178" fontId="5" fillId="0" borderId="4" xfId="16" applyNumberFormat="1" applyFont="1" applyBorder="1" applyAlignment="1">
      <alignment horizontal="distributed" vertical="center" indent="1"/>
    </xf>
    <xf numFmtId="0" fontId="3" fillId="0" borderId="0" xfId="16" applyNumberFormat="1" applyFont="1" applyAlignment="1"/>
    <xf numFmtId="0" fontId="5" fillId="0" borderId="11" xfId="16" applyFont="1" applyBorder="1" applyAlignment="1">
      <alignment horizontal="distributed" vertical="center" justifyLastLine="1"/>
    </xf>
    <xf numFmtId="178" fontId="5" fillId="0" borderId="1" xfId="16" applyNumberFormat="1" applyFont="1" applyBorder="1" applyAlignment="1">
      <alignment horizontal="distributed" vertical="center" indent="1"/>
    </xf>
    <xf numFmtId="178" fontId="5" fillId="0" borderId="2" xfId="16" applyNumberFormat="1" applyFont="1" applyBorder="1" applyAlignment="1">
      <alignment horizontal="distributed" vertical="center" indent="1"/>
    </xf>
    <xf numFmtId="178" fontId="5" fillId="0" borderId="3" xfId="16" applyNumberFormat="1" applyFont="1" applyBorder="1" applyAlignment="1">
      <alignment horizontal="distributed" vertical="center" indent="1"/>
    </xf>
    <xf numFmtId="178" fontId="5" fillId="0" borderId="13" xfId="16" applyNumberFormat="1" applyFont="1" applyBorder="1" applyAlignment="1">
      <alignment horizontal="distributed" vertical="center" indent="1"/>
    </xf>
    <xf numFmtId="178" fontId="5" fillId="0" borderId="0" xfId="16" applyNumberFormat="1" applyFont="1" applyBorder="1" applyAlignment="1">
      <alignment horizontal="distributed" vertical="center" indent="1"/>
    </xf>
    <xf numFmtId="178" fontId="5" fillId="0" borderId="8" xfId="16" applyNumberFormat="1" applyFont="1" applyBorder="1" applyAlignment="1">
      <alignment horizontal="distributed" vertical="center" indent="1"/>
    </xf>
    <xf numFmtId="0" fontId="3" fillId="0" borderId="0" xfId="16" applyNumberFormat="1" applyFont="1" applyAlignment="1">
      <alignment horizontal="center"/>
    </xf>
    <xf numFmtId="178" fontId="5" fillId="0" borderId="15" xfId="16" applyNumberFormat="1" applyFont="1" applyBorder="1" applyAlignment="1">
      <alignment horizontal="center" vertical="center"/>
    </xf>
    <xf numFmtId="177" fontId="5" fillId="0" borderId="3" xfId="16" applyNumberFormat="1" applyFont="1" applyBorder="1" applyAlignment="1">
      <alignment vertical="center"/>
    </xf>
    <xf numFmtId="177" fontId="5" fillId="0" borderId="2" xfId="16" applyNumberFormat="1" applyFont="1" applyBorder="1" applyAlignment="1">
      <alignment vertical="center"/>
    </xf>
    <xf numFmtId="177" fontId="5" fillId="0" borderId="2" xfId="16" applyNumberFormat="1" applyFont="1" applyBorder="1" applyAlignment="1">
      <alignment horizontal="right" vertical="center"/>
    </xf>
    <xf numFmtId="177" fontId="5" fillId="0" borderId="15" xfId="16" applyNumberFormat="1" applyFont="1" applyBorder="1" applyAlignment="1">
      <alignment vertical="center"/>
    </xf>
    <xf numFmtId="177" fontId="5" fillId="0" borderId="15" xfId="16" applyNumberFormat="1" applyFont="1" applyBorder="1" applyAlignment="1">
      <alignment horizontal="right" vertical="center"/>
    </xf>
    <xf numFmtId="178" fontId="3" fillId="0" borderId="0" xfId="16" applyNumberFormat="1" applyFont="1" applyFill="1" applyBorder="1"/>
    <xf numFmtId="0" fontId="4" fillId="0" borderId="0" xfId="16" applyFont="1" applyBorder="1" applyAlignment="1">
      <alignment vertical="top"/>
    </xf>
    <xf numFmtId="0" fontId="3" fillId="0" borderId="5" xfId="16" applyFont="1" applyBorder="1" applyAlignment="1">
      <alignment horizontal="distributed" vertical="center" justifyLastLine="1"/>
    </xf>
    <xf numFmtId="0" fontId="3" fillId="0" borderId="0" xfId="16" applyFont="1" applyBorder="1" applyAlignment="1"/>
    <xf numFmtId="0" fontId="3" fillId="0" borderId="10" xfId="16" applyFont="1" applyBorder="1" applyAlignment="1">
      <alignment horizontal="distributed" vertical="center" justifyLastLine="1"/>
    </xf>
    <xf numFmtId="0" fontId="3" fillId="0" borderId="8" xfId="16" applyFont="1" applyBorder="1" applyAlignment="1">
      <alignment horizontal="distributed" vertical="center" justifyLastLine="1"/>
    </xf>
    <xf numFmtId="0" fontId="3" fillId="0" borderId="8" xfId="16" applyFont="1" applyBorder="1" applyAlignment="1">
      <alignment vertical="center"/>
    </xf>
    <xf numFmtId="0" fontId="5" fillId="0" borderId="7" xfId="16" applyFont="1" applyBorder="1" applyAlignment="1">
      <alignment vertical="center"/>
    </xf>
    <xf numFmtId="0" fontId="3" fillId="0" borderId="11" xfId="16" applyFont="1" applyBorder="1" applyAlignment="1">
      <alignment vertical="center"/>
    </xf>
    <xf numFmtId="0" fontId="5" fillId="0" borderId="0" xfId="16" applyFont="1" applyBorder="1" applyAlignment="1">
      <alignment vertical="center"/>
    </xf>
    <xf numFmtId="0" fontId="7" fillId="0" borderId="0" xfId="16" applyFont="1" applyFill="1" applyBorder="1" applyAlignment="1">
      <alignment vertical="center"/>
    </xf>
    <xf numFmtId="0" fontId="8" fillId="0" borderId="0" xfId="16" applyFont="1" applyFill="1" applyBorder="1" applyAlignment="1">
      <alignment vertical="center" wrapText="1"/>
    </xf>
    <xf numFmtId="0" fontId="3" fillId="0" borderId="8" xfId="16" applyFont="1" applyFill="1" applyBorder="1" applyAlignment="1">
      <alignment vertical="center" wrapText="1"/>
    </xf>
    <xf numFmtId="178" fontId="3" fillId="0" borderId="0" xfId="16" applyNumberFormat="1" applyFont="1" applyAlignment="1">
      <alignment horizontal="center"/>
    </xf>
    <xf numFmtId="177" fontId="3" fillId="0" borderId="6" xfId="16" applyNumberFormat="1" applyFont="1" applyFill="1" applyBorder="1" applyAlignment="1">
      <alignment horizontal="right" vertical="center"/>
    </xf>
    <xf numFmtId="177" fontId="3" fillId="0" borderId="6" xfId="16" applyNumberFormat="1" applyFont="1" applyFill="1" applyBorder="1" applyAlignment="1">
      <alignment vertical="center"/>
    </xf>
    <xf numFmtId="177" fontId="3" fillId="0" borderId="11" xfId="16" applyNumberFormat="1" applyFont="1" applyFill="1" applyBorder="1" applyAlignment="1">
      <alignment horizontal="right" vertical="center"/>
    </xf>
    <xf numFmtId="177" fontId="3" fillId="0" borderId="9" xfId="16" applyNumberFormat="1" applyFont="1" applyFill="1" applyBorder="1" applyAlignment="1">
      <alignment vertical="center"/>
    </xf>
    <xf numFmtId="177" fontId="3" fillId="0" borderId="11" xfId="16" applyNumberFormat="1" applyFont="1" applyFill="1" applyBorder="1" applyAlignment="1">
      <alignment vertical="center"/>
    </xf>
    <xf numFmtId="0" fontId="3" fillId="0" borderId="0" xfId="15" applyFont="1" applyAlignment="1">
      <alignment wrapText="1"/>
    </xf>
    <xf numFmtId="0" fontId="3" fillId="0" borderId="12" xfId="15" applyFont="1" applyBorder="1" applyAlignment="1">
      <alignment horizontal="distributed" vertical="center" justifyLastLine="1"/>
    </xf>
    <xf numFmtId="0" fontId="3" fillId="0" borderId="4" xfId="15" applyFont="1" applyBorder="1" applyAlignment="1">
      <alignment vertical="center"/>
    </xf>
    <xf numFmtId="0" fontId="3" fillId="0" borderId="5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0" fontId="3" fillId="0" borderId="7" xfId="15" applyFont="1" applyBorder="1" applyAlignment="1">
      <alignment horizontal="distributed" vertical="center" justifyLastLine="1"/>
    </xf>
    <xf numFmtId="0" fontId="3" fillId="0" borderId="0" xfId="15" applyFont="1" applyBorder="1" applyAlignment="1">
      <alignment horizontal="distributed" vertical="center" justifyLastLine="1"/>
    </xf>
    <xf numFmtId="0" fontId="3" fillId="0" borderId="13" xfId="15" applyFont="1" applyBorder="1" applyAlignment="1">
      <alignment horizontal="distributed" vertical="center" justifyLastLine="1"/>
    </xf>
    <xf numFmtId="0" fontId="3" fillId="0" borderId="9" xfId="15" applyFont="1" applyBorder="1" applyAlignment="1">
      <alignment vertical="center"/>
    </xf>
    <xf numFmtId="183" fontId="3" fillId="0" borderId="0" xfId="15" applyNumberFormat="1" applyFont="1"/>
    <xf numFmtId="0" fontId="3" fillId="0" borderId="7" xfId="15" applyFont="1" applyBorder="1" applyAlignment="1">
      <alignment wrapText="1"/>
    </xf>
    <xf numFmtId="0" fontId="3" fillId="0" borderId="14" xfId="15" applyFont="1" applyBorder="1" applyAlignment="1">
      <alignment horizontal="distributed" vertical="center" justifyLastLine="1"/>
    </xf>
    <xf numFmtId="0" fontId="3" fillId="0" borderId="7" xfId="15" applyFont="1" applyBorder="1" applyAlignment="1">
      <alignment vertical="center"/>
    </xf>
    <xf numFmtId="0" fontId="5" fillId="0" borderId="9" xfId="15" applyFont="1" applyBorder="1" applyAlignment="1">
      <alignment vertical="center"/>
    </xf>
    <xf numFmtId="0" fontId="3" fillId="0" borderId="10" xfId="15" applyFont="1" applyBorder="1" applyAlignment="1">
      <alignment vertical="center"/>
    </xf>
    <xf numFmtId="0" fontId="3" fillId="0" borderId="14" xfId="15" applyFont="1" applyFill="1" applyBorder="1" applyAlignment="1">
      <alignment vertical="center"/>
    </xf>
    <xf numFmtId="183" fontId="3" fillId="0" borderId="15" xfId="15" applyNumberFormat="1" applyFont="1" applyBorder="1" applyAlignment="1">
      <alignment horizontal="center" vertical="center"/>
    </xf>
    <xf numFmtId="183" fontId="3" fillId="0" borderId="1" xfId="15" applyNumberFormat="1" applyFont="1" applyBorder="1" applyAlignment="1">
      <alignment horizontal="center" vertical="center"/>
    </xf>
    <xf numFmtId="181" fontId="3" fillId="0" borderId="1" xfId="6" applyNumberFormat="1" applyFont="1" applyBorder="1" applyAlignment="1">
      <alignment vertical="center" shrinkToFit="1"/>
    </xf>
    <xf numFmtId="181" fontId="3" fillId="0" borderId="3" xfId="6" applyNumberFormat="1" applyFont="1" applyBorder="1" applyAlignment="1">
      <alignment vertical="center" shrinkToFit="1"/>
    </xf>
    <xf numFmtId="181" fontId="3" fillId="0" borderId="2" xfId="6" applyNumberFormat="1" applyFont="1" applyBorder="1" applyAlignment="1">
      <alignment vertical="center" shrinkToFit="1"/>
    </xf>
    <xf numFmtId="181" fontId="3" fillId="0" borderId="3" xfId="6" applyNumberFormat="1" applyFont="1" applyBorder="1">
      <alignment vertical="center"/>
    </xf>
    <xf numFmtId="181" fontId="3" fillId="0" borderId="15" xfId="6" applyNumberFormat="1" applyFont="1" applyBorder="1">
      <alignment vertical="center"/>
    </xf>
    <xf numFmtId="181" fontId="3" fillId="0" borderId="9" xfId="6" applyNumberFormat="1" applyFont="1" applyBorder="1" applyAlignment="1">
      <alignment vertical="center" shrinkToFit="1"/>
    </xf>
    <xf numFmtId="181" fontId="3" fillId="0" borderId="11" xfId="6" applyNumberFormat="1" applyFont="1" applyBorder="1" applyAlignment="1">
      <alignment vertical="center" shrinkToFit="1"/>
    </xf>
    <xf numFmtId="181" fontId="3" fillId="0" borderId="10" xfId="6" applyNumberFormat="1" applyFont="1" applyBorder="1" applyAlignment="1">
      <alignment vertical="center" shrinkToFit="1"/>
    </xf>
    <xf numFmtId="181" fontId="3" fillId="0" borderId="11" xfId="6" applyNumberFormat="1" applyFont="1" applyBorder="1">
      <alignment vertical="center"/>
    </xf>
    <xf numFmtId="0" fontId="3" fillId="0" borderId="5" xfId="12" applyFont="1" applyBorder="1"/>
    <xf numFmtId="0" fontId="3" fillId="0" borderId="0" xfId="15" applyFont="1" applyBorder="1" applyAlignment="1">
      <alignment wrapText="1"/>
    </xf>
    <xf numFmtId="181" fontId="3" fillId="0" borderId="15" xfId="0" applyNumberFormat="1" applyFont="1" applyBorder="1" applyAlignment="1">
      <alignment vertical="center" shrinkToFit="1"/>
    </xf>
    <xf numFmtId="0" fontId="3" fillId="0" borderId="12" xfId="15" applyFont="1" applyBorder="1" applyAlignment="1">
      <alignment horizontal="distributed" vertical="center" indent="1"/>
    </xf>
    <xf numFmtId="0" fontId="3" fillId="0" borderId="4" xfId="15" applyFont="1" applyBorder="1" applyAlignment="1">
      <alignment horizontal="distributed" vertical="center" indent="1"/>
    </xf>
    <xf numFmtId="0" fontId="3" fillId="0" borderId="2" xfId="15" applyFont="1" applyBorder="1" applyAlignment="1">
      <alignment horizontal="distributed" vertical="center"/>
    </xf>
    <xf numFmtId="0" fontId="3" fillId="0" borderId="3" xfId="15" applyFont="1" applyBorder="1" applyAlignment="1">
      <alignment horizontal="distributed" vertical="center"/>
    </xf>
    <xf numFmtId="0" fontId="3" fillId="0" borderId="12" xfId="15" applyFont="1" applyBorder="1" applyAlignment="1">
      <alignment vertical="center"/>
    </xf>
    <xf numFmtId="0" fontId="3" fillId="0" borderId="12" xfId="15" applyFont="1" applyBorder="1" applyAlignment="1">
      <alignment horizontal="center" vertical="center" wrapText="1" shrinkToFit="1"/>
    </xf>
    <xf numFmtId="0" fontId="3" fillId="0" borderId="12" xfId="15" applyFont="1" applyBorder="1" applyAlignment="1">
      <alignment horizontal="center" vertical="center" shrinkToFit="1"/>
    </xf>
    <xf numFmtId="0" fontId="3" fillId="0" borderId="14" xfId="15" applyFont="1" applyBorder="1" applyAlignment="1">
      <alignment horizontal="distributed" vertical="center" indent="1"/>
    </xf>
    <xf numFmtId="0" fontId="3" fillId="0" borderId="9" xfId="15" applyFont="1" applyBorder="1" applyAlignment="1">
      <alignment horizontal="distributed" vertical="center" indent="1"/>
    </xf>
    <xf numFmtId="0" fontId="3" fillId="0" borderId="7" xfId="15" applyFont="1" applyBorder="1" applyAlignment="1">
      <alignment horizontal="distributed" vertical="center" indent="1"/>
    </xf>
    <xf numFmtId="0" fontId="3" fillId="0" borderId="0" xfId="15" applyFont="1" applyBorder="1" applyAlignment="1">
      <alignment horizontal="distributed" vertical="center" indent="1"/>
    </xf>
    <xf numFmtId="0" fontId="3" fillId="0" borderId="8" xfId="15" applyFont="1" applyBorder="1" applyAlignment="1">
      <alignment horizontal="distributed" vertical="center" indent="1"/>
    </xf>
    <xf numFmtId="0" fontId="3" fillId="0" borderId="14" xfId="15" applyFont="1" applyBorder="1" applyAlignment="1">
      <alignment horizontal="center" vertical="center" shrinkToFit="1"/>
    </xf>
    <xf numFmtId="0" fontId="5" fillId="0" borderId="12" xfId="12" applyFont="1" applyBorder="1" applyAlignment="1">
      <alignment horizontal="distributed" vertical="center" indent="1"/>
    </xf>
    <xf numFmtId="0" fontId="5" fillId="0" borderId="4" xfId="12" applyFont="1" applyBorder="1" applyAlignment="1">
      <alignment horizontal="distributed" vertical="center" indent="1"/>
    </xf>
    <xf numFmtId="0" fontId="5" fillId="0" borderId="12" xfId="15" applyFont="1" applyBorder="1" applyAlignment="1">
      <alignment vertical="center"/>
    </xf>
    <xf numFmtId="0" fontId="5" fillId="0" borderId="12" xfId="15" applyFont="1" applyBorder="1" applyAlignment="1">
      <alignment horizontal="center" vertical="center" wrapText="1" shrinkToFit="1"/>
    </xf>
    <xf numFmtId="0" fontId="5" fillId="0" borderId="12" xfId="15" applyFont="1" applyBorder="1" applyAlignment="1">
      <alignment horizontal="center" vertical="center" shrinkToFit="1"/>
    </xf>
    <xf numFmtId="0" fontId="5" fillId="0" borderId="14" xfId="12" applyFont="1" applyBorder="1" applyAlignment="1">
      <alignment horizontal="distributed" vertical="center" indent="1"/>
    </xf>
    <xf numFmtId="0" fontId="5" fillId="0" borderId="9" xfId="12" applyFont="1" applyBorder="1" applyAlignment="1">
      <alignment horizontal="distributed" vertical="center" indent="1"/>
    </xf>
    <xf numFmtId="0" fontId="5" fillId="0" borderId="7" xfId="15" applyFont="1" applyBorder="1" applyAlignment="1">
      <alignment horizontal="distributed" vertical="center" indent="1"/>
    </xf>
    <xf numFmtId="0" fontId="5" fillId="0" borderId="0" xfId="15" applyFont="1" applyBorder="1" applyAlignment="1">
      <alignment horizontal="distributed" vertical="center" indent="1"/>
    </xf>
    <xf numFmtId="0" fontId="5" fillId="0" borderId="8" xfId="15" applyFont="1" applyBorder="1" applyAlignment="1">
      <alignment horizontal="distributed" vertical="center" indent="1"/>
    </xf>
    <xf numFmtId="0" fontId="5" fillId="0" borderId="14" xfId="15" applyFont="1" applyBorder="1" applyAlignment="1">
      <alignment vertical="center"/>
    </xf>
    <xf numFmtId="0" fontId="5" fillId="0" borderId="13" xfId="15" applyFont="1" applyBorder="1" applyAlignment="1">
      <alignment horizontal="center" vertical="center" shrinkToFit="1"/>
    </xf>
    <xf numFmtId="0" fontId="5" fillId="0" borderId="14" xfId="15" applyFont="1" applyBorder="1" applyAlignment="1">
      <alignment horizontal="center" vertical="center" shrinkToFit="1"/>
    </xf>
    <xf numFmtId="0" fontId="5" fillId="0" borderId="15" xfId="15" applyFont="1" applyBorder="1" applyAlignment="1">
      <alignment horizontal="center" vertical="center"/>
    </xf>
    <xf numFmtId="0" fontId="5" fillId="0" borderId="1" xfId="15" applyFont="1" applyBorder="1" applyAlignment="1">
      <alignment horizontal="center" vertical="center"/>
    </xf>
    <xf numFmtId="177" fontId="5" fillId="0" borderId="1" xfId="15" applyNumberFormat="1" applyFont="1" applyBorder="1" applyAlignment="1">
      <alignment vertical="center"/>
    </xf>
    <xf numFmtId="177" fontId="5" fillId="0" borderId="3" xfId="15" applyNumberFormat="1" applyFont="1" applyBorder="1" applyAlignment="1">
      <alignment horizontal="right" vertical="center"/>
    </xf>
    <xf numFmtId="177" fontId="5" fillId="0" borderId="1" xfId="15" applyNumberFormat="1" applyFont="1" applyFill="1" applyBorder="1" applyAlignment="1">
      <alignment horizontal="right" vertical="center"/>
    </xf>
    <xf numFmtId="177" fontId="5" fillId="0" borderId="5" xfId="15" applyNumberFormat="1" applyFont="1" applyFill="1" applyBorder="1" applyAlignment="1">
      <alignment horizontal="right" vertical="center"/>
    </xf>
    <xf numFmtId="177" fontId="5" fillId="0" borderId="10" xfId="15" applyNumberFormat="1" applyFont="1" applyFill="1" applyBorder="1" applyAlignment="1">
      <alignment horizontal="right" vertical="center"/>
    </xf>
    <xf numFmtId="0" fontId="3" fillId="0" borderId="2" xfId="15" applyFont="1" applyBorder="1" applyAlignment="1" applyProtection="1">
      <alignment vertical="center"/>
      <protection locked="0"/>
    </xf>
    <xf numFmtId="0" fontId="3" fillId="0" borderId="2" xfId="15" applyFont="1" applyBorder="1" applyAlignment="1" applyProtection="1">
      <alignment vertical="center"/>
    </xf>
    <xf numFmtId="0" fontId="3" fillId="0" borderId="3" xfId="15" applyFont="1" applyBorder="1" applyAlignment="1" applyProtection="1">
      <alignment vertical="center"/>
      <protection locked="0"/>
    </xf>
    <xf numFmtId="0" fontId="3" fillId="0" borderId="4" xfId="15" applyFont="1" applyBorder="1" applyAlignment="1" applyProtection="1">
      <alignment vertical="center" shrinkToFit="1"/>
    </xf>
    <xf numFmtId="0" fontId="3" fillId="0" borderId="5" xfId="15" applyFont="1" applyBorder="1" applyAlignment="1" applyProtection="1">
      <alignment vertical="center"/>
      <protection locked="0"/>
    </xf>
    <xf numFmtId="0" fontId="3" fillId="0" borderId="6" xfId="15" applyFont="1" applyBorder="1" applyAlignment="1" applyProtection="1">
      <alignment vertical="center"/>
      <protection locked="0"/>
    </xf>
    <xf numFmtId="0" fontId="3" fillId="0" borderId="4" xfId="15" applyFont="1" applyBorder="1" applyAlignment="1" applyProtection="1">
      <alignment vertical="center"/>
    </xf>
    <xf numFmtId="0" fontId="7" fillId="0" borderId="12" xfId="16" applyFont="1" applyBorder="1" applyAlignment="1" applyProtection="1">
      <alignment horizontal="left" vertical="center" indent="1"/>
      <protection locked="0"/>
    </xf>
    <xf numFmtId="0" fontId="3" fillId="0" borderId="10" xfId="15" applyFont="1" applyBorder="1" applyAlignment="1" applyProtection="1">
      <alignment vertical="center"/>
      <protection locked="0"/>
    </xf>
    <xf numFmtId="0" fontId="3" fillId="0" borderId="11" xfId="15" applyFont="1" applyBorder="1" applyAlignment="1" applyProtection="1">
      <alignment vertical="center"/>
      <protection locked="0"/>
    </xf>
    <xf numFmtId="0" fontId="3" fillId="0" borderId="7" xfId="15" applyFont="1" applyBorder="1" applyAlignment="1" applyProtection="1">
      <alignment horizontal="distributed" vertical="center"/>
    </xf>
    <xf numFmtId="0" fontId="8" fillId="0" borderId="5" xfId="16" applyFont="1" applyBorder="1" applyAlignment="1" applyProtection="1">
      <alignment horizontal="distributed" vertical="center" indent="1"/>
      <protection locked="0"/>
    </xf>
    <xf numFmtId="0" fontId="3" fillId="0" borderId="4" xfId="15" applyFont="1" applyBorder="1" applyAlignment="1" applyProtection="1">
      <alignment horizontal="distributed" vertical="center" indent="1"/>
      <protection locked="0"/>
    </xf>
    <xf numFmtId="0" fontId="3" fillId="0" borderId="5" xfId="15" applyFont="1" applyBorder="1" applyAlignment="1" applyProtection="1">
      <alignment horizontal="distributed" vertical="center" indent="1"/>
      <protection locked="0"/>
    </xf>
    <xf numFmtId="0" fontId="3" fillId="0" borderId="9" xfId="15" applyFont="1" applyBorder="1" applyAlignment="1" applyProtection="1">
      <alignment horizontal="distributed" vertical="center"/>
    </xf>
    <xf numFmtId="0" fontId="3" fillId="0" borderId="6" xfId="15" applyFont="1" applyBorder="1" applyAlignment="1" applyProtection="1">
      <alignment horizontal="distributed" vertical="center" indent="1"/>
      <protection locked="0"/>
    </xf>
    <xf numFmtId="0" fontId="3" fillId="0" borderId="15" xfId="15" applyFont="1" applyBorder="1" applyAlignment="1" applyProtection="1">
      <alignment horizontal="center" vertical="center"/>
      <protection locked="0"/>
    </xf>
    <xf numFmtId="177" fontId="3" fillId="0" borderId="3" xfId="15" applyNumberFormat="1" applyFont="1" applyBorder="1" applyAlignment="1" applyProtection="1">
      <alignment vertical="center"/>
      <protection locked="0"/>
    </xf>
    <xf numFmtId="177" fontId="3" fillId="0" borderId="1" xfId="15" applyNumberFormat="1" applyFont="1" applyBorder="1" applyAlignment="1" applyProtection="1">
      <alignment vertical="center"/>
      <protection locked="0"/>
    </xf>
    <xf numFmtId="177" fontId="3" fillId="0" borderId="2" xfId="15" applyNumberFormat="1" applyFont="1" applyBorder="1" applyAlignment="1" applyProtection="1">
      <alignment vertical="center"/>
      <protection locked="0"/>
    </xf>
    <xf numFmtId="177" fontId="3" fillId="0" borderId="2" xfId="15" applyNumberFormat="1" applyFont="1" applyBorder="1" applyAlignment="1" applyProtection="1">
      <alignment horizontal="right" vertical="center"/>
      <protection locked="0"/>
    </xf>
    <xf numFmtId="177" fontId="3" fillId="0" borderId="15" xfId="15" applyNumberFormat="1" applyFont="1" applyBorder="1" applyAlignment="1" applyProtection="1">
      <alignment vertical="center"/>
      <protection locked="0"/>
    </xf>
    <xf numFmtId="177" fontId="3" fillId="0" borderId="3" xfId="15" applyNumberFormat="1" applyFont="1" applyBorder="1" applyAlignment="1" applyProtection="1">
      <alignment horizontal="right" vertical="center"/>
      <protection locked="0"/>
    </xf>
    <xf numFmtId="177" fontId="3" fillId="0" borderId="15" xfId="15" applyNumberFormat="1" applyFont="1" applyBorder="1" applyAlignment="1" applyProtection="1">
      <alignment horizontal="right" vertical="center"/>
    </xf>
    <xf numFmtId="177" fontId="3" fillId="0" borderId="1" xfId="15" applyNumberFormat="1" applyFont="1" applyBorder="1" applyAlignment="1" applyProtection="1">
      <alignment horizontal="right" vertical="center"/>
      <protection locked="0"/>
    </xf>
    <xf numFmtId="177" fontId="3" fillId="0" borderId="15" xfId="15" applyNumberFormat="1" applyFont="1" applyBorder="1" applyAlignment="1" applyProtection="1">
      <alignment vertical="center"/>
    </xf>
    <xf numFmtId="177" fontId="3" fillId="0" borderId="15" xfId="15" applyNumberFormat="1" applyFont="1" applyBorder="1" applyAlignment="1" applyProtection="1">
      <alignment horizontal="right" vertical="center"/>
      <protection locked="0"/>
    </xf>
    <xf numFmtId="178" fontId="3" fillId="0" borderId="4" xfId="17" applyNumberFormat="1" applyFont="1" applyBorder="1" applyAlignment="1">
      <alignment horizontal="distributed" vertical="center" indent="1"/>
    </xf>
    <xf numFmtId="0" fontId="3" fillId="0" borderId="2" xfId="17" applyFont="1" applyBorder="1" applyAlignment="1">
      <alignment vertical="center"/>
    </xf>
    <xf numFmtId="0" fontId="3" fillId="0" borderId="3" xfId="17" applyFont="1" applyBorder="1" applyAlignment="1">
      <alignment vertical="center"/>
    </xf>
    <xf numFmtId="0" fontId="5" fillId="0" borderId="1" xfId="16" applyFont="1" applyBorder="1" applyAlignment="1" applyProtection="1">
      <alignment horizontal="distributed" vertical="center" indent="1"/>
      <protection locked="0"/>
    </xf>
    <xf numFmtId="0" fontId="8" fillId="0" borderId="2" xfId="16" applyFont="1" applyBorder="1" applyAlignment="1" applyProtection="1">
      <alignment horizontal="distributed" vertical="center" indent="1"/>
      <protection locked="0"/>
    </xf>
    <xf numFmtId="178" fontId="3" fillId="0" borderId="9" xfId="17" applyNumberFormat="1" applyFont="1" applyBorder="1" applyAlignment="1">
      <alignment horizontal="distributed" vertical="center" indent="1"/>
    </xf>
    <xf numFmtId="178" fontId="3" fillId="0" borderId="1" xfId="17" applyNumberFormat="1" applyFont="1" applyBorder="1" applyAlignment="1">
      <alignment horizontal="distributed" vertical="center" indent="1"/>
    </xf>
    <xf numFmtId="178" fontId="3" fillId="0" borderId="11" xfId="17" applyNumberFormat="1" applyFont="1" applyBorder="1" applyAlignment="1">
      <alignment horizontal="distributed" vertical="center" indent="1"/>
    </xf>
    <xf numFmtId="0" fontId="9" fillId="0" borderId="0" xfId="17" applyFont="1" applyBorder="1" applyAlignment="1">
      <alignment vertical="center"/>
    </xf>
    <xf numFmtId="0" fontId="10" fillId="0" borderId="0" xfId="17" applyFont="1" applyFill="1" applyBorder="1" applyAlignment="1">
      <alignment vertical="center"/>
    </xf>
    <xf numFmtId="0" fontId="8" fillId="0" borderId="0" xfId="17" applyFont="1" applyBorder="1" applyAlignment="1">
      <alignment vertical="center"/>
    </xf>
    <xf numFmtId="0" fontId="5" fillId="0" borderId="0" xfId="17" applyFont="1" applyFill="1" applyBorder="1" applyAlignment="1">
      <alignment vertical="center" wrapText="1" shrinkToFit="1"/>
    </xf>
    <xf numFmtId="0" fontId="5" fillId="0" borderId="8" xfId="17" applyFont="1" applyFill="1" applyBorder="1" applyAlignment="1">
      <alignment vertical="center" wrapText="1"/>
    </xf>
    <xf numFmtId="177" fontId="3" fillId="0" borderId="0" xfId="12" applyNumberFormat="1" applyFont="1"/>
    <xf numFmtId="0" fontId="3" fillId="0" borderId="7" xfId="17" applyFont="1" applyBorder="1" applyAlignment="1"/>
    <xf numFmtId="181" fontId="3" fillId="0" borderId="15" xfId="17" applyNumberFormat="1" applyFont="1" applyBorder="1" applyAlignment="1">
      <alignment horizontal="right" vertical="center"/>
    </xf>
    <xf numFmtId="0" fontId="3" fillId="0" borderId="0" xfId="17" applyFont="1" applyAlignment="1">
      <alignment vertical="center" wrapText="1"/>
    </xf>
    <xf numFmtId="0" fontId="3" fillId="0" borderId="0" xfId="12" applyFont="1" applyBorder="1" applyAlignment="1">
      <alignment vertical="center"/>
    </xf>
    <xf numFmtId="0" fontId="3" fillId="0" borderId="2" xfId="17" applyFont="1" applyBorder="1" applyAlignment="1">
      <alignment horizontal="distributed" vertical="center" indent="1"/>
    </xf>
    <xf numFmtId="0" fontId="3" fillId="0" borderId="3" xfId="17" applyFont="1" applyBorder="1" applyAlignment="1">
      <alignment horizontal="distributed" vertical="center" indent="1"/>
    </xf>
    <xf numFmtId="0" fontId="8" fillId="0" borderId="15" xfId="18" applyFont="1" applyBorder="1" applyAlignment="1">
      <alignment horizontal="distributed" vertical="center" justifyLastLine="1"/>
    </xf>
    <xf numFmtId="0" fontId="8" fillId="0" borderId="2" xfId="18" applyFont="1" applyBorder="1" applyAlignment="1">
      <alignment horizontal="center" vertical="center"/>
    </xf>
    <xf numFmtId="0" fontId="8" fillId="0" borderId="3" xfId="12" applyFont="1" applyBorder="1" applyAlignment="1">
      <alignment horizontal="center" vertical="center"/>
    </xf>
    <xf numFmtId="178" fontId="8" fillId="0" borderId="4" xfId="18" applyNumberFormat="1" applyFont="1" applyBorder="1" applyAlignment="1">
      <alignment horizontal="center" vertical="center"/>
    </xf>
    <xf numFmtId="178" fontId="8" fillId="0" borderId="5" xfId="18" applyNumberFormat="1" applyFont="1" applyBorder="1" applyAlignment="1">
      <alignment horizontal="center" vertical="center"/>
    </xf>
    <xf numFmtId="178" fontId="8" fillId="0" borderId="15" xfId="18" applyNumberFormat="1" applyFont="1" applyBorder="1" applyAlignment="1">
      <alignment horizontal="center" vertical="center"/>
    </xf>
    <xf numFmtId="178" fontId="8" fillId="0" borderId="6" xfId="18" applyNumberFormat="1" applyFont="1" applyBorder="1" applyAlignment="1">
      <alignment horizontal="center" vertical="center"/>
    </xf>
    <xf numFmtId="178" fontId="8" fillId="0" borderId="7" xfId="18" applyNumberFormat="1" applyFont="1" applyBorder="1" applyAlignment="1">
      <alignment horizontal="center" vertical="center"/>
    </xf>
    <xf numFmtId="178" fontId="8" fillId="0" borderId="0" xfId="18" applyNumberFormat="1" applyFont="1" applyBorder="1" applyAlignment="1">
      <alignment horizontal="center" vertical="center"/>
    </xf>
    <xf numFmtId="178" fontId="8" fillId="0" borderId="8" xfId="18" applyNumberFormat="1" applyFont="1" applyBorder="1" applyAlignment="1">
      <alignment horizontal="center" vertical="center"/>
    </xf>
    <xf numFmtId="178" fontId="8" fillId="0" borderId="9" xfId="18" applyNumberFormat="1" applyFont="1" applyBorder="1" applyAlignment="1">
      <alignment horizontal="center" vertical="center"/>
    </xf>
    <xf numFmtId="178" fontId="8" fillId="0" borderId="10" xfId="18" applyNumberFormat="1" applyFont="1" applyBorder="1" applyAlignment="1">
      <alignment horizontal="center" vertical="center"/>
    </xf>
    <xf numFmtId="178" fontId="8" fillId="0" borderId="11" xfId="18" applyNumberFormat="1" applyFont="1" applyBorder="1" applyAlignment="1">
      <alignment horizontal="center" vertical="center"/>
    </xf>
    <xf numFmtId="178" fontId="8" fillId="0" borderId="15" xfId="18" applyNumberFormat="1" applyFont="1" applyBorder="1" applyAlignment="1">
      <alignment horizontal="center" vertical="center" shrinkToFit="1"/>
    </xf>
    <xf numFmtId="178" fontId="8" fillId="0" borderId="13" xfId="18" applyNumberFormat="1" applyFont="1" applyBorder="1" applyAlignment="1">
      <alignment horizontal="center" vertical="center"/>
    </xf>
    <xf numFmtId="178" fontId="8" fillId="0" borderId="12" xfId="18" applyNumberFormat="1" applyFont="1" applyBorder="1" applyAlignment="1">
      <alignment horizontal="center" vertical="center"/>
    </xf>
    <xf numFmtId="178" fontId="8" fillId="0" borderId="3" xfId="18" applyNumberFormat="1" applyFont="1" applyBorder="1" applyAlignment="1">
      <alignment horizontal="center" vertical="center"/>
    </xf>
    <xf numFmtId="178" fontId="8" fillId="0" borderId="1" xfId="18" applyNumberFormat="1" applyFont="1" applyBorder="1" applyAlignment="1">
      <alignment horizontal="center" vertical="center"/>
    </xf>
    <xf numFmtId="178" fontId="8" fillId="0" borderId="3" xfId="18" applyNumberFormat="1" applyFont="1" applyBorder="1" applyAlignment="1">
      <alignment horizontal="center" vertical="center" wrapText="1"/>
    </xf>
    <xf numFmtId="178" fontId="8" fillId="0" borderId="5" xfId="18" applyNumberFormat="1" applyFont="1" applyBorder="1" applyAlignment="1">
      <alignment horizontal="center" vertical="center" wrapText="1"/>
    </xf>
    <xf numFmtId="178" fontId="8" fillId="0" borderId="14" xfId="18" applyNumberFormat="1" applyFont="1" applyBorder="1" applyAlignment="1">
      <alignment horizontal="center" vertical="center"/>
    </xf>
    <xf numFmtId="0" fontId="8" fillId="0" borderId="5" xfId="18" applyFont="1" applyBorder="1" applyAlignment="1">
      <alignment vertical="center"/>
    </xf>
    <xf numFmtId="0" fontId="8" fillId="0" borderId="5" xfId="18" applyFont="1" applyBorder="1" applyAlignment="1">
      <alignment horizontal="center" vertical="center" wrapText="1"/>
    </xf>
    <xf numFmtId="0" fontId="8" fillId="0" borderId="9" xfId="18" applyFont="1" applyBorder="1" applyAlignment="1">
      <alignment vertical="center"/>
    </xf>
    <xf numFmtId="0" fontId="8" fillId="0" borderId="10" xfId="18" applyFont="1" applyBorder="1" applyAlignment="1">
      <alignment vertical="center"/>
    </xf>
    <xf numFmtId="0" fontId="8" fillId="0" borderId="10" xfId="18" applyFont="1" applyBorder="1" applyAlignment="1">
      <alignment horizontal="center" vertical="center"/>
    </xf>
    <xf numFmtId="178" fontId="8" fillId="0" borderId="4" xfId="18" applyNumberFormat="1" applyFont="1" applyBorder="1" applyAlignment="1">
      <alignment horizontal="center" vertical="center" wrapText="1"/>
    </xf>
    <xf numFmtId="178" fontId="8" fillId="0" borderId="6" xfId="18" applyNumberFormat="1" applyFont="1" applyBorder="1" applyAlignment="1">
      <alignment horizontal="center" vertical="center" wrapText="1"/>
    </xf>
    <xf numFmtId="178" fontId="8" fillId="0" borderId="9" xfId="18" applyNumberFormat="1" applyFont="1" applyBorder="1" applyAlignment="1">
      <alignment horizontal="center" vertical="center" wrapText="1"/>
    </xf>
    <xf numFmtId="178" fontId="8" fillId="0" borderId="10" xfId="18" applyNumberFormat="1" applyFont="1" applyBorder="1" applyAlignment="1">
      <alignment horizontal="center" vertical="center" wrapText="1"/>
    </xf>
    <xf numFmtId="178" fontId="8" fillId="0" borderId="11" xfId="18" applyNumberFormat="1" applyFont="1" applyBorder="1" applyAlignment="1">
      <alignment horizontal="center" vertical="center" wrapText="1"/>
    </xf>
    <xf numFmtId="178" fontId="8" fillId="0" borderId="4" xfId="18" applyNumberFormat="1" applyFont="1" applyBorder="1" applyAlignment="1">
      <alignment horizontal="center" vertical="center" wrapText="1" shrinkToFit="1"/>
    </xf>
    <xf numFmtId="178" fontId="8" fillId="0" borderId="5" xfId="18" applyNumberFormat="1" applyFont="1" applyBorder="1" applyAlignment="1">
      <alignment horizontal="center" vertical="center" wrapText="1" shrinkToFit="1"/>
    </xf>
    <xf numFmtId="178" fontId="8" fillId="0" borderId="6" xfId="18" applyNumberFormat="1" applyFont="1" applyBorder="1" applyAlignment="1">
      <alignment horizontal="center" vertical="center" wrapText="1" shrinkToFit="1"/>
    </xf>
    <xf numFmtId="178" fontId="8" fillId="0" borderId="9" xfId="18" applyNumberFormat="1" applyFont="1" applyBorder="1" applyAlignment="1">
      <alignment horizontal="center" vertical="center" wrapText="1" shrinkToFit="1"/>
    </xf>
    <xf numFmtId="178" fontId="8" fillId="0" borderId="10" xfId="18" applyNumberFormat="1" applyFont="1" applyBorder="1" applyAlignment="1">
      <alignment horizontal="center" vertical="center" wrapText="1" shrinkToFit="1"/>
    </xf>
    <xf numFmtId="178" fontId="8" fillId="0" borderId="11" xfId="18" applyNumberFormat="1" applyFont="1" applyBorder="1" applyAlignment="1">
      <alignment horizontal="center" vertical="center" wrapText="1" shrinkToFit="1"/>
    </xf>
    <xf numFmtId="178" fontId="8" fillId="0" borderId="1" xfId="18" applyNumberFormat="1" applyFont="1" applyBorder="1" applyAlignment="1">
      <alignment horizontal="center" vertical="center" wrapText="1"/>
    </xf>
    <xf numFmtId="178" fontId="8" fillId="0" borderId="2" xfId="18" applyNumberFormat="1" applyFont="1" applyBorder="1" applyAlignment="1">
      <alignment horizontal="center" vertical="center" wrapText="1"/>
    </xf>
    <xf numFmtId="178" fontId="8" fillId="0" borderId="15" xfId="18" applyNumberFormat="1" applyFont="1" applyBorder="1" applyAlignment="1">
      <alignment horizontal="center" vertical="center" wrapText="1" shrinkToFit="1"/>
    </xf>
    <xf numFmtId="178" fontId="8" fillId="0" borderId="0" xfId="18" applyNumberFormat="1" applyFont="1" applyBorder="1" applyAlignment="1">
      <alignment horizontal="center" vertical="center" wrapText="1"/>
    </xf>
    <xf numFmtId="178" fontId="8" fillId="0" borderId="8" xfId="18" applyNumberFormat="1" applyFont="1" applyBorder="1" applyAlignment="1">
      <alignment horizontal="center" vertical="center" wrapText="1"/>
    </xf>
    <xf numFmtId="178" fontId="8" fillId="0" borderId="7" xfId="18" applyNumberFormat="1" applyFont="1" applyBorder="1" applyAlignment="1">
      <alignment horizontal="center" vertical="center" wrapText="1"/>
    </xf>
    <xf numFmtId="178" fontId="10" fillId="0" borderId="2" xfId="18" applyNumberFormat="1" applyFont="1" applyBorder="1" applyAlignment="1">
      <alignment horizontal="center" vertical="center" wrapText="1"/>
    </xf>
    <xf numFmtId="178" fontId="10" fillId="0" borderId="3" xfId="18" applyNumberFormat="1" applyFont="1" applyBorder="1" applyAlignment="1">
      <alignment horizontal="center" vertical="center" wrapText="1"/>
    </xf>
    <xf numFmtId="178" fontId="10" fillId="0" borderId="1" xfId="18" applyNumberFormat="1" applyFont="1" applyBorder="1" applyAlignment="1">
      <alignment horizontal="center" vertical="center" wrapText="1"/>
    </xf>
    <xf numFmtId="178" fontId="10" fillId="0" borderId="2" xfId="18" applyNumberFormat="1" applyFont="1" applyBorder="1" applyAlignment="1">
      <alignment horizontal="center" vertical="center"/>
    </xf>
    <xf numFmtId="178" fontId="10" fillId="0" borderId="3" xfId="18" applyNumberFormat="1" applyFont="1" applyBorder="1" applyAlignment="1">
      <alignment horizontal="center" vertical="center"/>
    </xf>
    <xf numFmtId="178" fontId="8" fillId="0" borderId="5" xfId="18" applyNumberFormat="1" applyFont="1" applyBorder="1" applyAlignment="1">
      <alignment vertical="center"/>
    </xf>
    <xf numFmtId="178" fontId="3" fillId="0" borderId="5" xfId="12" applyNumberFormat="1" applyFont="1" applyBorder="1"/>
    <xf numFmtId="0" fontId="5" fillId="0" borderId="0" xfId="14" applyFont="1" applyFill="1" applyBorder="1" applyAlignment="1">
      <alignment vertical="center" shrinkToFit="1"/>
    </xf>
    <xf numFmtId="0" fontId="11" fillId="0" borderId="8" xfId="14" applyFont="1" applyFill="1" applyBorder="1" applyAlignment="1">
      <alignment vertical="center"/>
    </xf>
    <xf numFmtId="0" fontId="3" fillId="0" borderId="0" xfId="14" applyFont="1" applyBorder="1" applyAlignment="1">
      <alignment horizontal="right"/>
    </xf>
    <xf numFmtId="0" fontId="5" fillId="0" borderId="12" xfId="15" applyFont="1" applyBorder="1" applyAlignment="1">
      <alignment horizontal="center" vertical="center"/>
    </xf>
    <xf numFmtId="0" fontId="5" fillId="0" borderId="14" xfId="15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 textRotation="255" wrapText="1"/>
    </xf>
    <xf numFmtId="0" fontId="3" fillId="0" borderId="2" xfId="14" applyFont="1" applyBorder="1" applyAlignment="1">
      <alignment horizontal="center" vertical="center" textRotation="255" wrapText="1"/>
    </xf>
    <xf numFmtId="0" fontId="3" fillId="0" borderId="3" xfId="14" applyFont="1" applyBorder="1" applyAlignment="1">
      <alignment horizontal="center" vertical="center" textRotation="255" wrapText="1"/>
    </xf>
    <xf numFmtId="0" fontId="3" fillId="0" borderId="2" xfId="14" applyFont="1" applyBorder="1" applyAlignment="1">
      <alignment horizontal="center" vertical="center"/>
    </xf>
  </cellXfs>
  <cellStyles count="22">
    <cellStyle name="桁区切り_H29統計表3（修正）" xfId="1"/>
    <cellStyle name="桁区切り_H29統計表3（近澤分担表作成済み、田中分担表別途作成）" xfId="2"/>
    <cellStyle name="標準" xfId="0" builtinId="0"/>
    <cellStyle name="標準 2" xfId="3"/>
    <cellStyle name="標準 2_H29統計表3（修正）" xfId="4"/>
    <cellStyle name="標準 2_H29統計表3（修正）_1" xfId="5"/>
    <cellStyle name="標準 2_H29統計表3（修正）_2" xfId="6"/>
    <cellStyle name="標準 2_H29統計表3（近澤分担表作成済み、田中分担表別途作成）" xfId="7"/>
    <cellStyle name="標準 2_H29統計表3（近澤分担表作成済み、田中分担表別途作成）_1" xfId="8"/>
    <cellStyle name="標準 2_H29統計表3（近澤分担表作成済み、田中分担表別途作成）_2" xfId="9"/>
    <cellStyle name="標準 2_H29統計表　新たに追加する統計表（義務卒）" xfId="10"/>
    <cellStyle name="標準 2_H29統計表　新たに追加する統計表（義務卒）_1" xfId="11"/>
    <cellStyle name="標準_H29統計表3（修正）" xfId="12"/>
    <cellStyle name="標準_H29統計表3（修正）_1" xfId="13"/>
    <cellStyle name="標準_H29統計表3（修正）_2" xfId="14"/>
    <cellStyle name="標準_H29統計表3（修正）_3" xfId="15"/>
    <cellStyle name="標準_H29統計表3（近澤分担表作成済み、田中分担表別途作成）" xfId="16"/>
    <cellStyle name="標準_H29統計表3（近澤分担表作成済み、田中分担表別途作成）_1" xfId="17"/>
    <cellStyle name="標準_H29統計表3（近澤分担表作成済み、田中分担表別途作成）_2" xfId="18"/>
    <cellStyle name="標準_H29統計表　新たに追加する統計表（義務卒）" xfId="19"/>
    <cellStyle name="標準_H29統計表　新たに追加する統計表（義務卒）_1" xfId="20"/>
    <cellStyle name="標準_H29統計表　新たに追加する統計表（義務卒）_2" xfId="2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theme" Target="theme/theme1.xml" /><Relationship Id="rId29" Type="http://schemas.openxmlformats.org/officeDocument/2006/relationships/sharedStrings" Target="sharedStrings.xml" /><Relationship Id="rId3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T44"/>
  <sheetViews>
    <sheetView showZeros="0" tabSelected="1" view="pageBreakPreview" zoomScaleNormal="40" zoomScaleSheetLayoutView="100" workbookViewId="0">
      <selection activeCell="C1" sqref="C1"/>
    </sheetView>
  </sheetViews>
  <sheetFormatPr defaultRowHeight="13.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0" customHeight="1">
      <c r="A1" s="4" t="s">
        <v>326</v>
      </c>
    </row>
    <row r="2" spans="1:20" ht="20" customHeight="1">
      <c r="A2" s="4" t="s">
        <v>232</v>
      </c>
      <c r="B2" s="14"/>
      <c r="C2" s="14"/>
      <c r="D2" s="14"/>
      <c r="E2" s="14"/>
      <c r="F2" s="14"/>
      <c r="G2" s="14"/>
      <c r="T2" s="52" t="s">
        <v>47</v>
      </c>
    </row>
    <row r="3" spans="1:20" s="2" customFormat="1" ht="18" customHeight="1">
      <c r="A3" s="5" t="s">
        <v>13</v>
      </c>
      <c r="B3" s="15" t="s">
        <v>300</v>
      </c>
      <c r="C3" s="22"/>
      <c r="D3" s="25"/>
      <c r="E3" s="28" t="s">
        <v>151</v>
      </c>
      <c r="F3" s="31"/>
      <c r="G3" s="34" t="s">
        <v>269</v>
      </c>
      <c r="H3" s="40"/>
      <c r="I3" s="34" t="s">
        <v>270</v>
      </c>
      <c r="J3" s="40"/>
      <c r="K3" s="43" t="s">
        <v>261</v>
      </c>
      <c r="L3" s="46"/>
      <c r="M3" s="49" t="s">
        <v>66</v>
      </c>
      <c r="N3" s="50"/>
      <c r="O3" s="50"/>
      <c r="P3" s="50"/>
      <c r="Q3" s="50"/>
      <c r="R3" s="50"/>
      <c r="S3" s="50"/>
      <c r="T3" s="51"/>
    </row>
    <row r="4" spans="1:20" s="2" customFormat="1" ht="18" customHeight="1">
      <c r="A4" s="6"/>
      <c r="B4" s="16"/>
      <c r="C4" s="23"/>
      <c r="D4" s="26"/>
      <c r="E4" s="29"/>
      <c r="F4" s="32"/>
      <c r="G4" s="35"/>
      <c r="H4" s="41"/>
      <c r="I4" s="35"/>
      <c r="J4" s="41"/>
      <c r="K4" s="44"/>
      <c r="L4" s="47"/>
      <c r="M4" s="15" t="s">
        <v>138</v>
      </c>
      <c r="N4" s="25"/>
      <c r="O4" s="15" t="s">
        <v>262</v>
      </c>
      <c r="P4" s="22"/>
      <c r="Q4" s="22"/>
      <c r="R4" s="22"/>
      <c r="S4" s="15" t="s">
        <v>158</v>
      </c>
      <c r="T4" s="25"/>
    </row>
    <row r="5" spans="1:20" s="2" customFormat="1" ht="18" customHeight="1">
      <c r="A5" s="6"/>
      <c r="B5" s="17"/>
      <c r="C5" s="24"/>
      <c r="D5" s="27"/>
      <c r="E5" s="30"/>
      <c r="F5" s="33"/>
      <c r="G5" s="36"/>
      <c r="H5" s="42"/>
      <c r="I5" s="36"/>
      <c r="J5" s="42"/>
      <c r="K5" s="45"/>
      <c r="L5" s="48"/>
      <c r="M5" s="17"/>
      <c r="N5" s="27"/>
      <c r="O5" s="49" t="s">
        <v>263</v>
      </c>
      <c r="P5" s="51"/>
      <c r="Q5" s="49" t="s">
        <v>133</v>
      </c>
      <c r="R5" s="50"/>
      <c r="S5" s="17"/>
      <c r="T5" s="27"/>
    </row>
    <row r="6" spans="1:20" ht="18" customHeight="1">
      <c r="A6" s="7"/>
      <c r="B6" s="18" t="s">
        <v>44</v>
      </c>
      <c r="C6" s="18" t="s">
        <v>88</v>
      </c>
      <c r="D6" s="18" t="s">
        <v>89</v>
      </c>
      <c r="E6" s="18" t="s">
        <v>88</v>
      </c>
      <c r="F6" s="18" t="s">
        <v>89</v>
      </c>
      <c r="G6" s="18" t="s">
        <v>88</v>
      </c>
      <c r="H6" s="18" t="s">
        <v>89</v>
      </c>
      <c r="I6" s="18" t="s">
        <v>88</v>
      </c>
      <c r="J6" s="18" t="s">
        <v>89</v>
      </c>
      <c r="K6" s="18" t="s">
        <v>88</v>
      </c>
      <c r="L6" s="18" t="s">
        <v>89</v>
      </c>
      <c r="M6" s="18" t="s">
        <v>88</v>
      </c>
      <c r="N6" s="18" t="s">
        <v>89</v>
      </c>
      <c r="O6" s="18" t="s">
        <v>88</v>
      </c>
      <c r="P6" s="18" t="s">
        <v>89</v>
      </c>
      <c r="Q6" s="18" t="s">
        <v>88</v>
      </c>
      <c r="R6" s="18" t="s">
        <v>89</v>
      </c>
      <c r="S6" s="18" t="s">
        <v>88</v>
      </c>
      <c r="T6" s="18" t="s">
        <v>89</v>
      </c>
    </row>
    <row r="7" spans="1:20" ht="18" customHeight="1">
      <c r="A7" s="8" t="s">
        <v>31</v>
      </c>
      <c r="B7" s="19">
        <f t="shared" ref="B7:T7" si="0">SUM(B11:B44)</f>
        <v>5980</v>
      </c>
      <c r="C7" s="19">
        <f t="shared" si="0"/>
        <v>3038</v>
      </c>
      <c r="D7" s="19">
        <f t="shared" si="0"/>
        <v>2942</v>
      </c>
      <c r="E7" s="19">
        <f t="shared" si="0"/>
        <v>2991</v>
      </c>
      <c r="F7" s="19">
        <f t="shared" si="0"/>
        <v>2922</v>
      </c>
      <c r="G7" s="19">
        <f t="shared" si="0"/>
        <v>3</v>
      </c>
      <c r="H7" s="19">
        <f t="shared" si="0"/>
        <v>1</v>
      </c>
      <c r="I7" s="19">
        <f t="shared" si="0"/>
        <v>1</v>
      </c>
      <c r="J7" s="19">
        <f t="shared" si="0"/>
        <v>0</v>
      </c>
      <c r="K7" s="19">
        <f t="shared" si="0"/>
        <v>5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5</v>
      </c>
      <c r="P7" s="19">
        <f t="shared" si="0"/>
        <v>0</v>
      </c>
      <c r="Q7" s="19">
        <f t="shared" si="0"/>
        <v>1</v>
      </c>
      <c r="R7" s="19">
        <f t="shared" si="0"/>
        <v>0</v>
      </c>
      <c r="S7" s="19">
        <f t="shared" si="0"/>
        <v>3</v>
      </c>
      <c r="T7" s="19">
        <f t="shared" si="0"/>
        <v>1</v>
      </c>
    </row>
    <row r="8" spans="1:20" ht="18" customHeight="1">
      <c r="A8" s="9" t="s">
        <v>15</v>
      </c>
      <c r="B8" s="20">
        <v>133</v>
      </c>
      <c r="C8" s="20">
        <v>67</v>
      </c>
      <c r="D8" s="20">
        <v>66</v>
      </c>
      <c r="E8" s="20">
        <v>67</v>
      </c>
      <c r="F8" s="20">
        <v>66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</row>
    <row r="9" spans="1:20" ht="18" customHeight="1">
      <c r="A9" s="9" t="s">
        <v>36</v>
      </c>
      <c r="B9" s="20">
        <v>4815</v>
      </c>
      <c r="C9" s="20">
        <v>2489</v>
      </c>
      <c r="D9" s="20">
        <v>2326</v>
      </c>
      <c r="E9" s="20">
        <v>2442</v>
      </c>
      <c r="F9" s="20">
        <v>2307</v>
      </c>
      <c r="G9" s="20">
        <v>3</v>
      </c>
      <c r="H9" s="20">
        <v>1</v>
      </c>
      <c r="I9" s="20">
        <v>1</v>
      </c>
      <c r="J9" s="20">
        <v>0</v>
      </c>
      <c r="K9" s="20">
        <v>5</v>
      </c>
      <c r="L9" s="37">
        <v>0</v>
      </c>
      <c r="M9" s="20">
        <v>0</v>
      </c>
      <c r="N9" s="20">
        <v>0</v>
      </c>
      <c r="O9" s="20">
        <v>5</v>
      </c>
      <c r="P9" s="20">
        <v>0</v>
      </c>
      <c r="Q9" s="20">
        <v>1</v>
      </c>
      <c r="R9" s="20">
        <v>0</v>
      </c>
      <c r="S9" s="20">
        <v>3</v>
      </c>
      <c r="T9" s="20">
        <v>1</v>
      </c>
    </row>
    <row r="10" spans="1:20" ht="18" customHeight="1">
      <c r="A10" s="10" t="s">
        <v>40</v>
      </c>
      <c r="B10" s="21">
        <v>1032</v>
      </c>
      <c r="C10" s="21">
        <v>482</v>
      </c>
      <c r="D10" s="21">
        <v>550</v>
      </c>
      <c r="E10" s="21">
        <v>482</v>
      </c>
      <c r="F10" s="21">
        <v>549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</row>
    <row r="11" spans="1:20" ht="18" customHeight="1">
      <c r="A11" s="8" t="s">
        <v>22</v>
      </c>
      <c r="B11" s="19">
        <v>3176</v>
      </c>
      <c r="C11" s="19">
        <v>1576</v>
      </c>
      <c r="D11" s="19">
        <v>1600</v>
      </c>
      <c r="E11" s="19">
        <v>1558</v>
      </c>
      <c r="F11" s="19">
        <v>1591</v>
      </c>
      <c r="G11" s="19">
        <v>0</v>
      </c>
      <c r="H11" s="19">
        <v>0</v>
      </c>
      <c r="I11" s="19">
        <v>0</v>
      </c>
      <c r="J11" s="39">
        <v>0</v>
      </c>
      <c r="K11" s="19">
        <v>2</v>
      </c>
      <c r="L11" s="39">
        <v>0</v>
      </c>
      <c r="M11" s="19">
        <v>0</v>
      </c>
      <c r="N11" s="19">
        <v>0</v>
      </c>
      <c r="O11" s="19">
        <v>1</v>
      </c>
      <c r="P11" s="19">
        <v>0</v>
      </c>
      <c r="Q11" s="19">
        <v>1</v>
      </c>
      <c r="R11" s="19">
        <v>0</v>
      </c>
      <c r="S11" s="19">
        <v>1</v>
      </c>
      <c r="T11" s="19">
        <v>1</v>
      </c>
    </row>
    <row r="12" spans="1:20" ht="18" customHeight="1">
      <c r="A12" s="11" t="s">
        <v>42</v>
      </c>
      <c r="B12" s="20">
        <v>66</v>
      </c>
      <c r="C12" s="20">
        <v>34</v>
      </c>
      <c r="D12" s="20">
        <v>32</v>
      </c>
      <c r="E12" s="20">
        <v>33</v>
      </c>
      <c r="F12" s="20">
        <v>32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</row>
    <row r="13" spans="1:20" ht="18" customHeight="1">
      <c r="A13" s="11" t="s">
        <v>10</v>
      </c>
      <c r="B13" s="20">
        <v>144</v>
      </c>
      <c r="C13" s="20">
        <v>73</v>
      </c>
      <c r="D13" s="20">
        <v>71</v>
      </c>
      <c r="E13" s="20">
        <v>70</v>
      </c>
      <c r="F13" s="20">
        <v>71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2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</row>
    <row r="14" spans="1:20" ht="18" customHeight="1">
      <c r="A14" s="11" t="s">
        <v>21</v>
      </c>
      <c r="B14" s="20">
        <v>355</v>
      </c>
      <c r="C14" s="20">
        <v>195</v>
      </c>
      <c r="D14" s="20">
        <v>160</v>
      </c>
      <c r="E14" s="20">
        <v>190</v>
      </c>
      <c r="F14" s="20">
        <v>158</v>
      </c>
      <c r="G14" s="37">
        <v>0</v>
      </c>
      <c r="H14" s="37">
        <v>0</v>
      </c>
      <c r="I14" s="37">
        <v>1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1</v>
      </c>
      <c r="T14" s="37">
        <v>0</v>
      </c>
    </row>
    <row r="15" spans="1:20" ht="18" customHeight="1">
      <c r="A15" s="11" t="s">
        <v>30</v>
      </c>
      <c r="B15" s="20">
        <v>146</v>
      </c>
      <c r="C15" s="20">
        <v>72</v>
      </c>
      <c r="D15" s="20">
        <v>74</v>
      </c>
      <c r="E15" s="20">
        <v>71</v>
      </c>
      <c r="F15" s="20">
        <v>74</v>
      </c>
      <c r="G15" s="20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20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</row>
    <row r="16" spans="1:20" ht="18" customHeight="1">
      <c r="A16" s="11" t="s">
        <v>51</v>
      </c>
      <c r="B16" s="20">
        <v>174</v>
      </c>
      <c r="C16" s="20">
        <v>98</v>
      </c>
      <c r="D16" s="20">
        <v>76</v>
      </c>
      <c r="E16" s="20">
        <v>97</v>
      </c>
      <c r="F16" s="20">
        <v>75</v>
      </c>
      <c r="G16" s="37">
        <v>0</v>
      </c>
      <c r="H16" s="37">
        <v>0</v>
      </c>
      <c r="I16" s="37">
        <v>0</v>
      </c>
      <c r="J16" s="37">
        <v>0</v>
      </c>
      <c r="K16" s="20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</row>
    <row r="17" spans="1:20" ht="18" customHeight="1">
      <c r="A17" s="11" t="s">
        <v>53</v>
      </c>
      <c r="B17" s="20">
        <v>175</v>
      </c>
      <c r="C17" s="20">
        <v>86</v>
      </c>
      <c r="D17" s="20">
        <v>89</v>
      </c>
      <c r="E17" s="20">
        <v>85</v>
      </c>
      <c r="F17" s="20">
        <v>88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</row>
    <row r="18" spans="1:20" ht="18" customHeight="1">
      <c r="A18" s="12" t="s">
        <v>9</v>
      </c>
      <c r="B18" s="20">
        <v>87</v>
      </c>
      <c r="C18" s="20">
        <v>52</v>
      </c>
      <c r="D18" s="20">
        <v>35</v>
      </c>
      <c r="E18" s="20">
        <v>52</v>
      </c>
      <c r="F18" s="20">
        <v>33</v>
      </c>
      <c r="G18" s="37">
        <v>0</v>
      </c>
      <c r="H18" s="37">
        <v>1</v>
      </c>
      <c r="I18" s="37">
        <v>0</v>
      </c>
      <c r="J18" s="37">
        <v>0</v>
      </c>
      <c r="K18" s="37">
        <v>0</v>
      </c>
      <c r="L18" s="37">
        <v>0</v>
      </c>
      <c r="M18" s="20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</row>
    <row r="19" spans="1:20" s="3" customFormat="1" ht="18" customHeight="1">
      <c r="A19" s="11" t="s">
        <v>25</v>
      </c>
      <c r="B19" s="20">
        <v>297</v>
      </c>
      <c r="C19" s="20">
        <v>151</v>
      </c>
      <c r="D19" s="20">
        <v>146</v>
      </c>
      <c r="E19" s="20">
        <v>146</v>
      </c>
      <c r="F19" s="20">
        <v>146</v>
      </c>
      <c r="G19" s="37">
        <v>1</v>
      </c>
      <c r="H19" s="37">
        <v>0</v>
      </c>
      <c r="I19" s="37">
        <v>0</v>
      </c>
      <c r="J19" s="37">
        <v>0</v>
      </c>
      <c r="K19" s="20">
        <v>0</v>
      </c>
      <c r="L19" s="37">
        <v>0</v>
      </c>
      <c r="M19" s="20">
        <v>0</v>
      </c>
      <c r="N19" s="37">
        <v>0</v>
      </c>
      <c r="O19" s="37">
        <v>1</v>
      </c>
      <c r="P19" s="37">
        <v>0</v>
      </c>
      <c r="Q19" s="37">
        <v>0</v>
      </c>
      <c r="R19" s="37">
        <v>0</v>
      </c>
      <c r="S19" s="37">
        <v>1</v>
      </c>
      <c r="T19" s="37">
        <v>0</v>
      </c>
    </row>
    <row r="20" spans="1:20" ht="18" customHeight="1">
      <c r="A20" s="11" t="s">
        <v>4</v>
      </c>
      <c r="B20" s="20">
        <v>259</v>
      </c>
      <c r="C20" s="20">
        <v>144</v>
      </c>
      <c r="D20" s="20">
        <v>115</v>
      </c>
      <c r="E20" s="20">
        <v>143</v>
      </c>
      <c r="F20" s="20">
        <v>112</v>
      </c>
      <c r="G20" s="37">
        <v>0</v>
      </c>
      <c r="H20" s="37">
        <v>0</v>
      </c>
      <c r="I20" s="37">
        <v>0</v>
      </c>
      <c r="J20" s="37">
        <v>0</v>
      </c>
      <c r="K20" s="37">
        <v>1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</row>
    <row r="21" spans="1:20" ht="18" customHeight="1">
      <c r="A21" s="13" t="s">
        <v>59</v>
      </c>
      <c r="B21" s="21">
        <v>160</v>
      </c>
      <c r="C21" s="21">
        <v>90</v>
      </c>
      <c r="D21" s="21">
        <v>70</v>
      </c>
      <c r="E21" s="21">
        <v>86</v>
      </c>
      <c r="F21" s="21">
        <v>69</v>
      </c>
      <c r="G21" s="38">
        <v>2</v>
      </c>
      <c r="H21" s="38">
        <v>0</v>
      </c>
      <c r="I21" s="21">
        <v>0</v>
      </c>
      <c r="J21" s="38">
        <v>0</v>
      </c>
      <c r="K21" s="38">
        <v>0</v>
      </c>
      <c r="L21" s="38">
        <v>0</v>
      </c>
      <c r="M21" s="21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</row>
    <row r="22" spans="1:20" ht="18" customHeight="1">
      <c r="A22" s="11" t="s">
        <v>62</v>
      </c>
      <c r="B22" s="20">
        <v>9</v>
      </c>
      <c r="C22" s="20">
        <v>5</v>
      </c>
      <c r="D22" s="20">
        <v>4</v>
      </c>
      <c r="E22" s="20">
        <v>5</v>
      </c>
      <c r="F22" s="20">
        <v>4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</row>
    <row r="23" spans="1:20" ht="18" customHeight="1">
      <c r="A23" s="11" t="s">
        <v>33</v>
      </c>
      <c r="B23" s="20">
        <v>27</v>
      </c>
      <c r="C23" s="20">
        <v>16</v>
      </c>
      <c r="D23" s="20">
        <v>11</v>
      </c>
      <c r="E23" s="20">
        <v>16</v>
      </c>
      <c r="F23" s="20">
        <v>11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</row>
    <row r="24" spans="1:20" ht="18" customHeight="1">
      <c r="A24" s="11" t="s">
        <v>64</v>
      </c>
      <c r="B24" s="20">
        <v>12</v>
      </c>
      <c r="C24" s="20">
        <v>2</v>
      </c>
      <c r="D24" s="20">
        <v>10</v>
      </c>
      <c r="E24" s="20">
        <v>2</v>
      </c>
      <c r="F24" s="20">
        <v>10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</row>
    <row r="25" spans="1:20" ht="18" customHeight="1">
      <c r="A25" s="11" t="s">
        <v>67</v>
      </c>
      <c r="B25" s="20">
        <v>12</v>
      </c>
      <c r="C25" s="20">
        <v>9</v>
      </c>
      <c r="D25" s="20">
        <v>3</v>
      </c>
      <c r="E25" s="20">
        <v>9</v>
      </c>
      <c r="F25" s="20">
        <v>3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</row>
    <row r="26" spans="1:20" ht="18" customHeight="1">
      <c r="A26" s="11" t="s">
        <v>8</v>
      </c>
      <c r="B26" s="20">
        <v>6</v>
      </c>
      <c r="C26" s="20">
        <v>2</v>
      </c>
      <c r="D26" s="20">
        <v>4</v>
      </c>
      <c r="E26" s="20">
        <v>2</v>
      </c>
      <c r="F26" s="20">
        <v>4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</row>
    <row r="27" spans="1:20" ht="18" customHeight="1">
      <c r="A27" s="11" t="s">
        <v>71</v>
      </c>
      <c r="B27" s="20">
        <v>5</v>
      </c>
      <c r="C27" s="20">
        <v>2</v>
      </c>
      <c r="D27" s="20">
        <v>3</v>
      </c>
      <c r="E27" s="20">
        <v>2</v>
      </c>
      <c r="F27" s="20">
        <v>3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</row>
    <row r="28" spans="1:20" ht="18" customHeight="1">
      <c r="A28" s="13" t="s">
        <v>23</v>
      </c>
      <c r="B28" s="21">
        <v>28</v>
      </c>
      <c r="C28" s="21">
        <v>14</v>
      </c>
      <c r="D28" s="21">
        <v>14</v>
      </c>
      <c r="E28" s="21">
        <v>14</v>
      </c>
      <c r="F28" s="21">
        <v>14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</row>
    <row r="29" spans="1:20" ht="18" customHeight="1">
      <c r="A29" s="11" t="s">
        <v>73</v>
      </c>
      <c r="B29" s="20">
        <v>24</v>
      </c>
      <c r="C29" s="20">
        <v>14</v>
      </c>
      <c r="D29" s="20">
        <v>10</v>
      </c>
      <c r="E29" s="20">
        <v>14</v>
      </c>
      <c r="F29" s="20">
        <v>10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</row>
    <row r="30" spans="1:20" ht="18" customHeight="1">
      <c r="A30" s="13" t="s">
        <v>12</v>
      </c>
      <c r="B30" s="21">
        <v>11</v>
      </c>
      <c r="C30" s="21">
        <v>6</v>
      </c>
      <c r="D30" s="21">
        <v>5</v>
      </c>
      <c r="E30" s="21">
        <v>6</v>
      </c>
      <c r="F30" s="21">
        <v>5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</row>
    <row r="31" spans="1:20" ht="18" customHeight="1">
      <c r="A31" s="11" t="s">
        <v>43</v>
      </c>
      <c r="B31" s="20">
        <v>25</v>
      </c>
      <c r="C31" s="20">
        <v>11</v>
      </c>
      <c r="D31" s="20">
        <v>14</v>
      </c>
      <c r="E31" s="20">
        <v>11</v>
      </c>
      <c r="F31" s="20">
        <v>14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</row>
    <row r="32" spans="1:20" ht="18" customHeight="1">
      <c r="A32" s="13" t="s">
        <v>79</v>
      </c>
      <c r="B32" s="21">
        <v>6</v>
      </c>
      <c r="C32" s="21">
        <v>4</v>
      </c>
      <c r="D32" s="21">
        <v>2</v>
      </c>
      <c r="E32" s="21">
        <v>4</v>
      </c>
      <c r="F32" s="21">
        <v>2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</row>
    <row r="33" spans="1:20" ht="18" customHeight="1">
      <c r="A33" s="11" t="s">
        <v>26</v>
      </c>
      <c r="B33" s="20">
        <v>149</v>
      </c>
      <c r="C33" s="20">
        <v>76</v>
      </c>
      <c r="D33" s="20">
        <v>73</v>
      </c>
      <c r="E33" s="20">
        <v>74</v>
      </c>
      <c r="F33" s="20">
        <v>73</v>
      </c>
      <c r="G33" s="37">
        <v>0</v>
      </c>
      <c r="H33" s="37">
        <v>0</v>
      </c>
      <c r="I33" s="37">
        <v>0</v>
      </c>
      <c r="J33" s="37">
        <v>0</v>
      </c>
      <c r="K33" s="37">
        <v>2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</row>
    <row r="34" spans="1:20" ht="18" customHeight="1">
      <c r="A34" s="13" t="s">
        <v>55</v>
      </c>
      <c r="B34" s="21">
        <v>23</v>
      </c>
      <c r="C34" s="21">
        <v>10</v>
      </c>
      <c r="D34" s="21">
        <v>13</v>
      </c>
      <c r="E34" s="21">
        <v>10</v>
      </c>
      <c r="F34" s="21">
        <v>13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</row>
    <row r="35" spans="1:20" ht="18" customHeight="1">
      <c r="A35" s="8" t="s">
        <v>37</v>
      </c>
      <c r="B35" s="19">
        <v>47</v>
      </c>
      <c r="C35" s="19">
        <v>18</v>
      </c>
      <c r="D35" s="19">
        <v>29</v>
      </c>
      <c r="E35" s="19">
        <v>17</v>
      </c>
      <c r="F35" s="19">
        <v>29</v>
      </c>
      <c r="G35" s="39">
        <v>0</v>
      </c>
      <c r="H35" s="39">
        <v>0</v>
      </c>
      <c r="I35" s="37">
        <v>0</v>
      </c>
      <c r="J35" s="39">
        <v>0</v>
      </c>
      <c r="K35" s="39">
        <v>0</v>
      </c>
      <c r="L35" s="39">
        <v>0</v>
      </c>
      <c r="M35" s="37">
        <v>0</v>
      </c>
      <c r="N35" s="39">
        <v>0</v>
      </c>
      <c r="O35" s="39">
        <v>1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</row>
    <row r="36" spans="1:20" ht="18" customHeight="1">
      <c r="A36" s="11" t="s">
        <v>17</v>
      </c>
      <c r="B36" s="20">
        <v>110</v>
      </c>
      <c r="C36" s="20">
        <v>53</v>
      </c>
      <c r="D36" s="20">
        <v>57</v>
      </c>
      <c r="E36" s="20">
        <v>52</v>
      </c>
      <c r="F36" s="20">
        <v>57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</row>
    <row r="37" spans="1:20" s="3" customFormat="1" ht="18" customHeight="1">
      <c r="A37" s="11" t="s">
        <v>74</v>
      </c>
      <c r="B37" s="20">
        <v>39</v>
      </c>
      <c r="C37" s="20">
        <v>17</v>
      </c>
      <c r="D37" s="20">
        <v>22</v>
      </c>
      <c r="E37" s="20">
        <v>17</v>
      </c>
      <c r="F37" s="20">
        <v>21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</row>
    <row r="38" spans="1:20" s="3" customFormat="1" ht="18" customHeight="1">
      <c r="A38" s="11" t="s">
        <v>11</v>
      </c>
      <c r="B38" s="20">
        <v>27</v>
      </c>
      <c r="C38" s="20">
        <v>14</v>
      </c>
      <c r="D38" s="20">
        <v>13</v>
      </c>
      <c r="E38" s="20">
        <v>14</v>
      </c>
      <c r="F38" s="20">
        <v>13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</row>
    <row r="39" spans="1:20" ht="18" customHeight="1">
      <c r="A39" s="11" t="s">
        <v>49</v>
      </c>
      <c r="B39" s="20">
        <v>47</v>
      </c>
      <c r="C39" s="20">
        <v>23</v>
      </c>
      <c r="D39" s="20">
        <v>24</v>
      </c>
      <c r="E39" s="20">
        <v>22</v>
      </c>
      <c r="F39" s="20">
        <v>24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</row>
    <row r="40" spans="1:20" ht="18" customHeight="1">
      <c r="A40" s="11" t="s">
        <v>84</v>
      </c>
      <c r="B40" s="20">
        <v>52</v>
      </c>
      <c r="C40" s="20">
        <v>32</v>
      </c>
      <c r="D40" s="20">
        <v>20</v>
      </c>
      <c r="E40" s="20">
        <v>32</v>
      </c>
      <c r="F40" s="20">
        <v>20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</row>
    <row r="41" spans="1:20" s="3" customFormat="1" ht="18" customHeight="1">
      <c r="A41" s="11" t="s">
        <v>57</v>
      </c>
      <c r="B41" s="20">
        <v>148</v>
      </c>
      <c r="C41" s="20">
        <v>70</v>
      </c>
      <c r="D41" s="20">
        <v>78</v>
      </c>
      <c r="E41" s="20">
        <v>68</v>
      </c>
      <c r="F41" s="20">
        <v>78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20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</row>
    <row r="42" spans="1:20" ht="18" customHeight="1">
      <c r="A42" s="8" t="s">
        <v>85</v>
      </c>
      <c r="B42" s="19">
        <v>43</v>
      </c>
      <c r="C42" s="19">
        <v>24</v>
      </c>
      <c r="D42" s="19">
        <v>19</v>
      </c>
      <c r="E42" s="19">
        <v>24</v>
      </c>
      <c r="F42" s="19">
        <v>19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</row>
    <row r="43" spans="1:20" ht="18" customHeight="1">
      <c r="A43" s="11" t="s">
        <v>86</v>
      </c>
      <c r="B43" s="20">
        <v>6</v>
      </c>
      <c r="C43" s="20">
        <v>3</v>
      </c>
      <c r="D43" s="20">
        <v>3</v>
      </c>
      <c r="E43" s="20">
        <v>3</v>
      </c>
      <c r="F43" s="20">
        <v>3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</row>
    <row r="44" spans="1:20" ht="18" customHeight="1">
      <c r="A44" s="13" t="s">
        <v>87</v>
      </c>
      <c r="B44" s="21">
        <v>85</v>
      </c>
      <c r="C44" s="21">
        <v>42</v>
      </c>
      <c r="D44" s="21">
        <v>43</v>
      </c>
      <c r="E44" s="21">
        <v>42</v>
      </c>
      <c r="F44" s="21">
        <v>43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</row>
  </sheetData>
  <mergeCells count="12">
    <mergeCell ref="M3:T3"/>
    <mergeCell ref="O4:R4"/>
    <mergeCell ref="O5:P5"/>
    <mergeCell ref="Q5:R5"/>
    <mergeCell ref="A3:A6"/>
    <mergeCell ref="B3:D5"/>
    <mergeCell ref="E3:F5"/>
    <mergeCell ref="G3:H5"/>
    <mergeCell ref="I3:J5"/>
    <mergeCell ref="K3:L5"/>
    <mergeCell ref="M4:N5"/>
    <mergeCell ref="S4:T5"/>
  </mergeCells>
  <phoneticPr fontId="2"/>
  <pageMargins left="0.78740157480314965" right="0.78740157480314965" top="0.78740157480314965" bottom="0.98425196850393681" header="0.51181102362204722" footer="0.51181102362204722"/>
  <pageSetup paperSize="9" scale="9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I42"/>
  <sheetViews>
    <sheetView showZeros="0" view="pageBreakPreview" zoomScale="90" zoomScaleNormal="80" zoomScaleSheetLayoutView="90" workbookViewId="0">
      <selection activeCell="D11" sqref="D11"/>
    </sheetView>
  </sheetViews>
  <sheetFormatPr defaultRowHeight="13.5"/>
  <cols>
    <col min="1" max="1" width="10.625" style="1" customWidth="1"/>
    <col min="2" max="6" width="10.625" style="53" customWidth="1"/>
    <col min="7" max="9" width="13.625" style="172" customWidth="1"/>
    <col min="10" max="16384" width="9" style="1" bestFit="1" customWidth="1"/>
  </cols>
  <sheetData>
    <row r="1" spans="1:9" ht="21" customHeight="1">
      <c r="A1" s="4" t="s">
        <v>311</v>
      </c>
      <c r="B1" s="57"/>
      <c r="C1" s="57"/>
      <c r="D1" s="57"/>
      <c r="E1" s="57"/>
      <c r="F1" s="57"/>
      <c r="I1" s="181" t="s">
        <v>268</v>
      </c>
    </row>
    <row r="2" spans="1:9" ht="18.75" customHeight="1">
      <c r="A2" s="5" t="s">
        <v>13</v>
      </c>
      <c r="B2" s="123" t="s">
        <v>265</v>
      </c>
      <c r="C2" s="123"/>
      <c r="D2" s="123"/>
      <c r="E2" s="123"/>
      <c r="F2" s="123"/>
      <c r="G2" s="178" t="s">
        <v>267</v>
      </c>
      <c r="H2" s="178" t="s">
        <v>266</v>
      </c>
      <c r="I2" s="178" t="s">
        <v>249</v>
      </c>
    </row>
    <row r="3" spans="1:9" ht="18.75" customHeight="1">
      <c r="A3" s="6"/>
      <c r="B3" s="60" t="s">
        <v>44</v>
      </c>
      <c r="C3" s="174" t="s">
        <v>148</v>
      </c>
      <c r="D3" s="176"/>
      <c r="E3" s="174" t="s">
        <v>126</v>
      </c>
      <c r="F3" s="176"/>
      <c r="G3" s="179"/>
      <c r="H3" s="179"/>
      <c r="I3" s="179"/>
    </row>
    <row r="4" spans="1:9" ht="18.75" customHeight="1">
      <c r="A4" s="6"/>
      <c r="B4" s="173"/>
      <c r="C4" s="63" t="s">
        <v>88</v>
      </c>
      <c r="D4" s="63" t="s">
        <v>89</v>
      </c>
      <c r="E4" s="63" t="s">
        <v>88</v>
      </c>
      <c r="F4" s="63" t="s">
        <v>89</v>
      </c>
      <c r="G4" s="180"/>
      <c r="H4" s="180"/>
      <c r="I4" s="180"/>
    </row>
    <row r="5" spans="1:9" ht="18.75" customHeight="1">
      <c r="A5" s="8" t="s">
        <v>31</v>
      </c>
      <c r="B5" s="19">
        <v>0</v>
      </c>
      <c r="C5" s="39">
        <v>0</v>
      </c>
      <c r="D5" s="19">
        <v>0</v>
      </c>
      <c r="E5" s="19">
        <v>0</v>
      </c>
      <c r="F5" s="19">
        <v>0</v>
      </c>
      <c r="G5" s="80">
        <v>49.3476842791911</v>
      </c>
      <c r="H5" s="80">
        <v>17.302674494455299</v>
      </c>
      <c r="I5" s="80">
        <v>18.378995433789999</v>
      </c>
    </row>
    <row r="6" spans="1:9" ht="18.75" customHeight="1">
      <c r="A6" s="9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</row>
    <row r="7" spans="1:9" ht="18.75" customHeight="1">
      <c r="A7" s="9" t="s">
        <v>36</v>
      </c>
      <c r="B7" s="20">
        <v>0</v>
      </c>
      <c r="C7" s="175">
        <v>0</v>
      </c>
      <c r="D7" s="37">
        <v>0</v>
      </c>
      <c r="E7" s="177">
        <v>0</v>
      </c>
      <c r="F7" s="37">
        <v>0</v>
      </c>
      <c r="G7" s="87">
        <v>40.745856353591201</v>
      </c>
      <c r="H7" s="87">
        <v>20.626151012891299</v>
      </c>
      <c r="I7" s="87">
        <v>24.010128913443801</v>
      </c>
    </row>
    <row r="8" spans="1:9" ht="18.75" customHeight="1">
      <c r="A8" s="10" t="s">
        <v>40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88">
        <v>70.246085011185698</v>
      </c>
      <c r="H8" s="88">
        <v>9.2281879194630907</v>
      </c>
      <c r="I8" s="88">
        <v>4.6979865771812097</v>
      </c>
    </row>
    <row r="9" spans="1:9" ht="18.75" customHeight="1">
      <c r="A9" s="8" t="s">
        <v>22</v>
      </c>
      <c r="B9" s="155">
        <v>0</v>
      </c>
      <c r="C9" s="39">
        <v>0</v>
      </c>
      <c r="D9" s="39">
        <v>0</v>
      </c>
      <c r="E9" s="39">
        <v>0</v>
      </c>
      <c r="F9" s="39">
        <v>0</v>
      </c>
      <c r="G9" s="80">
        <v>57.3712737127371</v>
      </c>
      <c r="H9" s="80">
        <v>14.4444444444444</v>
      </c>
      <c r="I9" s="80">
        <v>11.1653116531165</v>
      </c>
    </row>
    <row r="10" spans="1:9" ht="18.75" customHeight="1">
      <c r="A10" s="11" t="s">
        <v>42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87">
        <v>27.4509803921569</v>
      </c>
      <c r="H10" s="81">
        <v>33.3333333333333</v>
      </c>
      <c r="I10" s="87">
        <v>31.372549019607799</v>
      </c>
    </row>
    <row r="11" spans="1:9" ht="18.75" customHeight="1">
      <c r="A11" s="11" t="s">
        <v>10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87">
        <v>56.603773584905703</v>
      </c>
      <c r="H11" s="87">
        <v>6.6037735849056602</v>
      </c>
      <c r="I11" s="87">
        <v>25.471698113207498</v>
      </c>
    </row>
    <row r="12" spans="1:9" ht="18.75" customHeight="1">
      <c r="A12" s="11" t="s">
        <v>21</v>
      </c>
      <c r="B12" s="20">
        <v>0</v>
      </c>
      <c r="C12" s="37">
        <v>0</v>
      </c>
      <c r="D12" s="37">
        <v>0</v>
      </c>
      <c r="E12" s="37">
        <v>0</v>
      </c>
      <c r="F12" s="37">
        <v>0</v>
      </c>
      <c r="G12" s="87">
        <v>32.114467408585099</v>
      </c>
      <c r="H12" s="87">
        <v>35.135135135135101</v>
      </c>
      <c r="I12" s="87">
        <v>25.7551669316375</v>
      </c>
    </row>
    <row r="13" spans="1:9" ht="18.75" customHeight="1">
      <c r="A13" s="11" t="s">
        <v>30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87">
        <v>15.1515151515152</v>
      </c>
      <c r="H13" s="87">
        <v>13.1313131313131</v>
      </c>
      <c r="I13" s="87">
        <v>52.525252525252498</v>
      </c>
    </row>
    <row r="14" spans="1:9" ht="18.75" customHeight="1">
      <c r="A14" s="11" t="s">
        <v>51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87">
        <v>58.189655172413801</v>
      </c>
      <c r="H14" s="87">
        <v>13.362068965517199</v>
      </c>
      <c r="I14" s="87">
        <v>23.060344827586199</v>
      </c>
    </row>
    <row r="15" spans="1:9" ht="18.75" customHeight="1">
      <c r="A15" s="11" t="s">
        <v>53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87">
        <v>20.754716981132098</v>
      </c>
      <c r="H15" s="87">
        <v>14.622641509434001</v>
      </c>
      <c r="I15" s="87">
        <v>50</v>
      </c>
    </row>
    <row r="16" spans="1:9" ht="18.75" customHeight="1">
      <c r="A16" s="12" t="s">
        <v>9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87">
        <v>32</v>
      </c>
      <c r="H16" s="87">
        <v>32</v>
      </c>
      <c r="I16" s="87">
        <v>32</v>
      </c>
    </row>
    <row r="17" spans="1:9" s="3" customFormat="1" ht="18.75" customHeight="1">
      <c r="A17" s="11" t="s">
        <v>25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87">
        <v>55.709342560553601</v>
      </c>
      <c r="H17" s="87">
        <v>19.723183391003499</v>
      </c>
      <c r="I17" s="87">
        <v>18.685121107266401</v>
      </c>
    </row>
    <row r="18" spans="1:9" ht="18.75" customHeight="1">
      <c r="A18" s="11" t="s">
        <v>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81">
        <v>8.1081081081081106</v>
      </c>
      <c r="H18" s="87">
        <v>51.351351351351298</v>
      </c>
      <c r="I18" s="87">
        <v>37.837837837837803</v>
      </c>
    </row>
    <row r="19" spans="1:9" ht="18.75" customHeight="1">
      <c r="A19" s="13" t="s">
        <v>59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88">
        <v>32.885906040268502</v>
      </c>
      <c r="H19" s="88">
        <v>34.899328859060397</v>
      </c>
      <c r="I19" s="88">
        <v>20.805369127516801</v>
      </c>
    </row>
    <row r="20" spans="1:9" ht="18.75" customHeight="1">
      <c r="A20" s="11" t="s">
        <v>62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81">
        <v>0</v>
      </c>
      <c r="H20" s="81">
        <v>0</v>
      </c>
      <c r="I20" s="81">
        <v>0</v>
      </c>
    </row>
    <row r="21" spans="1:9" ht="18.75" customHeight="1">
      <c r="A21" s="11" t="s">
        <v>33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81">
        <v>0</v>
      </c>
      <c r="H21" s="81">
        <v>0</v>
      </c>
      <c r="I21" s="81">
        <v>0</v>
      </c>
    </row>
    <row r="22" spans="1:9" ht="18.75" customHeight="1">
      <c r="A22" s="11" t="s">
        <v>64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87">
        <v>25</v>
      </c>
      <c r="H22" s="81">
        <v>35.714285714285701</v>
      </c>
      <c r="I22" s="87">
        <v>32.142857142857103</v>
      </c>
    </row>
    <row r="23" spans="1:9" ht="18.75" customHeight="1">
      <c r="A23" s="11" t="s">
        <v>67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81">
        <v>0</v>
      </c>
      <c r="H23" s="81">
        <v>0</v>
      </c>
      <c r="I23" s="81">
        <v>0</v>
      </c>
    </row>
    <row r="24" spans="1:9" s="3" customFormat="1" ht="18.75" customHeight="1">
      <c r="A24" s="1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81">
        <v>0</v>
      </c>
      <c r="H24" s="81">
        <v>0</v>
      </c>
      <c r="I24" s="81">
        <v>0</v>
      </c>
    </row>
    <row r="25" spans="1:9" ht="18.75" customHeight="1">
      <c r="A25" s="11" t="s">
        <v>71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81">
        <v>0</v>
      </c>
      <c r="H25" s="81">
        <v>0</v>
      </c>
      <c r="I25" s="81">
        <v>0</v>
      </c>
    </row>
    <row r="26" spans="1:9" ht="18.75" customHeight="1">
      <c r="A26" s="13" t="s">
        <v>23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82">
        <v>0</v>
      </c>
      <c r="H26" s="82">
        <v>0</v>
      </c>
      <c r="I26" s="82">
        <v>0</v>
      </c>
    </row>
    <row r="27" spans="1:9" ht="18.75" customHeight="1">
      <c r="A27" s="11" t="s">
        <v>73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87">
        <v>55</v>
      </c>
      <c r="H27" s="87">
        <v>15</v>
      </c>
      <c r="I27" s="87">
        <v>10</v>
      </c>
    </row>
    <row r="28" spans="1:9" ht="18.75" customHeight="1">
      <c r="A28" s="13" t="s">
        <v>12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82">
        <v>0</v>
      </c>
      <c r="H28" s="82">
        <v>0</v>
      </c>
      <c r="I28" s="82">
        <v>0</v>
      </c>
    </row>
    <row r="29" spans="1:9" ht="18.75" customHeight="1">
      <c r="A29" s="11" t="s">
        <v>43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81">
        <v>0</v>
      </c>
      <c r="H29" s="81">
        <v>0</v>
      </c>
      <c r="I29" s="81">
        <v>0</v>
      </c>
    </row>
    <row r="30" spans="1:9" ht="18.75" customHeight="1">
      <c r="A30" s="13" t="s">
        <v>79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82">
        <v>0</v>
      </c>
      <c r="H30" s="82">
        <v>0</v>
      </c>
      <c r="I30" s="82">
        <v>0</v>
      </c>
    </row>
    <row r="31" spans="1:9" s="3" customFormat="1" ht="18.75" customHeight="1">
      <c r="A31" s="11" t="s">
        <v>26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87">
        <v>9.28571428571429</v>
      </c>
      <c r="H31" s="87">
        <v>1.4285714285714299</v>
      </c>
      <c r="I31" s="87">
        <v>43.571428571428598</v>
      </c>
    </row>
    <row r="32" spans="1:9" ht="18.75" customHeight="1">
      <c r="A32" s="13" t="s">
        <v>55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82">
        <v>0</v>
      </c>
      <c r="H32" s="82">
        <v>0</v>
      </c>
      <c r="I32" s="82">
        <v>0</v>
      </c>
    </row>
    <row r="33" spans="1:9" s="3" customFormat="1" ht="18.75" customHeight="1">
      <c r="A33" s="11" t="s">
        <v>37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81">
        <v>0</v>
      </c>
      <c r="H33" s="81">
        <v>0</v>
      </c>
      <c r="I33" s="81">
        <v>0</v>
      </c>
    </row>
    <row r="34" spans="1:9" ht="18.75" customHeight="1">
      <c r="A34" s="11" t="s">
        <v>17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87">
        <v>23.529411764705898</v>
      </c>
      <c r="H34" s="87">
        <v>3.9215686274509798</v>
      </c>
      <c r="I34" s="87">
        <v>25.490196078431399</v>
      </c>
    </row>
    <row r="35" spans="1:9" s="3" customFormat="1" ht="18.75" customHeight="1">
      <c r="A35" s="11" t="s">
        <v>74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81">
        <v>0</v>
      </c>
      <c r="H35" s="81">
        <v>0</v>
      </c>
      <c r="I35" s="81">
        <v>0</v>
      </c>
    </row>
    <row r="36" spans="1:9" s="3" customFormat="1" ht="18.75" customHeight="1">
      <c r="A36" s="11" t="s">
        <v>11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87">
        <v>48.387096774193601</v>
      </c>
      <c r="H36" s="81">
        <v>0</v>
      </c>
      <c r="I36" s="87">
        <v>38.709677419354797</v>
      </c>
    </row>
    <row r="37" spans="1:9" ht="18.75" customHeight="1">
      <c r="A37" s="11" t="s">
        <v>49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81">
        <v>0</v>
      </c>
      <c r="H37" s="81">
        <v>0</v>
      </c>
      <c r="I37" s="81">
        <v>0</v>
      </c>
    </row>
    <row r="38" spans="1:9" ht="18.75" customHeight="1">
      <c r="A38" s="11" t="s">
        <v>84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81">
        <v>0</v>
      </c>
      <c r="H38" s="81">
        <v>0</v>
      </c>
      <c r="I38" s="81">
        <v>0</v>
      </c>
    </row>
    <row r="39" spans="1:9" s="3" customFormat="1" ht="18.75" customHeight="1">
      <c r="A39" s="11" t="s">
        <v>57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87">
        <v>25</v>
      </c>
      <c r="H39" s="87">
        <v>5.3571428571428603</v>
      </c>
      <c r="I39" s="87">
        <v>42.857142857142897</v>
      </c>
    </row>
    <row r="40" spans="1:9" ht="18.75" customHeight="1">
      <c r="A40" s="8" t="s">
        <v>85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83">
        <v>0</v>
      </c>
      <c r="H40" s="83">
        <v>0</v>
      </c>
      <c r="I40" s="83">
        <v>0</v>
      </c>
    </row>
    <row r="41" spans="1:9" ht="18.75" customHeight="1">
      <c r="A41" s="11" t="s">
        <v>86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81">
        <v>0</v>
      </c>
      <c r="H41" s="81">
        <v>0</v>
      </c>
      <c r="I41" s="81">
        <v>0</v>
      </c>
    </row>
    <row r="42" spans="1:9" ht="18.75" customHeight="1">
      <c r="A42" s="13" t="s">
        <v>87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88">
        <v>10</v>
      </c>
      <c r="H42" s="88">
        <v>43.3333333333333</v>
      </c>
      <c r="I42" s="88">
        <v>30</v>
      </c>
    </row>
  </sheetData>
  <mergeCells count="8">
    <mergeCell ref="B2:F2"/>
    <mergeCell ref="C3:D3"/>
    <mergeCell ref="E3:F3"/>
    <mergeCell ref="A2:A4"/>
    <mergeCell ref="G2:G4"/>
    <mergeCell ref="H2:H4"/>
    <mergeCell ref="I2:I4"/>
    <mergeCell ref="B3:B4"/>
  </mergeCells>
  <phoneticPr fontId="2"/>
  <pageMargins left="0.78740157480314965" right="0.78740157480314965" top="0.78740157480314965" bottom="0.98425196850393681" header="0.51181102362204722" footer="0.51181102362204722"/>
  <pageSetup paperSize="9" scale="99" fitToWidth="2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Z28"/>
  <sheetViews>
    <sheetView showZeros="0" view="pageBreakPreview" zoomScaleSheetLayoutView="100" workbookViewId="0">
      <pane ySplit="3" topLeftCell="A16" activePane="bottomLeft" state="frozen"/>
      <selection pane="bottomLeft" activeCell="D11" sqref="D11"/>
    </sheetView>
  </sheetViews>
  <sheetFormatPr defaultRowHeight="13.5"/>
  <cols>
    <col min="1" max="2" width="1.875" style="182" customWidth="1"/>
    <col min="3" max="3" width="28.625" style="182" customWidth="1"/>
    <col min="4" max="6" width="7.625" style="182" customWidth="1"/>
    <col min="7" max="10" width="6.875" style="182" customWidth="1"/>
    <col min="11" max="22" width="6.125" style="182" customWidth="1"/>
    <col min="23" max="24" width="6.625" style="182" customWidth="1"/>
    <col min="25" max="16384" width="9" style="182" bestFit="1" customWidth="1"/>
  </cols>
  <sheetData>
    <row r="1" spans="1:24" ht="21" customHeight="1">
      <c r="A1" s="184" t="s">
        <v>278</v>
      </c>
      <c r="B1" s="194"/>
      <c r="C1" s="194"/>
      <c r="D1" s="194"/>
      <c r="E1" s="194"/>
      <c r="X1" s="229" t="s">
        <v>47</v>
      </c>
    </row>
    <row r="2" spans="1:24" ht="21" customHeight="1">
      <c r="A2" s="185" t="s">
        <v>13</v>
      </c>
      <c r="B2" s="195"/>
      <c r="C2" s="195"/>
      <c r="D2" s="216" t="s">
        <v>247</v>
      </c>
      <c r="E2" s="216"/>
      <c r="F2" s="216"/>
      <c r="G2" s="216" t="s">
        <v>1</v>
      </c>
      <c r="H2" s="216"/>
      <c r="I2" s="216" t="s">
        <v>172</v>
      </c>
      <c r="J2" s="216"/>
      <c r="K2" s="216" t="s">
        <v>183</v>
      </c>
      <c r="L2" s="216"/>
      <c r="M2" s="216" t="s">
        <v>111</v>
      </c>
      <c r="N2" s="216"/>
      <c r="O2" s="216" t="s">
        <v>209</v>
      </c>
      <c r="P2" s="216"/>
      <c r="Q2" s="216" t="s">
        <v>185</v>
      </c>
      <c r="R2" s="216"/>
      <c r="S2" s="216" t="s">
        <v>188</v>
      </c>
      <c r="T2" s="216"/>
      <c r="U2" s="216" t="s">
        <v>179</v>
      </c>
      <c r="V2" s="216"/>
      <c r="W2" s="216" t="s">
        <v>233</v>
      </c>
      <c r="X2" s="216"/>
    </row>
    <row r="3" spans="1:24" ht="21" customHeight="1">
      <c r="A3" s="186"/>
      <c r="B3" s="196"/>
      <c r="C3" s="196"/>
      <c r="D3" s="216" t="s">
        <v>44</v>
      </c>
      <c r="E3" s="216" t="s">
        <v>88</v>
      </c>
      <c r="F3" s="216" t="s">
        <v>89</v>
      </c>
      <c r="G3" s="216" t="s">
        <v>88</v>
      </c>
      <c r="H3" s="216" t="s">
        <v>89</v>
      </c>
      <c r="I3" s="216" t="s">
        <v>88</v>
      </c>
      <c r="J3" s="216" t="s">
        <v>89</v>
      </c>
      <c r="K3" s="216" t="s">
        <v>88</v>
      </c>
      <c r="L3" s="216" t="s">
        <v>89</v>
      </c>
      <c r="M3" s="216" t="s">
        <v>88</v>
      </c>
      <c r="N3" s="216" t="s">
        <v>89</v>
      </c>
      <c r="O3" s="216" t="s">
        <v>88</v>
      </c>
      <c r="P3" s="216" t="s">
        <v>89</v>
      </c>
      <c r="Q3" s="216" t="s">
        <v>88</v>
      </c>
      <c r="R3" s="216" t="s">
        <v>89</v>
      </c>
      <c r="S3" s="216" t="s">
        <v>88</v>
      </c>
      <c r="T3" s="216" t="s">
        <v>89</v>
      </c>
      <c r="U3" s="216" t="s">
        <v>88</v>
      </c>
      <c r="V3" s="216" t="s">
        <v>89</v>
      </c>
      <c r="W3" s="216" t="s">
        <v>88</v>
      </c>
      <c r="X3" s="216" t="s">
        <v>89</v>
      </c>
    </row>
    <row r="4" spans="1:24" ht="27.75" customHeight="1">
      <c r="A4" s="187" t="s">
        <v>31</v>
      </c>
      <c r="B4" s="197"/>
      <c r="C4" s="197"/>
      <c r="D4" s="217">
        <v>5776</v>
      </c>
      <c r="E4" s="217">
        <v>2955</v>
      </c>
      <c r="F4" s="217">
        <v>2821</v>
      </c>
      <c r="G4" s="217">
        <v>1776</v>
      </c>
      <c r="H4" s="217">
        <v>1877</v>
      </c>
      <c r="I4" s="217">
        <v>167</v>
      </c>
      <c r="J4" s="217">
        <v>141</v>
      </c>
      <c r="K4" s="217">
        <v>521</v>
      </c>
      <c r="L4" s="217">
        <v>85</v>
      </c>
      <c r="M4" s="217">
        <v>169</v>
      </c>
      <c r="N4" s="217">
        <v>269</v>
      </c>
      <c r="O4" s="217">
        <v>50</v>
      </c>
      <c r="P4" s="217">
        <v>3</v>
      </c>
      <c r="Q4" s="223">
        <v>0</v>
      </c>
      <c r="R4" s="223">
        <v>0</v>
      </c>
      <c r="S4" s="217">
        <v>19</v>
      </c>
      <c r="T4" s="217">
        <v>114</v>
      </c>
      <c r="U4" s="217">
        <v>46</v>
      </c>
      <c r="V4" s="217">
        <v>75</v>
      </c>
      <c r="W4" s="217">
        <v>207</v>
      </c>
      <c r="X4" s="217">
        <v>257</v>
      </c>
    </row>
    <row r="5" spans="1:24" s="183" customFormat="1" ht="27.75" customHeight="1">
      <c r="A5" s="188"/>
      <c r="B5" s="198" t="s">
        <v>54</v>
      </c>
      <c r="C5" s="209"/>
      <c r="D5" s="218">
        <v>2980</v>
      </c>
      <c r="E5" s="218">
        <v>1317</v>
      </c>
      <c r="F5" s="218">
        <v>1663</v>
      </c>
      <c r="G5" s="218">
        <v>1032</v>
      </c>
      <c r="H5" s="218">
        <v>1248</v>
      </c>
      <c r="I5" s="218">
        <v>34</v>
      </c>
      <c r="J5" s="218">
        <v>43</v>
      </c>
      <c r="K5" s="218">
        <v>88</v>
      </c>
      <c r="L5" s="218">
        <v>19</v>
      </c>
      <c r="M5" s="218">
        <v>60</v>
      </c>
      <c r="N5" s="218">
        <v>114</v>
      </c>
      <c r="O5" s="218">
        <v>7</v>
      </c>
      <c r="P5" s="225">
        <v>0</v>
      </c>
      <c r="Q5" s="225">
        <v>0</v>
      </c>
      <c r="R5" s="225">
        <v>0</v>
      </c>
      <c r="S5" s="218">
        <v>16</v>
      </c>
      <c r="T5" s="218">
        <v>110</v>
      </c>
      <c r="U5" s="218">
        <v>35</v>
      </c>
      <c r="V5" s="218">
        <v>48</v>
      </c>
      <c r="W5" s="218">
        <v>45</v>
      </c>
      <c r="X5" s="218">
        <v>81</v>
      </c>
    </row>
    <row r="6" spans="1:24" ht="27.75" customHeight="1">
      <c r="A6" s="189"/>
      <c r="B6" s="199"/>
      <c r="C6" s="210" t="s">
        <v>41</v>
      </c>
      <c r="D6" s="219">
        <v>2509</v>
      </c>
      <c r="E6" s="219">
        <v>1262</v>
      </c>
      <c r="F6" s="219">
        <v>1247</v>
      </c>
      <c r="G6" s="219">
        <v>1012</v>
      </c>
      <c r="H6" s="219">
        <v>1046</v>
      </c>
      <c r="I6" s="219">
        <v>33</v>
      </c>
      <c r="J6" s="219">
        <v>25</v>
      </c>
      <c r="K6" s="219">
        <v>84</v>
      </c>
      <c r="L6" s="219">
        <v>15</v>
      </c>
      <c r="M6" s="219">
        <v>57</v>
      </c>
      <c r="N6" s="219">
        <v>83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19">
        <v>0</v>
      </c>
      <c r="U6" s="219">
        <v>35</v>
      </c>
      <c r="V6" s="219">
        <v>40</v>
      </c>
      <c r="W6" s="219">
        <v>41</v>
      </c>
      <c r="X6" s="219">
        <v>38</v>
      </c>
    </row>
    <row r="7" spans="1:24" ht="27.75" customHeight="1">
      <c r="A7" s="189"/>
      <c r="B7" s="199"/>
      <c r="C7" s="192" t="s">
        <v>163</v>
      </c>
      <c r="D7" s="220">
        <v>339</v>
      </c>
      <c r="E7" s="220">
        <v>32</v>
      </c>
      <c r="F7" s="220">
        <v>307</v>
      </c>
      <c r="G7" s="220">
        <v>20</v>
      </c>
      <c r="H7" s="220">
        <v>202</v>
      </c>
      <c r="I7" s="220">
        <v>1</v>
      </c>
      <c r="J7" s="220">
        <v>18</v>
      </c>
      <c r="K7" s="220">
        <v>4</v>
      </c>
      <c r="L7" s="220">
        <v>4</v>
      </c>
      <c r="M7" s="220">
        <v>3</v>
      </c>
      <c r="N7" s="220">
        <v>31</v>
      </c>
      <c r="O7" s="221">
        <v>0</v>
      </c>
      <c r="P7" s="221">
        <v>0</v>
      </c>
      <c r="Q7" s="221">
        <v>0</v>
      </c>
      <c r="R7" s="221">
        <v>0</v>
      </c>
      <c r="S7" s="221">
        <v>0</v>
      </c>
      <c r="T7" s="221">
        <v>1</v>
      </c>
      <c r="U7" s="220">
        <v>0</v>
      </c>
      <c r="V7" s="220">
        <v>8</v>
      </c>
      <c r="W7" s="220">
        <v>4</v>
      </c>
      <c r="X7" s="220">
        <v>43</v>
      </c>
    </row>
    <row r="8" spans="1:24" ht="27.75" customHeight="1">
      <c r="A8" s="189"/>
      <c r="B8" s="189"/>
      <c r="C8" s="192" t="s">
        <v>5</v>
      </c>
      <c r="D8" s="220">
        <v>0</v>
      </c>
      <c r="E8" s="221">
        <v>0</v>
      </c>
      <c r="F8" s="221">
        <v>0</v>
      </c>
      <c r="G8" s="221">
        <v>0</v>
      </c>
      <c r="H8" s="221">
        <v>0</v>
      </c>
      <c r="I8" s="221">
        <v>0</v>
      </c>
      <c r="J8" s="221">
        <v>0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0</v>
      </c>
      <c r="Q8" s="221">
        <v>0</v>
      </c>
      <c r="R8" s="221">
        <v>0</v>
      </c>
      <c r="S8" s="221">
        <v>0</v>
      </c>
      <c r="T8" s="221">
        <v>0</v>
      </c>
      <c r="U8" s="221">
        <v>0</v>
      </c>
      <c r="V8" s="221">
        <v>0</v>
      </c>
      <c r="W8" s="221">
        <v>0</v>
      </c>
      <c r="X8" s="221">
        <v>0</v>
      </c>
    </row>
    <row r="9" spans="1:24" ht="27.75" customHeight="1">
      <c r="A9" s="189"/>
      <c r="B9" s="189"/>
      <c r="C9" s="192" t="s">
        <v>239</v>
      </c>
      <c r="D9" s="220">
        <v>0</v>
      </c>
      <c r="E9" s="221">
        <v>0</v>
      </c>
      <c r="F9" s="220">
        <v>0</v>
      </c>
      <c r="G9" s="221">
        <v>0</v>
      </c>
      <c r="H9" s="221">
        <v>0</v>
      </c>
      <c r="I9" s="221">
        <v>0</v>
      </c>
      <c r="J9" s="221">
        <v>0</v>
      </c>
      <c r="K9" s="221">
        <v>0</v>
      </c>
      <c r="L9" s="221">
        <v>0</v>
      </c>
      <c r="M9" s="221">
        <v>0</v>
      </c>
      <c r="N9" s="221">
        <v>0</v>
      </c>
      <c r="O9" s="221">
        <v>0</v>
      </c>
      <c r="P9" s="221">
        <v>0</v>
      </c>
      <c r="Q9" s="221">
        <v>0</v>
      </c>
      <c r="R9" s="221">
        <v>0</v>
      </c>
      <c r="S9" s="221">
        <v>0</v>
      </c>
      <c r="T9" s="221">
        <v>0</v>
      </c>
      <c r="U9" s="221">
        <v>0</v>
      </c>
      <c r="V9" s="221">
        <v>0</v>
      </c>
      <c r="W9" s="221">
        <v>0</v>
      </c>
      <c r="X9" s="221">
        <v>0</v>
      </c>
    </row>
    <row r="10" spans="1:24" ht="27.75" customHeight="1">
      <c r="A10" s="189"/>
      <c r="B10" s="199"/>
      <c r="C10" s="192" t="s">
        <v>94</v>
      </c>
      <c r="D10" s="220">
        <v>132</v>
      </c>
      <c r="E10" s="220">
        <v>23</v>
      </c>
      <c r="F10" s="220">
        <v>109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0">
        <v>7</v>
      </c>
      <c r="P10" s="221">
        <v>0</v>
      </c>
      <c r="Q10" s="221">
        <v>0</v>
      </c>
      <c r="R10" s="221">
        <v>0</v>
      </c>
      <c r="S10" s="220">
        <v>16</v>
      </c>
      <c r="T10" s="220">
        <v>109</v>
      </c>
      <c r="U10" s="221">
        <v>0</v>
      </c>
      <c r="V10" s="221">
        <v>0</v>
      </c>
      <c r="W10" s="221">
        <v>0</v>
      </c>
      <c r="X10" s="221">
        <v>0</v>
      </c>
    </row>
    <row r="11" spans="1:24" ht="27.75" customHeight="1">
      <c r="A11" s="189"/>
      <c r="B11" s="199"/>
      <c r="C11" s="192" t="s">
        <v>241</v>
      </c>
      <c r="D11" s="221">
        <v>0</v>
      </c>
      <c r="E11" s="221">
        <v>0</v>
      </c>
      <c r="F11" s="221">
        <v>0</v>
      </c>
      <c r="G11" s="221">
        <v>0</v>
      </c>
      <c r="H11" s="221">
        <v>0</v>
      </c>
      <c r="I11" s="221">
        <v>0</v>
      </c>
      <c r="J11" s="221">
        <v>0</v>
      </c>
      <c r="K11" s="221">
        <v>0</v>
      </c>
      <c r="L11" s="221">
        <v>0</v>
      </c>
      <c r="M11" s="221">
        <v>0</v>
      </c>
      <c r="N11" s="221">
        <v>0</v>
      </c>
      <c r="O11" s="221">
        <v>0</v>
      </c>
      <c r="P11" s="221">
        <v>0</v>
      </c>
      <c r="Q11" s="221">
        <v>0</v>
      </c>
      <c r="R11" s="221">
        <v>0</v>
      </c>
      <c r="S11" s="221">
        <v>0</v>
      </c>
      <c r="T11" s="221">
        <v>0</v>
      </c>
      <c r="U11" s="221">
        <v>0</v>
      </c>
      <c r="V11" s="221">
        <v>0</v>
      </c>
      <c r="W11" s="221">
        <v>0</v>
      </c>
      <c r="X11" s="221">
        <v>0</v>
      </c>
    </row>
    <row r="12" spans="1:24" ht="27.75" customHeight="1">
      <c r="A12" s="189"/>
      <c r="B12" s="200" t="s">
        <v>240</v>
      </c>
      <c r="C12" s="211"/>
      <c r="D12" s="222">
        <v>978</v>
      </c>
      <c r="E12" s="222">
        <v>431</v>
      </c>
      <c r="F12" s="222">
        <v>547</v>
      </c>
      <c r="G12" s="222">
        <v>224</v>
      </c>
      <c r="H12" s="222">
        <v>294</v>
      </c>
      <c r="I12" s="222">
        <v>49</v>
      </c>
      <c r="J12" s="222">
        <v>56</v>
      </c>
      <c r="K12" s="222">
        <v>47</v>
      </c>
      <c r="L12" s="222">
        <v>14</v>
      </c>
      <c r="M12" s="222">
        <v>25</v>
      </c>
      <c r="N12" s="222">
        <v>46</v>
      </c>
      <c r="O12" s="222">
        <v>0</v>
      </c>
      <c r="P12" s="225">
        <v>0</v>
      </c>
      <c r="Q12" s="227">
        <v>0</v>
      </c>
      <c r="R12" s="227">
        <v>0</v>
      </c>
      <c r="S12" s="227">
        <v>0</v>
      </c>
      <c r="T12" s="227">
        <v>0</v>
      </c>
      <c r="U12" s="222">
        <v>1</v>
      </c>
      <c r="V12" s="222">
        <v>16</v>
      </c>
      <c r="W12" s="222">
        <v>85</v>
      </c>
      <c r="X12" s="222">
        <v>121</v>
      </c>
    </row>
    <row r="13" spans="1:24" s="183" customFormat="1" ht="27.75" customHeight="1">
      <c r="A13" s="188"/>
      <c r="B13" s="201" t="s">
        <v>328</v>
      </c>
      <c r="C13" s="212"/>
      <c r="D13" s="218">
        <v>536</v>
      </c>
      <c r="E13" s="218">
        <v>312</v>
      </c>
      <c r="F13" s="218">
        <v>224</v>
      </c>
      <c r="G13" s="218">
        <v>233</v>
      </c>
      <c r="H13" s="218">
        <v>173</v>
      </c>
      <c r="I13" s="218">
        <v>2</v>
      </c>
      <c r="J13" s="218">
        <v>0</v>
      </c>
      <c r="K13" s="218">
        <v>32</v>
      </c>
      <c r="L13" s="218">
        <v>15</v>
      </c>
      <c r="M13" s="218">
        <v>27</v>
      </c>
      <c r="N13" s="218">
        <v>27</v>
      </c>
      <c r="O13" s="225">
        <v>8</v>
      </c>
      <c r="P13" s="225">
        <v>0</v>
      </c>
      <c r="Q13" s="225">
        <v>0</v>
      </c>
      <c r="R13" s="225">
        <v>0</v>
      </c>
      <c r="S13" s="225">
        <v>0</v>
      </c>
      <c r="T13" s="218">
        <v>0</v>
      </c>
      <c r="U13" s="218">
        <v>8</v>
      </c>
      <c r="V13" s="218">
        <v>4</v>
      </c>
      <c r="W13" s="218">
        <v>2</v>
      </c>
      <c r="X13" s="218">
        <v>5</v>
      </c>
    </row>
    <row r="14" spans="1:24" ht="27.75" customHeight="1">
      <c r="A14" s="189"/>
      <c r="B14" s="199"/>
      <c r="C14" s="210" t="s">
        <v>100</v>
      </c>
      <c r="D14" s="219">
        <v>272</v>
      </c>
      <c r="E14" s="219">
        <v>136</v>
      </c>
      <c r="F14" s="219">
        <v>136</v>
      </c>
      <c r="G14" s="219">
        <v>77</v>
      </c>
      <c r="H14" s="219">
        <v>93</v>
      </c>
      <c r="I14" s="228">
        <v>0</v>
      </c>
      <c r="J14" s="228">
        <v>0</v>
      </c>
      <c r="K14" s="228">
        <v>30</v>
      </c>
      <c r="L14" s="228">
        <v>14</v>
      </c>
      <c r="M14" s="219">
        <v>18</v>
      </c>
      <c r="N14" s="219">
        <v>24</v>
      </c>
      <c r="O14" s="228">
        <v>8</v>
      </c>
      <c r="P14" s="228">
        <v>0</v>
      </c>
      <c r="Q14" s="228">
        <v>0</v>
      </c>
      <c r="R14" s="228">
        <v>0</v>
      </c>
      <c r="S14" s="228">
        <v>0</v>
      </c>
      <c r="T14" s="228">
        <v>0</v>
      </c>
      <c r="U14" s="228">
        <v>2</v>
      </c>
      <c r="V14" s="228">
        <v>3</v>
      </c>
      <c r="W14" s="219">
        <v>1</v>
      </c>
      <c r="X14" s="219">
        <v>2</v>
      </c>
    </row>
    <row r="15" spans="1:24" ht="27.75" customHeight="1">
      <c r="A15" s="189"/>
      <c r="B15" s="202"/>
      <c r="C15" s="192" t="s">
        <v>118</v>
      </c>
      <c r="D15" s="217">
        <v>264</v>
      </c>
      <c r="E15" s="217">
        <v>176</v>
      </c>
      <c r="F15" s="217">
        <v>88</v>
      </c>
      <c r="G15" s="217">
        <v>156</v>
      </c>
      <c r="H15" s="217">
        <v>80</v>
      </c>
      <c r="I15" s="223">
        <v>2</v>
      </c>
      <c r="J15" s="223">
        <v>0</v>
      </c>
      <c r="K15" s="217">
        <v>2</v>
      </c>
      <c r="L15" s="223">
        <v>1</v>
      </c>
      <c r="M15" s="217">
        <v>9</v>
      </c>
      <c r="N15" s="217">
        <v>3</v>
      </c>
      <c r="O15" s="223">
        <v>0</v>
      </c>
      <c r="P15" s="223">
        <v>0</v>
      </c>
      <c r="Q15" s="223">
        <v>0</v>
      </c>
      <c r="R15" s="223">
        <v>0</v>
      </c>
      <c r="S15" s="223">
        <v>0</v>
      </c>
      <c r="T15" s="223">
        <v>0</v>
      </c>
      <c r="U15" s="217">
        <v>6</v>
      </c>
      <c r="V15" s="217">
        <v>1</v>
      </c>
      <c r="W15" s="217">
        <v>1</v>
      </c>
      <c r="X15" s="223">
        <v>3</v>
      </c>
    </row>
    <row r="16" spans="1:24" ht="27.75" customHeight="1">
      <c r="A16" s="189"/>
      <c r="B16" s="203" t="s">
        <v>305</v>
      </c>
      <c r="C16" s="213"/>
      <c r="D16" s="222">
        <v>77</v>
      </c>
      <c r="E16" s="222">
        <v>73</v>
      </c>
      <c r="F16" s="222">
        <v>4</v>
      </c>
      <c r="G16" s="222">
        <v>35</v>
      </c>
      <c r="H16" s="222">
        <v>2</v>
      </c>
      <c r="I16" s="227">
        <v>4</v>
      </c>
      <c r="J16" s="227">
        <v>0</v>
      </c>
      <c r="K16" s="222">
        <v>20</v>
      </c>
      <c r="L16" s="225">
        <v>1</v>
      </c>
      <c r="M16" s="222">
        <v>3</v>
      </c>
      <c r="N16" s="227">
        <v>0</v>
      </c>
      <c r="O16" s="222">
        <v>2</v>
      </c>
      <c r="P16" s="227">
        <v>0</v>
      </c>
      <c r="Q16" s="227">
        <v>0</v>
      </c>
      <c r="R16" s="227">
        <v>0</v>
      </c>
      <c r="S16" s="227">
        <v>0</v>
      </c>
      <c r="T16" s="227">
        <v>0</v>
      </c>
      <c r="U16" s="227">
        <v>0</v>
      </c>
      <c r="V16" s="225">
        <v>0</v>
      </c>
      <c r="W16" s="222">
        <v>9</v>
      </c>
      <c r="X16" s="227">
        <v>1</v>
      </c>
    </row>
    <row r="17" spans="1:26" ht="27.75" customHeight="1">
      <c r="A17" s="189"/>
      <c r="B17" s="204" t="s">
        <v>46</v>
      </c>
      <c r="C17" s="214"/>
      <c r="D17" s="219">
        <v>1008</v>
      </c>
      <c r="E17" s="222">
        <v>705</v>
      </c>
      <c r="F17" s="222">
        <v>303</v>
      </c>
      <c r="G17" s="222">
        <v>167</v>
      </c>
      <c r="H17" s="222">
        <v>113</v>
      </c>
      <c r="I17" s="222">
        <v>72</v>
      </c>
      <c r="J17" s="222">
        <v>37</v>
      </c>
      <c r="K17" s="222">
        <v>328</v>
      </c>
      <c r="L17" s="222">
        <v>33</v>
      </c>
      <c r="M17" s="222">
        <v>48</v>
      </c>
      <c r="N17" s="222">
        <v>76</v>
      </c>
      <c r="O17" s="222">
        <v>32</v>
      </c>
      <c r="P17" s="222">
        <v>3</v>
      </c>
      <c r="Q17" s="227">
        <v>0</v>
      </c>
      <c r="R17" s="227">
        <v>0</v>
      </c>
      <c r="S17" s="222">
        <v>0</v>
      </c>
      <c r="T17" s="222">
        <v>2</v>
      </c>
      <c r="U17" s="222">
        <v>1</v>
      </c>
      <c r="V17" s="222">
        <v>3</v>
      </c>
      <c r="W17" s="222">
        <v>57</v>
      </c>
      <c r="X17" s="222">
        <v>36</v>
      </c>
    </row>
    <row r="18" spans="1:26" ht="27.75" customHeight="1">
      <c r="A18" s="189"/>
      <c r="B18" s="205"/>
      <c r="C18" s="210" t="s">
        <v>246</v>
      </c>
      <c r="D18" s="219">
        <v>1002</v>
      </c>
      <c r="E18" s="224">
        <v>702</v>
      </c>
      <c r="F18" s="219">
        <v>300</v>
      </c>
      <c r="G18" s="219">
        <v>166</v>
      </c>
      <c r="H18" s="219">
        <v>111</v>
      </c>
      <c r="I18" s="219">
        <v>72</v>
      </c>
      <c r="J18" s="219">
        <v>37</v>
      </c>
      <c r="K18" s="219">
        <v>328</v>
      </c>
      <c r="L18" s="219">
        <v>33</v>
      </c>
      <c r="M18" s="219">
        <v>48</v>
      </c>
      <c r="N18" s="219">
        <v>76</v>
      </c>
      <c r="O18" s="219">
        <v>30</v>
      </c>
      <c r="P18" s="219">
        <v>2</v>
      </c>
      <c r="Q18" s="228">
        <v>0</v>
      </c>
      <c r="R18" s="228">
        <v>0</v>
      </c>
      <c r="S18" s="219">
        <v>0</v>
      </c>
      <c r="T18" s="219">
        <v>2</v>
      </c>
      <c r="U18" s="219">
        <v>1</v>
      </c>
      <c r="V18" s="219">
        <v>3</v>
      </c>
      <c r="W18" s="224">
        <v>57</v>
      </c>
      <c r="X18" s="219">
        <v>36</v>
      </c>
    </row>
    <row r="19" spans="1:26" ht="27.75" customHeight="1">
      <c r="A19" s="189"/>
      <c r="B19" s="206"/>
      <c r="C19" s="190" t="s">
        <v>126</v>
      </c>
      <c r="D19" s="217">
        <v>6</v>
      </c>
      <c r="E19" s="217">
        <v>3</v>
      </c>
      <c r="F19" s="217">
        <v>3</v>
      </c>
      <c r="G19" s="217">
        <v>1</v>
      </c>
      <c r="H19" s="217">
        <v>2</v>
      </c>
      <c r="I19" s="223">
        <v>0</v>
      </c>
      <c r="J19" s="223">
        <v>0</v>
      </c>
      <c r="K19" s="217">
        <v>0</v>
      </c>
      <c r="L19" s="217">
        <v>0</v>
      </c>
      <c r="M19" s="223">
        <v>0</v>
      </c>
      <c r="N19" s="223">
        <v>0</v>
      </c>
      <c r="O19" s="223">
        <v>2</v>
      </c>
      <c r="P19" s="223">
        <v>1</v>
      </c>
      <c r="Q19" s="223">
        <v>0</v>
      </c>
      <c r="R19" s="223">
        <v>0</v>
      </c>
      <c r="S19" s="223">
        <v>0</v>
      </c>
      <c r="T19" s="223">
        <v>0</v>
      </c>
      <c r="U19" s="223">
        <v>0</v>
      </c>
      <c r="V19" s="223">
        <v>0</v>
      </c>
      <c r="W19" s="223">
        <v>0</v>
      </c>
      <c r="X19" s="223">
        <v>0</v>
      </c>
    </row>
    <row r="20" spans="1:26" ht="27.75" customHeight="1">
      <c r="A20" s="189"/>
      <c r="B20" s="200" t="s">
        <v>307</v>
      </c>
      <c r="C20" s="211"/>
      <c r="D20" s="222">
        <v>27</v>
      </c>
      <c r="E20" s="222">
        <v>12</v>
      </c>
      <c r="F20" s="222">
        <v>15</v>
      </c>
      <c r="G20" s="222">
        <v>7</v>
      </c>
      <c r="H20" s="222">
        <v>7</v>
      </c>
      <c r="I20" s="225">
        <v>1</v>
      </c>
      <c r="J20" s="225">
        <v>3</v>
      </c>
      <c r="K20" s="225">
        <v>0</v>
      </c>
      <c r="L20" s="225">
        <v>0</v>
      </c>
      <c r="M20" s="222">
        <v>3</v>
      </c>
      <c r="N20" s="222">
        <v>0</v>
      </c>
      <c r="O20" s="222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1</v>
      </c>
      <c r="W20" s="222">
        <v>1</v>
      </c>
      <c r="X20" s="222">
        <v>4</v>
      </c>
    </row>
    <row r="21" spans="1:26" ht="27.75" customHeight="1">
      <c r="A21" s="189"/>
      <c r="B21" s="200" t="s">
        <v>130</v>
      </c>
      <c r="C21" s="211"/>
      <c r="D21" s="222">
        <v>170</v>
      </c>
      <c r="E21" s="222">
        <v>105</v>
      </c>
      <c r="F21" s="222">
        <v>65</v>
      </c>
      <c r="G21" s="222">
        <v>78</v>
      </c>
      <c r="H21" s="222">
        <v>40</v>
      </c>
      <c r="I21" s="227">
        <v>5</v>
      </c>
      <c r="J21" s="222">
        <v>2</v>
      </c>
      <c r="K21" s="222">
        <v>6</v>
      </c>
      <c r="L21" s="222">
        <v>3</v>
      </c>
      <c r="M21" s="222">
        <v>3</v>
      </c>
      <c r="N21" s="222">
        <v>6</v>
      </c>
      <c r="O21" s="227">
        <v>1</v>
      </c>
      <c r="P21" s="227">
        <v>0</v>
      </c>
      <c r="Q21" s="227">
        <v>0</v>
      </c>
      <c r="R21" s="227">
        <v>0</v>
      </c>
      <c r="S21" s="227">
        <v>3</v>
      </c>
      <c r="T21" s="227">
        <v>2</v>
      </c>
      <c r="U21" s="225">
        <v>1</v>
      </c>
      <c r="V21" s="225">
        <v>3</v>
      </c>
      <c r="W21" s="222">
        <v>8</v>
      </c>
      <c r="X21" s="222">
        <v>9</v>
      </c>
    </row>
    <row r="22" spans="1:26" ht="27.75" customHeight="1">
      <c r="A22" s="190"/>
      <c r="B22" s="200" t="s">
        <v>308</v>
      </c>
      <c r="C22" s="211"/>
      <c r="D22" s="222">
        <v>0</v>
      </c>
      <c r="E22" s="222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2">
        <v>0</v>
      </c>
      <c r="X22" s="225">
        <v>0</v>
      </c>
    </row>
    <row r="23" spans="1:26" s="183" customFormat="1" ht="27.75" customHeight="1">
      <c r="A23" s="191"/>
      <c r="B23" s="207" t="s">
        <v>309</v>
      </c>
      <c r="C23" s="212"/>
      <c r="D23" s="219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0</v>
      </c>
      <c r="S23" s="225">
        <v>0</v>
      </c>
      <c r="T23" s="225">
        <v>0</v>
      </c>
      <c r="U23" s="225">
        <v>0</v>
      </c>
      <c r="V23" s="225">
        <v>0</v>
      </c>
      <c r="W23" s="225">
        <v>0</v>
      </c>
      <c r="X23" s="225">
        <v>0</v>
      </c>
    </row>
    <row r="24" spans="1:26" ht="27.75" customHeight="1">
      <c r="A24" s="192"/>
      <c r="B24" s="199"/>
      <c r="C24" s="210" t="s">
        <v>246</v>
      </c>
      <c r="D24" s="219">
        <v>0</v>
      </c>
      <c r="E24" s="226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28">
        <v>0</v>
      </c>
      <c r="U24" s="228">
        <v>0</v>
      </c>
      <c r="V24" s="228">
        <v>0</v>
      </c>
      <c r="W24" s="228">
        <v>0</v>
      </c>
      <c r="X24" s="228">
        <v>0</v>
      </c>
      <c r="Y24" s="230"/>
      <c r="Z24" s="230"/>
    </row>
    <row r="25" spans="1:26" ht="27.75" customHeight="1">
      <c r="A25" s="193"/>
      <c r="B25" s="202"/>
      <c r="C25" s="192" t="s">
        <v>126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23">
        <v>0</v>
      </c>
      <c r="Y25" s="230"/>
      <c r="Z25" s="230"/>
    </row>
    <row r="26" spans="1:26" s="183" customFormat="1" ht="27.75" customHeight="1">
      <c r="A26" s="191"/>
      <c r="B26" s="208" t="s">
        <v>56</v>
      </c>
      <c r="C26" s="215"/>
      <c r="D26" s="218">
        <v>3244</v>
      </c>
      <c r="E26" s="218">
        <v>1547</v>
      </c>
      <c r="F26" s="218">
        <v>1697</v>
      </c>
      <c r="G26" s="218">
        <v>1271</v>
      </c>
      <c r="H26" s="218">
        <v>1387</v>
      </c>
      <c r="I26" s="218">
        <v>36</v>
      </c>
      <c r="J26" s="218">
        <v>43</v>
      </c>
      <c r="K26" s="218">
        <v>89</v>
      </c>
      <c r="L26" s="218">
        <v>19</v>
      </c>
      <c r="M26" s="218">
        <v>62</v>
      </c>
      <c r="N26" s="218">
        <v>115</v>
      </c>
      <c r="O26" s="225">
        <v>0</v>
      </c>
      <c r="P26" s="225">
        <v>0</v>
      </c>
      <c r="Q26" s="225">
        <v>0</v>
      </c>
      <c r="R26" s="225">
        <v>0</v>
      </c>
      <c r="S26" s="225">
        <v>0</v>
      </c>
      <c r="T26" s="218">
        <v>1</v>
      </c>
      <c r="U26" s="218">
        <v>41</v>
      </c>
      <c r="V26" s="218">
        <v>49</v>
      </c>
      <c r="W26" s="218">
        <v>48</v>
      </c>
      <c r="X26" s="218">
        <v>83</v>
      </c>
    </row>
    <row r="27" spans="1:26" ht="27.75" customHeight="1">
      <c r="A27" s="192"/>
      <c r="B27" s="199"/>
      <c r="C27" s="210" t="s">
        <v>41</v>
      </c>
      <c r="D27" s="219">
        <v>2905</v>
      </c>
      <c r="E27" s="219">
        <v>1515</v>
      </c>
      <c r="F27" s="219">
        <v>1390</v>
      </c>
      <c r="G27" s="219">
        <v>1251</v>
      </c>
      <c r="H27" s="219">
        <v>1185</v>
      </c>
      <c r="I27" s="219">
        <v>35</v>
      </c>
      <c r="J27" s="219">
        <v>25</v>
      </c>
      <c r="K27" s="219">
        <v>85</v>
      </c>
      <c r="L27" s="219">
        <v>15</v>
      </c>
      <c r="M27" s="219">
        <v>59</v>
      </c>
      <c r="N27" s="219">
        <v>84</v>
      </c>
      <c r="O27" s="228">
        <v>0</v>
      </c>
      <c r="P27" s="228">
        <v>0</v>
      </c>
      <c r="Q27" s="228">
        <v>0</v>
      </c>
      <c r="R27" s="228">
        <v>0</v>
      </c>
      <c r="S27" s="228">
        <v>0</v>
      </c>
      <c r="T27" s="219">
        <v>0</v>
      </c>
      <c r="U27" s="219">
        <v>41</v>
      </c>
      <c r="V27" s="219">
        <v>41</v>
      </c>
      <c r="W27" s="219">
        <v>44</v>
      </c>
      <c r="X27" s="219">
        <v>40</v>
      </c>
    </row>
    <row r="28" spans="1:26" ht="27.75" customHeight="1">
      <c r="A28" s="193"/>
      <c r="B28" s="202"/>
      <c r="C28" s="193" t="s">
        <v>163</v>
      </c>
      <c r="D28" s="217">
        <v>339</v>
      </c>
      <c r="E28" s="217">
        <v>32</v>
      </c>
      <c r="F28" s="217">
        <v>307</v>
      </c>
      <c r="G28" s="217">
        <v>20</v>
      </c>
      <c r="H28" s="217">
        <v>202</v>
      </c>
      <c r="I28" s="217">
        <v>1</v>
      </c>
      <c r="J28" s="217">
        <v>18</v>
      </c>
      <c r="K28" s="217">
        <v>4</v>
      </c>
      <c r="L28" s="217">
        <v>4</v>
      </c>
      <c r="M28" s="217">
        <v>3</v>
      </c>
      <c r="N28" s="217">
        <v>31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1</v>
      </c>
      <c r="U28" s="217">
        <v>0</v>
      </c>
      <c r="V28" s="217">
        <v>8</v>
      </c>
      <c r="W28" s="217">
        <v>4</v>
      </c>
      <c r="X28" s="217">
        <v>43</v>
      </c>
    </row>
  </sheetData>
  <mergeCells count="22">
    <mergeCell ref="D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4:C4"/>
    <mergeCell ref="B5:C5"/>
    <mergeCell ref="B12:C12"/>
    <mergeCell ref="B13:C13"/>
    <mergeCell ref="B16:C16"/>
    <mergeCell ref="B17:C17"/>
    <mergeCell ref="B20:C20"/>
    <mergeCell ref="B21:C21"/>
    <mergeCell ref="B22:C22"/>
    <mergeCell ref="B23:C23"/>
    <mergeCell ref="B26:C26"/>
    <mergeCell ref="A2:C3"/>
  </mergeCells>
  <phoneticPr fontId="2"/>
  <pageMargins left="0.78740157480314943" right="0.78740157480314943" top="0.78740157480314943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Z28"/>
  <sheetViews>
    <sheetView showZeros="0" view="pageBreakPreview" zoomScaleNormal="90" zoomScaleSheetLayoutView="100" workbookViewId="0">
      <selection activeCell="D11" sqref="D11"/>
    </sheetView>
  </sheetViews>
  <sheetFormatPr defaultRowHeight="13.5"/>
  <cols>
    <col min="1" max="2" width="1.875" style="182" customWidth="1"/>
    <col min="3" max="3" width="28.625" style="182" customWidth="1"/>
    <col min="4" max="6" width="7.625" style="182" customWidth="1"/>
    <col min="7" max="10" width="6.875" style="182" customWidth="1"/>
    <col min="11" max="22" width="6.125" style="182" customWidth="1"/>
    <col min="23" max="24" width="6.625" style="182" customWidth="1"/>
    <col min="25" max="16384" width="9" style="182" bestFit="1" customWidth="1"/>
  </cols>
  <sheetData>
    <row r="1" spans="1:24" ht="21" customHeight="1">
      <c r="A1" s="184" t="s">
        <v>286</v>
      </c>
      <c r="B1" s="194"/>
      <c r="C1" s="194"/>
      <c r="D1" s="194"/>
      <c r="E1" s="194"/>
      <c r="X1" s="229" t="s">
        <v>47</v>
      </c>
    </row>
    <row r="2" spans="1:24" ht="21" customHeight="1">
      <c r="A2" s="185" t="s">
        <v>13</v>
      </c>
      <c r="B2" s="195"/>
      <c r="C2" s="195"/>
      <c r="D2" s="216" t="s">
        <v>247</v>
      </c>
      <c r="E2" s="216"/>
      <c r="F2" s="216"/>
      <c r="G2" s="216" t="s">
        <v>1</v>
      </c>
      <c r="H2" s="216"/>
      <c r="I2" s="216" t="s">
        <v>172</v>
      </c>
      <c r="J2" s="216"/>
      <c r="K2" s="216" t="s">
        <v>183</v>
      </c>
      <c r="L2" s="216"/>
      <c r="M2" s="216" t="s">
        <v>111</v>
      </c>
      <c r="N2" s="216"/>
      <c r="O2" s="216" t="s">
        <v>209</v>
      </c>
      <c r="P2" s="216"/>
      <c r="Q2" s="216" t="s">
        <v>185</v>
      </c>
      <c r="R2" s="216"/>
      <c r="S2" s="216" t="s">
        <v>188</v>
      </c>
      <c r="T2" s="216"/>
      <c r="U2" s="216" t="s">
        <v>179</v>
      </c>
      <c r="V2" s="216"/>
      <c r="W2" s="216" t="s">
        <v>233</v>
      </c>
      <c r="X2" s="216"/>
    </row>
    <row r="3" spans="1:24" ht="21" customHeight="1">
      <c r="A3" s="186"/>
      <c r="B3" s="196"/>
      <c r="C3" s="196"/>
      <c r="D3" s="216" t="s">
        <v>44</v>
      </c>
      <c r="E3" s="216" t="s">
        <v>88</v>
      </c>
      <c r="F3" s="216" t="s">
        <v>89</v>
      </c>
      <c r="G3" s="216" t="s">
        <v>88</v>
      </c>
      <c r="H3" s="216" t="s">
        <v>89</v>
      </c>
      <c r="I3" s="216" t="s">
        <v>88</v>
      </c>
      <c r="J3" s="216" t="s">
        <v>89</v>
      </c>
      <c r="K3" s="216" t="s">
        <v>88</v>
      </c>
      <c r="L3" s="216" t="s">
        <v>89</v>
      </c>
      <c r="M3" s="216" t="s">
        <v>88</v>
      </c>
      <c r="N3" s="216" t="s">
        <v>89</v>
      </c>
      <c r="O3" s="216" t="s">
        <v>88</v>
      </c>
      <c r="P3" s="216" t="s">
        <v>89</v>
      </c>
      <c r="Q3" s="216" t="s">
        <v>88</v>
      </c>
      <c r="R3" s="216" t="s">
        <v>89</v>
      </c>
      <c r="S3" s="216" t="s">
        <v>88</v>
      </c>
      <c r="T3" s="216" t="s">
        <v>89</v>
      </c>
      <c r="U3" s="216" t="s">
        <v>88</v>
      </c>
      <c r="V3" s="216" t="s">
        <v>89</v>
      </c>
      <c r="W3" s="216" t="s">
        <v>88</v>
      </c>
      <c r="X3" s="216" t="s">
        <v>89</v>
      </c>
    </row>
    <row r="4" spans="1:24" ht="27.75" customHeight="1">
      <c r="A4" s="187" t="s">
        <v>31</v>
      </c>
      <c r="B4" s="197"/>
      <c r="C4" s="197"/>
      <c r="D4" s="217">
        <v>356</v>
      </c>
      <c r="E4" s="217">
        <v>208</v>
      </c>
      <c r="F4" s="217">
        <v>148</v>
      </c>
      <c r="G4" s="217">
        <v>109</v>
      </c>
      <c r="H4" s="217">
        <v>81</v>
      </c>
      <c r="I4" s="223">
        <v>0</v>
      </c>
      <c r="J4" s="223">
        <v>0</v>
      </c>
      <c r="K4" s="217">
        <v>24</v>
      </c>
      <c r="L4" s="217">
        <v>4</v>
      </c>
      <c r="M4" s="217">
        <v>7</v>
      </c>
      <c r="N4" s="217">
        <v>3</v>
      </c>
      <c r="O4" s="223">
        <v>0</v>
      </c>
      <c r="P4" s="223">
        <v>0</v>
      </c>
      <c r="Q4" s="223">
        <v>0</v>
      </c>
      <c r="R4" s="223">
        <v>0</v>
      </c>
      <c r="S4" s="223">
        <v>0</v>
      </c>
      <c r="T4" s="217">
        <v>1</v>
      </c>
      <c r="U4" s="223">
        <v>0</v>
      </c>
      <c r="V4" s="223">
        <v>0</v>
      </c>
      <c r="W4" s="217">
        <v>68</v>
      </c>
      <c r="X4" s="217">
        <v>59</v>
      </c>
    </row>
    <row r="5" spans="1:24" s="183" customFormat="1" ht="27.75" customHeight="1">
      <c r="A5" s="188"/>
      <c r="B5" s="198" t="s">
        <v>54</v>
      </c>
      <c r="C5" s="209"/>
      <c r="D5" s="218">
        <v>46</v>
      </c>
      <c r="E5" s="218">
        <v>24</v>
      </c>
      <c r="F5" s="218">
        <v>22</v>
      </c>
      <c r="G5" s="218">
        <v>10</v>
      </c>
      <c r="H5" s="218">
        <v>11</v>
      </c>
      <c r="I5" s="225">
        <v>0</v>
      </c>
      <c r="J5" s="225">
        <v>0</v>
      </c>
      <c r="K5" s="225">
        <v>0</v>
      </c>
      <c r="L5" s="225">
        <v>0</v>
      </c>
      <c r="M5" s="225">
        <v>0</v>
      </c>
      <c r="N5" s="218">
        <v>1</v>
      </c>
      <c r="O5" s="225">
        <v>0</v>
      </c>
      <c r="P5" s="225">
        <v>0</v>
      </c>
      <c r="Q5" s="225">
        <v>0</v>
      </c>
      <c r="R5" s="225">
        <v>0</v>
      </c>
      <c r="S5" s="225">
        <v>0</v>
      </c>
      <c r="T5" s="225">
        <v>0</v>
      </c>
      <c r="U5" s="225">
        <v>0</v>
      </c>
      <c r="V5" s="225">
        <v>0</v>
      </c>
      <c r="W5" s="218">
        <v>14</v>
      </c>
      <c r="X5" s="218">
        <v>10</v>
      </c>
    </row>
    <row r="6" spans="1:24" ht="27.75" customHeight="1">
      <c r="A6" s="189"/>
      <c r="B6" s="199"/>
      <c r="C6" s="210" t="s">
        <v>41</v>
      </c>
      <c r="D6" s="219">
        <v>35</v>
      </c>
      <c r="E6" s="219">
        <v>23</v>
      </c>
      <c r="F6" s="219">
        <v>12</v>
      </c>
      <c r="G6" s="219">
        <v>10</v>
      </c>
      <c r="H6" s="219">
        <v>5</v>
      </c>
      <c r="I6" s="228">
        <v>0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19">
        <v>13</v>
      </c>
      <c r="X6" s="219">
        <v>7</v>
      </c>
    </row>
    <row r="7" spans="1:24" ht="27.75" customHeight="1">
      <c r="A7" s="189"/>
      <c r="B7" s="199"/>
      <c r="C7" s="192" t="s">
        <v>163</v>
      </c>
      <c r="D7" s="220">
        <v>10</v>
      </c>
      <c r="E7" s="220">
        <v>1</v>
      </c>
      <c r="F7" s="220">
        <v>9</v>
      </c>
      <c r="G7" s="220">
        <v>0</v>
      </c>
      <c r="H7" s="220">
        <v>5</v>
      </c>
      <c r="I7" s="221">
        <v>0</v>
      </c>
      <c r="J7" s="221">
        <v>0</v>
      </c>
      <c r="K7" s="221">
        <v>0</v>
      </c>
      <c r="L7" s="221">
        <v>0</v>
      </c>
      <c r="M7" s="221">
        <v>0</v>
      </c>
      <c r="N7" s="221">
        <v>1</v>
      </c>
      <c r="O7" s="221">
        <v>0</v>
      </c>
      <c r="P7" s="221">
        <v>0</v>
      </c>
      <c r="Q7" s="221">
        <v>0</v>
      </c>
      <c r="R7" s="221">
        <v>0</v>
      </c>
      <c r="S7" s="221">
        <v>0</v>
      </c>
      <c r="T7" s="221">
        <v>0</v>
      </c>
      <c r="U7" s="221">
        <v>0</v>
      </c>
      <c r="V7" s="221">
        <v>0</v>
      </c>
      <c r="W7" s="221">
        <v>1</v>
      </c>
      <c r="X7" s="221">
        <v>3</v>
      </c>
    </row>
    <row r="8" spans="1:24" ht="27.75" customHeight="1">
      <c r="A8" s="189"/>
      <c r="B8" s="189"/>
      <c r="C8" s="192" t="s">
        <v>5</v>
      </c>
      <c r="D8" s="221">
        <v>1</v>
      </c>
      <c r="E8" s="221">
        <v>0</v>
      </c>
      <c r="F8" s="221">
        <v>1</v>
      </c>
      <c r="G8" s="221">
        <v>0</v>
      </c>
      <c r="H8" s="221">
        <v>1</v>
      </c>
      <c r="I8" s="221">
        <v>0</v>
      </c>
      <c r="J8" s="221">
        <v>0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0</v>
      </c>
      <c r="Q8" s="221">
        <v>0</v>
      </c>
      <c r="R8" s="221">
        <v>0</v>
      </c>
      <c r="S8" s="221">
        <v>0</v>
      </c>
      <c r="T8" s="221">
        <v>0</v>
      </c>
      <c r="U8" s="221">
        <v>0</v>
      </c>
      <c r="V8" s="221">
        <v>0</v>
      </c>
      <c r="W8" s="221">
        <v>0</v>
      </c>
      <c r="X8" s="221">
        <v>0</v>
      </c>
    </row>
    <row r="9" spans="1:24" ht="27.75" customHeight="1">
      <c r="A9" s="189"/>
      <c r="B9" s="189"/>
      <c r="C9" s="192" t="s">
        <v>239</v>
      </c>
      <c r="D9" s="220">
        <v>0</v>
      </c>
      <c r="E9" s="221">
        <v>0</v>
      </c>
      <c r="F9" s="221">
        <v>0</v>
      </c>
      <c r="G9" s="221">
        <v>0</v>
      </c>
      <c r="H9" s="221">
        <v>0</v>
      </c>
      <c r="I9" s="221">
        <v>0</v>
      </c>
      <c r="J9" s="221">
        <v>0</v>
      </c>
      <c r="K9" s="221">
        <v>0</v>
      </c>
      <c r="L9" s="221">
        <v>0</v>
      </c>
      <c r="M9" s="221">
        <v>0</v>
      </c>
      <c r="N9" s="221">
        <v>0</v>
      </c>
      <c r="O9" s="221">
        <v>0</v>
      </c>
      <c r="P9" s="221">
        <v>0</v>
      </c>
      <c r="Q9" s="221">
        <v>0</v>
      </c>
      <c r="R9" s="221">
        <v>0</v>
      </c>
      <c r="S9" s="221">
        <v>0</v>
      </c>
      <c r="T9" s="221">
        <v>0</v>
      </c>
      <c r="U9" s="221">
        <v>0</v>
      </c>
      <c r="V9" s="221">
        <v>0</v>
      </c>
      <c r="W9" s="221">
        <v>0</v>
      </c>
      <c r="X9" s="221">
        <v>0</v>
      </c>
    </row>
    <row r="10" spans="1:24" ht="27.75" customHeight="1">
      <c r="A10" s="189"/>
      <c r="B10" s="199"/>
      <c r="C10" s="192" t="s">
        <v>94</v>
      </c>
      <c r="D10" s="221">
        <v>0</v>
      </c>
      <c r="E10" s="221">
        <v>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>
        <v>0</v>
      </c>
      <c r="R10" s="221">
        <v>0</v>
      </c>
      <c r="S10" s="221">
        <v>0</v>
      </c>
      <c r="T10" s="221">
        <v>0</v>
      </c>
      <c r="U10" s="221">
        <v>0</v>
      </c>
      <c r="V10" s="221">
        <v>0</v>
      </c>
      <c r="W10" s="221">
        <v>0</v>
      </c>
      <c r="X10" s="221">
        <v>0</v>
      </c>
    </row>
    <row r="11" spans="1:24" ht="27.75" customHeight="1">
      <c r="A11" s="189"/>
      <c r="B11" s="199"/>
      <c r="C11" s="192" t="s">
        <v>241</v>
      </c>
      <c r="D11" s="221">
        <v>0</v>
      </c>
      <c r="E11" s="221">
        <v>0</v>
      </c>
      <c r="F11" s="221">
        <v>0</v>
      </c>
      <c r="G11" s="221">
        <v>0</v>
      </c>
      <c r="H11" s="221">
        <v>0</v>
      </c>
      <c r="I11" s="221">
        <v>0</v>
      </c>
      <c r="J11" s="221">
        <v>0</v>
      </c>
      <c r="K11" s="221">
        <v>0</v>
      </c>
      <c r="L11" s="221">
        <v>0</v>
      </c>
      <c r="M11" s="221">
        <v>0</v>
      </c>
      <c r="N11" s="221">
        <v>0</v>
      </c>
      <c r="O11" s="221">
        <v>0</v>
      </c>
      <c r="P11" s="221">
        <v>0</v>
      </c>
      <c r="Q11" s="221">
        <v>0</v>
      </c>
      <c r="R11" s="221">
        <v>0</v>
      </c>
      <c r="S11" s="221">
        <v>0</v>
      </c>
      <c r="T11" s="221">
        <v>0</v>
      </c>
      <c r="U11" s="221">
        <v>0</v>
      </c>
      <c r="V11" s="221">
        <v>0</v>
      </c>
      <c r="W11" s="221">
        <v>0</v>
      </c>
      <c r="X11" s="221">
        <v>0</v>
      </c>
    </row>
    <row r="12" spans="1:24" ht="27.75" customHeight="1">
      <c r="A12" s="189"/>
      <c r="B12" s="200" t="s">
        <v>240</v>
      </c>
      <c r="C12" s="211"/>
      <c r="D12" s="218">
        <v>83</v>
      </c>
      <c r="E12" s="222">
        <v>47</v>
      </c>
      <c r="F12" s="222">
        <v>36</v>
      </c>
      <c r="G12" s="222">
        <v>31</v>
      </c>
      <c r="H12" s="222">
        <v>25</v>
      </c>
      <c r="I12" s="227">
        <v>0</v>
      </c>
      <c r="J12" s="227">
        <v>0</v>
      </c>
      <c r="K12" s="225">
        <v>8</v>
      </c>
      <c r="L12" s="227">
        <v>0</v>
      </c>
      <c r="M12" s="222">
        <v>1</v>
      </c>
      <c r="N12" s="227">
        <v>1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27">
        <v>1</v>
      </c>
      <c r="U12" s="227">
        <v>0</v>
      </c>
      <c r="V12" s="227">
        <v>0</v>
      </c>
      <c r="W12" s="222">
        <v>7</v>
      </c>
      <c r="X12" s="222">
        <v>9</v>
      </c>
    </row>
    <row r="13" spans="1:24" s="183" customFormat="1" ht="27.75" customHeight="1">
      <c r="A13" s="188"/>
      <c r="B13" s="201" t="s">
        <v>328</v>
      </c>
      <c r="C13" s="212"/>
      <c r="D13" s="218">
        <v>30</v>
      </c>
      <c r="E13" s="218">
        <v>12</v>
      </c>
      <c r="F13" s="218">
        <v>18</v>
      </c>
      <c r="G13" s="218">
        <v>3</v>
      </c>
      <c r="H13" s="218">
        <v>1</v>
      </c>
      <c r="I13" s="225">
        <v>0</v>
      </c>
      <c r="J13" s="225">
        <v>0</v>
      </c>
      <c r="K13" s="218">
        <v>0</v>
      </c>
      <c r="L13" s="225">
        <v>0</v>
      </c>
      <c r="M13" s="218">
        <v>0</v>
      </c>
      <c r="N13" s="223">
        <v>0</v>
      </c>
      <c r="O13" s="223">
        <v>0</v>
      </c>
      <c r="P13" s="223">
        <v>0</v>
      </c>
      <c r="Q13" s="223">
        <v>0</v>
      </c>
      <c r="R13" s="223">
        <v>0</v>
      </c>
      <c r="S13" s="223">
        <v>0</v>
      </c>
      <c r="T13" s="218">
        <v>0</v>
      </c>
      <c r="U13" s="223">
        <v>0</v>
      </c>
      <c r="V13" s="223">
        <v>0</v>
      </c>
      <c r="W13" s="223">
        <v>9</v>
      </c>
      <c r="X13" s="223">
        <v>17</v>
      </c>
    </row>
    <row r="14" spans="1:24" ht="27.75" customHeight="1">
      <c r="A14" s="189"/>
      <c r="B14" s="199"/>
      <c r="C14" s="210" t="s">
        <v>100</v>
      </c>
      <c r="D14" s="219">
        <v>25</v>
      </c>
      <c r="E14" s="219">
        <v>8</v>
      </c>
      <c r="F14" s="219">
        <v>17</v>
      </c>
      <c r="G14" s="219">
        <v>1</v>
      </c>
      <c r="H14" s="219">
        <v>1</v>
      </c>
      <c r="I14" s="228">
        <v>0</v>
      </c>
      <c r="J14" s="228">
        <v>0</v>
      </c>
      <c r="K14" s="228">
        <v>0</v>
      </c>
      <c r="L14" s="228">
        <v>0</v>
      </c>
      <c r="M14" s="228">
        <v>0</v>
      </c>
      <c r="N14" s="228">
        <v>0</v>
      </c>
      <c r="O14" s="228">
        <v>0</v>
      </c>
      <c r="P14" s="228">
        <v>0</v>
      </c>
      <c r="Q14" s="228">
        <v>0</v>
      </c>
      <c r="R14" s="228">
        <v>0</v>
      </c>
      <c r="S14" s="228">
        <v>0</v>
      </c>
      <c r="T14" s="228">
        <v>0</v>
      </c>
      <c r="U14" s="228">
        <v>0</v>
      </c>
      <c r="V14" s="228">
        <v>0</v>
      </c>
      <c r="W14" s="228">
        <v>7</v>
      </c>
      <c r="X14" s="228">
        <v>16</v>
      </c>
    </row>
    <row r="15" spans="1:24" ht="27.75" customHeight="1">
      <c r="A15" s="189"/>
      <c r="B15" s="202"/>
      <c r="C15" s="192" t="s">
        <v>118</v>
      </c>
      <c r="D15" s="217">
        <v>5</v>
      </c>
      <c r="E15" s="217">
        <v>4</v>
      </c>
      <c r="F15" s="217">
        <v>1</v>
      </c>
      <c r="G15" s="217">
        <v>2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3">
        <v>0</v>
      </c>
      <c r="N15" s="223">
        <v>0</v>
      </c>
      <c r="O15" s="223">
        <v>0</v>
      </c>
      <c r="P15" s="223">
        <v>0</v>
      </c>
      <c r="Q15" s="223">
        <v>0</v>
      </c>
      <c r="R15" s="223">
        <v>0</v>
      </c>
      <c r="S15" s="223">
        <v>0</v>
      </c>
      <c r="T15" s="223">
        <v>0</v>
      </c>
      <c r="U15" s="223">
        <v>0</v>
      </c>
      <c r="V15" s="223">
        <v>0</v>
      </c>
      <c r="W15" s="223">
        <v>2</v>
      </c>
      <c r="X15" s="223">
        <v>1</v>
      </c>
    </row>
    <row r="16" spans="1:24" ht="27.75" customHeight="1">
      <c r="A16" s="189"/>
      <c r="B16" s="231" t="s">
        <v>305</v>
      </c>
      <c r="C16" s="232"/>
      <c r="D16" s="222">
        <v>11</v>
      </c>
      <c r="E16" s="222">
        <v>9</v>
      </c>
      <c r="F16" s="222">
        <v>2</v>
      </c>
      <c r="G16" s="222">
        <v>1</v>
      </c>
      <c r="H16" s="222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1</v>
      </c>
      <c r="N16" s="227">
        <v>1</v>
      </c>
      <c r="O16" s="227">
        <v>0</v>
      </c>
      <c r="P16" s="227">
        <v>0</v>
      </c>
      <c r="Q16" s="227">
        <v>0</v>
      </c>
      <c r="R16" s="227">
        <v>0</v>
      </c>
      <c r="S16" s="227">
        <v>0</v>
      </c>
      <c r="T16" s="227">
        <v>0</v>
      </c>
      <c r="U16" s="227">
        <v>0</v>
      </c>
      <c r="V16" s="227">
        <v>0</v>
      </c>
      <c r="W16" s="222">
        <v>7</v>
      </c>
      <c r="X16" s="227">
        <v>1</v>
      </c>
    </row>
    <row r="17" spans="1:26" ht="27.75" customHeight="1">
      <c r="A17" s="189"/>
      <c r="B17" s="204" t="s">
        <v>46</v>
      </c>
      <c r="C17" s="214"/>
      <c r="D17" s="222">
        <v>119</v>
      </c>
      <c r="E17" s="222">
        <v>77</v>
      </c>
      <c r="F17" s="222">
        <v>42</v>
      </c>
      <c r="G17" s="222">
        <v>38</v>
      </c>
      <c r="H17" s="222">
        <v>25</v>
      </c>
      <c r="I17" s="227">
        <v>0</v>
      </c>
      <c r="J17" s="227">
        <v>0</v>
      </c>
      <c r="K17" s="222">
        <v>12</v>
      </c>
      <c r="L17" s="222">
        <v>1</v>
      </c>
      <c r="M17" s="222">
        <v>3</v>
      </c>
      <c r="N17" s="222">
        <v>0</v>
      </c>
      <c r="O17" s="227">
        <v>0</v>
      </c>
      <c r="P17" s="227">
        <v>0</v>
      </c>
      <c r="Q17" s="227">
        <v>0</v>
      </c>
      <c r="R17" s="227">
        <v>0</v>
      </c>
      <c r="S17" s="227">
        <v>0</v>
      </c>
      <c r="T17" s="225">
        <v>0</v>
      </c>
      <c r="U17" s="227">
        <v>0</v>
      </c>
      <c r="V17" s="227">
        <v>0</v>
      </c>
      <c r="W17" s="222">
        <v>24</v>
      </c>
      <c r="X17" s="222">
        <v>16</v>
      </c>
    </row>
    <row r="18" spans="1:26" ht="27.75" customHeight="1">
      <c r="A18" s="189"/>
      <c r="B18" s="205"/>
      <c r="C18" s="210" t="s">
        <v>246</v>
      </c>
      <c r="D18" s="219">
        <v>110</v>
      </c>
      <c r="E18" s="219">
        <v>72</v>
      </c>
      <c r="F18" s="219">
        <v>38</v>
      </c>
      <c r="G18" s="219">
        <v>35</v>
      </c>
      <c r="H18" s="219">
        <v>22</v>
      </c>
      <c r="I18" s="228">
        <v>0</v>
      </c>
      <c r="J18" s="228">
        <v>0</v>
      </c>
      <c r="K18" s="219">
        <v>11</v>
      </c>
      <c r="L18" s="219">
        <v>1</v>
      </c>
      <c r="M18" s="219">
        <v>3</v>
      </c>
      <c r="N18" s="219">
        <v>0</v>
      </c>
      <c r="O18" s="228">
        <v>0</v>
      </c>
      <c r="P18" s="228">
        <v>0</v>
      </c>
      <c r="Q18" s="228">
        <v>0</v>
      </c>
      <c r="R18" s="228">
        <v>0</v>
      </c>
      <c r="S18" s="228">
        <v>0</v>
      </c>
      <c r="T18" s="228">
        <v>0</v>
      </c>
      <c r="U18" s="228">
        <v>0</v>
      </c>
      <c r="V18" s="228">
        <v>0</v>
      </c>
      <c r="W18" s="219">
        <v>23</v>
      </c>
      <c r="X18" s="219">
        <v>15</v>
      </c>
      <c r="Z18" s="230"/>
    </row>
    <row r="19" spans="1:26" ht="27.75" customHeight="1">
      <c r="A19" s="189"/>
      <c r="B19" s="206"/>
      <c r="C19" s="190" t="s">
        <v>126</v>
      </c>
      <c r="D19" s="217">
        <v>9</v>
      </c>
      <c r="E19" s="217">
        <v>5</v>
      </c>
      <c r="F19" s="217">
        <v>4</v>
      </c>
      <c r="G19" s="217">
        <v>3</v>
      </c>
      <c r="H19" s="217">
        <v>3</v>
      </c>
      <c r="I19" s="223">
        <v>0</v>
      </c>
      <c r="J19" s="223">
        <v>0</v>
      </c>
      <c r="K19" s="223">
        <v>1</v>
      </c>
      <c r="L19" s="223">
        <v>0</v>
      </c>
      <c r="M19" s="223">
        <v>0</v>
      </c>
      <c r="N19" s="223">
        <v>0</v>
      </c>
      <c r="O19" s="223">
        <v>0</v>
      </c>
      <c r="P19" s="223">
        <v>0</v>
      </c>
      <c r="Q19" s="223">
        <v>0</v>
      </c>
      <c r="R19" s="223">
        <v>0</v>
      </c>
      <c r="S19" s="223">
        <v>0</v>
      </c>
      <c r="T19" s="223">
        <v>0</v>
      </c>
      <c r="U19" s="223">
        <v>0</v>
      </c>
      <c r="V19" s="223">
        <v>0</v>
      </c>
      <c r="W19" s="223">
        <v>1</v>
      </c>
      <c r="X19" s="223">
        <v>1</v>
      </c>
    </row>
    <row r="20" spans="1:26" ht="27.75" customHeight="1">
      <c r="A20" s="189"/>
      <c r="B20" s="200" t="s">
        <v>307</v>
      </c>
      <c r="C20" s="211"/>
      <c r="D20" s="222">
        <v>21</v>
      </c>
      <c r="E20" s="222">
        <v>12</v>
      </c>
      <c r="F20" s="222">
        <v>9</v>
      </c>
      <c r="G20" s="222">
        <v>9</v>
      </c>
      <c r="H20" s="222">
        <v>7</v>
      </c>
      <c r="I20" s="227">
        <v>0</v>
      </c>
      <c r="J20" s="227">
        <v>0</v>
      </c>
      <c r="K20" s="225">
        <v>3</v>
      </c>
      <c r="L20" s="222">
        <v>2</v>
      </c>
      <c r="M20" s="225">
        <v>0</v>
      </c>
      <c r="N20" s="222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</row>
    <row r="21" spans="1:26" ht="27.75" customHeight="1">
      <c r="A21" s="189"/>
      <c r="B21" s="200" t="s">
        <v>130</v>
      </c>
      <c r="C21" s="211"/>
      <c r="D21" s="222">
        <v>46</v>
      </c>
      <c r="E21" s="222">
        <v>27</v>
      </c>
      <c r="F21" s="222">
        <v>19</v>
      </c>
      <c r="G21" s="222">
        <v>17</v>
      </c>
      <c r="H21" s="222">
        <v>12</v>
      </c>
      <c r="I21" s="227">
        <v>0</v>
      </c>
      <c r="J21" s="227">
        <v>0</v>
      </c>
      <c r="K21" s="222">
        <v>1</v>
      </c>
      <c r="L21" s="225">
        <v>1</v>
      </c>
      <c r="M21" s="225">
        <v>2</v>
      </c>
      <c r="N21" s="222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  <c r="T21" s="227">
        <v>0</v>
      </c>
      <c r="U21" s="227">
        <v>0</v>
      </c>
      <c r="V21" s="227">
        <v>0</v>
      </c>
      <c r="W21" s="222">
        <v>7</v>
      </c>
      <c r="X21" s="222">
        <v>6</v>
      </c>
    </row>
    <row r="22" spans="1:26" ht="27.75" customHeight="1">
      <c r="A22" s="190"/>
      <c r="B22" s="200" t="s">
        <v>308</v>
      </c>
      <c r="C22" s="211"/>
      <c r="D22" s="227">
        <v>0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</row>
    <row r="23" spans="1:26" s="183" customFormat="1" ht="27.75" customHeight="1">
      <c r="A23" s="191"/>
      <c r="B23" s="207" t="s">
        <v>309</v>
      </c>
      <c r="C23" s="212"/>
      <c r="D23" s="222">
        <v>0</v>
      </c>
      <c r="E23" s="227">
        <v>0</v>
      </c>
      <c r="F23" s="227">
        <v>0</v>
      </c>
      <c r="G23" s="227">
        <v>0</v>
      </c>
      <c r="H23" s="227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7">
        <v>0</v>
      </c>
      <c r="P23" s="227">
        <v>0</v>
      </c>
      <c r="Q23" s="227">
        <v>0</v>
      </c>
      <c r="R23" s="227">
        <v>0</v>
      </c>
      <c r="S23" s="227">
        <v>0</v>
      </c>
      <c r="T23" s="227">
        <v>0</v>
      </c>
      <c r="U23" s="227">
        <v>0</v>
      </c>
      <c r="V23" s="227">
        <v>0</v>
      </c>
      <c r="W23" s="227">
        <v>0</v>
      </c>
      <c r="X23" s="227">
        <v>0</v>
      </c>
    </row>
    <row r="24" spans="1:26" ht="27.75" customHeight="1">
      <c r="A24" s="192"/>
      <c r="B24" s="199"/>
      <c r="C24" s="210" t="s">
        <v>246</v>
      </c>
      <c r="D24" s="219">
        <v>0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28">
        <v>0</v>
      </c>
      <c r="U24" s="228">
        <v>0</v>
      </c>
      <c r="V24" s="228">
        <v>0</v>
      </c>
      <c r="W24" s="228">
        <v>0</v>
      </c>
      <c r="X24" s="228">
        <v>0</v>
      </c>
      <c r="Y24" s="230"/>
      <c r="Z24" s="230"/>
    </row>
    <row r="25" spans="1:26" ht="27.75" customHeight="1">
      <c r="A25" s="193"/>
      <c r="B25" s="202"/>
      <c r="C25" s="192" t="s">
        <v>126</v>
      </c>
      <c r="D25" s="220">
        <v>0</v>
      </c>
      <c r="E25" s="233">
        <v>0</v>
      </c>
      <c r="F25" s="221">
        <v>0</v>
      </c>
      <c r="G25" s="221">
        <v>0</v>
      </c>
      <c r="H25" s="221">
        <v>0</v>
      </c>
      <c r="I25" s="221">
        <v>0</v>
      </c>
      <c r="J25" s="221">
        <v>0</v>
      </c>
      <c r="K25" s="221">
        <v>0</v>
      </c>
      <c r="L25" s="221">
        <v>0</v>
      </c>
      <c r="M25" s="221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23">
        <v>0</v>
      </c>
      <c r="Y25" s="230"/>
      <c r="Z25" s="230"/>
    </row>
    <row r="26" spans="1:26" s="183" customFormat="1" ht="27.75" customHeight="1">
      <c r="A26" s="191"/>
      <c r="B26" s="208" t="s">
        <v>56</v>
      </c>
      <c r="C26" s="215"/>
      <c r="D26" s="218">
        <v>46</v>
      </c>
      <c r="E26" s="218">
        <v>25</v>
      </c>
      <c r="F26" s="218">
        <v>21</v>
      </c>
      <c r="G26" s="218">
        <v>11</v>
      </c>
      <c r="H26" s="218">
        <v>10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18">
        <v>1</v>
      </c>
      <c r="O26" s="221">
        <v>0</v>
      </c>
      <c r="P26" s="221">
        <v>0</v>
      </c>
      <c r="Q26" s="221">
        <v>0</v>
      </c>
      <c r="R26" s="221">
        <v>0</v>
      </c>
      <c r="S26" s="221">
        <v>0</v>
      </c>
      <c r="T26" s="221">
        <v>0</v>
      </c>
      <c r="U26" s="221">
        <v>0</v>
      </c>
      <c r="V26" s="221">
        <v>0</v>
      </c>
      <c r="W26" s="218">
        <v>14</v>
      </c>
      <c r="X26" s="218">
        <v>10</v>
      </c>
    </row>
    <row r="27" spans="1:26" ht="27.75" customHeight="1">
      <c r="A27" s="192"/>
      <c r="B27" s="199"/>
      <c r="C27" s="210" t="s">
        <v>41</v>
      </c>
      <c r="D27" s="219">
        <v>36</v>
      </c>
      <c r="E27" s="219">
        <v>24</v>
      </c>
      <c r="F27" s="219">
        <v>12</v>
      </c>
      <c r="G27" s="219">
        <v>11</v>
      </c>
      <c r="H27" s="219">
        <v>5</v>
      </c>
      <c r="I27" s="228">
        <v>0</v>
      </c>
      <c r="J27" s="228">
        <v>0</v>
      </c>
      <c r="K27" s="228">
        <v>0</v>
      </c>
      <c r="L27" s="228">
        <v>0</v>
      </c>
      <c r="M27" s="228">
        <v>0</v>
      </c>
      <c r="N27" s="228">
        <v>0</v>
      </c>
      <c r="O27" s="228">
        <v>0</v>
      </c>
      <c r="P27" s="228">
        <v>0</v>
      </c>
      <c r="Q27" s="228">
        <v>0</v>
      </c>
      <c r="R27" s="228">
        <v>0</v>
      </c>
      <c r="S27" s="228">
        <v>0</v>
      </c>
      <c r="T27" s="228">
        <v>0</v>
      </c>
      <c r="U27" s="228">
        <v>0</v>
      </c>
      <c r="V27" s="228">
        <v>0</v>
      </c>
      <c r="W27" s="219">
        <v>13</v>
      </c>
      <c r="X27" s="219">
        <v>7</v>
      </c>
    </row>
    <row r="28" spans="1:26" ht="27.75" customHeight="1">
      <c r="A28" s="193"/>
      <c r="B28" s="202"/>
      <c r="C28" s="193" t="s">
        <v>163</v>
      </c>
      <c r="D28" s="217">
        <v>10</v>
      </c>
      <c r="E28" s="217">
        <v>1</v>
      </c>
      <c r="F28" s="217">
        <v>9</v>
      </c>
      <c r="G28" s="217">
        <v>0</v>
      </c>
      <c r="H28" s="217">
        <v>5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1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3">
        <v>0</v>
      </c>
      <c r="W28" s="223">
        <v>1</v>
      </c>
      <c r="X28" s="223">
        <v>3</v>
      </c>
    </row>
  </sheetData>
  <mergeCells count="22">
    <mergeCell ref="D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4:C4"/>
    <mergeCell ref="B5:C5"/>
    <mergeCell ref="B12:C12"/>
    <mergeCell ref="B13:C13"/>
    <mergeCell ref="B16:C16"/>
    <mergeCell ref="B17:C17"/>
    <mergeCell ref="B20:C20"/>
    <mergeCell ref="B21:C21"/>
    <mergeCell ref="B22:C22"/>
    <mergeCell ref="B23:C23"/>
    <mergeCell ref="B26:C26"/>
    <mergeCell ref="A2:C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N20"/>
  <sheetViews>
    <sheetView showZeros="0" view="pageBreakPreview" zoomScaleNormal="90" zoomScaleSheetLayoutView="100" workbookViewId="0">
      <pane xSplit="2" ySplit="3" topLeftCell="C4" activePane="bottomRight" state="frozen"/>
      <selection pane="topRight"/>
      <selection pane="bottomLeft"/>
      <selection pane="bottomRight" activeCell="D11" sqref="D11"/>
    </sheetView>
  </sheetViews>
  <sheetFormatPr defaultRowHeight="13.5"/>
  <cols>
    <col min="1" max="1" width="4.625" style="1" customWidth="1"/>
    <col min="2" max="2" width="29.125" style="1" customWidth="1"/>
    <col min="3" max="11" width="8.875" style="1" customWidth="1"/>
    <col min="12" max="16384" width="9" style="1" bestFit="1" customWidth="1"/>
  </cols>
  <sheetData>
    <row r="1" spans="1:14" ht="21" customHeight="1">
      <c r="A1" s="109" t="s">
        <v>287</v>
      </c>
      <c r="B1" s="237"/>
      <c r="C1" s="245"/>
      <c r="D1" s="245"/>
      <c r="E1" s="245"/>
      <c r="F1" s="245"/>
      <c r="G1" s="237"/>
      <c r="H1" s="237"/>
      <c r="I1" s="237"/>
      <c r="J1" s="237"/>
      <c r="K1" s="52" t="s">
        <v>47</v>
      </c>
    </row>
    <row r="2" spans="1:14" ht="21" customHeight="1">
      <c r="A2" s="131" t="s">
        <v>13</v>
      </c>
      <c r="B2" s="135"/>
      <c r="C2" s="246" t="s">
        <v>247</v>
      </c>
      <c r="D2" s="246"/>
      <c r="E2" s="246"/>
      <c r="F2" s="246" t="s">
        <v>250</v>
      </c>
      <c r="G2" s="246"/>
      <c r="H2" s="246"/>
      <c r="I2" s="246" t="s">
        <v>90</v>
      </c>
      <c r="J2" s="246"/>
      <c r="K2" s="246"/>
    </row>
    <row r="3" spans="1:14" ht="21" customHeight="1">
      <c r="A3" s="234"/>
      <c r="B3" s="238"/>
      <c r="C3" s="246" t="s">
        <v>44</v>
      </c>
      <c r="D3" s="246" t="s">
        <v>88</v>
      </c>
      <c r="E3" s="246" t="s">
        <v>89</v>
      </c>
      <c r="F3" s="246" t="s">
        <v>44</v>
      </c>
      <c r="G3" s="246" t="s">
        <v>88</v>
      </c>
      <c r="H3" s="246" t="s">
        <v>89</v>
      </c>
      <c r="I3" s="246" t="s">
        <v>44</v>
      </c>
      <c r="J3" s="246" t="s">
        <v>88</v>
      </c>
      <c r="K3" s="246" t="s">
        <v>89</v>
      </c>
    </row>
    <row r="4" spans="1:14" ht="27.75" customHeight="1">
      <c r="A4" s="198" t="s">
        <v>54</v>
      </c>
      <c r="B4" s="209"/>
      <c r="C4" s="247">
        <v>3026</v>
      </c>
      <c r="D4" s="247">
        <v>1341</v>
      </c>
      <c r="E4" s="247">
        <v>1685</v>
      </c>
      <c r="F4" s="247">
        <v>1770</v>
      </c>
      <c r="G4" s="247">
        <v>738</v>
      </c>
      <c r="H4" s="247">
        <v>1032</v>
      </c>
      <c r="I4" s="247">
        <v>1256</v>
      </c>
      <c r="J4" s="247">
        <v>603</v>
      </c>
      <c r="K4" s="247">
        <v>653</v>
      </c>
    </row>
    <row r="5" spans="1:14" ht="27.75" customHeight="1">
      <c r="A5" s="100"/>
      <c r="B5" s="239" t="s">
        <v>41</v>
      </c>
      <c r="C5" s="248">
        <v>2544</v>
      </c>
      <c r="D5" s="248">
        <v>1285</v>
      </c>
      <c r="E5" s="248">
        <v>1259</v>
      </c>
      <c r="F5" s="248">
        <v>1453</v>
      </c>
      <c r="G5" s="248">
        <v>706</v>
      </c>
      <c r="H5" s="248">
        <v>747</v>
      </c>
      <c r="I5" s="248">
        <v>1091</v>
      </c>
      <c r="J5" s="248">
        <v>579</v>
      </c>
      <c r="K5" s="248">
        <v>512</v>
      </c>
    </row>
    <row r="6" spans="1:14" ht="27.75" customHeight="1">
      <c r="A6" s="100"/>
      <c r="B6" s="240" t="s">
        <v>163</v>
      </c>
      <c r="C6" s="248">
        <v>349</v>
      </c>
      <c r="D6" s="248">
        <v>33</v>
      </c>
      <c r="E6" s="248">
        <v>316</v>
      </c>
      <c r="F6" s="248">
        <v>287</v>
      </c>
      <c r="G6" s="248">
        <v>25</v>
      </c>
      <c r="H6" s="248">
        <v>262</v>
      </c>
      <c r="I6" s="248">
        <v>62</v>
      </c>
      <c r="J6" s="248">
        <v>8</v>
      </c>
      <c r="K6" s="248">
        <v>54</v>
      </c>
    </row>
    <row r="7" spans="1:14" ht="27.75" customHeight="1">
      <c r="A7" s="100"/>
      <c r="B7" s="240" t="s">
        <v>5</v>
      </c>
      <c r="C7" s="248">
        <v>1</v>
      </c>
      <c r="D7" s="249">
        <v>0</v>
      </c>
      <c r="E7" s="249">
        <v>1</v>
      </c>
      <c r="F7" s="248">
        <v>1</v>
      </c>
      <c r="G7" s="249">
        <v>0</v>
      </c>
      <c r="H7" s="249">
        <v>1</v>
      </c>
      <c r="I7" s="249">
        <v>0</v>
      </c>
      <c r="J7" s="249">
        <v>0</v>
      </c>
      <c r="K7" s="249">
        <v>0</v>
      </c>
    </row>
    <row r="8" spans="1:14" ht="27.75" customHeight="1">
      <c r="A8" s="100"/>
      <c r="B8" s="240" t="s">
        <v>239</v>
      </c>
      <c r="C8" s="248">
        <v>0</v>
      </c>
      <c r="D8" s="249">
        <v>0</v>
      </c>
      <c r="E8" s="248">
        <v>0</v>
      </c>
      <c r="F8" s="248">
        <v>0</v>
      </c>
      <c r="G8" s="249">
        <v>0</v>
      </c>
      <c r="H8" s="248">
        <v>0</v>
      </c>
      <c r="I8" s="249">
        <v>0</v>
      </c>
      <c r="J8" s="249">
        <v>0</v>
      </c>
      <c r="K8" s="249">
        <v>0</v>
      </c>
    </row>
    <row r="9" spans="1:14" ht="27.75" customHeight="1">
      <c r="A9" s="100"/>
      <c r="B9" s="240" t="s">
        <v>94</v>
      </c>
      <c r="C9" s="248">
        <v>132</v>
      </c>
      <c r="D9" s="248">
        <v>23</v>
      </c>
      <c r="E9" s="248">
        <v>109</v>
      </c>
      <c r="F9" s="248">
        <v>29</v>
      </c>
      <c r="G9" s="248">
        <v>7</v>
      </c>
      <c r="H9" s="248">
        <v>22</v>
      </c>
      <c r="I9" s="248">
        <v>103</v>
      </c>
      <c r="J9" s="248">
        <v>16</v>
      </c>
      <c r="K9" s="248">
        <v>87</v>
      </c>
    </row>
    <row r="10" spans="1:14" ht="27.75" customHeight="1">
      <c r="A10" s="235"/>
      <c r="B10" s="241" t="s">
        <v>241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</row>
    <row r="11" spans="1:14" ht="27.75" customHeight="1">
      <c r="A11" s="200" t="s">
        <v>240</v>
      </c>
      <c r="B11" s="211"/>
      <c r="C11" s="250">
        <v>1061</v>
      </c>
      <c r="D11" s="250">
        <v>478</v>
      </c>
      <c r="E11" s="250">
        <v>583</v>
      </c>
      <c r="F11" s="250">
        <v>896</v>
      </c>
      <c r="G11" s="250">
        <v>396</v>
      </c>
      <c r="H11" s="250">
        <v>500</v>
      </c>
      <c r="I11" s="250">
        <v>165</v>
      </c>
      <c r="J11" s="250">
        <v>82</v>
      </c>
      <c r="K11" s="250">
        <v>83</v>
      </c>
    </row>
    <row r="12" spans="1:14" ht="27.75" customHeight="1">
      <c r="A12" s="198" t="s">
        <v>328</v>
      </c>
      <c r="B12" s="209"/>
      <c r="C12" s="250">
        <v>566</v>
      </c>
      <c r="D12" s="250">
        <v>324</v>
      </c>
      <c r="E12" s="250">
        <v>242</v>
      </c>
      <c r="F12" s="250">
        <v>400</v>
      </c>
      <c r="G12" s="250">
        <v>215</v>
      </c>
      <c r="H12" s="250">
        <v>185</v>
      </c>
      <c r="I12" s="250">
        <v>166</v>
      </c>
      <c r="J12" s="250">
        <v>109</v>
      </c>
      <c r="K12" s="250">
        <v>57</v>
      </c>
    </row>
    <row r="13" spans="1:14" ht="27.75" customHeight="1">
      <c r="A13" s="100"/>
      <c r="B13" s="239" t="s">
        <v>19</v>
      </c>
      <c r="C13" s="248">
        <v>297</v>
      </c>
      <c r="D13" s="248">
        <v>144</v>
      </c>
      <c r="E13" s="248">
        <v>153</v>
      </c>
      <c r="F13" s="248">
        <v>275</v>
      </c>
      <c r="G13" s="248">
        <v>131</v>
      </c>
      <c r="H13" s="248">
        <v>144</v>
      </c>
      <c r="I13" s="248">
        <v>22</v>
      </c>
      <c r="J13" s="248">
        <v>13</v>
      </c>
      <c r="K13" s="248">
        <v>9</v>
      </c>
    </row>
    <row r="14" spans="1:14" ht="27.75" customHeight="1">
      <c r="A14" s="100"/>
      <c r="B14" s="241" t="s">
        <v>248</v>
      </c>
      <c r="C14" s="248">
        <v>269</v>
      </c>
      <c r="D14" s="248">
        <v>180</v>
      </c>
      <c r="E14" s="248">
        <v>89</v>
      </c>
      <c r="F14" s="248">
        <v>125</v>
      </c>
      <c r="G14" s="248">
        <v>84</v>
      </c>
      <c r="H14" s="248">
        <v>41</v>
      </c>
      <c r="I14" s="248">
        <v>144</v>
      </c>
      <c r="J14" s="248">
        <v>96</v>
      </c>
      <c r="K14" s="248">
        <v>48</v>
      </c>
    </row>
    <row r="15" spans="1:14" ht="27.75" customHeight="1">
      <c r="A15" s="200" t="s">
        <v>305</v>
      </c>
      <c r="B15" s="211"/>
      <c r="C15" s="250">
        <v>88</v>
      </c>
      <c r="D15" s="250">
        <v>82</v>
      </c>
      <c r="E15" s="250">
        <v>6</v>
      </c>
      <c r="F15" s="250">
        <v>79</v>
      </c>
      <c r="G15" s="250">
        <v>75</v>
      </c>
      <c r="H15" s="250">
        <v>4</v>
      </c>
      <c r="I15" s="250">
        <v>9</v>
      </c>
      <c r="J15" s="250">
        <v>7</v>
      </c>
      <c r="K15" s="251">
        <v>2</v>
      </c>
      <c r="M15" s="3"/>
      <c r="N15" s="3"/>
    </row>
    <row r="16" spans="1:14" ht="27.75" customHeight="1">
      <c r="A16" s="236" t="s">
        <v>56</v>
      </c>
      <c r="B16" s="242"/>
      <c r="C16" s="250">
        <v>3290</v>
      </c>
      <c r="D16" s="250">
        <v>1572</v>
      </c>
      <c r="E16" s="250">
        <v>1718</v>
      </c>
      <c r="F16" s="250">
        <v>1913</v>
      </c>
      <c r="G16" s="250">
        <v>835</v>
      </c>
      <c r="H16" s="250">
        <v>1078</v>
      </c>
      <c r="I16" s="250">
        <v>1377</v>
      </c>
      <c r="J16" s="250">
        <v>737</v>
      </c>
      <c r="K16" s="250">
        <v>640</v>
      </c>
      <c r="M16" s="3"/>
      <c r="N16" s="3"/>
    </row>
    <row r="17" spans="1:14" ht="27.75" customHeight="1">
      <c r="A17" s="100"/>
      <c r="B17" s="243" t="s">
        <v>41</v>
      </c>
      <c r="C17" s="248">
        <v>2941</v>
      </c>
      <c r="D17" s="248">
        <v>1539</v>
      </c>
      <c r="E17" s="248">
        <v>1402</v>
      </c>
      <c r="F17" s="248">
        <v>1626</v>
      </c>
      <c r="G17" s="248">
        <v>810</v>
      </c>
      <c r="H17" s="248">
        <v>816</v>
      </c>
      <c r="I17" s="248">
        <v>1315</v>
      </c>
      <c r="J17" s="248">
        <v>729</v>
      </c>
      <c r="K17" s="248">
        <v>586</v>
      </c>
      <c r="M17" s="252"/>
      <c r="N17" s="252"/>
    </row>
    <row r="18" spans="1:14" ht="27.75" customHeight="1">
      <c r="A18" s="101"/>
      <c r="B18" s="244" t="s">
        <v>163</v>
      </c>
      <c r="C18" s="247">
        <v>349</v>
      </c>
      <c r="D18" s="247">
        <v>33</v>
      </c>
      <c r="E18" s="247">
        <v>316</v>
      </c>
      <c r="F18" s="247">
        <v>287</v>
      </c>
      <c r="G18" s="247">
        <v>25</v>
      </c>
      <c r="H18" s="247">
        <v>262</v>
      </c>
      <c r="I18" s="247">
        <v>62</v>
      </c>
      <c r="J18" s="247">
        <v>8</v>
      </c>
      <c r="K18" s="247">
        <v>54</v>
      </c>
      <c r="M18" s="3"/>
      <c r="N18" s="3"/>
    </row>
    <row r="19" spans="1:14">
      <c r="M19" s="3"/>
      <c r="N19" s="3"/>
    </row>
    <row r="20" spans="1:14">
      <c r="M20" s="3"/>
      <c r="N20" s="3"/>
    </row>
  </sheetData>
  <mergeCells count="9">
    <mergeCell ref="C2:E2"/>
    <mergeCell ref="F2:H2"/>
    <mergeCell ref="I2:K2"/>
    <mergeCell ref="A4:B4"/>
    <mergeCell ref="A11:B11"/>
    <mergeCell ref="A12:B12"/>
    <mergeCell ref="A15:B15"/>
    <mergeCell ref="A16:B16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O29"/>
  <sheetViews>
    <sheetView showZeros="0" topLeftCell="A2" zoomScale="90" zoomScaleNormal="90" zoomScaleSheetLayoutView="90" workbookViewId="0">
      <selection activeCell="D11" sqref="D11"/>
    </sheetView>
  </sheetViews>
  <sheetFormatPr defaultRowHeight="13.5"/>
  <cols>
    <col min="1" max="1" width="3.625" style="1" customWidth="1"/>
    <col min="2" max="2" width="24.625" style="1" customWidth="1"/>
    <col min="3" max="5" width="8.625" style="53" customWidth="1"/>
    <col min="6" max="15" width="8.125" style="53" customWidth="1"/>
    <col min="16" max="16384" width="9" style="1" bestFit="1" customWidth="1"/>
  </cols>
  <sheetData>
    <row r="1" spans="1:15" ht="21" customHeight="1">
      <c r="A1" s="253" t="s">
        <v>187</v>
      </c>
      <c r="B1" s="255"/>
      <c r="C1" s="139"/>
      <c r="D1" s="139"/>
      <c r="E1" s="139"/>
      <c r="F1" s="139"/>
      <c r="O1" s="127" t="s">
        <v>47</v>
      </c>
    </row>
    <row r="2" spans="1:15" ht="21" customHeight="1">
      <c r="A2" s="89" t="s">
        <v>13</v>
      </c>
      <c r="B2" s="96"/>
      <c r="C2" s="60" t="s">
        <v>44</v>
      </c>
      <c r="D2" s="60"/>
      <c r="E2" s="60"/>
      <c r="F2" s="123" t="s">
        <v>14</v>
      </c>
      <c r="G2" s="123"/>
      <c r="H2" s="123"/>
      <c r="I2" s="123"/>
      <c r="J2" s="123" t="s">
        <v>2</v>
      </c>
      <c r="K2" s="123"/>
      <c r="L2" s="123"/>
      <c r="M2" s="123"/>
      <c r="N2" s="123"/>
      <c r="O2" s="123"/>
    </row>
    <row r="3" spans="1:15" ht="21" customHeight="1">
      <c r="A3" s="254"/>
      <c r="B3" s="256"/>
      <c r="C3" s="173"/>
      <c r="D3" s="173"/>
      <c r="E3" s="173"/>
      <c r="F3" s="123" t="s">
        <v>16</v>
      </c>
      <c r="G3" s="123"/>
      <c r="H3" s="123" t="s">
        <v>96</v>
      </c>
      <c r="I3" s="123"/>
      <c r="J3" s="123" t="s">
        <v>105</v>
      </c>
      <c r="K3" s="123"/>
      <c r="L3" s="123"/>
      <c r="M3" s="123" t="s">
        <v>251</v>
      </c>
      <c r="N3" s="123"/>
      <c r="O3" s="123"/>
    </row>
    <row r="4" spans="1:15" ht="21" customHeight="1">
      <c r="A4" s="90"/>
      <c r="B4" s="97"/>
      <c r="C4" s="123" t="s">
        <v>44</v>
      </c>
      <c r="D4" s="123" t="s">
        <v>88</v>
      </c>
      <c r="E4" s="123" t="s">
        <v>89</v>
      </c>
      <c r="F4" s="123" t="s">
        <v>88</v>
      </c>
      <c r="G4" s="123" t="s">
        <v>89</v>
      </c>
      <c r="H4" s="123" t="s">
        <v>88</v>
      </c>
      <c r="I4" s="123" t="s">
        <v>89</v>
      </c>
      <c r="J4" s="123" t="s">
        <v>44</v>
      </c>
      <c r="K4" s="123" t="s">
        <v>88</v>
      </c>
      <c r="L4" s="123" t="s">
        <v>89</v>
      </c>
      <c r="M4" s="123" t="s">
        <v>44</v>
      </c>
      <c r="N4" s="123" t="s">
        <v>88</v>
      </c>
      <c r="O4" s="123" t="s">
        <v>89</v>
      </c>
    </row>
    <row r="5" spans="1:15" ht="27.75" customHeight="1">
      <c r="A5" s="90" t="s">
        <v>31</v>
      </c>
      <c r="B5" s="257"/>
      <c r="C5" s="21">
        <v>1127</v>
      </c>
      <c r="D5" s="21">
        <v>782</v>
      </c>
      <c r="E5" s="21">
        <v>345</v>
      </c>
      <c r="F5" s="21">
        <v>705</v>
      </c>
      <c r="G5" s="21">
        <v>303</v>
      </c>
      <c r="H5" s="21">
        <v>77</v>
      </c>
      <c r="I5" s="21">
        <v>42</v>
      </c>
      <c r="J5" s="21">
        <v>759</v>
      </c>
      <c r="K5" s="21">
        <v>508</v>
      </c>
      <c r="L5" s="21">
        <v>251</v>
      </c>
      <c r="M5" s="106">
        <v>368</v>
      </c>
      <c r="N5" s="21">
        <v>274</v>
      </c>
      <c r="O5" s="21">
        <v>94</v>
      </c>
    </row>
    <row r="6" spans="1:15" ht="27.75" customHeight="1">
      <c r="A6" s="16" t="s">
        <v>191</v>
      </c>
      <c r="B6" s="2" t="s">
        <v>124</v>
      </c>
      <c r="C6" s="37">
        <v>15</v>
      </c>
      <c r="D6" s="20">
        <v>14</v>
      </c>
      <c r="E6" s="20">
        <v>1</v>
      </c>
      <c r="F6" s="20">
        <v>11</v>
      </c>
      <c r="G6" s="20">
        <v>1</v>
      </c>
      <c r="H6" s="20">
        <v>3</v>
      </c>
      <c r="I6" s="37">
        <v>0</v>
      </c>
      <c r="J6" s="19">
        <v>15</v>
      </c>
      <c r="K6" s="19">
        <v>14</v>
      </c>
      <c r="L6" s="108">
        <v>1</v>
      </c>
      <c r="M6" s="19">
        <v>0</v>
      </c>
      <c r="N6" s="177">
        <v>0</v>
      </c>
      <c r="O6" s="37">
        <v>0</v>
      </c>
    </row>
    <row r="7" spans="1:15" ht="27.75" customHeight="1">
      <c r="A7" s="17" t="s">
        <v>39</v>
      </c>
      <c r="B7" s="258" t="s">
        <v>38</v>
      </c>
      <c r="C7" s="38">
        <v>3</v>
      </c>
      <c r="D7" s="38">
        <v>3</v>
      </c>
      <c r="E7" s="38">
        <v>0</v>
      </c>
      <c r="F7" s="38">
        <v>3</v>
      </c>
      <c r="G7" s="38">
        <v>0</v>
      </c>
      <c r="H7" s="38">
        <v>0</v>
      </c>
      <c r="I7" s="38">
        <v>0</v>
      </c>
      <c r="J7" s="38">
        <v>2</v>
      </c>
      <c r="K7" s="38">
        <v>2</v>
      </c>
      <c r="L7" s="266">
        <v>0</v>
      </c>
      <c r="M7" s="38">
        <v>1</v>
      </c>
      <c r="N7" s="268">
        <v>1</v>
      </c>
      <c r="O7" s="38">
        <v>0</v>
      </c>
    </row>
    <row r="8" spans="1:15" ht="27.75" customHeight="1">
      <c r="A8" s="15" t="s">
        <v>192</v>
      </c>
      <c r="B8" s="259" t="s">
        <v>228</v>
      </c>
      <c r="C8" s="19">
        <v>2</v>
      </c>
      <c r="D8" s="19">
        <v>2</v>
      </c>
      <c r="E8" s="39">
        <v>0</v>
      </c>
      <c r="F8" s="19">
        <v>2</v>
      </c>
      <c r="G8" s="39">
        <v>0</v>
      </c>
      <c r="H8" s="39">
        <v>0</v>
      </c>
      <c r="I8" s="39">
        <v>0</v>
      </c>
      <c r="J8" s="19">
        <v>2</v>
      </c>
      <c r="K8" s="19">
        <v>2</v>
      </c>
      <c r="L8" s="39">
        <v>0</v>
      </c>
      <c r="M8" s="19">
        <v>0</v>
      </c>
      <c r="N8" s="269">
        <v>0</v>
      </c>
      <c r="O8" s="39">
        <v>0</v>
      </c>
    </row>
    <row r="9" spans="1:15" ht="27.75" customHeight="1">
      <c r="A9" s="16" t="s">
        <v>194</v>
      </c>
      <c r="B9" s="2" t="s">
        <v>207</v>
      </c>
      <c r="C9" s="20">
        <v>119</v>
      </c>
      <c r="D9" s="20">
        <v>113</v>
      </c>
      <c r="E9" s="20">
        <v>6</v>
      </c>
      <c r="F9" s="20">
        <v>91</v>
      </c>
      <c r="G9" s="20">
        <v>5</v>
      </c>
      <c r="H9" s="20">
        <v>22</v>
      </c>
      <c r="I9" s="37">
        <v>1</v>
      </c>
      <c r="J9" s="20">
        <v>101</v>
      </c>
      <c r="K9" s="20">
        <v>95</v>
      </c>
      <c r="L9" s="108">
        <v>6</v>
      </c>
      <c r="M9" s="20">
        <v>18</v>
      </c>
      <c r="N9" s="122">
        <v>18</v>
      </c>
      <c r="O9" s="20">
        <v>0</v>
      </c>
    </row>
    <row r="10" spans="1:15" ht="27.75" customHeight="1">
      <c r="A10" s="16" t="s">
        <v>190</v>
      </c>
      <c r="B10" s="260" t="s">
        <v>102</v>
      </c>
      <c r="C10" s="20">
        <v>360</v>
      </c>
      <c r="D10" s="20">
        <v>296</v>
      </c>
      <c r="E10" s="20">
        <v>64</v>
      </c>
      <c r="F10" s="20">
        <v>276</v>
      </c>
      <c r="G10" s="20">
        <v>54</v>
      </c>
      <c r="H10" s="20">
        <v>20</v>
      </c>
      <c r="I10" s="20">
        <v>10</v>
      </c>
      <c r="J10" s="20">
        <v>198</v>
      </c>
      <c r="K10" s="20">
        <v>156</v>
      </c>
      <c r="L10" s="108">
        <v>42</v>
      </c>
      <c r="M10" s="21">
        <v>162</v>
      </c>
      <c r="N10" s="122">
        <v>140</v>
      </c>
      <c r="O10" s="20">
        <v>22</v>
      </c>
    </row>
    <row r="11" spans="1:15" ht="27.75" customHeight="1">
      <c r="A11" s="15" t="s">
        <v>186</v>
      </c>
      <c r="B11" s="261" t="s">
        <v>208</v>
      </c>
      <c r="C11" s="19">
        <v>17</v>
      </c>
      <c r="D11" s="19">
        <v>13</v>
      </c>
      <c r="E11" s="39">
        <v>4</v>
      </c>
      <c r="F11" s="19">
        <v>13</v>
      </c>
      <c r="G11" s="39">
        <v>2</v>
      </c>
      <c r="H11" s="39">
        <v>0</v>
      </c>
      <c r="I11" s="39">
        <v>2</v>
      </c>
      <c r="J11" s="19">
        <v>9</v>
      </c>
      <c r="K11" s="19">
        <v>7</v>
      </c>
      <c r="L11" s="39">
        <v>2</v>
      </c>
      <c r="M11" s="19">
        <v>8</v>
      </c>
      <c r="N11" s="269">
        <v>6</v>
      </c>
      <c r="O11" s="39">
        <v>2</v>
      </c>
    </row>
    <row r="12" spans="1:15" ht="27.75" customHeight="1">
      <c r="A12" s="16" t="s">
        <v>195</v>
      </c>
      <c r="B12" s="2" t="s">
        <v>152</v>
      </c>
      <c r="C12" s="20">
        <v>12</v>
      </c>
      <c r="D12" s="20">
        <v>10</v>
      </c>
      <c r="E12" s="20">
        <v>2</v>
      </c>
      <c r="F12" s="20">
        <v>10</v>
      </c>
      <c r="G12" s="20">
        <v>2</v>
      </c>
      <c r="H12" s="37">
        <v>0</v>
      </c>
      <c r="I12" s="37">
        <v>0</v>
      </c>
      <c r="J12" s="20">
        <v>5</v>
      </c>
      <c r="K12" s="37">
        <v>4</v>
      </c>
      <c r="L12" s="108">
        <v>1</v>
      </c>
      <c r="M12" s="20">
        <v>7</v>
      </c>
      <c r="N12" s="122">
        <v>6</v>
      </c>
      <c r="O12" s="37">
        <v>1</v>
      </c>
    </row>
    <row r="13" spans="1:15" ht="27.75" customHeight="1">
      <c r="A13" s="16" t="s">
        <v>196</v>
      </c>
      <c r="B13" s="2" t="s">
        <v>106</v>
      </c>
      <c r="C13" s="20">
        <v>64</v>
      </c>
      <c r="D13" s="20">
        <v>48</v>
      </c>
      <c r="E13" s="20">
        <v>16</v>
      </c>
      <c r="F13" s="20">
        <v>43</v>
      </c>
      <c r="G13" s="20">
        <v>13</v>
      </c>
      <c r="H13" s="20">
        <v>5</v>
      </c>
      <c r="I13" s="37">
        <v>3</v>
      </c>
      <c r="J13" s="20">
        <v>31</v>
      </c>
      <c r="K13" s="20">
        <v>21</v>
      </c>
      <c r="L13" s="108">
        <v>10</v>
      </c>
      <c r="M13" s="20">
        <v>33</v>
      </c>
      <c r="N13" s="122">
        <v>27</v>
      </c>
      <c r="O13" s="20">
        <v>6</v>
      </c>
    </row>
    <row r="14" spans="1:15" ht="27.75" customHeight="1">
      <c r="A14" s="16" t="s">
        <v>160</v>
      </c>
      <c r="B14" s="2" t="s">
        <v>125</v>
      </c>
      <c r="C14" s="20">
        <v>112</v>
      </c>
      <c r="D14" s="20">
        <v>51</v>
      </c>
      <c r="E14" s="20">
        <v>61</v>
      </c>
      <c r="F14" s="20">
        <v>47</v>
      </c>
      <c r="G14" s="20">
        <v>57</v>
      </c>
      <c r="H14" s="20">
        <v>4</v>
      </c>
      <c r="I14" s="20">
        <v>4</v>
      </c>
      <c r="J14" s="20">
        <v>94</v>
      </c>
      <c r="K14" s="20">
        <v>44</v>
      </c>
      <c r="L14" s="108">
        <v>50</v>
      </c>
      <c r="M14" s="20">
        <v>18</v>
      </c>
      <c r="N14" s="122">
        <v>7</v>
      </c>
      <c r="O14" s="20">
        <v>11</v>
      </c>
    </row>
    <row r="15" spans="1:15" ht="27.75" customHeight="1">
      <c r="A15" s="16" t="s">
        <v>198</v>
      </c>
      <c r="B15" s="2" t="s">
        <v>58</v>
      </c>
      <c r="C15" s="20">
        <v>12</v>
      </c>
      <c r="D15" s="37">
        <v>1</v>
      </c>
      <c r="E15" s="20">
        <v>11</v>
      </c>
      <c r="F15" s="37">
        <v>1</v>
      </c>
      <c r="G15" s="20">
        <v>11</v>
      </c>
      <c r="H15" s="37">
        <v>0</v>
      </c>
      <c r="I15" s="20">
        <v>0</v>
      </c>
      <c r="J15" s="20">
        <v>11</v>
      </c>
      <c r="K15" s="37">
        <v>1</v>
      </c>
      <c r="L15" s="108">
        <v>10</v>
      </c>
      <c r="M15" s="37">
        <v>1</v>
      </c>
      <c r="N15" s="37">
        <v>0</v>
      </c>
      <c r="O15" s="37">
        <v>1</v>
      </c>
    </row>
    <row r="16" spans="1:15" ht="27.75" customHeight="1">
      <c r="A16" s="16" t="s">
        <v>7</v>
      </c>
      <c r="B16" s="2" t="s">
        <v>210</v>
      </c>
      <c r="C16" s="20">
        <v>10</v>
      </c>
      <c r="D16" s="20">
        <v>2</v>
      </c>
      <c r="E16" s="20">
        <v>8</v>
      </c>
      <c r="F16" s="20">
        <v>2</v>
      </c>
      <c r="G16" s="20">
        <v>7</v>
      </c>
      <c r="H16" s="37">
        <v>0</v>
      </c>
      <c r="I16" s="37">
        <v>1</v>
      </c>
      <c r="J16" s="20">
        <v>8</v>
      </c>
      <c r="K16" s="37">
        <v>1</v>
      </c>
      <c r="L16" s="108">
        <v>7</v>
      </c>
      <c r="M16" s="20">
        <v>2</v>
      </c>
      <c r="N16" s="122">
        <v>1</v>
      </c>
      <c r="O16" s="20">
        <v>1</v>
      </c>
    </row>
    <row r="17" spans="1:15" ht="27.75" customHeight="1">
      <c r="A17" s="16" t="s">
        <v>199</v>
      </c>
      <c r="B17" s="262" t="s">
        <v>229</v>
      </c>
      <c r="C17" s="20">
        <v>18</v>
      </c>
      <c r="D17" s="20">
        <v>16</v>
      </c>
      <c r="E17" s="20">
        <v>2</v>
      </c>
      <c r="F17" s="20">
        <v>15</v>
      </c>
      <c r="G17" s="20">
        <v>2</v>
      </c>
      <c r="H17" s="37">
        <v>1</v>
      </c>
      <c r="I17" s="37">
        <v>0</v>
      </c>
      <c r="J17" s="20">
        <v>12</v>
      </c>
      <c r="K17" s="20">
        <v>10</v>
      </c>
      <c r="L17" s="108">
        <v>2</v>
      </c>
      <c r="M17" s="20">
        <v>6</v>
      </c>
      <c r="N17" s="122">
        <v>6</v>
      </c>
      <c r="O17" s="37">
        <v>0</v>
      </c>
    </row>
    <row r="18" spans="1:15" ht="27.75" customHeight="1">
      <c r="A18" s="16" t="s">
        <v>156</v>
      </c>
      <c r="B18" s="2" t="s">
        <v>0</v>
      </c>
      <c r="C18" s="20">
        <v>72</v>
      </c>
      <c r="D18" s="20">
        <v>32</v>
      </c>
      <c r="E18" s="20">
        <v>40</v>
      </c>
      <c r="F18" s="20">
        <v>29</v>
      </c>
      <c r="G18" s="20">
        <v>37</v>
      </c>
      <c r="H18" s="20">
        <v>3</v>
      </c>
      <c r="I18" s="20">
        <v>3</v>
      </c>
      <c r="J18" s="20">
        <v>49</v>
      </c>
      <c r="K18" s="20">
        <v>22</v>
      </c>
      <c r="L18" s="108">
        <v>27</v>
      </c>
      <c r="M18" s="20">
        <v>23</v>
      </c>
      <c r="N18" s="122">
        <v>10</v>
      </c>
      <c r="O18" s="20">
        <v>13</v>
      </c>
    </row>
    <row r="19" spans="1:15" ht="27.75" customHeight="1">
      <c r="A19" s="16" t="s">
        <v>200</v>
      </c>
      <c r="B19" s="2" t="s">
        <v>80</v>
      </c>
      <c r="C19" s="20">
        <v>49</v>
      </c>
      <c r="D19" s="20">
        <v>15</v>
      </c>
      <c r="E19" s="20">
        <v>34</v>
      </c>
      <c r="F19" s="20">
        <v>13</v>
      </c>
      <c r="G19" s="20">
        <v>29</v>
      </c>
      <c r="H19" s="20">
        <v>2</v>
      </c>
      <c r="I19" s="20">
        <v>5</v>
      </c>
      <c r="J19" s="20">
        <v>30</v>
      </c>
      <c r="K19" s="20">
        <v>9</v>
      </c>
      <c r="L19" s="108">
        <v>21</v>
      </c>
      <c r="M19" s="20">
        <v>19</v>
      </c>
      <c r="N19" s="122">
        <v>6</v>
      </c>
      <c r="O19" s="20">
        <v>13</v>
      </c>
    </row>
    <row r="20" spans="1:15" ht="27.75" customHeight="1">
      <c r="A20" s="16" t="s">
        <v>101</v>
      </c>
      <c r="B20" s="2" t="s">
        <v>212</v>
      </c>
      <c r="C20" s="20">
        <v>3</v>
      </c>
      <c r="D20" s="20">
        <v>1</v>
      </c>
      <c r="E20" s="20">
        <v>2</v>
      </c>
      <c r="F20" s="20">
        <v>1</v>
      </c>
      <c r="G20" s="20">
        <v>0</v>
      </c>
      <c r="H20" s="37">
        <v>0</v>
      </c>
      <c r="I20" s="37">
        <v>2</v>
      </c>
      <c r="J20" s="20">
        <v>1</v>
      </c>
      <c r="K20" s="20">
        <v>0</v>
      </c>
      <c r="L20" s="108">
        <v>1</v>
      </c>
      <c r="M20" s="20">
        <v>2</v>
      </c>
      <c r="N20" s="177">
        <v>1</v>
      </c>
      <c r="O20" s="37">
        <v>1</v>
      </c>
    </row>
    <row r="21" spans="1:15" ht="27.75" customHeight="1">
      <c r="A21" s="16" t="s">
        <v>77</v>
      </c>
      <c r="B21" s="2" t="s">
        <v>213</v>
      </c>
      <c r="C21" s="20">
        <v>29</v>
      </c>
      <c r="D21" s="20">
        <v>10</v>
      </c>
      <c r="E21" s="20">
        <v>19</v>
      </c>
      <c r="F21" s="20">
        <v>8</v>
      </c>
      <c r="G21" s="20">
        <v>13</v>
      </c>
      <c r="H21" s="20">
        <v>2</v>
      </c>
      <c r="I21" s="20">
        <v>6</v>
      </c>
      <c r="J21" s="20">
        <v>20</v>
      </c>
      <c r="K21" s="20">
        <v>8</v>
      </c>
      <c r="L21" s="108">
        <v>12</v>
      </c>
      <c r="M21" s="20">
        <v>9</v>
      </c>
      <c r="N21" s="122">
        <v>2</v>
      </c>
      <c r="O21" s="20">
        <v>7</v>
      </c>
    </row>
    <row r="22" spans="1:15" ht="27.75" customHeight="1">
      <c r="A22" s="16" t="s">
        <v>201</v>
      </c>
      <c r="B22" s="2" t="s">
        <v>50</v>
      </c>
      <c r="C22" s="20">
        <v>31</v>
      </c>
      <c r="D22" s="20">
        <v>15</v>
      </c>
      <c r="E22" s="20">
        <v>16</v>
      </c>
      <c r="F22" s="20">
        <v>12</v>
      </c>
      <c r="G22" s="20">
        <v>15</v>
      </c>
      <c r="H22" s="37">
        <v>3</v>
      </c>
      <c r="I22" s="37">
        <v>1</v>
      </c>
      <c r="J22" s="20">
        <v>30</v>
      </c>
      <c r="K22" s="20">
        <v>15</v>
      </c>
      <c r="L22" s="108">
        <v>15</v>
      </c>
      <c r="M22" s="20">
        <v>1</v>
      </c>
      <c r="N22" s="122">
        <v>0</v>
      </c>
      <c r="O22" s="20">
        <v>1</v>
      </c>
    </row>
    <row r="23" spans="1:15" ht="27.75" customHeight="1">
      <c r="A23" s="16" t="s">
        <v>202</v>
      </c>
      <c r="B23" s="263" t="s">
        <v>230</v>
      </c>
      <c r="C23" s="20">
        <v>39</v>
      </c>
      <c r="D23" s="20">
        <v>30</v>
      </c>
      <c r="E23" s="20">
        <v>9</v>
      </c>
      <c r="F23" s="20">
        <v>24</v>
      </c>
      <c r="G23" s="20">
        <v>7</v>
      </c>
      <c r="H23" s="20">
        <v>6</v>
      </c>
      <c r="I23" s="37">
        <v>2</v>
      </c>
      <c r="J23" s="20">
        <v>20</v>
      </c>
      <c r="K23" s="20">
        <v>15</v>
      </c>
      <c r="L23" s="108">
        <v>5</v>
      </c>
      <c r="M23" s="20">
        <v>19</v>
      </c>
      <c r="N23" s="122">
        <v>15</v>
      </c>
      <c r="O23" s="20">
        <v>4</v>
      </c>
    </row>
    <row r="24" spans="1:15" ht="27.75" customHeight="1">
      <c r="A24" s="17" t="s">
        <v>203</v>
      </c>
      <c r="B24" s="264" t="s">
        <v>231</v>
      </c>
      <c r="C24" s="21">
        <v>153</v>
      </c>
      <c r="D24" s="21">
        <v>106</v>
      </c>
      <c r="E24" s="21">
        <v>47</v>
      </c>
      <c r="F24" s="21">
        <v>103</v>
      </c>
      <c r="G24" s="21">
        <v>46</v>
      </c>
      <c r="H24" s="21">
        <v>3</v>
      </c>
      <c r="I24" s="38">
        <v>1</v>
      </c>
      <c r="J24" s="21">
        <v>117</v>
      </c>
      <c r="K24" s="21">
        <v>80</v>
      </c>
      <c r="L24" s="267">
        <v>37</v>
      </c>
      <c r="M24" s="20">
        <v>36</v>
      </c>
      <c r="N24" s="270">
        <v>26</v>
      </c>
      <c r="O24" s="21">
        <v>10</v>
      </c>
    </row>
    <row r="25" spans="1:15" ht="27.75" customHeight="1">
      <c r="A25" s="17" t="s">
        <v>204</v>
      </c>
      <c r="B25" s="258" t="s">
        <v>170</v>
      </c>
      <c r="C25" s="21">
        <v>7</v>
      </c>
      <c r="D25" s="21">
        <v>4</v>
      </c>
      <c r="E25" s="38">
        <v>3</v>
      </c>
      <c r="F25" s="21">
        <v>1</v>
      </c>
      <c r="G25" s="38">
        <v>2</v>
      </c>
      <c r="H25" s="38">
        <v>3</v>
      </c>
      <c r="I25" s="38">
        <v>1</v>
      </c>
      <c r="J25" s="38">
        <v>4</v>
      </c>
      <c r="K25" s="38">
        <v>2</v>
      </c>
      <c r="L25" s="38">
        <v>2</v>
      </c>
      <c r="M25" s="106">
        <v>3</v>
      </c>
      <c r="N25" s="21">
        <v>2</v>
      </c>
      <c r="O25" s="38">
        <v>1</v>
      </c>
    </row>
    <row r="29" spans="1:15">
      <c r="F29" s="265"/>
    </row>
  </sheetData>
  <mergeCells count="9">
    <mergeCell ref="F2:I2"/>
    <mergeCell ref="J2:O2"/>
    <mergeCell ref="F3:G3"/>
    <mergeCell ref="H3:I3"/>
    <mergeCell ref="J3:L3"/>
    <mergeCell ref="M3:O3"/>
    <mergeCell ref="A5:B5"/>
    <mergeCell ref="A2:B4"/>
    <mergeCell ref="C2:E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W28"/>
  <sheetViews>
    <sheetView showZeros="0" view="pageBreakPreview" zoomScale="90" zoomScaleNormal="80" zoomScaleSheetLayoutView="90" workbookViewId="0">
      <selection activeCell="D11" sqref="D11"/>
    </sheetView>
  </sheetViews>
  <sheetFormatPr defaultRowHeight="13.5"/>
  <cols>
    <col min="1" max="1" width="3.625" style="1" customWidth="1"/>
    <col min="2" max="2" width="24.625" style="1" customWidth="1"/>
    <col min="3" max="23" width="6.375" style="1" customWidth="1"/>
    <col min="24" max="16380" width="9" style="1" bestFit="1" customWidth="1"/>
    <col min="16381" max="16384" width="9" style="1" customWidth="1"/>
  </cols>
  <sheetData>
    <row r="1" spans="1:23" ht="21" customHeight="1">
      <c r="A1" s="253" t="s">
        <v>288</v>
      </c>
      <c r="B1" s="255"/>
      <c r="C1" s="255"/>
      <c r="D1" s="255"/>
      <c r="E1" s="255"/>
      <c r="F1" s="255"/>
      <c r="W1" s="52" t="s">
        <v>47</v>
      </c>
    </row>
    <row r="2" spans="1:23" ht="21" customHeight="1">
      <c r="A2" s="89" t="s">
        <v>13</v>
      </c>
      <c r="B2" s="276"/>
      <c r="C2" s="104" t="s">
        <v>44</v>
      </c>
      <c r="D2" s="104"/>
      <c r="E2" s="104"/>
      <c r="F2" s="104" t="s">
        <v>1</v>
      </c>
      <c r="G2" s="104"/>
      <c r="H2" s="104" t="s">
        <v>172</v>
      </c>
      <c r="I2" s="104"/>
      <c r="J2" s="104" t="s">
        <v>183</v>
      </c>
      <c r="K2" s="104"/>
      <c r="L2" s="104" t="s">
        <v>111</v>
      </c>
      <c r="M2" s="104"/>
      <c r="N2" s="104" t="s">
        <v>209</v>
      </c>
      <c r="O2" s="104"/>
      <c r="P2" s="104" t="s">
        <v>185</v>
      </c>
      <c r="Q2" s="104"/>
      <c r="R2" s="104" t="s">
        <v>188</v>
      </c>
      <c r="S2" s="104"/>
      <c r="T2" s="104" t="s">
        <v>179</v>
      </c>
      <c r="U2" s="104"/>
      <c r="V2" s="104" t="s">
        <v>233</v>
      </c>
      <c r="W2" s="104"/>
    </row>
    <row r="3" spans="1:23" ht="21" customHeight="1">
      <c r="A3" s="254"/>
      <c r="B3" s="277"/>
      <c r="C3" s="18" t="s">
        <v>44</v>
      </c>
      <c r="D3" s="18" t="s">
        <v>88</v>
      </c>
      <c r="E3" s="18" t="s">
        <v>89</v>
      </c>
      <c r="F3" s="18" t="s">
        <v>88</v>
      </c>
      <c r="G3" s="18" t="s">
        <v>89</v>
      </c>
      <c r="H3" s="18" t="s">
        <v>88</v>
      </c>
      <c r="I3" s="18" t="s">
        <v>89</v>
      </c>
      <c r="J3" s="18" t="s">
        <v>88</v>
      </c>
      <c r="K3" s="18" t="s">
        <v>89</v>
      </c>
      <c r="L3" s="18" t="s">
        <v>88</v>
      </c>
      <c r="M3" s="18" t="s">
        <v>89</v>
      </c>
      <c r="N3" s="18" t="s">
        <v>88</v>
      </c>
      <c r="O3" s="18" t="s">
        <v>89</v>
      </c>
      <c r="P3" s="18" t="s">
        <v>88</v>
      </c>
      <c r="Q3" s="18" t="s">
        <v>89</v>
      </c>
      <c r="R3" s="18" t="s">
        <v>88</v>
      </c>
      <c r="S3" s="18" t="s">
        <v>89</v>
      </c>
      <c r="T3" s="18" t="s">
        <v>88</v>
      </c>
      <c r="U3" s="18" t="s">
        <v>89</v>
      </c>
      <c r="V3" s="18" t="s">
        <v>88</v>
      </c>
      <c r="W3" s="18" t="s">
        <v>89</v>
      </c>
    </row>
    <row r="4" spans="1:23" ht="27.75" customHeight="1">
      <c r="A4" s="272" t="s">
        <v>31</v>
      </c>
      <c r="B4" s="278"/>
      <c r="C4" s="106">
        <v>1127</v>
      </c>
      <c r="D4" s="106">
        <v>782</v>
      </c>
      <c r="E4" s="106">
        <v>345</v>
      </c>
      <c r="F4" s="106">
        <v>205</v>
      </c>
      <c r="G4" s="106">
        <v>138</v>
      </c>
      <c r="H4" s="106">
        <v>72</v>
      </c>
      <c r="I4" s="106">
        <v>37</v>
      </c>
      <c r="J4" s="106">
        <v>340</v>
      </c>
      <c r="K4" s="106">
        <v>34</v>
      </c>
      <c r="L4" s="106">
        <v>51</v>
      </c>
      <c r="M4" s="106">
        <v>76</v>
      </c>
      <c r="N4" s="106">
        <v>32</v>
      </c>
      <c r="O4" s="106">
        <v>3</v>
      </c>
      <c r="P4" s="107">
        <v>0</v>
      </c>
      <c r="Q4" s="107">
        <v>0</v>
      </c>
      <c r="R4" s="106">
        <v>0</v>
      </c>
      <c r="S4" s="106">
        <v>2</v>
      </c>
      <c r="T4" s="106">
        <v>1</v>
      </c>
      <c r="U4" s="106">
        <v>3</v>
      </c>
      <c r="V4" s="106">
        <v>81</v>
      </c>
      <c r="W4" s="106">
        <v>52</v>
      </c>
    </row>
    <row r="5" spans="1:23" ht="27.75" customHeight="1">
      <c r="A5" s="16" t="s">
        <v>191</v>
      </c>
      <c r="B5" s="2" t="s">
        <v>124</v>
      </c>
      <c r="C5" s="20">
        <v>15</v>
      </c>
      <c r="D5" s="20">
        <v>14</v>
      </c>
      <c r="E5" s="20">
        <v>1</v>
      </c>
      <c r="F5" s="20">
        <v>10</v>
      </c>
      <c r="G5" s="37">
        <v>0</v>
      </c>
      <c r="H5" s="20">
        <v>2</v>
      </c>
      <c r="I5" s="37">
        <v>0</v>
      </c>
      <c r="J5" s="37">
        <v>0</v>
      </c>
      <c r="K5" s="37">
        <v>0</v>
      </c>
      <c r="L5" s="20">
        <v>0</v>
      </c>
      <c r="M5" s="37">
        <v>1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20">
        <v>2</v>
      </c>
      <c r="W5" s="20">
        <v>0</v>
      </c>
    </row>
    <row r="6" spans="1:23" ht="27.75" customHeight="1">
      <c r="A6" s="17" t="s">
        <v>39</v>
      </c>
      <c r="B6" s="258" t="s">
        <v>38</v>
      </c>
      <c r="C6" s="38">
        <v>3</v>
      </c>
      <c r="D6" s="38">
        <v>3</v>
      </c>
      <c r="E6" s="38">
        <v>0</v>
      </c>
      <c r="F6" s="38">
        <v>1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8">
        <v>0</v>
      </c>
      <c r="M6" s="37">
        <v>0</v>
      </c>
      <c r="N6" s="38">
        <v>2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8">
        <v>0</v>
      </c>
      <c r="W6" s="37">
        <v>0</v>
      </c>
    </row>
    <row r="7" spans="1:23" ht="27.75" customHeight="1">
      <c r="A7" s="15" t="s">
        <v>192</v>
      </c>
      <c r="B7" s="259" t="s">
        <v>228</v>
      </c>
      <c r="C7" s="19">
        <v>2</v>
      </c>
      <c r="D7" s="19">
        <v>2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19">
        <v>0</v>
      </c>
      <c r="K7" s="39">
        <v>0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19">
        <v>0</v>
      </c>
      <c r="W7" s="39">
        <v>0</v>
      </c>
    </row>
    <row r="8" spans="1:23" ht="27.75" customHeight="1">
      <c r="A8" s="16" t="s">
        <v>194</v>
      </c>
      <c r="B8" s="2" t="s">
        <v>207</v>
      </c>
      <c r="C8" s="20">
        <v>119</v>
      </c>
      <c r="D8" s="20">
        <v>113</v>
      </c>
      <c r="E8" s="20">
        <v>6</v>
      </c>
      <c r="F8" s="20">
        <v>23</v>
      </c>
      <c r="G8" s="37">
        <v>0</v>
      </c>
      <c r="H8" s="20">
        <v>15</v>
      </c>
      <c r="I8" s="37">
        <v>0</v>
      </c>
      <c r="J8" s="20">
        <v>56</v>
      </c>
      <c r="K8" s="20">
        <v>4</v>
      </c>
      <c r="L8" s="20">
        <v>5</v>
      </c>
      <c r="M8" s="20">
        <v>0</v>
      </c>
      <c r="N8" s="20">
        <v>7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20">
        <v>7</v>
      </c>
      <c r="W8" s="37">
        <v>2</v>
      </c>
    </row>
    <row r="9" spans="1:23" ht="27.75" customHeight="1">
      <c r="A9" s="16" t="s">
        <v>190</v>
      </c>
      <c r="B9" s="260" t="s">
        <v>102</v>
      </c>
      <c r="C9" s="20">
        <v>360</v>
      </c>
      <c r="D9" s="20">
        <v>296</v>
      </c>
      <c r="E9" s="20">
        <v>64</v>
      </c>
      <c r="F9" s="20">
        <v>48</v>
      </c>
      <c r="G9" s="20">
        <v>24</v>
      </c>
      <c r="H9" s="20">
        <v>24</v>
      </c>
      <c r="I9" s="20">
        <v>5</v>
      </c>
      <c r="J9" s="20">
        <v>177</v>
      </c>
      <c r="K9" s="20">
        <v>12</v>
      </c>
      <c r="L9" s="20">
        <v>16</v>
      </c>
      <c r="M9" s="20">
        <v>11</v>
      </c>
      <c r="N9" s="20">
        <v>6</v>
      </c>
      <c r="O9" s="37">
        <v>0</v>
      </c>
      <c r="P9" s="37">
        <v>0</v>
      </c>
      <c r="Q9" s="37">
        <v>0</v>
      </c>
      <c r="R9" s="37">
        <v>0</v>
      </c>
      <c r="S9" s="37">
        <v>1</v>
      </c>
      <c r="T9" s="37">
        <v>0</v>
      </c>
      <c r="U9" s="37">
        <v>0</v>
      </c>
      <c r="V9" s="20">
        <v>25</v>
      </c>
      <c r="W9" s="20">
        <v>11</v>
      </c>
    </row>
    <row r="10" spans="1:23" ht="27.75" customHeight="1">
      <c r="A10" s="15" t="s">
        <v>186</v>
      </c>
      <c r="B10" s="261" t="s">
        <v>208</v>
      </c>
      <c r="C10" s="19">
        <v>17</v>
      </c>
      <c r="D10" s="19">
        <v>13</v>
      </c>
      <c r="E10" s="39">
        <v>4</v>
      </c>
      <c r="F10" s="19">
        <v>1</v>
      </c>
      <c r="G10" s="39">
        <v>0</v>
      </c>
      <c r="H10" s="39">
        <v>1</v>
      </c>
      <c r="I10" s="39">
        <v>0</v>
      </c>
      <c r="J10" s="19">
        <v>9</v>
      </c>
      <c r="K10" s="39">
        <v>1</v>
      </c>
      <c r="L10" s="39">
        <v>1</v>
      </c>
      <c r="M10" s="39">
        <v>1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19">
        <v>1</v>
      </c>
      <c r="W10" s="39">
        <v>2</v>
      </c>
    </row>
    <row r="11" spans="1:23" s="271" customFormat="1" ht="27.75" customHeight="1">
      <c r="A11" s="16" t="s">
        <v>195</v>
      </c>
      <c r="B11" s="2" t="s">
        <v>152</v>
      </c>
      <c r="C11" s="20">
        <v>12</v>
      </c>
      <c r="D11" s="20">
        <v>10</v>
      </c>
      <c r="E11" s="20">
        <v>2</v>
      </c>
      <c r="F11" s="37">
        <v>0</v>
      </c>
      <c r="G11" s="20">
        <v>0</v>
      </c>
      <c r="H11" s="37">
        <v>0</v>
      </c>
      <c r="I11" s="37">
        <v>0</v>
      </c>
      <c r="J11" s="20">
        <v>5</v>
      </c>
      <c r="K11" s="37">
        <v>1</v>
      </c>
      <c r="L11" s="37">
        <v>4</v>
      </c>
      <c r="M11" s="37">
        <v>1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1</v>
      </c>
      <c r="W11" s="37">
        <v>0</v>
      </c>
    </row>
    <row r="12" spans="1:23" ht="27.75" customHeight="1">
      <c r="A12" s="16" t="s">
        <v>196</v>
      </c>
      <c r="B12" s="2" t="s">
        <v>106</v>
      </c>
      <c r="C12" s="20">
        <v>64</v>
      </c>
      <c r="D12" s="20">
        <v>48</v>
      </c>
      <c r="E12" s="20">
        <v>16</v>
      </c>
      <c r="F12" s="20">
        <v>15</v>
      </c>
      <c r="G12" s="20">
        <v>7</v>
      </c>
      <c r="H12" s="20">
        <v>2</v>
      </c>
      <c r="I12" s="20">
        <v>1</v>
      </c>
      <c r="J12" s="20">
        <v>18</v>
      </c>
      <c r="K12" s="20">
        <v>2</v>
      </c>
      <c r="L12" s="20">
        <v>5</v>
      </c>
      <c r="M12" s="20">
        <v>4</v>
      </c>
      <c r="N12" s="20">
        <v>4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20">
        <v>4</v>
      </c>
      <c r="W12" s="20">
        <v>2</v>
      </c>
    </row>
    <row r="13" spans="1:23" ht="27.75" customHeight="1">
      <c r="A13" s="16" t="s">
        <v>160</v>
      </c>
      <c r="B13" s="2" t="s">
        <v>125</v>
      </c>
      <c r="C13" s="20">
        <v>112</v>
      </c>
      <c r="D13" s="20">
        <v>51</v>
      </c>
      <c r="E13" s="20">
        <v>61</v>
      </c>
      <c r="F13" s="20">
        <v>15</v>
      </c>
      <c r="G13" s="20">
        <v>20</v>
      </c>
      <c r="H13" s="20">
        <v>4</v>
      </c>
      <c r="I13" s="20">
        <v>12</v>
      </c>
      <c r="J13" s="20">
        <v>13</v>
      </c>
      <c r="K13" s="20">
        <v>3</v>
      </c>
      <c r="L13" s="20">
        <v>9</v>
      </c>
      <c r="M13" s="20">
        <v>16</v>
      </c>
      <c r="N13" s="20">
        <v>5</v>
      </c>
      <c r="O13" s="37">
        <v>1</v>
      </c>
      <c r="P13" s="37">
        <v>0</v>
      </c>
      <c r="Q13" s="37">
        <v>0</v>
      </c>
      <c r="R13" s="37">
        <v>0</v>
      </c>
      <c r="S13" s="37">
        <v>1</v>
      </c>
      <c r="T13" s="37">
        <v>0</v>
      </c>
      <c r="U13" s="37">
        <v>0</v>
      </c>
      <c r="V13" s="20">
        <v>5</v>
      </c>
      <c r="W13" s="20">
        <v>8</v>
      </c>
    </row>
    <row r="14" spans="1:23" ht="27.75" customHeight="1">
      <c r="A14" s="16" t="s">
        <v>198</v>
      </c>
      <c r="B14" s="2" t="s">
        <v>58</v>
      </c>
      <c r="C14" s="20">
        <v>12</v>
      </c>
      <c r="D14" s="37">
        <v>1</v>
      </c>
      <c r="E14" s="20">
        <v>11</v>
      </c>
      <c r="F14" s="37">
        <v>1</v>
      </c>
      <c r="G14" s="20">
        <v>6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20">
        <v>5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</row>
    <row r="15" spans="1:23" ht="27.75" customHeight="1">
      <c r="A15" s="16" t="s">
        <v>7</v>
      </c>
      <c r="B15" s="2" t="s">
        <v>210</v>
      </c>
      <c r="C15" s="20">
        <v>10</v>
      </c>
      <c r="D15" s="20">
        <v>2</v>
      </c>
      <c r="E15" s="20">
        <v>8</v>
      </c>
      <c r="F15" s="37">
        <v>0</v>
      </c>
      <c r="G15" s="20">
        <v>2</v>
      </c>
      <c r="H15" s="37">
        <v>0</v>
      </c>
      <c r="I15" s="20">
        <v>1</v>
      </c>
      <c r="J15" s="20">
        <v>2</v>
      </c>
      <c r="K15" s="37">
        <v>0</v>
      </c>
      <c r="L15" s="37">
        <v>0</v>
      </c>
      <c r="M15" s="20">
        <v>3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20">
        <v>2</v>
      </c>
    </row>
    <row r="16" spans="1:23" ht="27.75" customHeight="1">
      <c r="A16" s="16" t="s">
        <v>199</v>
      </c>
      <c r="B16" s="262" t="s">
        <v>229</v>
      </c>
      <c r="C16" s="20">
        <v>18</v>
      </c>
      <c r="D16" s="20">
        <v>16</v>
      </c>
      <c r="E16" s="20">
        <v>2</v>
      </c>
      <c r="F16" s="37">
        <v>2</v>
      </c>
      <c r="G16" s="37">
        <v>1</v>
      </c>
      <c r="H16" s="37">
        <v>2</v>
      </c>
      <c r="I16" s="37">
        <v>0</v>
      </c>
      <c r="J16" s="20">
        <v>11</v>
      </c>
      <c r="K16" s="37">
        <v>1</v>
      </c>
      <c r="L16" s="37">
        <v>0</v>
      </c>
      <c r="M16" s="20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1</v>
      </c>
      <c r="W16" s="37">
        <v>0</v>
      </c>
    </row>
    <row r="17" spans="1:23" ht="27.75" customHeight="1">
      <c r="A17" s="16" t="s">
        <v>156</v>
      </c>
      <c r="B17" s="2" t="s">
        <v>0</v>
      </c>
      <c r="C17" s="20">
        <v>72</v>
      </c>
      <c r="D17" s="20">
        <v>32</v>
      </c>
      <c r="E17" s="20">
        <v>40</v>
      </c>
      <c r="F17" s="20">
        <v>13</v>
      </c>
      <c r="G17" s="20">
        <v>17</v>
      </c>
      <c r="H17" s="20">
        <v>6</v>
      </c>
      <c r="I17" s="20">
        <v>3</v>
      </c>
      <c r="J17" s="20">
        <v>0</v>
      </c>
      <c r="K17" s="20">
        <v>1</v>
      </c>
      <c r="L17" s="20">
        <v>1</v>
      </c>
      <c r="M17" s="20">
        <v>10</v>
      </c>
      <c r="N17" s="20">
        <v>3</v>
      </c>
      <c r="O17" s="37">
        <v>1</v>
      </c>
      <c r="P17" s="37">
        <v>0</v>
      </c>
      <c r="Q17" s="37">
        <v>0</v>
      </c>
      <c r="R17" s="37">
        <v>0</v>
      </c>
      <c r="S17" s="37">
        <v>0</v>
      </c>
      <c r="T17" s="37">
        <v>1</v>
      </c>
      <c r="U17" s="20">
        <v>0</v>
      </c>
      <c r="V17" s="20">
        <v>8</v>
      </c>
      <c r="W17" s="20">
        <v>8</v>
      </c>
    </row>
    <row r="18" spans="1:23" ht="27.75" customHeight="1">
      <c r="A18" s="16" t="s">
        <v>200</v>
      </c>
      <c r="B18" s="2" t="s">
        <v>80</v>
      </c>
      <c r="C18" s="20">
        <v>49</v>
      </c>
      <c r="D18" s="20">
        <v>15</v>
      </c>
      <c r="E18" s="20">
        <v>34</v>
      </c>
      <c r="F18" s="20">
        <v>10</v>
      </c>
      <c r="G18" s="20">
        <v>10</v>
      </c>
      <c r="H18" s="37">
        <v>3</v>
      </c>
      <c r="I18" s="37">
        <v>10</v>
      </c>
      <c r="J18" s="20">
        <v>0</v>
      </c>
      <c r="K18" s="20">
        <v>2</v>
      </c>
      <c r="L18" s="20">
        <v>0</v>
      </c>
      <c r="M18" s="20">
        <v>5</v>
      </c>
      <c r="N18" s="37">
        <v>1</v>
      </c>
      <c r="O18" s="37">
        <v>1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20">
        <v>1</v>
      </c>
      <c r="W18" s="20">
        <v>6</v>
      </c>
    </row>
    <row r="19" spans="1:23" ht="27.75" customHeight="1">
      <c r="A19" s="16" t="s">
        <v>101</v>
      </c>
      <c r="B19" s="2" t="s">
        <v>212</v>
      </c>
      <c r="C19" s="20">
        <v>3</v>
      </c>
      <c r="D19" s="20">
        <v>1</v>
      </c>
      <c r="E19" s="20">
        <v>2</v>
      </c>
      <c r="F19" s="37">
        <v>1</v>
      </c>
      <c r="G19" s="37">
        <v>1</v>
      </c>
      <c r="H19" s="37">
        <v>0</v>
      </c>
      <c r="I19" s="37">
        <v>0</v>
      </c>
      <c r="J19" s="37">
        <v>0</v>
      </c>
      <c r="K19" s="37">
        <v>1</v>
      </c>
      <c r="L19" s="20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1:23" ht="27.75" customHeight="1">
      <c r="A20" s="16" t="s">
        <v>77</v>
      </c>
      <c r="B20" s="2" t="s">
        <v>213</v>
      </c>
      <c r="C20" s="20">
        <v>29</v>
      </c>
      <c r="D20" s="20">
        <v>10</v>
      </c>
      <c r="E20" s="20">
        <v>19</v>
      </c>
      <c r="F20" s="20">
        <v>4</v>
      </c>
      <c r="G20" s="20">
        <v>12</v>
      </c>
      <c r="H20" s="37">
        <v>2</v>
      </c>
      <c r="I20" s="20">
        <v>1</v>
      </c>
      <c r="J20" s="20">
        <v>0</v>
      </c>
      <c r="K20" s="20">
        <v>1</v>
      </c>
      <c r="L20" s="37">
        <v>0</v>
      </c>
      <c r="M20" s="20">
        <v>4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20">
        <v>3</v>
      </c>
      <c r="W20" s="20">
        <v>1</v>
      </c>
    </row>
    <row r="21" spans="1:23" ht="27.75" customHeight="1">
      <c r="A21" s="16" t="s">
        <v>201</v>
      </c>
      <c r="B21" s="2" t="s">
        <v>50</v>
      </c>
      <c r="C21" s="20">
        <v>31</v>
      </c>
      <c r="D21" s="20">
        <v>15</v>
      </c>
      <c r="E21" s="20">
        <v>16</v>
      </c>
      <c r="F21" s="20">
        <v>5</v>
      </c>
      <c r="G21" s="20">
        <v>9</v>
      </c>
      <c r="H21" s="37">
        <v>4</v>
      </c>
      <c r="I21" s="37">
        <v>2</v>
      </c>
      <c r="J21" s="20">
        <v>1</v>
      </c>
      <c r="K21" s="37">
        <v>0</v>
      </c>
      <c r="L21" s="20">
        <v>0</v>
      </c>
      <c r="M21" s="37">
        <v>2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20">
        <v>5</v>
      </c>
      <c r="W21" s="37">
        <v>3</v>
      </c>
    </row>
    <row r="22" spans="1:23" ht="27.75" customHeight="1">
      <c r="A22" s="16" t="s">
        <v>202</v>
      </c>
      <c r="B22" s="263" t="s">
        <v>230</v>
      </c>
      <c r="C22" s="20">
        <v>39</v>
      </c>
      <c r="D22" s="20">
        <v>30</v>
      </c>
      <c r="E22" s="20">
        <v>9</v>
      </c>
      <c r="F22" s="20">
        <v>3</v>
      </c>
      <c r="G22" s="20">
        <v>3</v>
      </c>
      <c r="H22" s="37">
        <v>1</v>
      </c>
      <c r="I22" s="37">
        <v>0</v>
      </c>
      <c r="J22" s="20">
        <v>16</v>
      </c>
      <c r="K22" s="37">
        <v>0</v>
      </c>
      <c r="L22" s="20">
        <v>4</v>
      </c>
      <c r="M22" s="20">
        <v>5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6</v>
      </c>
      <c r="W22" s="37">
        <v>1</v>
      </c>
    </row>
    <row r="23" spans="1:23" ht="27.75" customHeight="1">
      <c r="A23" s="17" t="s">
        <v>203</v>
      </c>
      <c r="B23" s="264" t="s">
        <v>231</v>
      </c>
      <c r="C23" s="21">
        <v>153</v>
      </c>
      <c r="D23" s="21">
        <v>106</v>
      </c>
      <c r="E23" s="21">
        <v>47</v>
      </c>
      <c r="F23" s="21">
        <v>51</v>
      </c>
      <c r="G23" s="21">
        <v>25</v>
      </c>
      <c r="H23" s="21">
        <v>6</v>
      </c>
      <c r="I23" s="38">
        <v>1</v>
      </c>
      <c r="J23" s="21">
        <v>32</v>
      </c>
      <c r="K23" s="38">
        <v>5</v>
      </c>
      <c r="L23" s="21">
        <v>6</v>
      </c>
      <c r="M23" s="38">
        <v>8</v>
      </c>
      <c r="N23" s="38">
        <v>2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1">
        <v>0</v>
      </c>
      <c r="U23" s="21">
        <v>3</v>
      </c>
      <c r="V23" s="21">
        <v>9</v>
      </c>
      <c r="W23" s="21">
        <v>5</v>
      </c>
    </row>
    <row r="24" spans="1:23" ht="27.75" customHeight="1">
      <c r="A24" s="17" t="s">
        <v>204</v>
      </c>
      <c r="B24" s="258" t="s">
        <v>170</v>
      </c>
      <c r="C24" s="21">
        <v>7</v>
      </c>
      <c r="D24" s="21">
        <v>4</v>
      </c>
      <c r="E24" s="38">
        <v>3</v>
      </c>
      <c r="F24" s="21">
        <v>1</v>
      </c>
      <c r="G24" s="38">
        <v>1</v>
      </c>
      <c r="H24" s="38">
        <v>0</v>
      </c>
      <c r="I24" s="38">
        <v>1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3</v>
      </c>
      <c r="W24" s="38">
        <v>1</v>
      </c>
    </row>
    <row r="25" spans="1:23" ht="27.75" customHeight="1">
      <c r="A25" s="273" t="s">
        <v>110</v>
      </c>
      <c r="B25" s="27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27.75" customHeight="1">
      <c r="A26" s="274" t="s">
        <v>205</v>
      </c>
      <c r="B26" s="2"/>
      <c r="C26" s="20">
        <f t="shared" ref="C26:W26" si="0">SUM(C5:C6)</f>
        <v>18</v>
      </c>
      <c r="D26" s="20">
        <f t="shared" si="0"/>
        <v>17</v>
      </c>
      <c r="E26" s="20">
        <f t="shared" si="0"/>
        <v>1</v>
      </c>
      <c r="F26" s="20">
        <f t="shared" si="0"/>
        <v>11</v>
      </c>
      <c r="G26" s="20">
        <f t="shared" si="0"/>
        <v>0</v>
      </c>
      <c r="H26" s="20">
        <f t="shared" si="0"/>
        <v>2</v>
      </c>
      <c r="I26" s="20">
        <f t="shared" si="0"/>
        <v>0</v>
      </c>
      <c r="J26" s="20">
        <f t="shared" si="0"/>
        <v>0</v>
      </c>
      <c r="K26" s="20">
        <f t="shared" si="0"/>
        <v>0</v>
      </c>
      <c r="L26" s="20">
        <f t="shared" si="0"/>
        <v>0</v>
      </c>
      <c r="M26" s="20">
        <f t="shared" si="0"/>
        <v>1</v>
      </c>
      <c r="N26" s="20">
        <f t="shared" si="0"/>
        <v>2</v>
      </c>
      <c r="O26" s="20">
        <f t="shared" si="0"/>
        <v>0</v>
      </c>
      <c r="P26" s="20">
        <f t="shared" si="0"/>
        <v>0</v>
      </c>
      <c r="Q26" s="20">
        <f t="shared" si="0"/>
        <v>0</v>
      </c>
      <c r="R26" s="20">
        <f t="shared" si="0"/>
        <v>0</v>
      </c>
      <c r="S26" s="20">
        <f t="shared" si="0"/>
        <v>0</v>
      </c>
      <c r="T26" s="20">
        <f t="shared" si="0"/>
        <v>0</v>
      </c>
      <c r="U26" s="20">
        <f t="shared" si="0"/>
        <v>0</v>
      </c>
      <c r="V26" s="20">
        <f t="shared" si="0"/>
        <v>2</v>
      </c>
      <c r="W26" s="20">
        <f t="shared" si="0"/>
        <v>0</v>
      </c>
    </row>
    <row r="27" spans="1:23" ht="27.75" customHeight="1">
      <c r="A27" s="274" t="s">
        <v>206</v>
      </c>
      <c r="B27" s="2"/>
      <c r="C27" s="20">
        <f t="shared" ref="C27:W27" si="1">SUM(C7:C9)</f>
        <v>481</v>
      </c>
      <c r="D27" s="20">
        <f t="shared" si="1"/>
        <v>411</v>
      </c>
      <c r="E27" s="20">
        <f t="shared" si="1"/>
        <v>70</v>
      </c>
      <c r="F27" s="20">
        <f t="shared" si="1"/>
        <v>72</v>
      </c>
      <c r="G27" s="20">
        <f t="shared" si="1"/>
        <v>24</v>
      </c>
      <c r="H27" s="20">
        <f t="shared" si="1"/>
        <v>39</v>
      </c>
      <c r="I27" s="20">
        <f t="shared" si="1"/>
        <v>5</v>
      </c>
      <c r="J27" s="20">
        <f t="shared" si="1"/>
        <v>233</v>
      </c>
      <c r="K27" s="20">
        <f t="shared" si="1"/>
        <v>16</v>
      </c>
      <c r="L27" s="20">
        <f t="shared" si="1"/>
        <v>21</v>
      </c>
      <c r="M27" s="20">
        <f t="shared" si="1"/>
        <v>11</v>
      </c>
      <c r="N27" s="20">
        <f t="shared" si="1"/>
        <v>14</v>
      </c>
      <c r="O27" s="20">
        <f t="shared" si="1"/>
        <v>0</v>
      </c>
      <c r="P27" s="20">
        <f t="shared" si="1"/>
        <v>0</v>
      </c>
      <c r="Q27" s="20">
        <f t="shared" si="1"/>
        <v>0</v>
      </c>
      <c r="R27" s="20">
        <f t="shared" si="1"/>
        <v>0</v>
      </c>
      <c r="S27" s="20">
        <f t="shared" si="1"/>
        <v>1</v>
      </c>
      <c r="T27" s="20">
        <f t="shared" si="1"/>
        <v>0</v>
      </c>
      <c r="U27" s="20">
        <f t="shared" si="1"/>
        <v>0</v>
      </c>
      <c r="V27" s="20">
        <f t="shared" si="1"/>
        <v>32</v>
      </c>
      <c r="W27" s="20">
        <f t="shared" si="1"/>
        <v>13</v>
      </c>
    </row>
    <row r="28" spans="1:23" ht="27.75" customHeight="1">
      <c r="A28" s="275" t="s">
        <v>197</v>
      </c>
      <c r="B28" s="258"/>
      <c r="C28" s="21">
        <f t="shared" ref="C28:W28" si="2">SUM(C10:C23)</f>
        <v>621</v>
      </c>
      <c r="D28" s="21">
        <f t="shared" si="2"/>
        <v>350</v>
      </c>
      <c r="E28" s="21">
        <f t="shared" si="2"/>
        <v>271</v>
      </c>
      <c r="F28" s="21">
        <f t="shared" si="2"/>
        <v>121</v>
      </c>
      <c r="G28" s="21">
        <f t="shared" si="2"/>
        <v>113</v>
      </c>
      <c r="H28" s="21">
        <f t="shared" si="2"/>
        <v>31</v>
      </c>
      <c r="I28" s="21">
        <f t="shared" si="2"/>
        <v>31</v>
      </c>
      <c r="J28" s="21">
        <f t="shared" si="2"/>
        <v>107</v>
      </c>
      <c r="K28" s="21">
        <f t="shared" si="2"/>
        <v>18</v>
      </c>
      <c r="L28" s="21">
        <f t="shared" si="2"/>
        <v>30</v>
      </c>
      <c r="M28" s="21">
        <f t="shared" si="2"/>
        <v>64</v>
      </c>
      <c r="N28" s="21">
        <f t="shared" si="2"/>
        <v>16</v>
      </c>
      <c r="O28" s="21">
        <f t="shared" si="2"/>
        <v>3</v>
      </c>
      <c r="P28" s="21">
        <f t="shared" si="2"/>
        <v>0</v>
      </c>
      <c r="Q28" s="21">
        <f t="shared" si="2"/>
        <v>0</v>
      </c>
      <c r="R28" s="21">
        <f t="shared" si="2"/>
        <v>0</v>
      </c>
      <c r="S28" s="21">
        <f t="shared" si="2"/>
        <v>1</v>
      </c>
      <c r="T28" s="21">
        <f t="shared" si="2"/>
        <v>1</v>
      </c>
      <c r="U28" s="21">
        <f t="shared" si="2"/>
        <v>3</v>
      </c>
      <c r="V28" s="21">
        <f t="shared" si="2"/>
        <v>44</v>
      </c>
      <c r="W28" s="21">
        <f t="shared" si="2"/>
        <v>38</v>
      </c>
    </row>
  </sheetData>
  <mergeCells count="16">
    <mergeCell ref="C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4:B4"/>
    <mergeCell ref="A25:B25"/>
    <mergeCell ref="A26:B26"/>
    <mergeCell ref="A27:B27"/>
    <mergeCell ref="A28:B28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XFD29"/>
  <sheetViews>
    <sheetView view="pageBreakPreview" zoomScale="90" zoomScaleNormal="80" zoomScaleSheetLayoutView="90" workbookViewId="0">
      <selection activeCell="D11" sqref="D11"/>
    </sheetView>
  </sheetViews>
  <sheetFormatPr defaultRowHeight="13.5"/>
  <cols>
    <col min="1" max="1" width="3.625" style="1" customWidth="1"/>
    <col min="2" max="2" width="27.625" style="1" customWidth="1"/>
    <col min="3" max="5" width="12.875" style="280" customWidth="1"/>
    <col min="6" max="6" width="11.25" style="1" customWidth="1"/>
    <col min="7" max="18" width="7.125" style="1" customWidth="1"/>
    <col min="19" max="16369" width="9" style="1" bestFit="1" customWidth="1"/>
    <col min="16370" max="16384" width="9" style="1" customWidth="1"/>
  </cols>
  <sheetData>
    <row r="1" spans="1:16384" ht="21" customHeight="1">
      <c r="A1" s="109" t="s">
        <v>257</v>
      </c>
      <c r="B1" s="237"/>
      <c r="C1" s="237"/>
      <c r="D1" s="237"/>
      <c r="E1" s="237"/>
      <c r="F1" s="237"/>
      <c r="R1" s="52" t="s">
        <v>159</v>
      </c>
    </row>
    <row r="2" spans="1:16384" ht="21" customHeight="1">
      <c r="A2" s="89" t="s">
        <v>13</v>
      </c>
      <c r="B2" s="276"/>
      <c r="C2" s="287" t="s">
        <v>32</v>
      </c>
      <c r="D2" s="287"/>
      <c r="E2" s="287"/>
      <c r="F2" s="2"/>
      <c r="G2" s="18" t="s">
        <v>2</v>
      </c>
      <c r="H2" s="18"/>
      <c r="I2" s="18"/>
      <c r="J2" s="18"/>
      <c r="K2" s="18"/>
      <c r="L2" s="18"/>
      <c r="M2" s="18"/>
      <c r="N2" s="18"/>
      <c r="O2" s="18"/>
      <c r="P2" s="15" t="s">
        <v>153</v>
      </c>
      <c r="Q2" s="22"/>
      <c r="R2" s="25"/>
    </row>
    <row r="3" spans="1:16384" ht="21" customHeight="1">
      <c r="A3" s="254"/>
      <c r="B3" s="277"/>
      <c r="C3" s="288" t="s">
        <v>44</v>
      </c>
      <c r="D3" s="288" t="s">
        <v>88</v>
      </c>
      <c r="E3" s="288" t="s">
        <v>89</v>
      </c>
      <c r="F3" s="2"/>
      <c r="G3" s="49" t="s">
        <v>44</v>
      </c>
      <c r="H3" s="50"/>
      <c r="I3" s="51"/>
      <c r="J3" s="49" t="s">
        <v>88</v>
      </c>
      <c r="K3" s="50"/>
      <c r="L3" s="51"/>
      <c r="M3" s="49" t="s">
        <v>89</v>
      </c>
      <c r="N3" s="50"/>
      <c r="O3" s="51"/>
      <c r="P3" s="17"/>
      <c r="Q3" s="24"/>
      <c r="R3" s="27"/>
    </row>
    <row r="4" spans="1:16384" ht="24.95" customHeight="1">
      <c r="A4" s="272" t="s">
        <v>31</v>
      </c>
      <c r="B4" s="282"/>
      <c r="C4" s="80">
        <v>100</v>
      </c>
      <c r="D4" s="80">
        <v>100</v>
      </c>
      <c r="E4" s="80">
        <v>100</v>
      </c>
      <c r="F4" s="2"/>
      <c r="G4" s="86" t="s">
        <v>44</v>
      </c>
      <c r="H4" s="86" t="s">
        <v>28</v>
      </c>
      <c r="I4" s="86" t="s">
        <v>123</v>
      </c>
      <c r="J4" s="86" t="s">
        <v>44</v>
      </c>
      <c r="K4" s="86" t="s">
        <v>28</v>
      </c>
      <c r="L4" s="86" t="s">
        <v>123</v>
      </c>
      <c r="M4" s="86" t="s">
        <v>44</v>
      </c>
      <c r="N4" s="86" t="s">
        <v>28</v>
      </c>
      <c r="O4" s="86" t="s">
        <v>123</v>
      </c>
      <c r="P4" s="86" t="s">
        <v>44</v>
      </c>
      <c r="Q4" s="86" t="s">
        <v>88</v>
      </c>
      <c r="R4" s="104" t="s">
        <v>89</v>
      </c>
    </row>
    <row r="5" spans="1:16384" ht="24.95" customHeight="1">
      <c r="A5" s="16" t="s">
        <v>191</v>
      </c>
      <c r="B5" s="283" t="s">
        <v>124</v>
      </c>
      <c r="C5" s="289">
        <v>1.33096716947649</v>
      </c>
      <c r="D5" s="289">
        <v>1.79028132992327</v>
      </c>
      <c r="E5" s="294">
        <v>0.28985507246376802</v>
      </c>
      <c r="F5" s="2"/>
      <c r="G5" s="300">
        <v>100</v>
      </c>
      <c r="H5" s="300">
        <f>G5-I5</f>
        <v>67.34693877551021</v>
      </c>
      <c r="I5" s="300">
        <v>32.653061224489797</v>
      </c>
      <c r="J5" s="300">
        <v>100</v>
      </c>
      <c r="K5" s="300">
        <f>J5-L5</f>
        <v>64.961636828644501</v>
      </c>
      <c r="L5" s="300">
        <v>35.038363171355499</v>
      </c>
      <c r="M5" s="300">
        <v>100</v>
      </c>
      <c r="N5" s="300">
        <f>M5-O5</f>
        <v>72.753623188405797</v>
      </c>
      <c r="O5" s="300">
        <v>27.2463768115942</v>
      </c>
      <c r="P5" s="300">
        <v>100</v>
      </c>
      <c r="Q5" s="300">
        <v>69.400000000000006</v>
      </c>
      <c r="R5" s="300">
        <f>P5-Q5</f>
        <v>30.599999999999994</v>
      </c>
    </row>
    <row r="6" spans="1:16384" ht="24.95" customHeight="1">
      <c r="A6" s="17" t="s">
        <v>39</v>
      </c>
      <c r="B6" s="258" t="s">
        <v>38</v>
      </c>
      <c r="C6" s="290">
        <v>0.26619343389529698</v>
      </c>
      <c r="D6" s="290">
        <v>0.38363171355498699</v>
      </c>
      <c r="E6" s="295">
        <v>0</v>
      </c>
      <c r="F6" s="2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6384" ht="24.95" customHeight="1">
      <c r="A7" s="15" t="s">
        <v>192</v>
      </c>
      <c r="B7" s="284" t="s">
        <v>228</v>
      </c>
      <c r="C7" s="289">
        <v>0.177462289263532</v>
      </c>
      <c r="D7" s="289">
        <v>0.25575447570332493</v>
      </c>
      <c r="E7" s="296">
        <v>0</v>
      </c>
    </row>
    <row r="8" spans="1:16384" ht="24.95" customHeight="1">
      <c r="A8" s="16" t="s">
        <v>194</v>
      </c>
      <c r="B8" s="285" t="s">
        <v>207</v>
      </c>
      <c r="C8" s="291">
        <v>10.559006211180099</v>
      </c>
      <c r="D8" s="291">
        <v>14.4501278772379</v>
      </c>
      <c r="E8" s="296">
        <v>1.73913043478261</v>
      </c>
    </row>
    <row r="9" spans="1:16384" ht="24.95" customHeight="1">
      <c r="A9" s="16" t="s">
        <v>190</v>
      </c>
      <c r="B9" s="260" t="s">
        <v>102</v>
      </c>
      <c r="C9" s="290">
        <v>31.943212067435699</v>
      </c>
      <c r="D9" s="290">
        <v>37.851662404092103</v>
      </c>
      <c r="E9" s="295">
        <v>18.550724637681199</v>
      </c>
    </row>
    <row r="10" spans="1:16384" ht="24.95" customHeight="1">
      <c r="A10" s="15" t="s">
        <v>186</v>
      </c>
      <c r="B10" s="261" t="s">
        <v>208</v>
      </c>
      <c r="C10" s="289">
        <v>1.50842945874002</v>
      </c>
      <c r="D10" s="289">
        <v>1.6624040920716101</v>
      </c>
      <c r="E10" s="294">
        <v>1.1594202898550701</v>
      </c>
    </row>
    <row r="11" spans="1:16384" s="271" customFormat="1" ht="24.95" customHeight="1">
      <c r="A11" s="16" t="s">
        <v>195</v>
      </c>
      <c r="B11" s="2" t="s">
        <v>152</v>
      </c>
      <c r="C11" s="291">
        <v>1.0647737355811899</v>
      </c>
      <c r="D11" s="291">
        <v>1.2787723785166201</v>
      </c>
      <c r="E11" s="296">
        <v>0.57971014492753603</v>
      </c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  <c r="XFB11" s="1"/>
      <c r="XFC11" s="1"/>
      <c r="XFD11" s="1"/>
    </row>
    <row r="12" spans="1:16384" ht="24.95" customHeight="1">
      <c r="A12" s="16" t="s">
        <v>196</v>
      </c>
      <c r="B12" s="2" t="s">
        <v>106</v>
      </c>
      <c r="C12" s="291">
        <v>5.6787932564330097</v>
      </c>
      <c r="D12" s="291">
        <v>6.1381074168797998</v>
      </c>
      <c r="E12" s="296">
        <v>4.63768115942029</v>
      </c>
    </row>
    <row r="13" spans="1:16384" ht="24.95" customHeight="1">
      <c r="A13" s="16" t="s">
        <v>160</v>
      </c>
      <c r="B13" s="2" t="s">
        <v>125</v>
      </c>
      <c r="C13" s="291">
        <v>9.9378881987577596</v>
      </c>
      <c r="D13" s="291">
        <v>6.5217391304347796</v>
      </c>
      <c r="E13" s="296">
        <v>17.681159420289902</v>
      </c>
    </row>
    <row r="14" spans="1:16384" ht="24.95" customHeight="1">
      <c r="A14" s="16" t="s">
        <v>198</v>
      </c>
      <c r="B14" s="2" t="s">
        <v>58</v>
      </c>
      <c r="C14" s="291">
        <v>1.0647737355811899</v>
      </c>
      <c r="D14" s="291">
        <v>0.127877237851662</v>
      </c>
      <c r="E14" s="296">
        <v>3.1884057971014501</v>
      </c>
    </row>
    <row r="15" spans="1:16384" ht="24.95" customHeight="1">
      <c r="A15" s="16" t="s">
        <v>7</v>
      </c>
      <c r="B15" s="2" t="s">
        <v>210</v>
      </c>
      <c r="C15" s="291">
        <v>0.8873114463176579</v>
      </c>
      <c r="D15" s="291">
        <v>0.25575447570332493</v>
      </c>
      <c r="E15" s="296">
        <v>2.3188405797101499</v>
      </c>
    </row>
    <row r="16" spans="1:16384" ht="24.95" customHeight="1">
      <c r="A16" s="16" t="s">
        <v>199</v>
      </c>
      <c r="B16" s="262" t="s">
        <v>229</v>
      </c>
      <c r="C16" s="291">
        <v>1.59716060337178</v>
      </c>
      <c r="D16" s="291">
        <v>2.0460358056265999</v>
      </c>
      <c r="E16" s="296">
        <v>0.57971014492753603</v>
      </c>
    </row>
    <row r="17" spans="1:12" ht="24.95" customHeight="1">
      <c r="A17" s="16" t="s">
        <v>156</v>
      </c>
      <c r="B17" s="2" t="s">
        <v>0</v>
      </c>
      <c r="C17" s="291">
        <v>6.3886424134871298</v>
      </c>
      <c r="D17" s="291">
        <v>4.0920716112531998</v>
      </c>
      <c r="E17" s="296">
        <v>11.5942028985507</v>
      </c>
    </row>
    <row r="18" spans="1:12" ht="24.95" customHeight="1">
      <c r="A18" s="16" t="s">
        <v>200</v>
      </c>
      <c r="B18" s="2" t="s">
        <v>80</v>
      </c>
      <c r="C18" s="291">
        <v>4.3478260869565197</v>
      </c>
      <c r="D18" s="291">
        <v>1.91815856777494</v>
      </c>
      <c r="E18" s="296">
        <v>9.8550724637681206</v>
      </c>
    </row>
    <row r="19" spans="1:12" ht="24.95" customHeight="1">
      <c r="A19" s="16" t="s">
        <v>101</v>
      </c>
      <c r="B19" s="2" t="s">
        <v>212</v>
      </c>
      <c r="C19" s="291">
        <v>0.26619343389529698</v>
      </c>
      <c r="D19" s="291">
        <v>0.127877237851662</v>
      </c>
      <c r="E19" s="296">
        <v>0.57971014492753603</v>
      </c>
    </row>
    <row r="20" spans="1:12" ht="24.95" customHeight="1">
      <c r="A20" s="16" t="s">
        <v>77</v>
      </c>
      <c r="B20" s="2" t="s">
        <v>213</v>
      </c>
      <c r="C20" s="291">
        <v>2.5732031943212101</v>
      </c>
      <c r="D20" s="291">
        <v>1.2787723785166201</v>
      </c>
      <c r="E20" s="296">
        <v>5.5072463768115902</v>
      </c>
    </row>
    <row r="21" spans="1:12" ht="24.95" customHeight="1">
      <c r="A21" s="16" t="s">
        <v>201</v>
      </c>
      <c r="B21" s="2" t="s">
        <v>50</v>
      </c>
      <c r="C21" s="291">
        <v>2.7506654835847399</v>
      </c>
      <c r="D21" s="291">
        <v>1.91815856777494</v>
      </c>
      <c r="E21" s="296">
        <v>4.63768115942029</v>
      </c>
    </row>
    <row r="22" spans="1:12" ht="24.95" customHeight="1">
      <c r="A22" s="16" t="s">
        <v>202</v>
      </c>
      <c r="B22" s="263" t="s">
        <v>230</v>
      </c>
      <c r="C22" s="291">
        <v>3.4605146406388601</v>
      </c>
      <c r="D22" s="291">
        <v>3.8363171355498702</v>
      </c>
      <c r="E22" s="296">
        <v>2.60869565217391</v>
      </c>
    </row>
    <row r="23" spans="1:12" ht="24.95" customHeight="1">
      <c r="A23" s="17" t="s">
        <v>203</v>
      </c>
      <c r="B23" s="264" t="s">
        <v>231</v>
      </c>
      <c r="C23" s="292">
        <v>13.575865128660199</v>
      </c>
      <c r="D23" s="292">
        <v>13.554987212276201</v>
      </c>
      <c r="E23" s="297">
        <v>13.6231884057971</v>
      </c>
    </row>
    <row r="24" spans="1:12" ht="24.95" customHeight="1">
      <c r="A24" s="17" t="s">
        <v>204</v>
      </c>
      <c r="B24" s="286" t="s">
        <v>170</v>
      </c>
      <c r="C24" s="293">
        <v>0.62111801242235998</v>
      </c>
      <c r="D24" s="293">
        <v>0.51150895140664998</v>
      </c>
      <c r="E24" s="293">
        <v>0.86956521739130399</v>
      </c>
    </row>
    <row r="25" spans="1:12" ht="24.95" customHeight="1">
      <c r="A25" s="273" t="s">
        <v>110</v>
      </c>
      <c r="B25" s="279"/>
      <c r="C25" s="87"/>
      <c r="D25" s="87"/>
      <c r="E25" s="87"/>
    </row>
    <row r="26" spans="1:12" ht="24.95" customHeight="1">
      <c r="A26" s="274" t="s">
        <v>205</v>
      </c>
      <c r="B26" s="2"/>
      <c r="C26" s="87">
        <f>SUM(C5:C6)</f>
        <v>1.5971606033717869</v>
      </c>
      <c r="D26" s="87">
        <f>SUM(D5:D6)</f>
        <v>2.1739130434782572</v>
      </c>
      <c r="E26" s="87">
        <f>SUM(E5:E6)</f>
        <v>0.28985507246376802</v>
      </c>
    </row>
    <row r="27" spans="1:12" ht="24.95" customHeight="1">
      <c r="A27" s="274" t="s">
        <v>206</v>
      </c>
      <c r="B27" s="2"/>
      <c r="C27" s="87">
        <f>SUM(C7:C9)</f>
        <v>42.679680567879331</v>
      </c>
      <c r="D27" s="87">
        <f>SUM(D7:D9)</f>
        <v>52.557544757033327</v>
      </c>
      <c r="E27" s="87">
        <f>SUM(E7:E9)</f>
        <v>20.289855072463808</v>
      </c>
    </row>
    <row r="28" spans="1:12" ht="21.75" customHeight="1">
      <c r="A28" s="275" t="s">
        <v>197</v>
      </c>
      <c r="B28" s="258"/>
      <c r="C28" s="88">
        <f>SUM(C10:C23)</f>
        <v>55.102040816326564</v>
      </c>
      <c r="D28" s="88">
        <f>SUM(D10:D23)</f>
        <v>44.757033248081832</v>
      </c>
      <c r="E28" s="88">
        <f>SUM(E10:E23)</f>
        <v>78.550724637681185</v>
      </c>
      <c r="F28" s="298"/>
      <c r="G28" s="3"/>
      <c r="H28" s="3"/>
      <c r="I28" s="3"/>
      <c r="J28" s="3"/>
      <c r="K28" s="3"/>
      <c r="L28" s="3"/>
    </row>
    <row r="29" spans="1:12" ht="21.75" customHeight="1">
      <c r="A29" s="281" t="s">
        <v>325</v>
      </c>
      <c r="B29" s="281"/>
      <c r="C29" s="281"/>
      <c r="D29" s="281"/>
      <c r="E29" s="281"/>
      <c r="F29" s="299"/>
      <c r="G29" s="299"/>
      <c r="H29" s="299"/>
      <c r="I29" s="299"/>
      <c r="J29" s="299"/>
      <c r="K29" s="299"/>
      <c r="L29" s="299"/>
    </row>
  </sheetData>
  <mergeCells count="14">
    <mergeCell ref="C2:E2"/>
    <mergeCell ref="G2:O2"/>
    <mergeCell ref="G3:I3"/>
    <mergeCell ref="J3:L3"/>
    <mergeCell ref="M3:O3"/>
    <mergeCell ref="A4:B4"/>
    <mergeCell ref="G6:R6"/>
    <mergeCell ref="A25:B25"/>
    <mergeCell ref="A26:B26"/>
    <mergeCell ref="A27:B27"/>
    <mergeCell ref="A28:B28"/>
    <mergeCell ref="A29:L29"/>
    <mergeCell ref="A2:B3"/>
    <mergeCell ref="P2:R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K24"/>
  <sheetViews>
    <sheetView showZeros="0" view="pageBreakPreview" zoomScaleNormal="80" zoomScaleSheetLayoutView="100" workbookViewId="0">
      <pane ySplit="3" topLeftCell="A4" activePane="bottomLeft" state="frozen"/>
      <selection pane="bottomLeft" activeCell="D11" sqref="D11"/>
    </sheetView>
  </sheetViews>
  <sheetFormatPr defaultRowHeight="13.5"/>
  <cols>
    <col min="1" max="1" width="2.625" style="1" customWidth="1"/>
    <col min="2" max="2" width="26.625" style="1" customWidth="1"/>
    <col min="3" max="11" width="9.625" style="1" customWidth="1"/>
    <col min="12" max="16384" width="9" style="1" bestFit="1" customWidth="1"/>
  </cols>
  <sheetData>
    <row r="1" spans="1:11" ht="21" customHeight="1">
      <c r="A1" s="253" t="s">
        <v>289</v>
      </c>
      <c r="B1" s="255"/>
      <c r="C1" s="255"/>
      <c r="K1" s="52" t="s">
        <v>47</v>
      </c>
    </row>
    <row r="2" spans="1:11" ht="21" customHeight="1">
      <c r="A2" s="89" t="s">
        <v>13</v>
      </c>
      <c r="B2" s="276"/>
      <c r="C2" s="104" t="s">
        <v>235</v>
      </c>
      <c r="D2" s="104"/>
      <c r="E2" s="104"/>
      <c r="F2" s="104" t="s">
        <v>16</v>
      </c>
      <c r="G2" s="104"/>
      <c r="H2" s="104"/>
      <c r="I2" s="104" t="s">
        <v>96</v>
      </c>
      <c r="J2" s="104"/>
      <c r="K2" s="104"/>
    </row>
    <row r="3" spans="1:11" ht="21" customHeight="1">
      <c r="A3" s="254"/>
      <c r="B3" s="277"/>
      <c r="C3" s="18" t="s">
        <v>44</v>
      </c>
      <c r="D3" s="18" t="s">
        <v>88</v>
      </c>
      <c r="E3" s="18" t="s">
        <v>89</v>
      </c>
      <c r="F3" s="18" t="s">
        <v>44</v>
      </c>
      <c r="G3" s="18" t="s">
        <v>88</v>
      </c>
      <c r="H3" s="18" t="s">
        <v>89</v>
      </c>
      <c r="I3" s="18" t="s">
        <v>44</v>
      </c>
      <c r="J3" s="18" t="s">
        <v>88</v>
      </c>
      <c r="K3" s="18" t="s">
        <v>89</v>
      </c>
    </row>
    <row r="4" spans="1:11" ht="27.75" customHeight="1">
      <c r="A4" s="272" t="s">
        <v>31</v>
      </c>
      <c r="B4" s="282"/>
      <c r="C4" s="106">
        <v>1127</v>
      </c>
      <c r="D4" s="106">
        <v>782</v>
      </c>
      <c r="E4" s="106">
        <v>345</v>
      </c>
      <c r="F4" s="106">
        <v>1008</v>
      </c>
      <c r="G4" s="106">
        <v>705</v>
      </c>
      <c r="H4" s="106">
        <v>303</v>
      </c>
      <c r="I4" s="106">
        <v>119</v>
      </c>
      <c r="J4" s="106">
        <v>77</v>
      </c>
      <c r="K4" s="106">
        <v>42</v>
      </c>
    </row>
    <row r="5" spans="1:11" ht="27.75" customHeight="1">
      <c r="A5" s="301" t="s">
        <v>157</v>
      </c>
      <c r="B5" s="308"/>
      <c r="C5" s="21">
        <v>130</v>
      </c>
      <c r="D5" s="21">
        <v>106</v>
      </c>
      <c r="E5" s="21">
        <v>24</v>
      </c>
      <c r="F5" s="21">
        <v>117</v>
      </c>
      <c r="G5" s="21">
        <v>97</v>
      </c>
      <c r="H5" s="21">
        <v>20</v>
      </c>
      <c r="I5" s="21">
        <v>13</v>
      </c>
      <c r="J5" s="21">
        <v>9</v>
      </c>
      <c r="K5" s="37">
        <v>4</v>
      </c>
    </row>
    <row r="6" spans="1:11" ht="27.75" customHeight="1">
      <c r="A6" s="301" t="s">
        <v>20</v>
      </c>
      <c r="B6" s="308"/>
      <c r="C6" s="106">
        <v>111</v>
      </c>
      <c r="D6" s="106">
        <v>34</v>
      </c>
      <c r="E6" s="106">
        <v>77</v>
      </c>
      <c r="F6" s="106">
        <v>103</v>
      </c>
      <c r="G6" s="106">
        <v>31</v>
      </c>
      <c r="H6" s="106">
        <v>72</v>
      </c>
      <c r="I6" s="106">
        <v>8</v>
      </c>
      <c r="J6" s="106">
        <v>3</v>
      </c>
      <c r="K6" s="106">
        <v>5</v>
      </c>
    </row>
    <row r="7" spans="1:11" ht="27.75" customHeight="1">
      <c r="A7" s="301" t="s">
        <v>161</v>
      </c>
      <c r="B7" s="308"/>
      <c r="C7" s="106">
        <v>84</v>
      </c>
      <c r="D7" s="106">
        <v>34</v>
      </c>
      <c r="E7" s="106">
        <v>50</v>
      </c>
      <c r="F7" s="106">
        <v>79</v>
      </c>
      <c r="G7" s="106">
        <v>33</v>
      </c>
      <c r="H7" s="106">
        <v>46</v>
      </c>
      <c r="I7" s="106">
        <v>5</v>
      </c>
      <c r="J7" s="106">
        <v>1</v>
      </c>
      <c r="K7" s="106">
        <v>4</v>
      </c>
    </row>
    <row r="8" spans="1:11" ht="27.75" customHeight="1">
      <c r="A8" s="301" t="s">
        <v>166</v>
      </c>
      <c r="B8" s="308"/>
      <c r="C8" s="106">
        <v>172</v>
      </c>
      <c r="D8" s="106">
        <v>67</v>
      </c>
      <c r="E8" s="106">
        <v>105</v>
      </c>
      <c r="F8" s="106">
        <v>147</v>
      </c>
      <c r="G8" s="106">
        <v>57</v>
      </c>
      <c r="H8" s="106">
        <v>90</v>
      </c>
      <c r="I8" s="106">
        <v>25</v>
      </c>
      <c r="J8" s="106">
        <v>10</v>
      </c>
      <c r="K8" s="106">
        <v>15</v>
      </c>
    </row>
    <row r="9" spans="1:11" ht="27.75" customHeight="1">
      <c r="A9" s="301" t="s">
        <v>91</v>
      </c>
      <c r="B9" s="308"/>
      <c r="C9" s="106">
        <v>78</v>
      </c>
      <c r="D9" s="106">
        <v>65</v>
      </c>
      <c r="E9" s="106">
        <v>13</v>
      </c>
      <c r="F9" s="106">
        <v>74</v>
      </c>
      <c r="G9" s="106">
        <v>61</v>
      </c>
      <c r="H9" s="106">
        <v>13</v>
      </c>
      <c r="I9" s="106">
        <v>4</v>
      </c>
      <c r="J9" s="106">
        <v>4</v>
      </c>
      <c r="K9" s="107">
        <v>0</v>
      </c>
    </row>
    <row r="10" spans="1:11" ht="27.75" customHeight="1">
      <c r="A10" s="301" t="s">
        <v>215</v>
      </c>
      <c r="B10" s="308"/>
      <c r="C10" s="106">
        <v>21</v>
      </c>
      <c r="D10" s="106">
        <v>18</v>
      </c>
      <c r="E10" s="106">
        <v>3</v>
      </c>
      <c r="F10" s="106">
        <v>18</v>
      </c>
      <c r="G10" s="106">
        <v>15</v>
      </c>
      <c r="H10" s="106">
        <v>3</v>
      </c>
      <c r="I10" s="106">
        <v>3</v>
      </c>
      <c r="J10" s="106">
        <v>3</v>
      </c>
      <c r="K10" s="107">
        <v>0</v>
      </c>
    </row>
    <row r="11" spans="1:11" ht="27.75" customHeight="1">
      <c r="A11" s="301" t="s">
        <v>169</v>
      </c>
      <c r="B11" s="308"/>
      <c r="C11" s="106">
        <v>5</v>
      </c>
      <c r="D11" s="107">
        <v>5</v>
      </c>
      <c r="E11" s="107">
        <v>0</v>
      </c>
      <c r="F11" s="107">
        <v>4</v>
      </c>
      <c r="G11" s="107">
        <v>4</v>
      </c>
      <c r="H11" s="107">
        <v>0</v>
      </c>
      <c r="I11" s="107">
        <v>1</v>
      </c>
      <c r="J11" s="107">
        <v>1</v>
      </c>
      <c r="K11" s="107">
        <v>0</v>
      </c>
    </row>
    <row r="12" spans="1:11" ht="27.75" customHeight="1">
      <c r="A12" s="302" t="s">
        <v>112</v>
      </c>
      <c r="B12" s="309"/>
      <c r="C12" s="106">
        <v>345</v>
      </c>
      <c r="D12" s="106">
        <v>290</v>
      </c>
      <c r="E12" s="106">
        <v>55</v>
      </c>
      <c r="F12" s="106">
        <v>319</v>
      </c>
      <c r="G12" s="106">
        <v>274</v>
      </c>
      <c r="H12" s="106">
        <v>45</v>
      </c>
      <c r="I12" s="106">
        <v>26</v>
      </c>
      <c r="J12" s="106">
        <v>16</v>
      </c>
      <c r="K12" s="106">
        <v>10</v>
      </c>
    </row>
    <row r="13" spans="1:11" ht="27.75" customHeight="1">
      <c r="A13" s="303"/>
      <c r="B13" s="310" t="s">
        <v>162</v>
      </c>
      <c r="C13" s="19">
        <v>251</v>
      </c>
      <c r="D13" s="19">
        <v>205</v>
      </c>
      <c r="E13" s="19">
        <v>46</v>
      </c>
      <c r="F13" s="19">
        <v>226</v>
      </c>
      <c r="G13" s="19">
        <v>190</v>
      </c>
      <c r="H13" s="19">
        <v>36</v>
      </c>
      <c r="I13" s="19">
        <v>25</v>
      </c>
      <c r="J13" s="19">
        <v>15</v>
      </c>
      <c r="K13" s="19">
        <v>10</v>
      </c>
    </row>
    <row r="14" spans="1:11" ht="27.75" customHeight="1">
      <c r="A14" s="303"/>
      <c r="B14" s="311" t="s">
        <v>97</v>
      </c>
      <c r="C14" s="20">
        <v>52</v>
      </c>
      <c r="D14" s="20">
        <v>49</v>
      </c>
      <c r="E14" s="37">
        <v>3</v>
      </c>
      <c r="F14" s="20">
        <v>52</v>
      </c>
      <c r="G14" s="20">
        <v>49</v>
      </c>
      <c r="H14" s="37">
        <v>3</v>
      </c>
      <c r="I14" s="20">
        <v>0</v>
      </c>
      <c r="J14" s="37">
        <v>0</v>
      </c>
      <c r="K14" s="37">
        <v>0</v>
      </c>
    </row>
    <row r="15" spans="1:11" ht="27.75" customHeight="1">
      <c r="A15" s="303"/>
      <c r="B15" s="311" t="s">
        <v>3</v>
      </c>
      <c r="C15" s="20">
        <v>30</v>
      </c>
      <c r="D15" s="20">
        <v>28</v>
      </c>
      <c r="E15" s="37">
        <v>2</v>
      </c>
      <c r="F15" s="20">
        <v>30</v>
      </c>
      <c r="G15" s="20">
        <v>28</v>
      </c>
      <c r="H15" s="37">
        <v>2</v>
      </c>
      <c r="I15" s="20">
        <v>0</v>
      </c>
      <c r="J15" s="20">
        <v>0</v>
      </c>
      <c r="K15" s="37">
        <v>0</v>
      </c>
    </row>
    <row r="16" spans="1:11" ht="27.75" customHeight="1">
      <c r="A16" s="303"/>
      <c r="B16" s="311" t="s">
        <v>178</v>
      </c>
      <c r="C16" s="20">
        <v>7</v>
      </c>
      <c r="D16" s="20">
        <v>3</v>
      </c>
      <c r="E16" s="20">
        <v>4</v>
      </c>
      <c r="F16" s="20">
        <v>7</v>
      </c>
      <c r="G16" s="20">
        <v>3</v>
      </c>
      <c r="H16" s="20">
        <v>4</v>
      </c>
      <c r="I16" s="20">
        <v>0</v>
      </c>
      <c r="J16" s="37">
        <v>0</v>
      </c>
      <c r="K16" s="37">
        <v>0</v>
      </c>
    </row>
    <row r="17" spans="1:11" ht="27.75" customHeight="1">
      <c r="A17" s="304"/>
      <c r="B17" s="312" t="s">
        <v>179</v>
      </c>
      <c r="C17" s="21">
        <v>5</v>
      </c>
      <c r="D17" s="21">
        <v>5</v>
      </c>
      <c r="E17" s="38">
        <v>0</v>
      </c>
      <c r="F17" s="21">
        <v>4</v>
      </c>
      <c r="G17" s="21">
        <v>4</v>
      </c>
      <c r="H17" s="37">
        <v>0</v>
      </c>
      <c r="I17" s="21">
        <v>1</v>
      </c>
      <c r="J17" s="38">
        <v>1</v>
      </c>
      <c r="K17" s="38">
        <v>0</v>
      </c>
    </row>
    <row r="18" spans="1:11" ht="27.75" customHeight="1">
      <c r="A18" s="301" t="s">
        <v>143</v>
      </c>
      <c r="B18" s="308"/>
      <c r="C18" s="106">
        <v>42</v>
      </c>
      <c r="D18" s="106">
        <v>37</v>
      </c>
      <c r="E18" s="106">
        <v>5</v>
      </c>
      <c r="F18" s="106">
        <v>35</v>
      </c>
      <c r="G18" s="106">
        <v>32</v>
      </c>
      <c r="H18" s="106">
        <v>3</v>
      </c>
      <c r="I18" s="106">
        <v>7</v>
      </c>
      <c r="J18" s="106">
        <v>5</v>
      </c>
      <c r="K18" s="107">
        <v>2</v>
      </c>
    </row>
    <row r="19" spans="1:11" ht="27.75" customHeight="1">
      <c r="A19" s="301" t="s">
        <v>171</v>
      </c>
      <c r="B19" s="308"/>
      <c r="C19" s="106">
        <v>79</v>
      </c>
      <c r="D19" s="106">
        <v>78</v>
      </c>
      <c r="E19" s="106">
        <v>1</v>
      </c>
      <c r="F19" s="106">
        <v>62</v>
      </c>
      <c r="G19" s="106">
        <v>61</v>
      </c>
      <c r="H19" s="106">
        <v>1</v>
      </c>
      <c r="I19" s="106">
        <v>17</v>
      </c>
      <c r="J19" s="106">
        <v>17</v>
      </c>
      <c r="K19" s="107">
        <v>0</v>
      </c>
    </row>
    <row r="20" spans="1:11" ht="27.75" customHeight="1">
      <c r="A20" s="301" t="s">
        <v>234</v>
      </c>
      <c r="B20" s="308"/>
      <c r="C20" s="106">
        <v>42</v>
      </c>
      <c r="D20" s="106">
        <v>33</v>
      </c>
      <c r="E20" s="106">
        <v>9</v>
      </c>
      <c r="F20" s="106">
        <v>36</v>
      </c>
      <c r="G20" s="106">
        <v>28</v>
      </c>
      <c r="H20" s="106">
        <v>8</v>
      </c>
      <c r="I20" s="106">
        <v>6</v>
      </c>
      <c r="J20" s="107">
        <v>5</v>
      </c>
      <c r="K20" s="37">
        <v>1</v>
      </c>
    </row>
    <row r="21" spans="1:11" ht="27.75" customHeight="1">
      <c r="A21" s="301" t="s">
        <v>99</v>
      </c>
      <c r="B21" s="308"/>
      <c r="C21" s="106">
        <v>18</v>
      </c>
      <c r="D21" s="106">
        <v>15</v>
      </c>
      <c r="E21" s="107">
        <v>3</v>
      </c>
      <c r="F21" s="106">
        <v>14</v>
      </c>
      <c r="G21" s="106">
        <v>12</v>
      </c>
      <c r="H21" s="107">
        <v>2</v>
      </c>
      <c r="I21" s="106">
        <v>4</v>
      </c>
      <c r="J21" s="106">
        <v>3</v>
      </c>
      <c r="K21" s="107">
        <v>1</v>
      </c>
    </row>
    <row r="22" spans="1:11" ht="27.75" customHeight="1">
      <c r="A22" s="305" t="s">
        <v>175</v>
      </c>
      <c r="B22" s="286"/>
      <c r="C22" s="106"/>
      <c r="D22" s="21"/>
      <c r="E22" s="21"/>
      <c r="F22" s="21"/>
      <c r="G22" s="21"/>
      <c r="H22" s="21"/>
      <c r="I22" s="21"/>
      <c r="J22" s="21"/>
      <c r="K22" s="37"/>
    </row>
    <row r="23" spans="1:11" ht="27.75" customHeight="1">
      <c r="A23" s="306" t="s">
        <v>320</v>
      </c>
      <c r="B23" s="313"/>
      <c r="C23" s="106">
        <v>936</v>
      </c>
      <c r="D23" s="106">
        <v>641</v>
      </c>
      <c r="E23" s="106">
        <v>295</v>
      </c>
      <c r="F23" s="106">
        <v>855</v>
      </c>
      <c r="G23" s="106">
        <v>595</v>
      </c>
      <c r="H23" s="106">
        <v>260</v>
      </c>
      <c r="I23" s="106">
        <v>81</v>
      </c>
      <c r="J23" s="106">
        <v>46</v>
      </c>
      <c r="K23" s="106">
        <v>35</v>
      </c>
    </row>
    <row r="24" spans="1:11" ht="27.75" customHeight="1">
      <c r="A24" s="307" t="s">
        <v>177</v>
      </c>
      <c r="B24" s="313"/>
      <c r="C24" s="106">
        <v>32</v>
      </c>
      <c r="D24" s="106">
        <v>26</v>
      </c>
      <c r="E24" s="106">
        <v>6</v>
      </c>
      <c r="F24" s="106">
        <v>26</v>
      </c>
      <c r="G24" s="106">
        <v>21</v>
      </c>
      <c r="H24" s="106">
        <v>5</v>
      </c>
      <c r="I24" s="106">
        <v>6</v>
      </c>
      <c r="J24" s="107">
        <v>5</v>
      </c>
      <c r="K24" s="106">
        <v>1</v>
      </c>
    </row>
  </sheetData>
  <mergeCells count="20">
    <mergeCell ref="C2:E2"/>
    <mergeCell ref="F2:H2"/>
    <mergeCell ref="I2:K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8:B18"/>
    <mergeCell ref="A19:B19"/>
    <mergeCell ref="A20:B20"/>
    <mergeCell ref="A21:B21"/>
    <mergeCell ref="A22:B22"/>
    <mergeCell ref="A23:B23"/>
    <mergeCell ref="A24:B24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W24"/>
  <sheetViews>
    <sheetView showZeros="0" view="pageBreakPreview" zoomScaleNormal="85" zoomScaleSheetLayoutView="100" workbookViewId="0">
      <selection activeCell="D11" sqref="D11"/>
    </sheetView>
  </sheetViews>
  <sheetFormatPr defaultRowHeight="13.5"/>
  <cols>
    <col min="1" max="1" width="2.625" style="1" customWidth="1"/>
    <col min="2" max="2" width="23.75" style="1" customWidth="1"/>
    <col min="3" max="5" width="7.125" style="1" customWidth="1"/>
    <col min="6" max="23" width="6.5" style="1" customWidth="1"/>
    <col min="24" max="16384" width="9" style="1" bestFit="1" customWidth="1"/>
  </cols>
  <sheetData>
    <row r="1" spans="1:23" ht="21" customHeight="1">
      <c r="A1" s="253" t="s">
        <v>290</v>
      </c>
      <c r="B1" s="255"/>
      <c r="C1" s="255"/>
      <c r="D1" s="255"/>
      <c r="E1" s="255"/>
      <c r="W1" s="52" t="s">
        <v>47</v>
      </c>
    </row>
    <row r="2" spans="1:23" ht="21" customHeight="1">
      <c r="A2" s="89" t="s">
        <v>13</v>
      </c>
      <c r="B2" s="276"/>
      <c r="C2" s="327" t="s">
        <v>44</v>
      </c>
      <c r="D2" s="327"/>
      <c r="E2" s="327"/>
      <c r="F2" s="327" t="s">
        <v>1</v>
      </c>
      <c r="G2" s="327"/>
      <c r="H2" s="327" t="s">
        <v>172</v>
      </c>
      <c r="I2" s="327"/>
      <c r="J2" s="327" t="s">
        <v>183</v>
      </c>
      <c r="K2" s="327"/>
      <c r="L2" s="327" t="s">
        <v>111</v>
      </c>
      <c r="M2" s="327"/>
      <c r="N2" s="327" t="s">
        <v>209</v>
      </c>
      <c r="O2" s="327"/>
      <c r="P2" s="327" t="s">
        <v>185</v>
      </c>
      <c r="Q2" s="327"/>
      <c r="R2" s="327" t="s">
        <v>188</v>
      </c>
      <c r="S2" s="327"/>
      <c r="T2" s="327" t="s">
        <v>179</v>
      </c>
      <c r="U2" s="327"/>
      <c r="V2" s="327" t="s">
        <v>233</v>
      </c>
      <c r="W2" s="327"/>
    </row>
    <row r="3" spans="1:23" ht="21" customHeight="1">
      <c r="A3" s="254"/>
      <c r="B3" s="277"/>
      <c r="C3" s="328" t="s">
        <v>44</v>
      </c>
      <c r="D3" s="328" t="s">
        <v>88</v>
      </c>
      <c r="E3" s="328" t="s">
        <v>89</v>
      </c>
      <c r="F3" s="328" t="s">
        <v>88</v>
      </c>
      <c r="G3" s="328" t="s">
        <v>89</v>
      </c>
      <c r="H3" s="328" t="s">
        <v>88</v>
      </c>
      <c r="I3" s="328" t="s">
        <v>89</v>
      </c>
      <c r="J3" s="328" t="s">
        <v>88</v>
      </c>
      <c r="K3" s="328" t="s">
        <v>89</v>
      </c>
      <c r="L3" s="328" t="s">
        <v>88</v>
      </c>
      <c r="M3" s="328" t="s">
        <v>89</v>
      </c>
      <c r="N3" s="328" t="s">
        <v>88</v>
      </c>
      <c r="O3" s="328" t="s">
        <v>89</v>
      </c>
      <c r="P3" s="327" t="s">
        <v>88</v>
      </c>
      <c r="Q3" s="327" t="s">
        <v>89</v>
      </c>
      <c r="R3" s="328" t="s">
        <v>88</v>
      </c>
      <c r="S3" s="328" t="s">
        <v>89</v>
      </c>
      <c r="T3" s="328" t="s">
        <v>88</v>
      </c>
      <c r="U3" s="328" t="s">
        <v>89</v>
      </c>
      <c r="V3" s="328" t="s">
        <v>88</v>
      </c>
      <c r="W3" s="328" t="s">
        <v>89</v>
      </c>
    </row>
    <row r="4" spans="1:23" ht="27" customHeight="1">
      <c r="A4" s="134" t="s">
        <v>31</v>
      </c>
      <c r="B4" s="138"/>
      <c r="C4" s="250">
        <v>1127</v>
      </c>
      <c r="D4" s="250">
        <v>782</v>
      </c>
      <c r="E4" s="250">
        <v>345</v>
      </c>
      <c r="F4" s="250">
        <v>205</v>
      </c>
      <c r="G4" s="250">
        <v>138</v>
      </c>
      <c r="H4" s="250">
        <v>72</v>
      </c>
      <c r="I4" s="250">
        <v>37</v>
      </c>
      <c r="J4" s="250">
        <v>340</v>
      </c>
      <c r="K4" s="250">
        <v>34</v>
      </c>
      <c r="L4" s="250">
        <v>51</v>
      </c>
      <c r="M4" s="250">
        <v>76</v>
      </c>
      <c r="N4" s="250">
        <v>32</v>
      </c>
      <c r="O4" s="250">
        <v>3</v>
      </c>
      <c r="P4" s="251">
        <v>0</v>
      </c>
      <c r="Q4" s="251">
        <v>0</v>
      </c>
      <c r="R4" s="250">
        <v>0</v>
      </c>
      <c r="S4" s="250">
        <v>2</v>
      </c>
      <c r="T4" s="250">
        <v>1</v>
      </c>
      <c r="U4" s="250">
        <v>3</v>
      </c>
      <c r="V4" s="250">
        <v>81</v>
      </c>
      <c r="W4" s="250">
        <v>52</v>
      </c>
    </row>
    <row r="5" spans="1:23" ht="27" customHeight="1">
      <c r="A5" s="314" t="s">
        <v>157</v>
      </c>
      <c r="B5" s="319"/>
      <c r="C5" s="247">
        <v>130</v>
      </c>
      <c r="D5" s="247">
        <v>106</v>
      </c>
      <c r="E5" s="247">
        <v>24</v>
      </c>
      <c r="F5" s="247">
        <v>13</v>
      </c>
      <c r="G5" s="247">
        <v>12</v>
      </c>
      <c r="H5" s="247">
        <v>16</v>
      </c>
      <c r="I5" s="247">
        <v>0</v>
      </c>
      <c r="J5" s="247">
        <v>70</v>
      </c>
      <c r="K5" s="247">
        <v>10</v>
      </c>
      <c r="L5" s="247">
        <v>4</v>
      </c>
      <c r="M5" s="247">
        <v>1</v>
      </c>
      <c r="N5" s="251">
        <v>1</v>
      </c>
      <c r="O5" s="330">
        <v>0</v>
      </c>
      <c r="P5" s="330">
        <v>0</v>
      </c>
      <c r="Q5" s="330">
        <v>0</v>
      </c>
      <c r="R5" s="247">
        <v>0</v>
      </c>
      <c r="S5" s="330">
        <v>0</v>
      </c>
      <c r="T5" s="330">
        <v>0</v>
      </c>
      <c r="U5" s="330">
        <v>0</v>
      </c>
      <c r="V5" s="247">
        <v>2</v>
      </c>
      <c r="W5" s="247">
        <v>1</v>
      </c>
    </row>
    <row r="6" spans="1:23" ht="27" customHeight="1">
      <c r="A6" s="314" t="s">
        <v>20</v>
      </c>
      <c r="B6" s="319"/>
      <c r="C6" s="250">
        <v>111</v>
      </c>
      <c r="D6" s="250">
        <v>34</v>
      </c>
      <c r="E6" s="250">
        <v>77</v>
      </c>
      <c r="F6" s="250">
        <v>17</v>
      </c>
      <c r="G6" s="250">
        <v>35</v>
      </c>
      <c r="H6" s="250">
        <v>3</v>
      </c>
      <c r="I6" s="250">
        <v>8</v>
      </c>
      <c r="J6" s="250">
        <v>5</v>
      </c>
      <c r="K6" s="250">
        <v>0</v>
      </c>
      <c r="L6" s="250">
        <v>5</v>
      </c>
      <c r="M6" s="250">
        <v>24</v>
      </c>
      <c r="N6" s="251">
        <v>0</v>
      </c>
      <c r="O6" s="330">
        <v>0</v>
      </c>
      <c r="P6" s="330">
        <v>0</v>
      </c>
      <c r="Q6" s="330">
        <v>0</v>
      </c>
      <c r="R6" s="330">
        <v>0</v>
      </c>
      <c r="S6" s="330">
        <v>0</v>
      </c>
      <c r="T6" s="330">
        <v>0</v>
      </c>
      <c r="U6" s="251">
        <v>2</v>
      </c>
      <c r="V6" s="251">
        <v>4</v>
      </c>
      <c r="W6" s="250">
        <v>8</v>
      </c>
    </row>
    <row r="7" spans="1:23" ht="27" customHeight="1">
      <c r="A7" s="314" t="s">
        <v>161</v>
      </c>
      <c r="B7" s="319"/>
      <c r="C7" s="250">
        <v>84</v>
      </c>
      <c r="D7" s="250">
        <v>34</v>
      </c>
      <c r="E7" s="250">
        <v>50</v>
      </c>
      <c r="F7" s="250">
        <v>12</v>
      </c>
      <c r="G7" s="250">
        <v>19</v>
      </c>
      <c r="H7" s="250">
        <v>4</v>
      </c>
      <c r="I7" s="250">
        <v>9</v>
      </c>
      <c r="J7" s="250">
        <v>5</v>
      </c>
      <c r="K7" s="250">
        <v>1</v>
      </c>
      <c r="L7" s="250">
        <v>5</v>
      </c>
      <c r="M7" s="250">
        <v>12</v>
      </c>
      <c r="N7" s="250">
        <v>3</v>
      </c>
      <c r="O7" s="330">
        <v>1</v>
      </c>
      <c r="P7" s="330">
        <v>0</v>
      </c>
      <c r="Q7" s="330">
        <v>0</v>
      </c>
      <c r="R7" s="330">
        <v>0</v>
      </c>
      <c r="S7" s="330">
        <v>0</v>
      </c>
      <c r="T7" s="330">
        <v>0</v>
      </c>
      <c r="U7" s="330">
        <v>0</v>
      </c>
      <c r="V7" s="250">
        <v>5</v>
      </c>
      <c r="W7" s="250">
        <v>8</v>
      </c>
    </row>
    <row r="8" spans="1:23" ht="27" customHeight="1">
      <c r="A8" s="314" t="s">
        <v>166</v>
      </c>
      <c r="B8" s="319"/>
      <c r="C8" s="250">
        <v>172</v>
      </c>
      <c r="D8" s="250">
        <v>67</v>
      </c>
      <c r="E8" s="250">
        <v>105</v>
      </c>
      <c r="F8" s="250">
        <v>31</v>
      </c>
      <c r="G8" s="250">
        <v>44</v>
      </c>
      <c r="H8" s="250">
        <v>11</v>
      </c>
      <c r="I8" s="250">
        <v>13</v>
      </c>
      <c r="J8" s="250">
        <v>1</v>
      </c>
      <c r="K8" s="250">
        <v>4</v>
      </c>
      <c r="L8" s="250">
        <v>3</v>
      </c>
      <c r="M8" s="250">
        <v>22</v>
      </c>
      <c r="N8" s="250">
        <v>5</v>
      </c>
      <c r="O8" s="251">
        <v>2</v>
      </c>
      <c r="P8" s="330">
        <v>0</v>
      </c>
      <c r="Q8" s="330">
        <v>0</v>
      </c>
      <c r="R8" s="330">
        <v>0</v>
      </c>
      <c r="S8" s="251">
        <v>1</v>
      </c>
      <c r="T8" s="330">
        <v>1</v>
      </c>
      <c r="U8" s="250">
        <v>0</v>
      </c>
      <c r="V8" s="250">
        <v>15</v>
      </c>
      <c r="W8" s="250">
        <v>19</v>
      </c>
    </row>
    <row r="9" spans="1:23" ht="27" customHeight="1">
      <c r="A9" s="314" t="s">
        <v>91</v>
      </c>
      <c r="B9" s="319"/>
      <c r="C9" s="250">
        <v>78</v>
      </c>
      <c r="D9" s="250">
        <v>65</v>
      </c>
      <c r="E9" s="250">
        <v>13</v>
      </c>
      <c r="F9" s="250">
        <v>30</v>
      </c>
      <c r="G9" s="250">
        <v>4</v>
      </c>
      <c r="H9" s="250">
        <v>5</v>
      </c>
      <c r="I9" s="251">
        <v>0</v>
      </c>
      <c r="J9" s="250">
        <v>13</v>
      </c>
      <c r="K9" s="250">
        <v>2</v>
      </c>
      <c r="L9" s="250">
        <v>5</v>
      </c>
      <c r="M9" s="250">
        <v>4</v>
      </c>
      <c r="N9" s="250">
        <v>2</v>
      </c>
      <c r="O9" s="251">
        <v>0</v>
      </c>
      <c r="P9" s="330">
        <v>0</v>
      </c>
      <c r="Q9" s="330">
        <v>0</v>
      </c>
      <c r="R9" s="330">
        <v>0</v>
      </c>
      <c r="S9" s="330">
        <v>0</v>
      </c>
      <c r="T9" s="250">
        <v>0</v>
      </c>
      <c r="U9" s="330">
        <v>1</v>
      </c>
      <c r="V9" s="250">
        <v>10</v>
      </c>
      <c r="W9" s="250">
        <v>2</v>
      </c>
    </row>
    <row r="10" spans="1:23" ht="27" customHeight="1">
      <c r="A10" s="314" t="s">
        <v>236</v>
      </c>
      <c r="B10" s="319"/>
      <c r="C10" s="250">
        <v>21</v>
      </c>
      <c r="D10" s="250">
        <v>18</v>
      </c>
      <c r="E10" s="250">
        <v>3</v>
      </c>
      <c r="F10" s="250">
        <v>11</v>
      </c>
      <c r="G10" s="251">
        <v>0</v>
      </c>
      <c r="H10" s="250">
        <v>4</v>
      </c>
      <c r="I10" s="251">
        <v>2</v>
      </c>
      <c r="J10" s="251">
        <v>1</v>
      </c>
      <c r="K10" s="251">
        <v>0</v>
      </c>
      <c r="L10" s="250">
        <v>0</v>
      </c>
      <c r="M10" s="251">
        <v>1</v>
      </c>
      <c r="N10" s="251">
        <v>0</v>
      </c>
      <c r="O10" s="251">
        <v>0</v>
      </c>
      <c r="P10" s="330">
        <v>0</v>
      </c>
      <c r="Q10" s="330">
        <v>0</v>
      </c>
      <c r="R10" s="330">
        <v>0</v>
      </c>
      <c r="S10" s="330">
        <v>0</v>
      </c>
      <c r="T10" s="330">
        <v>0</v>
      </c>
      <c r="U10" s="330">
        <v>0</v>
      </c>
      <c r="V10" s="250">
        <v>2</v>
      </c>
      <c r="W10" s="250">
        <v>0</v>
      </c>
    </row>
    <row r="11" spans="1:23" ht="27" customHeight="1">
      <c r="A11" s="314" t="s">
        <v>169</v>
      </c>
      <c r="B11" s="319"/>
      <c r="C11" s="251">
        <v>5</v>
      </c>
      <c r="D11" s="251">
        <v>5</v>
      </c>
      <c r="E11" s="251">
        <v>0</v>
      </c>
      <c r="F11" s="251">
        <v>2</v>
      </c>
      <c r="G11" s="251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>
        <v>0</v>
      </c>
      <c r="N11" s="251">
        <v>2</v>
      </c>
      <c r="O11" s="251">
        <v>0</v>
      </c>
      <c r="P11" s="330">
        <v>0</v>
      </c>
      <c r="Q11" s="330">
        <v>0</v>
      </c>
      <c r="R11" s="330">
        <v>0</v>
      </c>
      <c r="S11" s="330">
        <v>0</v>
      </c>
      <c r="T11" s="330">
        <v>0</v>
      </c>
      <c r="U11" s="330">
        <v>0</v>
      </c>
      <c r="V11" s="251">
        <v>1</v>
      </c>
      <c r="W11" s="251">
        <v>0</v>
      </c>
    </row>
    <row r="12" spans="1:23" s="3" customFormat="1" ht="27" customHeight="1">
      <c r="A12" s="315" t="s">
        <v>75</v>
      </c>
      <c r="B12" s="320"/>
      <c r="C12" s="250">
        <v>345</v>
      </c>
      <c r="D12" s="250">
        <v>290</v>
      </c>
      <c r="E12" s="250">
        <v>55</v>
      </c>
      <c r="F12" s="250">
        <v>43</v>
      </c>
      <c r="G12" s="250">
        <v>16</v>
      </c>
      <c r="H12" s="250">
        <v>20</v>
      </c>
      <c r="I12" s="250">
        <v>3</v>
      </c>
      <c r="J12" s="250">
        <v>180</v>
      </c>
      <c r="K12" s="250">
        <v>14</v>
      </c>
      <c r="L12" s="250">
        <v>16</v>
      </c>
      <c r="M12" s="250">
        <v>9</v>
      </c>
      <c r="N12" s="250">
        <v>7</v>
      </c>
      <c r="O12" s="251">
        <v>0</v>
      </c>
      <c r="P12" s="330">
        <v>0</v>
      </c>
      <c r="Q12" s="330">
        <v>0</v>
      </c>
      <c r="R12" s="330">
        <v>0</v>
      </c>
      <c r="S12" s="330">
        <v>1</v>
      </c>
      <c r="T12" s="330">
        <v>0</v>
      </c>
      <c r="U12" s="250">
        <v>0</v>
      </c>
      <c r="V12" s="250">
        <v>24</v>
      </c>
      <c r="W12" s="250">
        <v>12</v>
      </c>
    </row>
    <row r="13" spans="1:23" ht="27" customHeight="1">
      <c r="A13" s="100"/>
      <c r="B13" s="321" t="s">
        <v>162</v>
      </c>
      <c r="C13" s="329">
        <v>251</v>
      </c>
      <c r="D13" s="329">
        <v>205</v>
      </c>
      <c r="E13" s="329">
        <v>46</v>
      </c>
      <c r="F13" s="329">
        <v>31</v>
      </c>
      <c r="G13" s="329">
        <v>14</v>
      </c>
      <c r="H13" s="329">
        <v>16</v>
      </c>
      <c r="I13" s="329">
        <v>3</v>
      </c>
      <c r="J13" s="329">
        <v>115</v>
      </c>
      <c r="K13" s="329">
        <v>8</v>
      </c>
      <c r="L13" s="329">
        <v>14</v>
      </c>
      <c r="M13" s="329">
        <v>9</v>
      </c>
      <c r="N13" s="329">
        <v>7</v>
      </c>
      <c r="O13" s="331">
        <v>0</v>
      </c>
      <c r="P13" s="331">
        <v>0</v>
      </c>
      <c r="Q13" s="331">
        <v>0</v>
      </c>
      <c r="R13" s="331">
        <v>0</v>
      </c>
      <c r="S13" s="331">
        <v>1</v>
      </c>
      <c r="T13" s="331">
        <v>0</v>
      </c>
      <c r="U13" s="331">
        <v>0</v>
      </c>
      <c r="V13" s="329">
        <v>22</v>
      </c>
      <c r="W13" s="329">
        <v>11</v>
      </c>
    </row>
    <row r="14" spans="1:23" ht="27" customHeight="1">
      <c r="A14" s="100"/>
      <c r="B14" s="322" t="s">
        <v>97</v>
      </c>
      <c r="C14" s="248">
        <v>52</v>
      </c>
      <c r="D14" s="248">
        <v>49</v>
      </c>
      <c r="E14" s="248">
        <v>3</v>
      </c>
      <c r="F14" s="248">
        <v>5</v>
      </c>
      <c r="G14" s="249">
        <v>1</v>
      </c>
      <c r="H14" s="249">
        <v>3</v>
      </c>
      <c r="I14" s="249">
        <v>0</v>
      </c>
      <c r="J14" s="248">
        <v>40</v>
      </c>
      <c r="K14" s="249">
        <v>2</v>
      </c>
      <c r="L14" s="249">
        <v>1</v>
      </c>
      <c r="M14" s="249">
        <v>0</v>
      </c>
      <c r="N14" s="332">
        <v>0</v>
      </c>
      <c r="O14" s="249">
        <v>0</v>
      </c>
      <c r="P14" s="333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</row>
    <row r="15" spans="1:23" ht="27" customHeight="1">
      <c r="A15" s="100"/>
      <c r="B15" s="322" t="s">
        <v>3</v>
      </c>
      <c r="C15" s="248">
        <v>30</v>
      </c>
      <c r="D15" s="248">
        <v>28</v>
      </c>
      <c r="E15" s="248">
        <v>2</v>
      </c>
      <c r="F15" s="248">
        <v>6</v>
      </c>
      <c r="G15" s="249">
        <v>1</v>
      </c>
      <c r="H15" s="249">
        <v>1</v>
      </c>
      <c r="I15" s="249">
        <v>0</v>
      </c>
      <c r="J15" s="248">
        <v>20</v>
      </c>
      <c r="K15" s="249">
        <v>1</v>
      </c>
      <c r="L15" s="249">
        <v>1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0</v>
      </c>
    </row>
    <row r="16" spans="1:23" ht="27" customHeight="1">
      <c r="A16" s="100"/>
      <c r="B16" s="322" t="s">
        <v>178</v>
      </c>
      <c r="C16" s="248">
        <v>7</v>
      </c>
      <c r="D16" s="249">
        <v>3</v>
      </c>
      <c r="E16" s="249">
        <v>4</v>
      </c>
      <c r="F16" s="249">
        <v>0</v>
      </c>
      <c r="G16" s="249">
        <v>0</v>
      </c>
      <c r="H16" s="249">
        <v>0</v>
      </c>
      <c r="I16" s="249">
        <v>0</v>
      </c>
      <c r="J16" s="248">
        <v>1</v>
      </c>
      <c r="K16" s="249">
        <v>3</v>
      </c>
      <c r="L16" s="249">
        <v>0</v>
      </c>
      <c r="M16" s="249">
        <v>0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0</v>
      </c>
      <c r="V16" s="249">
        <v>2</v>
      </c>
      <c r="W16" s="249">
        <v>1</v>
      </c>
    </row>
    <row r="17" spans="1:23" ht="27" customHeight="1">
      <c r="A17" s="101"/>
      <c r="B17" s="323" t="s">
        <v>179</v>
      </c>
      <c r="C17" s="247">
        <v>5</v>
      </c>
      <c r="D17" s="247">
        <v>5</v>
      </c>
      <c r="E17" s="247">
        <v>0</v>
      </c>
      <c r="F17" s="247">
        <v>1</v>
      </c>
      <c r="G17" s="330">
        <v>0</v>
      </c>
      <c r="H17" s="330">
        <v>0</v>
      </c>
      <c r="I17" s="330">
        <v>0</v>
      </c>
      <c r="J17" s="247">
        <v>4</v>
      </c>
      <c r="K17" s="330">
        <v>0</v>
      </c>
      <c r="L17" s="330">
        <v>0</v>
      </c>
      <c r="M17" s="330">
        <v>0</v>
      </c>
      <c r="N17" s="330">
        <v>0</v>
      </c>
      <c r="O17" s="330">
        <v>0</v>
      </c>
      <c r="P17" s="330">
        <v>0</v>
      </c>
      <c r="Q17" s="330">
        <v>0</v>
      </c>
      <c r="R17" s="330">
        <v>0</v>
      </c>
      <c r="S17" s="330">
        <v>0</v>
      </c>
      <c r="T17" s="330">
        <v>0</v>
      </c>
      <c r="U17" s="330">
        <v>0</v>
      </c>
      <c r="V17" s="330">
        <v>0</v>
      </c>
      <c r="W17" s="330">
        <v>0</v>
      </c>
    </row>
    <row r="18" spans="1:23" ht="27" customHeight="1">
      <c r="A18" s="314" t="s">
        <v>143</v>
      </c>
      <c r="B18" s="319"/>
      <c r="C18" s="250">
        <v>42</v>
      </c>
      <c r="D18" s="250">
        <v>37</v>
      </c>
      <c r="E18" s="250">
        <v>5</v>
      </c>
      <c r="F18" s="250">
        <v>10</v>
      </c>
      <c r="G18" s="251">
        <v>4</v>
      </c>
      <c r="H18" s="250">
        <v>2</v>
      </c>
      <c r="I18" s="250">
        <v>0</v>
      </c>
      <c r="J18" s="250">
        <v>12</v>
      </c>
      <c r="K18" s="251">
        <v>1</v>
      </c>
      <c r="L18" s="251">
        <v>2</v>
      </c>
      <c r="M18" s="250">
        <v>0</v>
      </c>
      <c r="N18" s="250">
        <v>6</v>
      </c>
      <c r="O18" s="331">
        <v>0</v>
      </c>
      <c r="P18" s="331">
        <v>0</v>
      </c>
      <c r="Q18" s="331">
        <v>0</v>
      </c>
      <c r="R18" s="331">
        <v>0</v>
      </c>
      <c r="S18" s="331">
        <v>0</v>
      </c>
      <c r="T18" s="331">
        <v>0</v>
      </c>
      <c r="U18" s="331">
        <v>0</v>
      </c>
      <c r="V18" s="250">
        <v>5</v>
      </c>
      <c r="W18" s="251">
        <v>0</v>
      </c>
    </row>
    <row r="19" spans="1:23" ht="27" customHeight="1">
      <c r="A19" s="314" t="s">
        <v>171</v>
      </c>
      <c r="B19" s="319"/>
      <c r="C19" s="250">
        <v>79</v>
      </c>
      <c r="D19" s="250">
        <v>78</v>
      </c>
      <c r="E19" s="250">
        <v>1</v>
      </c>
      <c r="F19" s="329">
        <v>18</v>
      </c>
      <c r="G19" s="330">
        <v>0</v>
      </c>
      <c r="H19" s="329">
        <v>3</v>
      </c>
      <c r="I19" s="331">
        <v>0</v>
      </c>
      <c r="J19" s="329">
        <v>41</v>
      </c>
      <c r="K19" s="329">
        <v>1</v>
      </c>
      <c r="L19" s="329">
        <v>4</v>
      </c>
      <c r="M19" s="251">
        <v>0</v>
      </c>
      <c r="N19" s="329">
        <v>5</v>
      </c>
      <c r="O19" s="331">
        <v>0</v>
      </c>
      <c r="P19" s="331">
        <v>0</v>
      </c>
      <c r="Q19" s="331">
        <v>0</v>
      </c>
      <c r="R19" s="331">
        <v>0</v>
      </c>
      <c r="S19" s="331">
        <v>0</v>
      </c>
      <c r="T19" s="331">
        <v>0</v>
      </c>
      <c r="U19" s="331">
        <v>0</v>
      </c>
      <c r="V19" s="329">
        <v>7</v>
      </c>
      <c r="W19" s="251">
        <v>0</v>
      </c>
    </row>
    <row r="20" spans="1:23" ht="27" customHeight="1">
      <c r="A20" s="314" t="s">
        <v>173</v>
      </c>
      <c r="B20" s="319"/>
      <c r="C20" s="250">
        <v>42</v>
      </c>
      <c r="D20" s="250">
        <v>33</v>
      </c>
      <c r="E20" s="250">
        <v>9</v>
      </c>
      <c r="F20" s="329">
        <v>7</v>
      </c>
      <c r="G20" s="251">
        <v>2</v>
      </c>
      <c r="H20" s="331">
        <v>4</v>
      </c>
      <c r="I20" s="331">
        <v>2</v>
      </c>
      <c r="J20" s="329">
        <v>11</v>
      </c>
      <c r="K20" s="329">
        <v>1</v>
      </c>
      <c r="L20" s="329">
        <v>7</v>
      </c>
      <c r="M20" s="251">
        <v>3</v>
      </c>
      <c r="N20" s="329">
        <v>1</v>
      </c>
      <c r="O20" s="331">
        <v>0</v>
      </c>
      <c r="P20" s="331">
        <v>0</v>
      </c>
      <c r="Q20" s="331">
        <v>0</v>
      </c>
      <c r="R20" s="331">
        <v>0</v>
      </c>
      <c r="S20" s="331">
        <v>0</v>
      </c>
      <c r="T20" s="331">
        <v>0</v>
      </c>
      <c r="U20" s="331">
        <v>0</v>
      </c>
      <c r="V20" s="329">
        <v>3</v>
      </c>
      <c r="W20" s="329">
        <v>1</v>
      </c>
    </row>
    <row r="21" spans="1:23" ht="27" customHeight="1">
      <c r="A21" s="314" t="s">
        <v>99</v>
      </c>
      <c r="B21" s="319"/>
      <c r="C21" s="329">
        <v>18</v>
      </c>
      <c r="D21" s="250">
        <v>15</v>
      </c>
      <c r="E21" s="251">
        <v>3</v>
      </c>
      <c r="F21" s="329">
        <v>11</v>
      </c>
      <c r="G21" s="251">
        <v>2</v>
      </c>
      <c r="H21" s="331">
        <v>0</v>
      </c>
      <c r="I21" s="331">
        <v>0</v>
      </c>
      <c r="J21" s="329">
        <v>1</v>
      </c>
      <c r="K21" s="331">
        <v>0</v>
      </c>
      <c r="L21" s="251">
        <v>0</v>
      </c>
      <c r="M21" s="331">
        <v>0</v>
      </c>
      <c r="N21" s="331">
        <v>0</v>
      </c>
      <c r="O21" s="331">
        <v>0</v>
      </c>
      <c r="P21" s="331">
        <v>0</v>
      </c>
      <c r="Q21" s="331">
        <v>0</v>
      </c>
      <c r="R21" s="331">
        <v>0</v>
      </c>
      <c r="S21" s="331">
        <v>0</v>
      </c>
      <c r="T21" s="331">
        <v>0</v>
      </c>
      <c r="U21" s="251">
        <v>0</v>
      </c>
      <c r="V21" s="329">
        <v>3</v>
      </c>
      <c r="W21" s="251">
        <v>1</v>
      </c>
    </row>
    <row r="22" spans="1:23" ht="27" customHeight="1">
      <c r="A22" s="316" t="s">
        <v>175</v>
      </c>
      <c r="B22" s="324"/>
      <c r="C22" s="250"/>
      <c r="D22" s="247"/>
      <c r="E22" s="247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</row>
    <row r="23" spans="1:23" ht="27" customHeight="1">
      <c r="A23" s="317" t="s">
        <v>320</v>
      </c>
      <c r="B23" s="325"/>
      <c r="C23" s="250">
        <v>936</v>
      </c>
      <c r="D23" s="250">
        <v>641</v>
      </c>
      <c r="E23" s="250">
        <v>295</v>
      </c>
      <c r="F23" s="250">
        <v>123</v>
      </c>
      <c r="G23" s="250">
        <v>107</v>
      </c>
      <c r="H23" s="250">
        <v>66</v>
      </c>
      <c r="I23" s="250">
        <v>34</v>
      </c>
      <c r="J23" s="250">
        <v>307</v>
      </c>
      <c r="K23" s="250">
        <v>25</v>
      </c>
      <c r="L23" s="250">
        <v>49</v>
      </c>
      <c r="M23" s="250">
        <v>75</v>
      </c>
      <c r="N23" s="250">
        <v>27</v>
      </c>
      <c r="O23" s="250">
        <v>2</v>
      </c>
      <c r="P23" s="251">
        <v>0</v>
      </c>
      <c r="Q23" s="251">
        <v>0</v>
      </c>
      <c r="R23" s="251">
        <v>0</v>
      </c>
      <c r="S23" s="250">
        <v>0</v>
      </c>
      <c r="T23" s="250">
        <v>1</v>
      </c>
      <c r="U23" s="251">
        <v>3</v>
      </c>
      <c r="V23" s="250">
        <v>68</v>
      </c>
      <c r="W23" s="250">
        <v>49</v>
      </c>
    </row>
    <row r="24" spans="1:23" ht="27" customHeight="1">
      <c r="A24" s="318" t="s">
        <v>177</v>
      </c>
      <c r="B24" s="326"/>
      <c r="C24" s="250">
        <v>32</v>
      </c>
      <c r="D24" s="250">
        <v>26</v>
      </c>
      <c r="E24" s="250">
        <v>6</v>
      </c>
      <c r="F24" s="250">
        <v>7</v>
      </c>
      <c r="G24" s="250">
        <v>2</v>
      </c>
      <c r="H24" s="251">
        <v>6</v>
      </c>
      <c r="I24" s="251">
        <v>3</v>
      </c>
      <c r="J24" s="250">
        <v>6</v>
      </c>
      <c r="K24" s="250">
        <v>0</v>
      </c>
      <c r="L24" s="250">
        <v>1</v>
      </c>
      <c r="M24" s="251">
        <v>1</v>
      </c>
      <c r="N24" s="250">
        <v>3</v>
      </c>
      <c r="O24" s="251">
        <v>0</v>
      </c>
      <c r="P24" s="251">
        <v>0</v>
      </c>
      <c r="Q24" s="251">
        <v>0</v>
      </c>
      <c r="R24" s="251">
        <v>0</v>
      </c>
      <c r="S24" s="251">
        <v>0</v>
      </c>
      <c r="T24" s="251">
        <v>0</v>
      </c>
      <c r="U24" s="251">
        <v>0</v>
      </c>
      <c r="V24" s="251">
        <v>3</v>
      </c>
      <c r="W24" s="251">
        <v>0</v>
      </c>
    </row>
  </sheetData>
  <mergeCells count="27">
    <mergeCell ref="C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8:B18"/>
    <mergeCell ref="A19:B19"/>
    <mergeCell ref="A20:B20"/>
    <mergeCell ref="A21:B21"/>
    <mergeCell ref="A22:B22"/>
    <mergeCell ref="A23:B23"/>
    <mergeCell ref="A24:B24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V27"/>
  <sheetViews>
    <sheetView showZeros="0" view="pageBreakPreview" zoomScaleNormal="85" zoomScaleSheetLayoutView="100" workbookViewId="0">
      <pane ySplit="3" topLeftCell="A19" activePane="bottomLeft" state="frozen"/>
      <selection pane="bottomLeft" activeCell="D27" sqref="D27"/>
    </sheetView>
  </sheetViews>
  <sheetFormatPr defaultRowHeight="13.5"/>
  <cols>
    <col min="1" max="1" width="2.125" style="182" customWidth="1"/>
    <col min="2" max="2" width="3.625" style="182" customWidth="1"/>
    <col min="3" max="3" width="29.125" style="182" customWidth="1"/>
    <col min="4" max="20" width="7.375" style="182" customWidth="1"/>
    <col min="21" max="16384" width="9" style="182" bestFit="1" customWidth="1"/>
  </cols>
  <sheetData>
    <row r="1" spans="1:20" ht="21" customHeight="1">
      <c r="A1" s="184" t="s">
        <v>291</v>
      </c>
      <c r="B1" s="194"/>
      <c r="C1" s="194"/>
      <c r="D1" s="194"/>
      <c r="E1" s="194"/>
      <c r="T1" s="229" t="s">
        <v>47</v>
      </c>
    </row>
    <row r="2" spans="1:20" ht="21" customHeight="1">
      <c r="A2" s="185" t="s">
        <v>13</v>
      </c>
      <c r="B2" s="195"/>
      <c r="C2" s="195"/>
      <c r="D2" s="350" t="s">
        <v>235</v>
      </c>
      <c r="E2" s="350"/>
      <c r="F2" s="350"/>
      <c r="G2" s="350" t="s">
        <v>1</v>
      </c>
      <c r="H2" s="350"/>
      <c r="I2" s="350" t="s">
        <v>172</v>
      </c>
      <c r="J2" s="350"/>
      <c r="K2" s="350" t="s">
        <v>183</v>
      </c>
      <c r="L2" s="350"/>
      <c r="M2" s="350" t="s">
        <v>111</v>
      </c>
      <c r="N2" s="350"/>
      <c r="O2" s="350" t="s">
        <v>185</v>
      </c>
      <c r="P2" s="350"/>
      <c r="Q2" s="350" t="s">
        <v>188</v>
      </c>
      <c r="R2" s="350"/>
      <c r="S2" s="350" t="s">
        <v>179</v>
      </c>
      <c r="T2" s="350"/>
    </row>
    <row r="3" spans="1:20" ht="21" customHeight="1">
      <c r="A3" s="186"/>
      <c r="B3" s="196"/>
      <c r="C3" s="196"/>
      <c r="D3" s="350" t="s">
        <v>44</v>
      </c>
      <c r="E3" s="350" t="s">
        <v>88</v>
      </c>
      <c r="F3" s="350" t="s">
        <v>89</v>
      </c>
      <c r="G3" s="350" t="s">
        <v>88</v>
      </c>
      <c r="H3" s="350" t="s">
        <v>89</v>
      </c>
      <c r="I3" s="350" t="s">
        <v>88</v>
      </c>
      <c r="J3" s="350" t="s">
        <v>89</v>
      </c>
      <c r="K3" s="350" t="s">
        <v>88</v>
      </c>
      <c r="L3" s="350" t="s">
        <v>89</v>
      </c>
      <c r="M3" s="350" t="s">
        <v>88</v>
      </c>
      <c r="N3" s="350" t="s">
        <v>89</v>
      </c>
      <c r="O3" s="350" t="s">
        <v>88</v>
      </c>
      <c r="P3" s="350" t="s">
        <v>89</v>
      </c>
      <c r="Q3" s="350" t="s">
        <v>88</v>
      </c>
      <c r="R3" s="350" t="s">
        <v>89</v>
      </c>
      <c r="S3" s="350" t="s">
        <v>88</v>
      </c>
      <c r="T3" s="350" t="s">
        <v>89</v>
      </c>
    </row>
    <row r="4" spans="1:20" ht="27.75" customHeight="1">
      <c r="A4" s="187" t="s">
        <v>31</v>
      </c>
      <c r="B4" s="197"/>
      <c r="C4" s="197"/>
      <c r="D4" s="351">
        <f>SUM(D5,D12,D13,D16,D17,D18,D19,D20)</f>
        <v>143</v>
      </c>
      <c r="E4" s="351">
        <f t="shared" ref="E4:T4" si="0">SUM(E5,E12,E13,E16,E17,E18,E20)</f>
        <v>64</v>
      </c>
      <c r="F4" s="351">
        <f t="shared" si="0"/>
        <v>79</v>
      </c>
      <c r="G4" s="351">
        <f t="shared" si="0"/>
        <v>37</v>
      </c>
      <c r="H4" s="351">
        <f t="shared" si="0"/>
        <v>54</v>
      </c>
      <c r="I4" s="351">
        <f t="shared" si="0"/>
        <v>0</v>
      </c>
      <c r="J4" s="351">
        <f t="shared" si="0"/>
        <v>0</v>
      </c>
      <c r="K4" s="351">
        <f t="shared" si="0"/>
        <v>0</v>
      </c>
      <c r="L4" s="351">
        <f t="shared" si="0"/>
        <v>0</v>
      </c>
      <c r="M4" s="351">
        <f t="shared" si="0"/>
        <v>0</v>
      </c>
      <c r="N4" s="351">
        <f t="shared" si="0"/>
        <v>0</v>
      </c>
      <c r="O4" s="351">
        <f t="shared" si="0"/>
        <v>0</v>
      </c>
      <c r="P4" s="351">
        <f t="shared" si="0"/>
        <v>0</v>
      </c>
      <c r="Q4" s="351">
        <f t="shared" si="0"/>
        <v>0</v>
      </c>
      <c r="R4" s="351">
        <f t="shared" si="0"/>
        <v>0</v>
      </c>
      <c r="S4" s="351">
        <f t="shared" si="0"/>
        <v>27</v>
      </c>
      <c r="T4" s="351">
        <f t="shared" si="0"/>
        <v>25</v>
      </c>
    </row>
    <row r="5" spans="1:20" s="183" customFormat="1" ht="27.75" customHeight="1">
      <c r="A5" s="188"/>
      <c r="B5" s="198" t="s">
        <v>54</v>
      </c>
      <c r="C5" s="209"/>
      <c r="D5" s="351">
        <f t="shared" ref="D5:T5" si="1">SUM(D6:D11)</f>
        <v>9</v>
      </c>
      <c r="E5" s="359">
        <f t="shared" si="1"/>
        <v>5</v>
      </c>
      <c r="F5" s="359">
        <f t="shared" si="1"/>
        <v>4</v>
      </c>
      <c r="G5" s="359">
        <f t="shared" si="1"/>
        <v>3</v>
      </c>
      <c r="H5" s="359">
        <f t="shared" si="1"/>
        <v>2</v>
      </c>
      <c r="I5" s="359">
        <f t="shared" si="1"/>
        <v>0</v>
      </c>
      <c r="J5" s="359">
        <f t="shared" si="1"/>
        <v>0</v>
      </c>
      <c r="K5" s="359">
        <f t="shared" si="1"/>
        <v>0</v>
      </c>
      <c r="L5" s="359">
        <f t="shared" si="1"/>
        <v>0</v>
      </c>
      <c r="M5" s="359">
        <f t="shared" si="1"/>
        <v>0</v>
      </c>
      <c r="N5" s="359">
        <f t="shared" si="1"/>
        <v>0</v>
      </c>
      <c r="O5" s="359">
        <f t="shared" si="1"/>
        <v>0</v>
      </c>
      <c r="P5" s="359">
        <f t="shared" si="1"/>
        <v>0</v>
      </c>
      <c r="Q5" s="359">
        <f t="shared" si="1"/>
        <v>0</v>
      </c>
      <c r="R5" s="359">
        <f t="shared" si="1"/>
        <v>0</v>
      </c>
      <c r="S5" s="359">
        <f t="shared" si="1"/>
        <v>2</v>
      </c>
      <c r="T5" s="359">
        <f t="shared" si="1"/>
        <v>2</v>
      </c>
    </row>
    <row r="6" spans="1:20" ht="27.75" customHeight="1">
      <c r="A6" s="189"/>
      <c r="B6" s="199"/>
      <c r="C6" s="210" t="s">
        <v>41</v>
      </c>
      <c r="D6" s="352">
        <f t="shared" ref="D6:D12" si="2">SUM(E6:F6)</f>
        <v>4</v>
      </c>
      <c r="E6" s="353">
        <f t="shared" ref="E6:F12" si="3">SUM(G6,I6,K6,M6,O6,Q6,S6)</f>
        <v>4</v>
      </c>
      <c r="F6" s="353">
        <f t="shared" si="3"/>
        <v>0</v>
      </c>
      <c r="G6" s="352">
        <v>2</v>
      </c>
      <c r="H6" s="352">
        <v>0</v>
      </c>
      <c r="I6" s="358">
        <v>0</v>
      </c>
      <c r="J6" s="358">
        <v>0</v>
      </c>
      <c r="K6" s="358">
        <v>0</v>
      </c>
      <c r="L6" s="358">
        <v>0</v>
      </c>
      <c r="M6" s="358">
        <v>0</v>
      </c>
      <c r="N6" s="358">
        <v>0</v>
      </c>
      <c r="O6" s="358">
        <v>0</v>
      </c>
      <c r="P6" s="358">
        <v>0</v>
      </c>
      <c r="Q6" s="358">
        <v>0</v>
      </c>
      <c r="R6" s="358">
        <v>0</v>
      </c>
      <c r="S6" s="352">
        <v>2</v>
      </c>
      <c r="T6" s="352">
        <v>0</v>
      </c>
    </row>
    <row r="7" spans="1:20" ht="27.75" customHeight="1">
      <c r="A7" s="189"/>
      <c r="B7" s="199"/>
      <c r="C7" s="192" t="s">
        <v>163</v>
      </c>
      <c r="D7" s="353">
        <f t="shared" si="2"/>
        <v>5</v>
      </c>
      <c r="E7" s="353">
        <f t="shared" si="3"/>
        <v>1</v>
      </c>
      <c r="F7" s="353">
        <f t="shared" si="3"/>
        <v>4</v>
      </c>
      <c r="G7" s="354">
        <v>1</v>
      </c>
      <c r="H7" s="353">
        <v>2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  <c r="N7" s="354">
        <v>0</v>
      </c>
      <c r="O7" s="354">
        <v>0</v>
      </c>
      <c r="P7" s="354">
        <v>0</v>
      </c>
      <c r="Q7" s="354">
        <v>0</v>
      </c>
      <c r="R7" s="354">
        <v>0</v>
      </c>
      <c r="S7" s="354">
        <v>0</v>
      </c>
      <c r="T7" s="354">
        <v>2</v>
      </c>
    </row>
    <row r="8" spans="1:20" ht="27.75" customHeight="1">
      <c r="A8" s="189"/>
      <c r="B8" s="199"/>
      <c r="C8" s="345" t="s">
        <v>5</v>
      </c>
      <c r="D8" s="353">
        <f t="shared" si="2"/>
        <v>0</v>
      </c>
      <c r="E8" s="353">
        <f t="shared" si="3"/>
        <v>0</v>
      </c>
      <c r="F8" s="353">
        <f t="shared" si="3"/>
        <v>0</v>
      </c>
      <c r="G8" s="354">
        <v>0</v>
      </c>
      <c r="H8" s="353">
        <v>0</v>
      </c>
      <c r="I8" s="354">
        <v>0</v>
      </c>
      <c r="J8" s="354">
        <v>0</v>
      </c>
      <c r="K8" s="354">
        <v>0</v>
      </c>
      <c r="L8" s="354">
        <v>0</v>
      </c>
      <c r="M8" s="354">
        <v>0</v>
      </c>
      <c r="N8" s="354">
        <v>0</v>
      </c>
      <c r="O8" s="354">
        <v>0</v>
      </c>
      <c r="P8" s="354">
        <v>0</v>
      </c>
      <c r="Q8" s="354">
        <v>0</v>
      </c>
      <c r="R8" s="354">
        <v>0</v>
      </c>
      <c r="S8" s="354">
        <v>0</v>
      </c>
      <c r="T8" s="354">
        <v>0</v>
      </c>
    </row>
    <row r="9" spans="1:20" ht="27.75" customHeight="1">
      <c r="A9" s="189"/>
      <c r="B9" s="199"/>
      <c r="C9" s="192" t="s">
        <v>239</v>
      </c>
      <c r="D9" s="354">
        <f t="shared" si="2"/>
        <v>0</v>
      </c>
      <c r="E9" s="353">
        <f t="shared" si="3"/>
        <v>0</v>
      </c>
      <c r="F9" s="353">
        <f t="shared" si="3"/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  <c r="N9" s="354">
        <v>0</v>
      </c>
      <c r="O9" s="354">
        <v>0</v>
      </c>
      <c r="P9" s="354">
        <v>0</v>
      </c>
      <c r="Q9" s="354">
        <v>0</v>
      </c>
      <c r="R9" s="354">
        <v>0</v>
      </c>
      <c r="S9" s="354">
        <v>0</v>
      </c>
      <c r="T9" s="354">
        <v>0</v>
      </c>
    </row>
    <row r="10" spans="1:20" ht="27.75" customHeight="1">
      <c r="A10" s="189"/>
      <c r="B10" s="199"/>
      <c r="C10" s="192" t="s">
        <v>94</v>
      </c>
      <c r="D10" s="354">
        <f t="shared" si="2"/>
        <v>0</v>
      </c>
      <c r="E10" s="353">
        <f t="shared" si="3"/>
        <v>0</v>
      </c>
      <c r="F10" s="353">
        <f t="shared" si="3"/>
        <v>0</v>
      </c>
      <c r="G10" s="354">
        <v>0</v>
      </c>
      <c r="H10" s="354">
        <v>0</v>
      </c>
      <c r="I10" s="354">
        <v>0</v>
      </c>
      <c r="J10" s="354">
        <v>0</v>
      </c>
      <c r="K10" s="354">
        <v>0</v>
      </c>
      <c r="L10" s="354">
        <v>0</v>
      </c>
      <c r="M10" s="354">
        <v>0</v>
      </c>
      <c r="N10" s="354">
        <v>0</v>
      </c>
      <c r="O10" s="354">
        <v>0</v>
      </c>
      <c r="P10" s="354">
        <v>0</v>
      </c>
      <c r="Q10" s="354">
        <v>0</v>
      </c>
      <c r="R10" s="354">
        <v>0</v>
      </c>
      <c r="S10" s="354">
        <v>0</v>
      </c>
      <c r="T10" s="354">
        <v>0</v>
      </c>
    </row>
    <row r="11" spans="1:20" ht="27.75" customHeight="1">
      <c r="A11" s="189"/>
      <c r="B11" s="199"/>
      <c r="C11" s="192" t="s">
        <v>241</v>
      </c>
      <c r="D11" s="354">
        <f t="shared" si="2"/>
        <v>0</v>
      </c>
      <c r="E11" s="353">
        <f t="shared" si="3"/>
        <v>0</v>
      </c>
      <c r="F11" s="353">
        <f t="shared" si="3"/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  <c r="N11" s="354">
        <v>0</v>
      </c>
      <c r="O11" s="354">
        <v>0</v>
      </c>
      <c r="P11" s="354">
        <v>0</v>
      </c>
      <c r="Q11" s="354">
        <v>0</v>
      </c>
      <c r="R11" s="354">
        <v>0</v>
      </c>
      <c r="S11" s="354">
        <v>0</v>
      </c>
      <c r="T11" s="354">
        <v>0</v>
      </c>
    </row>
    <row r="12" spans="1:20" ht="27.75" customHeight="1">
      <c r="A12" s="334"/>
      <c r="B12" s="200" t="s">
        <v>256</v>
      </c>
      <c r="C12" s="211"/>
      <c r="D12" s="355">
        <f t="shared" si="2"/>
        <v>26</v>
      </c>
      <c r="E12" s="355">
        <f t="shared" si="3"/>
        <v>12</v>
      </c>
      <c r="F12" s="355">
        <f t="shared" si="3"/>
        <v>14</v>
      </c>
      <c r="G12" s="355">
        <v>6</v>
      </c>
      <c r="H12" s="355">
        <v>7</v>
      </c>
      <c r="I12" s="360">
        <v>0</v>
      </c>
      <c r="J12" s="360">
        <v>0</v>
      </c>
      <c r="K12" s="360">
        <v>0</v>
      </c>
      <c r="L12" s="360">
        <v>0</v>
      </c>
      <c r="M12" s="360">
        <v>0</v>
      </c>
      <c r="N12" s="360">
        <v>0</v>
      </c>
      <c r="O12" s="360">
        <v>0</v>
      </c>
      <c r="P12" s="360">
        <v>0</v>
      </c>
      <c r="Q12" s="360">
        <v>0</v>
      </c>
      <c r="R12" s="360">
        <v>0</v>
      </c>
      <c r="S12" s="360">
        <v>6</v>
      </c>
      <c r="T12" s="355">
        <v>7</v>
      </c>
    </row>
    <row r="13" spans="1:20" s="183" customFormat="1" ht="27.75" customHeight="1">
      <c r="A13" s="335"/>
      <c r="B13" s="198" t="s">
        <v>328</v>
      </c>
      <c r="C13" s="209"/>
      <c r="D13" s="355">
        <f t="shared" ref="D13:T13" si="4">SUM(D14:D15)</f>
        <v>0</v>
      </c>
      <c r="E13" s="357">
        <f t="shared" si="4"/>
        <v>0</v>
      </c>
      <c r="F13" s="357">
        <f t="shared" si="4"/>
        <v>0</v>
      </c>
      <c r="G13" s="357">
        <f t="shared" si="4"/>
        <v>0</v>
      </c>
      <c r="H13" s="357">
        <f t="shared" si="4"/>
        <v>0</v>
      </c>
      <c r="I13" s="357">
        <f t="shared" si="4"/>
        <v>0</v>
      </c>
      <c r="J13" s="357">
        <f t="shared" si="4"/>
        <v>0</v>
      </c>
      <c r="K13" s="357">
        <f t="shared" si="4"/>
        <v>0</v>
      </c>
      <c r="L13" s="357">
        <f t="shared" si="4"/>
        <v>0</v>
      </c>
      <c r="M13" s="357">
        <f t="shared" si="4"/>
        <v>0</v>
      </c>
      <c r="N13" s="357">
        <f t="shared" si="4"/>
        <v>0</v>
      </c>
      <c r="O13" s="357">
        <f t="shared" si="4"/>
        <v>0</v>
      </c>
      <c r="P13" s="357">
        <f t="shared" si="4"/>
        <v>0</v>
      </c>
      <c r="Q13" s="357">
        <f t="shared" si="4"/>
        <v>0</v>
      </c>
      <c r="R13" s="357">
        <f t="shared" si="4"/>
        <v>0</v>
      </c>
      <c r="S13" s="357">
        <f t="shared" si="4"/>
        <v>0</v>
      </c>
      <c r="T13" s="357">
        <f t="shared" si="4"/>
        <v>0</v>
      </c>
    </row>
    <row r="14" spans="1:20" ht="27.75" customHeight="1">
      <c r="A14" s="334"/>
      <c r="B14" s="199"/>
      <c r="C14" s="210" t="s">
        <v>100</v>
      </c>
      <c r="D14" s="352">
        <v>0</v>
      </c>
      <c r="E14" s="353">
        <v>0</v>
      </c>
      <c r="F14" s="353">
        <v>0</v>
      </c>
      <c r="G14" s="358">
        <v>0</v>
      </c>
      <c r="H14" s="358">
        <v>0</v>
      </c>
      <c r="I14" s="358">
        <v>0</v>
      </c>
      <c r="J14" s="358">
        <v>0</v>
      </c>
      <c r="K14" s="358">
        <v>0</v>
      </c>
      <c r="L14" s="358">
        <v>0</v>
      </c>
      <c r="M14" s="358">
        <v>0</v>
      </c>
      <c r="N14" s="358">
        <v>0</v>
      </c>
      <c r="O14" s="358">
        <v>0</v>
      </c>
      <c r="P14" s="358">
        <v>0</v>
      </c>
      <c r="Q14" s="358">
        <v>0</v>
      </c>
      <c r="R14" s="358">
        <v>0</v>
      </c>
      <c r="S14" s="358">
        <v>0</v>
      </c>
      <c r="T14" s="358">
        <v>0</v>
      </c>
    </row>
    <row r="15" spans="1:20" ht="27.75" customHeight="1">
      <c r="A15" s="334"/>
      <c r="B15" s="202"/>
      <c r="C15" s="192" t="s">
        <v>118</v>
      </c>
      <c r="D15" s="356">
        <v>0</v>
      </c>
      <c r="E15" s="353">
        <v>0</v>
      </c>
      <c r="F15" s="353">
        <v>0</v>
      </c>
      <c r="G15" s="356">
        <v>0</v>
      </c>
      <c r="H15" s="356">
        <v>0</v>
      </c>
      <c r="I15" s="356">
        <v>0</v>
      </c>
      <c r="J15" s="356">
        <v>0</v>
      </c>
      <c r="K15" s="356">
        <v>0</v>
      </c>
      <c r="L15" s="356">
        <v>0</v>
      </c>
      <c r="M15" s="356">
        <v>0</v>
      </c>
      <c r="N15" s="356">
        <v>0</v>
      </c>
      <c r="O15" s="356">
        <v>0</v>
      </c>
      <c r="P15" s="356">
        <v>0</v>
      </c>
      <c r="Q15" s="356">
        <v>0</v>
      </c>
      <c r="R15" s="356">
        <v>0</v>
      </c>
      <c r="S15" s="356">
        <v>0</v>
      </c>
      <c r="T15" s="356">
        <v>0</v>
      </c>
    </row>
    <row r="16" spans="1:20" ht="27.75" customHeight="1">
      <c r="A16" s="334"/>
      <c r="B16" s="341" t="s">
        <v>252</v>
      </c>
      <c r="C16" s="211"/>
      <c r="D16" s="355">
        <f>SUM(E16:F16)</f>
        <v>1</v>
      </c>
      <c r="E16" s="355">
        <f t="shared" ref="E16:F19" si="5">SUM(G16,I16,K16,M16,O16,Q16,S16)</f>
        <v>1</v>
      </c>
      <c r="F16" s="360">
        <f t="shared" si="5"/>
        <v>0</v>
      </c>
      <c r="G16" s="360">
        <v>0</v>
      </c>
      <c r="H16" s="360">
        <v>0</v>
      </c>
      <c r="I16" s="360">
        <v>0</v>
      </c>
      <c r="J16" s="360">
        <v>0</v>
      </c>
      <c r="K16" s="360">
        <v>0</v>
      </c>
      <c r="L16" s="360">
        <v>0</v>
      </c>
      <c r="M16" s="360">
        <v>0</v>
      </c>
      <c r="N16" s="360">
        <v>0</v>
      </c>
      <c r="O16" s="360">
        <v>0</v>
      </c>
      <c r="P16" s="360">
        <v>0</v>
      </c>
      <c r="Q16" s="360">
        <v>0</v>
      </c>
      <c r="R16" s="360">
        <v>0</v>
      </c>
      <c r="S16" s="355">
        <v>1</v>
      </c>
      <c r="T16" s="360">
        <v>0</v>
      </c>
    </row>
    <row r="17" spans="1:22" ht="27.75" customHeight="1">
      <c r="A17" s="334"/>
      <c r="B17" s="204" t="s">
        <v>146</v>
      </c>
      <c r="C17" s="214"/>
      <c r="D17" s="355">
        <f>SUM(E17:F17)</f>
        <v>26</v>
      </c>
      <c r="E17" s="355">
        <f t="shared" si="5"/>
        <v>17</v>
      </c>
      <c r="F17" s="355">
        <f t="shared" si="5"/>
        <v>9</v>
      </c>
      <c r="G17" s="355">
        <v>8</v>
      </c>
      <c r="H17" s="355">
        <v>3</v>
      </c>
      <c r="I17" s="360">
        <v>0</v>
      </c>
      <c r="J17" s="360">
        <v>0</v>
      </c>
      <c r="K17" s="360">
        <v>0</v>
      </c>
      <c r="L17" s="360">
        <v>0</v>
      </c>
      <c r="M17" s="360">
        <v>0</v>
      </c>
      <c r="N17" s="360">
        <v>0</v>
      </c>
      <c r="O17" s="360">
        <v>0</v>
      </c>
      <c r="P17" s="360">
        <v>0</v>
      </c>
      <c r="Q17" s="360">
        <v>0</v>
      </c>
      <c r="R17" s="360">
        <v>0</v>
      </c>
      <c r="S17" s="355">
        <v>9</v>
      </c>
      <c r="T17" s="355">
        <v>6</v>
      </c>
    </row>
    <row r="18" spans="1:22" ht="27.75" customHeight="1">
      <c r="A18" s="334"/>
      <c r="B18" s="200" t="s">
        <v>323</v>
      </c>
      <c r="C18" s="211"/>
      <c r="D18" s="355">
        <f>SUM(E18:F18)</f>
        <v>81</v>
      </c>
      <c r="E18" s="355">
        <f t="shared" si="5"/>
        <v>29</v>
      </c>
      <c r="F18" s="355">
        <f t="shared" si="5"/>
        <v>52</v>
      </c>
      <c r="G18" s="355">
        <v>20</v>
      </c>
      <c r="H18" s="355">
        <v>42</v>
      </c>
      <c r="I18" s="360">
        <v>0</v>
      </c>
      <c r="J18" s="360">
        <v>0</v>
      </c>
      <c r="K18" s="360">
        <v>0</v>
      </c>
      <c r="L18" s="360">
        <v>0</v>
      </c>
      <c r="M18" s="360">
        <v>0</v>
      </c>
      <c r="N18" s="360">
        <v>0</v>
      </c>
      <c r="O18" s="360">
        <v>0</v>
      </c>
      <c r="P18" s="360">
        <v>0</v>
      </c>
      <c r="Q18" s="360">
        <v>0</v>
      </c>
      <c r="R18" s="360">
        <v>0</v>
      </c>
      <c r="S18" s="355">
        <v>9</v>
      </c>
      <c r="T18" s="355">
        <v>10</v>
      </c>
    </row>
    <row r="19" spans="1:22" ht="27.75" customHeight="1">
      <c r="A19" s="336"/>
      <c r="B19" s="200" t="s">
        <v>324</v>
      </c>
      <c r="C19" s="211"/>
      <c r="D19" s="355">
        <f>SUM(E19:F19)</f>
        <v>0</v>
      </c>
      <c r="E19" s="355">
        <f t="shared" si="5"/>
        <v>0</v>
      </c>
      <c r="F19" s="360">
        <f t="shared" si="5"/>
        <v>0</v>
      </c>
      <c r="G19" s="360">
        <v>0</v>
      </c>
      <c r="H19" s="360">
        <v>0</v>
      </c>
      <c r="I19" s="360">
        <v>0</v>
      </c>
      <c r="J19" s="360">
        <v>0</v>
      </c>
      <c r="K19" s="360">
        <v>0</v>
      </c>
      <c r="L19" s="360">
        <v>0</v>
      </c>
      <c r="M19" s="360">
        <v>0</v>
      </c>
      <c r="N19" s="360">
        <v>0</v>
      </c>
      <c r="O19" s="360">
        <v>0</v>
      </c>
      <c r="P19" s="360">
        <v>0</v>
      </c>
      <c r="Q19" s="360">
        <v>0</v>
      </c>
      <c r="R19" s="360">
        <v>0</v>
      </c>
      <c r="S19" s="360">
        <v>0</v>
      </c>
      <c r="T19" s="360">
        <v>0</v>
      </c>
    </row>
    <row r="20" spans="1:22" s="183" customFormat="1" ht="27.75" customHeight="1">
      <c r="A20" s="337"/>
      <c r="B20" s="207" t="s">
        <v>309</v>
      </c>
      <c r="C20" s="212"/>
      <c r="D20" s="357">
        <f t="shared" ref="D20:T20" si="6">SUM(D21:D24)</f>
        <v>0</v>
      </c>
      <c r="E20" s="357">
        <f t="shared" si="6"/>
        <v>0</v>
      </c>
      <c r="F20" s="357">
        <f t="shared" si="6"/>
        <v>0</v>
      </c>
      <c r="G20" s="357">
        <f t="shared" si="6"/>
        <v>0</v>
      </c>
      <c r="H20" s="357">
        <f t="shared" si="6"/>
        <v>0</v>
      </c>
      <c r="I20" s="357">
        <f t="shared" si="6"/>
        <v>0</v>
      </c>
      <c r="J20" s="357">
        <f t="shared" si="6"/>
        <v>0</v>
      </c>
      <c r="K20" s="357">
        <f t="shared" si="6"/>
        <v>0</v>
      </c>
      <c r="L20" s="357">
        <f t="shared" si="6"/>
        <v>0</v>
      </c>
      <c r="M20" s="357">
        <f t="shared" si="6"/>
        <v>0</v>
      </c>
      <c r="N20" s="357">
        <f t="shared" si="6"/>
        <v>0</v>
      </c>
      <c r="O20" s="357">
        <f t="shared" si="6"/>
        <v>0</v>
      </c>
      <c r="P20" s="357">
        <f t="shared" si="6"/>
        <v>0</v>
      </c>
      <c r="Q20" s="357">
        <f t="shared" si="6"/>
        <v>0</v>
      </c>
      <c r="R20" s="357">
        <f t="shared" si="6"/>
        <v>0</v>
      </c>
      <c r="S20" s="357">
        <f t="shared" si="6"/>
        <v>0</v>
      </c>
      <c r="T20" s="357">
        <f t="shared" si="6"/>
        <v>0</v>
      </c>
    </row>
    <row r="21" spans="1:22" ht="27.75" customHeight="1">
      <c r="A21" s="338"/>
      <c r="B21" s="342"/>
      <c r="C21" s="346" t="s">
        <v>81</v>
      </c>
      <c r="D21" s="358">
        <f t="shared" ref="D21:D27" si="7">SUM(E21:F21)</f>
        <v>0</v>
      </c>
      <c r="E21" s="358">
        <f t="shared" ref="E21:F27" si="8">SUM(G21,I21,K21,M21,O21,Q21,S21)</f>
        <v>0</v>
      </c>
      <c r="F21" s="358">
        <f t="shared" si="8"/>
        <v>0</v>
      </c>
      <c r="G21" s="358">
        <v>0</v>
      </c>
      <c r="H21" s="358">
        <v>0</v>
      </c>
      <c r="I21" s="358">
        <v>0</v>
      </c>
      <c r="J21" s="358">
        <v>0</v>
      </c>
      <c r="K21" s="358">
        <v>0</v>
      </c>
      <c r="L21" s="358">
        <v>0</v>
      </c>
      <c r="M21" s="358">
        <v>0</v>
      </c>
      <c r="N21" s="358">
        <v>0</v>
      </c>
      <c r="O21" s="358">
        <v>0</v>
      </c>
      <c r="P21" s="358">
        <v>0</v>
      </c>
      <c r="Q21" s="358">
        <v>0</v>
      </c>
      <c r="R21" s="358">
        <v>0</v>
      </c>
      <c r="S21" s="358">
        <v>0</v>
      </c>
      <c r="T21" s="358">
        <v>0</v>
      </c>
      <c r="U21" s="230"/>
      <c r="V21" s="230"/>
    </row>
    <row r="22" spans="1:22" ht="27.75" customHeight="1">
      <c r="A22" s="338"/>
      <c r="B22" s="342"/>
      <c r="C22" s="347" t="s">
        <v>181</v>
      </c>
      <c r="D22" s="354">
        <f t="shared" si="7"/>
        <v>0</v>
      </c>
      <c r="E22" s="354">
        <f t="shared" si="8"/>
        <v>0</v>
      </c>
      <c r="F22" s="354">
        <f t="shared" si="8"/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  <c r="N22" s="354">
        <v>0</v>
      </c>
      <c r="O22" s="354">
        <v>0</v>
      </c>
      <c r="P22" s="354">
        <v>0</v>
      </c>
      <c r="Q22" s="354">
        <v>0</v>
      </c>
      <c r="R22" s="354">
        <v>0</v>
      </c>
      <c r="S22" s="354">
        <v>0</v>
      </c>
      <c r="T22" s="354">
        <v>0</v>
      </c>
      <c r="U22" s="230"/>
      <c r="V22" s="230"/>
    </row>
    <row r="23" spans="1:22" ht="27.75" customHeight="1">
      <c r="A23" s="338"/>
      <c r="B23" s="342"/>
      <c r="C23" s="347" t="s">
        <v>242</v>
      </c>
      <c r="D23" s="354">
        <f t="shared" si="7"/>
        <v>0</v>
      </c>
      <c r="E23" s="354">
        <f t="shared" si="8"/>
        <v>0</v>
      </c>
      <c r="F23" s="354">
        <f t="shared" si="8"/>
        <v>0</v>
      </c>
      <c r="G23" s="354">
        <v>0</v>
      </c>
      <c r="H23" s="354">
        <v>0</v>
      </c>
      <c r="I23" s="354">
        <v>0</v>
      </c>
      <c r="J23" s="354">
        <v>0</v>
      </c>
      <c r="K23" s="354">
        <v>0</v>
      </c>
      <c r="L23" s="354">
        <v>0</v>
      </c>
      <c r="M23" s="354">
        <v>0</v>
      </c>
      <c r="N23" s="354">
        <v>0</v>
      </c>
      <c r="O23" s="354">
        <v>0</v>
      </c>
      <c r="P23" s="354">
        <v>0</v>
      </c>
      <c r="Q23" s="354">
        <v>0</v>
      </c>
      <c r="R23" s="354">
        <v>0</v>
      </c>
      <c r="S23" s="354">
        <v>0</v>
      </c>
      <c r="T23" s="354">
        <v>0</v>
      </c>
      <c r="U23" s="230"/>
      <c r="V23" s="230"/>
    </row>
    <row r="24" spans="1:22" ht="27.75" customHeight="1">
      <c r="A24" s="339"/>
      <c r="B24" s="343"/>
      <c r="C24" s="347" t="s">
        <v>245</v>
      </c>
      <c r="D24" s="356">
        <f t="shared" si="7"/>
        <v>0</v>
      </c>
      <c r="E24" s="356">
        <f t="shared" si="8"/>
        <v>0</v>
      </c>
      <c r="F24" s="356">
        <f t="shared" si="8"/>
        <v>0</v>
      </c>
      <c r="G24" s="356">
        <v>0</v>
      </c>
      <c r="H24" s="356">
        <v>0</v>
      </c>
      <c r="I24" s="356">
        <v>0</v>
      </c>
      <c r="J24" s="356">
        <v>0</v>
      </c>
      <c r="K24" s="356">
        <v>0</v>
      </c>
      <c r="L24" s="356">
        <v>0</v>
      </c>
      <c r="M24" s="356">
        <v>0</v>
      </c>
      <c r="N24" s="356">
        <v>0</v>
      </c>
      <c r="O24" s="356">
        <v>0</v>
      </c>
      <c r="P24" s="356">
        <v>0</v>
      </c>
      <c r="Q24" s="356">
        <v>0</v>
      </c>
      <c r="R24" s="356">
        <v>0</v>
      </c>
      <c r="S24" s="356">
        <v>0</v>
      </c>
      <c r="T24" s="356">
        <v>0</v>
      </c>
      <c r="U24" s="230"/>
      <c r="V24" s="230"/>
    </row>
    <row r="25" spans="1:22" s="183" customFormat="1" ht="27.75" customHeight="1">
      <c r="A25" s="340"/>
      <c r="B25" s="344" t="s">
        <v>165</v>
      </c>
      <c r="C25" s="348"/>
      <c r="D25" s="359">
        <f t="shared" si="7"/>
        <v>10</v>
      </c>
      <c r="E25" s="356">
        <f t="shared" si="8"/>
        <v>5</v>
      </c>
      <c r="F25" s="356">
        <f t="shared" si="8"/>
        <v>5</v>
      </c>
      <c r="G25" s="355">
        <f t="shared" ref="G25:T25" si="9">SUM(G26:G27)</f>
        <v>3</v>
      </c>
      <c r="H25" s="355">
        <f t="shared" si="9"/>
        <v>3</v>
      </c>
      <c r="I25" s="355">
        <f t="shared" si="9"/>
        <v>0</v>
      </c>
      <c r="J25" s="355">
        <f t="shared" si="9"/>
        <v>0</v>
      </c>
      <c r="K25" s="355">
        <f t="shared" si="9"/>
        <v>0</v>
      </c>
      <c r="L25" s="355">
        <f t="shared" si="9"/>
        <v>0</v>
      </c>
      <c r="M25" s="355">
        <f t="shared" si="9"/>
        <v>0</v>
      </c>
      <c r="N25" s="355">
        <f t="shared" si="9"/>
        <v>0</v>
      </c>
      <c r="O25" s="355">
        <f t="shared" si="9"/>
        <v>0</v>
      </c>
      <c r="P25" s="355">
        <f t="shared" si="9"/>
        <v>0</v>
      </c>
      <c r="Q25" s="355">
        <f t="shared" si="9"/>
        <v>0</v>
      </c>
      <c r="R25" s="355">
        <f t="shared" si="9"/>
        <v>0</v>
      </c>
      <c r="S25" s="355">
        <f t="shared" si="9"/>
        <v>2</v>
      </c>
      <c r="T25" s="355">
        <f t="shared" si="9"/>
        <v>2</v>
      </c>
    </row>
    <row r="26" spans="1:22" ht="27.75" customHeight="1">
      <c r="A26" s="338"/>
      <c r="B26" s="342"/>
      <c r="C26" s="346" t="s">
        <v>41</v>
      </c>
      <c r="D26" s="352">
        <f t="shared" si="7"/>
        <v>5</v>
      </c>
      <c r="E26" s="354">
        <f t="shared" si="8"/>
        <v>4</v>
      </c>
      <c r="F26" s="354">
        <f t="shared" si="8"/>
        <v>1</v>
      </c>
      <c r="G26" s="352">
        <v>2</v>
      </c>
      <c r="H26" s="352">
        <v>1</v>
      </c>
      <c r="I26" s="358">
        <v>0</v>
      </c>
      <c r="J26" s="358">
        <v>0</v>
      </c>
      <c r="K26" s="358">
        <v>0</v>
      </c>
      <c r="L26" s="358">
        <v>0</v>
      </c>
      <c r="M26" s="358">
        <v>0</v>
      </c>
      <c r="N26" s="358">
        <v>0</v>
      </c>
      <c r="O26" s="358">
        <v>0</v>
      </c>
      <c r="P26" s="358">
        <v>0</v>
      </c>
      <c r="Q26" s="358">
        <v>0</v>
      </c>
      <c r="R26" s="358">
        <v>0</v>
      </c>
      <c r="S26" s="352">
        <v>2</v>
      </c>
      <c r="T26" s="352">
        <v>0</v>
      </c>
    </row>
    <row r="27" spans="1:22" ht="27.75" customHeight="1">
      <c r="A27" s="339"/>
      <c r="B27" s="343"/>
      <c r="C27" s="349" t="s">
        <v>163</v>
      </c>
      <c r="D27" s="351">
        <f t="shared" si="7"/>
        <v>5</v>
      </c>
      <c r="E27" s="356">
        <f t="shared" si="8"/>
        <v>1</v>
      </c>
      <c r="F27" s="356">
        <f t="shared" si="8"/>
        <v>4</v>
      </c>
      <c r="G27" s="356">
        <v>1</v>
      </c>
      <c r="H27" s="351">
        <v>2</v>
      </c>
      <c r="I27" s="356">
        <v>0</v>
      </c>
      <c r="J27" s="356">
        <v>0</v>
      </c>
      <c r="K27" s="356">
        <v>0</v>
      </c>
      <c r="L27" s="356">
        <v>0</v>
      </c>
      <c r="M27" s="356">
        <v>0</v>
      </c>
      <c r="N27" s="356">
        <v>0</v>
      </c>
      <c r="O27" s="356">
        <v>0</v>
      </c>
      <c r="P27" s="356">
        <v>0</v>
      </c>
      <c r="Q27" s="356">
        <v>0</v>
      </c>
      <c r="R27" s="356">
        <v>0</v>
      </c>
      <c r="S27" s="356">
        <v>0</v>
      </c>
      <c r="T27" s="356">
        <v>2</v>
      </c>
    </row>
  </sheetData>
  <mergeCells count="19">
    <mergeCell ref="D2:F2"/>
    <mergeCell ref="G2:H2"/>
    <mergeCell ref="I2:J2"/>
    <mergeCell ref="K2:L2"/>
    <mergeCell ref="M2:N2"/>
    <mergeCell ref="O2:P2"/>
    <mergeCell ref="Q2:R2"/>
    <mergeCell ref="S2:T2"/>
    <mergeCell ref="A4:C4"/>
    <mergeCell ref="B5:C5"/>
    <mergeCell ref="B12:C12"/>
    <mergeCell ref="B13:C13"/>
    <mergeCell ref="B16:C16"/>
    <mergeCell ref="B17:C17"/>
    <mergeCell ref="B18:C18"/>
    <mergeCell ref="B19:C19"/>
    <mergeCell ref="B20:C20"/>
    <mergeCell ref="B25:C25"/>
    <mergeCell ref="A2:C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U42"/>
  <sheetViews>
    <sheetView view="pageBreakPreview" zoomScaleNormal="85" zoomScaleSheetLayoutView="100" workbookViewId="0">
      <selection activeCell="D11" sqref="D11"/>
    </sheetView>
  </sheetViews>
  <sheetFormatPr defaultRowHeight="13.5"/>
  <cols>
    <col min="1" max="1" width="10.625" style="1" customWidth="1"/>
    <col min="2" max="8" width="7.375" style="1" customWidth="1"/>
    <col min="9" max="17" width="7.375" style="53" customWidth="1"/>
    <col min="18" max="19" width="10.625" style="1" customWidth="1"/>
    <col min="20" max="20" width="10.625" style="54" customWidth="1"/>
    <col min="21" max="21" width="10.625" style="1" customWidth="1"/>
    <col min="22" max="16384" width="9" style="1" bestFit="1" customWidth="1"/>
  </cols>
  <sheetData>
    <row r="1" spans="1:21" ht="21" customHeight="1">
      <c r="A1" s="4" t="s">
        <v>272</v>
      </c>
      <c r="I1" s="57"/>
      <c r="J1" s="57"/>
      <c r="K1" s="57"/>
      <c r="L1" s="57"/>
      <c r="M1" s="57"/>
      <c r="U1" s="52" t="s">
        <v>268</v>
      </c>
    </row>
    <row r="2" spans="1:21" ht="18.75" customHeight="1">
      <c r="A2" s="5" t="s">
        <v>13</v>
      </c>
      <c r="B2" s="28" t="s">
        <v>271</v>
      </c>
      <c r="C2" s="31"/>
      <c r="D2" s="28" t="s">
        <v>65</v>
      </c>
      <c r="E2" s="31"/>
      <c r="F2" s="28" t="s">
        <v>147</v>
      </c>
      <c r="G2" s="55"/>
      <c r="H2" s="31"/>
      <c r="I2" s="58" t="s">
        <v>258</v>
      </c>
      <c r="J2" s="61"/>
      <c r="K2" s="61"/>
      <c r="L2" s="64" t="s">
        <v>273</v>
      </c>
      <c r="M2" s="64"/>
      <c r="N2" s="64"/>
      <c r="O2" s="64"/>
      <c r="P2" s="64"/>
      <c r="Q2" s="66"/>
      <c r="R2" s="68" t="s">
        <v>119</v>
      </c>
      <c r="S2" s="71" t="s">
        <v>127</v>
      </c>
      <c r="T2" s="77" t="s">
        <v>243</v>
      </c>
      <c r="U2" s="84" t="s">
        <v>249</v>
      </c>
    </row>
    <row r="3" spans="1:21" ht="18.75" customHeight="1">
      <c r="A3" s="6"/>
      <c r="B3" s="30"/>
      <c r="C3" s="33"/>
      <c r="D3" s="30"/>
      <c r="E3" s="33"/>
      <c r="F3" s="30"/>
      <c r="G3" s="56"/>
      <c r="H3" s="33"/>
      <c r="I3" s="59"/>
      <c r="J3" s="62"/>
      <c r="K3" s="62"/>
      <c r="L3" s="65"/>
      <c r="M3" s="65"/>
      <c r="N3" s="65"/>
      <c r="O3" s="65"/>
      <c r="P3" s="65"/>
      <c r="Q3" s="67"/>
      <c r="R3" s="69"/>
      <c r="S3" s="72"/>
      <c r="T3" s="78"/>
      <c r="U3" s="85"/>
    </row>
    <row r="4" spans="1:21" ht="18.75" customHeight="1">
      <c r="A4" s="6"/>
      <c r="B4" s="18" t="s">
        <v>88</v>
      </c>
      <c r="C4" s="18" t="s">
        <v>89</v>
      </c>
      <c r="D4" s="18" t="s">
        <v>88</v>
      </c>
      <c r="E4" s="18" t="s">
        <v>89</v>
      </c>
      <c r="F4" s="18" t="s">
        <v>44</v>
      </c>
      <c r="G4" s="18" t="s">
        <v>88</v>
      </c>
      <c r="H4" s="18" t="s">
        <v>89</v>
      </c>
      <c r="I4" s="60" t="s">
        <v>44</v>
      </c>
      <c r="J4" s="63" t="s">
        <v>69</v>
      </c>
      <c r="K4" s="63" t="s">
        <v>83</v>
      </c>
      <c r="L4" s="63" t="s">
        <v>98</v>
      </c>
      <c r="M4" s="63" t="s">
        <v>95</v>
      </c>
      <c r="N4" s="63" t="s">
        <v>45</v>
      </c>
      <c r="O4" s="63" t="s">
        <v>34</v>
      </c>
      <c r="P4" s="63" t="s">
        <v>63</v>
      </c>
      <c r="Q4" s="63" t="s">
        <v>76</v>
      </c>
      <c r="R4" s="70"/>
      <c r="S4" s="73"/>
      <c r="T4" s="79"/>
      <c r="U4" s="86"/>
    </row>
    <row r="5" spans="1:21" ht="18.75" customHeight="1">
      <c r="A5" s="8" t="s">
        <v>31</v>
      </c>
      <c r="B5" s="19">
        <f t="shared" ref="B5:H5" si="0">SUM(B9:B42)</f>
        <v>28</v>
      </c>
      <c r="C5" s="19">
        <f t="shared" si="0"/>
        <v>18</v>
      </c>
      <c r="D5" s="19">
        <f t="shared" si="0"/>
        <v>1</v>
      </c>
      <c r="E5" s="19">
        <f t="shared" si="0"/>
        <v>0</v>
      </c>
      <c r="F5" s="19">
        <f t="shared" si="0"/>
        <v>91</v>
      </c>
      <c r="G5" s="19">
        <f t="shared" si="0"/>
        <v>48</v>
      </c>
      <c r="H5" s="19">
        <f t="shared" si="0"/>
        <v>43</v>
      </c>
      <c r="I5" s="19">
        <f t="shared" ref="I5:I42" si="1">SUM(J5:Q5)</f>
        <v>0</v>
      </c>
      <c r="J5" s="19">
        <f t="shared" ref="J5:R5" si="2">SUM(J9:J42)</f>
        <v>0</v>
      </c>
      <c r="K5" s="39">
        <f t="shared" si="2"/>
        <v>0</v>
      </c>
      <c r="L5" s="39">
        <f t="shared" si="2"/>
        <v>0</v>
      </c>
      <c r="M5" s="39">
        <f t="shared" si="2"/>
        <v>0</v>
      </c>
      <c r="N5" s="39">
        <f t="shared" si="2"/>
        <v>0</v>
      </c>
      <c r="O5" s="39">
        <f t="shared" si="2"/>
        <v>0</v>
      </c>
      <c r="P5" s="39">
        <f t="shared" si="2"/>
        <v>0</v>
      </c>
      <c r="Q5" s="39">
        <f t="shared" si="2"/>
        <v>0</v>
      </c>
      <c r="R5" s="39">
        <f t="shared" si="2"/>
        <v>1</v>
      </c>
      <c r="S5" s="74">
        <v>98.8795986622074</v>
      </c>
      <c r="T5" s="80">
        <v>6.6889632107023395e-002</v>
      </c>
      <c r="U5" s="80">
        <v>0.14610389610389601</v>
      </c>
    </row>
    <row r="6" spans="1:21" ht="18.75" customHeight="1">
      <c r="A6" s="9" t="s">
        <v>15</v>
      </c>
      <c r="B6" s="37">
        <v>0</v>
      </c>
      <c r="C6" s="37">
        <v>0</v>
      </c>
      <c r="D6" s="37">
        <v>0</v>
      </c>
      <c r="E6" s="37">
        <v>0</v>
      </c>
      <c r="F6" s="20">
        <v>2</v>
      </c>
      <c r="G6" s="20">
        <v>1</v>
      </c>
      <c r="H6" s="20">
        <v>1</v>
      </c>
      <c r="I6" s="37">
        <f t="shared" si="1"/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75">
        <v>100</v>
      </c>
      <c r="T6" s="81">
        <v>0</v>
      </c>
      <c r="U6" s="81">
        <v>0</v>
      </c>
    </row>
    <row r="7" spans="1:21" ht="18.75" customHeight="1">
      <c r="A7" s="9" t="s">
        <v>36</v>
      </c>
      <c r="B7" s="20">
        <v>28</v>
      </c>
      <c r="C7" s="20">
        <v>17</v>
      </c>
      <c r="D7" s="37">
        <v>1</v>
      </c>
      <c r="E7" s="37">
        <v>0</v>
      </c>
      <c r="F7" s="20">
        <v>76</v>
      </c>
      <c r="G7" s="20">
        <v>39</v>
      </c>
      <c r="H7" s="20">
        <v>37</v>
      </c>
      <c r="I7" s="20">
        <f t="shared" si="1"/>
        <v>0</v>
      </c>
      <c r="J7" s="20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1</v>
      </c>
      <c r="S7" s="75">
        <v>98.629283489096593</v>
      </c>
      <c r="T7" s="81">
        <v>8.3073727933540994e-002</v>
      </c>
      <c r="U7" s="87">
        <v>0.1</v>
      </c>
    </row>
    <row r="8" spans="1:21" ht="18.75" customHeight="1">
      <c r="A8" s="10" t="s">
        <v>40</v>
      </c>
      <c r="B8" s="21">
        <v>0</v>
      </c>
      <c r="C8" s="21">
        <v>1</v>
      </c>
      <c r="D8" s="38">
        <v>0</v>
      </c>
      <c r="E8" s="38">
        <v>0</v>
      </c>
      <c r="F8" s="20">
        <v>13</v>
      </c>
      <c r="G8" s="21">
        <v>8</v>
      </c>
      <c r="H8" s="21">
        <v>5</v>
      </c>
      <c r="I8" s="38">
        <f t="shared" si="1"/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76">
        <v>99.903100775193806</v>
      </c>
      <c r="T8" s="82">
        <v>0</v>
      </c>
      <c r="U8" s="82">
        <v>0</v>
      </c>
    </row>
    <row r="9" spans="1:21" ht="18.75" customHeight="1">
      <c r="A9" s="8" t="s">
        <v>22</v>
      </c>
      <c r="B9" s="19">
        <v>13</v>
      </c>
      <c r="C9" s="19">
        <v>8</v>
      </c>
      <c r="D9" s="39">
        <v>0</v>
      </c>
      <c r="E9" s="39">
        <v>0</v>
      </c>
      <c r="F9" s="19">
        <v>36</v>
      </c>
      <c r="G9" s="19">
        <v>21</v>
      </c>
      <c r="H9" s="19">
        <v>15</v>
      </c>
      <c r="I9" s="39">
        <f t="shared" si="1"/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1</v>
      </c>
      <c r="S9" s="74">
        <v>99.149874055415594</v>
      </c>
      <c r="T9" s="81">
        <v>0</v>
      </c>
      <c r="U9" s="83">
        <v>6.2972292191435797e-002</v>
      </c>
    </row>
    <row r="10" spans="1:21" ht="18.75" customHeight="1">
      <c r="A10" s="11" t="s">
        <v>42</v>
      </c>
      <c r="B10" s="37">
        <v>1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f t="shared" si="1"/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75">
        <v>98.484848484848499</v>
      </c>
      <c r="T10" s="81">
        <v>0</v>
      </c>
      <c r="U10" s="87">
        <v>0</v>
      </c>
    </row>
    <row r="11" spans="1:21" ht="18.75" customHeight="1">
      <c r="A11" s="11" t="s">
        <v>10</v>
      </c>
      <c r="B11" s="37">
        <v>1</v>
      </c>
      <c r="C11" s="37">
        <v>0</v>
      </c>
      <c r="D11" s="37">
        <v>0</v>
      </c>
      <c r="E11" s="37">
        <v>0</v>
      </c>
      <c r="F11" s="20">
        <v>1</v>
      </c>
      <c r="G11" s="20">
        <v>1</v>
      </c>
      <c r="H11" s="37">
        <v>0</v>
      </c>
      <c r="I11" s="37">
        <f t="shared" si="1"/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75">
        <v>97.9166666666667</v>
      </c>
      <c r="T11" s="81">
        <v>0</v>
      </c>
      <c r="U11" s="87">
        <v>1.3888888888888899</v>
      </c>
    </row>
    <row r="12" spans="1:21" ht="18.75" customHeight="1">
      <c r="A12" s="11" t="s">
        <v>21</v>
      </c>
      <c r="B12" s="37">
        <v>3</v>
      </c>
      <c r="C12" s="20">
        <v>2</v>
      </c>
      <c r="D12" s="37">
        <v>0</v>
      </c>
      <c r="E12" s="37">
        <v>0</v>
      </c>
      <c r="F12" s="20">
        <v>6</v>
      </c>
      <c r="G12" s="37">
        <v>3</v>
      </c>
      <c r="H12" s="20">
        <v>3</v>
      </c>
      <c r="I12" s="37">
        <f t="shared" si="1"/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75">
        <v>98.028169014084497</v>
      </c>
      <c r="T12" s="81">
        <v>0</v>
      </c>
      <c r="U12" s="87">
        <v>0</v>
      </c>
    </row>
    <row r="13" spans="1:21" ht="18.75" customHeight="1">
      <c r="A13" s="11" t="s">
        <v>30</v>
      </c>
      <c r="B13" s="20">
        <v>1</v>
      </c>
      <c r="C13" s="20">
        <v>0</v>
      </c>
      <c r="D13" s="37">
        <v>0</v>
      </c>
      <c r="E13" s="37">
        <v>0</v>
      </c>
      <c r="F13" s="37">
        <v>2</v>
      </c>
      <c r="G13" s="37">
        <v>0</v>
      </c>
      <c r="H13" s="37">
        <v>2</v>
      </c>
      <c r="I13" s="37">
        <f t="shared" si="1"/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75">
        <v>99.315068493150704</v>
      </c>
      <c r="T13" s="81">
        <v>0</v>
      </c>
      <c r="U13" s="87">
        <v>0</v>
      </c>
    </row>
    <row r="14" spans="1:21" ht="18.75" customHeight="1">
      <c r="A14" s="11" t="s">
        <v>51</v>
      </c>
      <c r="B14" s="37">
        <v>1</v>
      </c>
      <c r="C14" s="20">
        <v>1</v>
      </c>
      <c r="D14" s="37">
        <v>0</v>
      </c>
      <c r="E14" s="37">
        <v>0</v>
      </c>
      <c r="F14" s="20">
        <v>5</v>
      </c>
      <c r="G14" s="20">
        <v>4</v>
      </c>
      <c r="H14" s="37">
        <v>1</v>
      </c>
      <c r="I14" s="37">
        <f t="shared" si="1"/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75">
        <v>98.850574712643706</v>
      </c>
      <c r="T14" s="81">
        <v>0</v>
      </c>
      <c r="U14" s="81">
        <v>0</v>
      </c>
    </row>
    <row r="15" spans="1:21" ht="18.75" customHeight="1">
      <c r="A15" s="11" t="s">
        <v>53</v>
      </c>
      <c r="B15" s="20">
        <v>1</v>
      </c>
      <c r="C15" s="37">
        <v>1</v>
      </c>
      <c r="D15" s="37">
        <v>0</v>
      </c>
      <c r="E15" s="37">
        <v>0</v>
      </c>
      <c r="F15" s="20">
        <v>6</v>
      </c>
      <c r="G15" s="20">
        <v>3</v>
      </c>
      <c r="H15" s="37">
        <v>3</v>
      </c>
      <c r="I15" s="37">
        <f t="shared" si="1"/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75">
        <v>98.857142857142904</v>
      </c>
      <c r="T15" s="81">
        <v>0</v>
      </c>
      <c r="U15" s="81">
        <v>0</v>
      </c>
    </row>
    <row r="16" spans="1:21" ht="18.75" customHeight="1">
      <c r="A16" s="12" t="s">
        <v>9</v>
      </c>
      <c r="B16" s="20">
        <v>0</v>
      </c>
      <c r="C16" s="37">
        <v>1</v>
      </c>
      <c r="D16" s="37">
        <v>0</v>
      </c>
      <c r="E16" s="37">
        <v>0</v>
      </c>
      <c r="F16" s="20">
        <v>3</v>
      </c>
      <c r="G16" s="20">
        <v>2</v>
      </c>
      <c r="H16" s="20">
        <v>1</v>
      </c>
      <c r="I16" s="20">
        <f t="shared" si="1"/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75">
        <v>97.701149425287397</v>
      </c>
      <c r="T16" s="81">
        <v>1.14942528735632</v>
      </c>
      <c r="U16" s="87">
        <v>0</v>
      </c>
    </row>
    <row r="17" spans="1:21" s="3" customFormat="1" ht="18.75" customHeight="1">
      <c r="A17" s="11" t="s">
        <v>25</v>
      </c>
      <c r="B17" s="20">
        <v>2</v>
      </c>
      <c r="C17" s="37">
        <v>0</v>
      </c>
      <c r="D17" s="37">
        <v>0</v>
      </c>
      <c r="E17" s="37">
        <v>0</v>
      </c>
      <c r="F17" s="20">
        <v>9</v>
      </c>
      <c r="G17" s="20">
        <v>4</v>
      </c>
      <c r="H17" s="20">
        <v>5</v>
      </c>
      <c r="I17" s="37">
        <f t="shared" si="1"/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75">
        <v>98.316498316498297</v>
      </c>
      <c r="T17" s="81">
        <v>0.336700336700337</v>
      </c>
      <c r="U17" s="87">
        <v>0.336700336700337</v>
      </c>
    </row>
    <row r="18" spans="1:21" ht="18.75" customHeight="1">
      <c r="A18" s="11" t="s">
        <v>4</v>
      </c>
      <c r="B18" s="20">
        <v>0</v>
      </c>
      <c r="C18" s="37">
        <v>3</v>
      </c>
      <c r="D18" s="37">
        <v>0</v>
      </c>
      <c r="E18" s="37">
        <v>0</v>
      </c>
      <c r="F18" s="20">
        <v>2</v>
      </c>
      <c r="G18" s="20">
        <v>1</v>
      </c>
      <c r="H18" s="37">
        <v>1</v>
      </c>
      <c r="I18" s="20">
        <f t="shared" si="1"/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75">
        <v>98.455598455598505</v>
      </c>
      <c r="T18" s="81">
        <v>0</v>
      </c>
      <c r="U18" s="87">
        <v>0</v>
      </c>
    </row>
    <row r="19" spans="1:21" ht="18.75" customHeight="1">
      <c r="A19" s="13" t="s">
        <v>59</v>
      </c>
      <c r="B19" s="37">
        <v>2</v>
      </c>
      <c r="C19" s="38">
        <v>1</v>
      </c>
      <c r="D19" s="38">
        <v>0</v>
      </c>
      <c r="E19" s="38">
        <v>0</v>
      </c>
      <c r="F19" s="20">
        <v>1</v>
      </c>
      <c r="G19" s="38">
        <v>1</v>
      </c>
      <c r="H19" s="38">
        <v>0</v>
      </c>
      <c r="I19" s="38">
        <f t="shared" si="1"/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76">
        <v>96.875</v>
      </c>
      <c r="T19" s="82">
        <v>1.25</v>
      </c>
      <c r="U19" s="88">
        <v>0</v>
      </c>
    </row>
    <row r="20" spans="1:21" ht="18.75" customHeight="1">
      <c r="A20" s="11" t="s">
        <v>62</v>
      </c>
      <c r="B20" s="39">
        <v>0</v>
      </c>
      <c r="C20" s="37">
        <v>0</v>
      </c>
      <c r="D20" s="37">
        <v>0</v>
      </c>
      <c r="E20" s="37">
        <v>0</v>
      </c>
      <c r="F20" s="19">
        <v>7</v>
      </c>
      <c r="G20" s="20">
        <v>4</v>
      </c>
      <c r="H20" s="20">
        <v>3</v>
      </c>
      <c r="I20" s="37">
        <f t="shared" si="1"/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75">
        <v>100</v>
      </c>
      <c r="T20" s="81">
        <v>0</v>
      </c>
      <c r="U20" s="81">
        <v>0</v>
      </c>
    </row>
    <row r="21" spans="1:21" ht="18.75" customHeight="1">
      <c r="A21" s="11" t="s">
        <v>33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f t="shared" si="1"/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75">
        <v>100</v>
      </c>
      <c r="T21" s="81">
        <v>0</v>
      </c>
      <c r="U21" s="81">
        <v>0</v>
      </c>
    </row>
    <row r="22" spans="1:21" ht="18.75" customHeight="1">
      <c r="A22" s="11" t="s">
        <v>64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f t="shared" si="1"/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75">
        <v>100</v>
      </c>
      <c r="T22" s="81">
        <v>0</v>
      </c>
      <c r="U22" s="81">
        <v>0</v>
      </c>
    </row>
    <row r="23" spans="1:21" ht="18.75" customHeight="1">
      <c r="A23" s="11" t="s">
        <v>67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f t="shared" si="1"/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75">
        <v>100</v>
      </c>
      <c r="T23" s="81">
        <v>0</v>
      </c>
      <c r="U23" s="81">
        <v>0</v>
      </c>
    </row>
    <row r="24" spans="1:21" ht="18.75" customHeight="1">
      <c r="A24" s="1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f t="shared" si="1"/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75">
        <v>100</v>
      </c>
      <c r="T24" s="81">
        <v>0</v>
      </c>
      <c r="U24" s="81">
        <v>0</v>
      </c>
    </row>
    <row r="25" spans="1:21" ht="18.75" customHeight="1">
      <c r="A25" s="11" t="s">
        <v>71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f t="shared" si="1"/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75">
        <v>100</v>
      </c>
      <c r="T25" s="81">
        <v>0</v>
      </c>
      <c r="U25" s="81">
        <v>0</v>
      </c>
    </row>
    <row r="26" spans="1:21" ht="18.75" customHeight="1">
      <c r="A26" s="13" t="s">
        <v>23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f t="shared" si="1"/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76">
        <v>100</v>
      </c>
      <c r="T26" s="82">
        <v>0</v>
      </c>
      <c r="U26" s="82">
        <v>0</v>
      </c>
    </row>
    <row r="27" spans="1:21" ht="18.75" customHeight="1">
      <c r="A27" s="11" t="s">
        <v>73</v>
      </c>
      <c r="B27" s="37">
        <v>0</v>
      </c>
      <c r="C27" s="37">
        <v>0</v>
      </c>
      <c r="D27" s="37">
        <v>0</v>
      </c>
      <c r="E27" s="37">
        <v>0</v>
      </c>
      <c r="F27" s="19">
        <v>0</v>
      </c>
      <c r="G27" s="37">
        <v>0</v>
      </c>
      <c r="H27" s="37">
        <v>0</v>
      </c>
      <c r="I27" s="37">
        <f t="shared" si="1"/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75">
        <v>100</v>
      </c>
      <c r="T27" s="81">
        <v>0</v>
      </c>
      <c r="U27" s="81">
        <v>0</v>
      </c>
    </row>
    <row r="28" spans="1:21" ht="18.75" customHeight="1">
      <c r="A28" s="13" t="s">
        <v>12</v>
      </c>
      <c r="B28" s="38">
        <v>0</v>
      </c>
      <c r="C28" s="38">
        <v>0</v>
      </c>
      <c r="D28" s="38">
        <v>0</v>
      </c>
      <c r="E28" s="38">
        <v>0</v>
      </c>
      <c r="F28" s="20">
        <v>2</v>
      </c>
      <c r="G28" s="21">
        <v>0</v>
      </c>
      <c r="H28" s="38">
        <v>2</v>
      </c>
      <c r="I28" s="38">
        <f t="shared" si="1"/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76">
        <v>100</v>
      </c>
      <c r="T28" s="82">
        <v>0</v>
      </c>
      <c r="U28" s="82">
        <v>0</v>
      </c>
    </row>
    <row r="29" spans="1:21" ht="18.75" customHeight="1">
      <c r="A29" s="11" t="s">
        <v>43</v>
      </c>
      <c r="B29" s="37">
        <v>0</v>
      </c>
      <c r="C29" s="37">
        <v>0</v>
      </c>
      <c r="D29" s="37">
        <v>0</v>
      </c>
      <c r="E29" s="37">
        <v>0</v>
      </c>
      <c r="F29" s="19">
        <v>0</v>
      </c>
      <c r="G29" s="37">
        <v>0</v>
      </c>
      <c r="H29" s="20">
        <v>0</v>
      </c>
      <c r="I29" s="37">
        <f t="shared" si="1"/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75">
        <v>100</v>
      </c>
      <c r="T29" s="81">
        <v>0</v>
      </c>
      <c r="U29" s="81">
        <v>0</v>
      </c>
    </row>
    <row r="30" spans="1:21" ht="18.75" customHeight="1">
      <c r="A30" s="13" t="s">
        <v>79</v>
      </c>
      <c r="B30" s="38">
        <v>0</v>
      </c>
      <c r="C30" s="38">
        <v>0</v>
      </c>
      <c r="D30" s="38">
        <v>0</v>
      </c>
      <c r="E30" s="38">
        <v>0</v>
      </c>
      <c r="F30" s="20">
        <v>3</v>
      </c>
      <c r="G30" s="21">
        <v>2</v>
      </c>
      <c r="H30" s="21">
        <v>1</v>
      </c>
      <c r="I30" s="38">
        <f t="shared" si="1"/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76">
        <v>100</v>
      </c>
      <c r="T30" s="82">
        <v>0</v>
      </c>
      <c r="U30" s="82">
        <v>0</v>
      </c>
    </row>
    <row r="31" spans="1:21" ht="18.75" customHeight="1">
      <c r="A31" s="11" t="s">
        <v>26</v>
      </c>
      <c r="B31" s="37">
        <v>0</v>
      </c>
      <c r="C31" s="37">
        <v>0</v>
      </c>
      <c r="D31" s="37">
        <v>0</v>
      </c>
      <c r="E31" s="37">
        <v>0</v>
      </c>
      <c r="F31" s="19">
        <v>3</v>
      </c>
      <c r="G31" s="37">
        <v>0</v>
      </c>
      <c r="H31" s="37">
        <v>3</v>
      </c>
      <c r="I31" s="37">
        <f t="shared" si="1"/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75">
        <v>98.657718120805399</v>
      </c>
      <c r="T31" s="81">
        <v>0</v>
      </c>
      <c r="U31" s="81">
        <v>0</v>
      </c>
    </row>
    <row r="32" spans="1:21" ht="18.75" customHeight="1">
      <c r="A32" s="13" t="s">
        <v>55</v>
      </c>
      <c r="B32" s="38">
        <v>0</v>
      </c>
      <c r="C32" s="38">
        <v>0</v>
      </c>
      <c r="D32" s="38">
        <v>0</v>
      </c>
      <c r="E32" s="38">
        <v>0</v>
      </c>
      <c r="F32" s="20">
        <v>2</v>
      </c>
      <c r="G32" s="21">
        <v>0</v>
      </c>
      <c r="H32" s="38">
        <v>2</v>
      </c>
      <c r="I32" s="38">
        <f t="shared" si="1"/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76">
        <v>100</v>
      </c>
      <c r="T32" s="82">
        <v>0</v>
      </c>
      <c r="U32" s="82">
        <v>0</v>
      </c>
    </row>
    <row r="33" spans="1:21" ht="18.75" customHeight="1">
      <c r="A33" s="8" t="s">
        <v>37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f t="shared" si="1"/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74">
        <v>97.872340425531902</v>
      </c>
      <c r="T33" s="83">
        <v>0</v>
      </c>
      <c r="U33" s="83">
        <v>2.12765957446809</v>
      </c>
    </row>
    <row r="34" spans="1:21" ht="18.75" customHeight="1">
      <c r="A34" s="11" t="s">
        <v>17</v>
      </c>
      <c r="B34" s="37">
        <v>1</v>
      </c>
      <c r="C34" s="37">
        <v>0</v>
      </c>
      <c r="D34" s="37">
        <v>0</v>
      </c>
      <c r="E34" s="37">
        <v>0</v>
      </c>
      <c r="F34" s="37">
        <v>2</v>
      </c>
      <c r="G34" s="37">
        <v>1</v>
      </c>
      <c r="H34" s="37">
        <v>1</v>
      </c>
      <c r="I34" s="37">
        <f t="shared" si="1"/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75">
        <v>99.090909090909093</v>
      </c>
      <c r="T34" s="81">
        <v>0</v>
      </c>
      <c r="U34" s="81">
        <v>0</v>
      </c>
    </row>
    <row r="35" spans="1:21" s="3" customFormat="1" ht="18.75" customHeight="1">
      <c r="A35" s="11" t="s">
        <v>74</v>
      </c>
      <c r="B35" s="37">
        <v>0</v>
      </c>
      <c r="C35" s="37">
        <v>1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f t="shared" si="1"/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75">
        <v>97.435897435897402</v>
      </c>
      <c r="T35" s="81">
        <v>0</v>
      </c>
      <c r="U35" s="81">
        <v>0</v>
      </c>
    </row>
    <row r="36" spans="1:21" s="3" customFormat="1" ht="18.75" customHeight="1">
      <c r="A36" s="11" t="s">
        <v>11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f t="shared" si="1"/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75">
        <v>100</v>
      </c>
      <c r="T36" s="81">
        <v>0</v>
      </c>
      <c r="U36" s="81">
        <v>0</v>
      </c>
    </row>
    <row r="37" spans="1:21" ht="18.75" customHeight="1">
      <c r="A37" s="11" t="s">
        <v>49</v>
      </c>
      <c r="B37" s="37">
        <v>1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f t="shared" si="1"/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75">
        <v>97.872340425531902</v>
      </c>
      <c r="T37" s="81">
        <v>0</v>
      </c>
      <c r="U37" s="81">
        <v>0</v>
      </c>
    </row>
    <row r="38" spans="1:21" ht="18.75" customHeight="1">
      <c r="A38" s="11" t="s">
        <v>84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f t="shared" si="1"/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75">
        <v>100</v>
      </c>
      <c r="T38" s="81">
        <v>0</v>
      </c>
      <c r="U38" s="81">
        <v>0</v>
      </c>
    </row>
    <row r="39" spans="1:21" s="3" customFormat="1" ht="18.75" customHeight="1">
      <c r="A39" s="11" t="s">
        <v>57</v>
      </c>
      <c r="B39" s="37">
        <v>1</v>
      </c>
      <c r="C39" s="37">
        <v>0</v>
      </c>
      <c r="D39" s="37">
        <v>1</v>
      </c>
      <c r="E39" s="37">
        <v>0</v>
      </c>
      <c r="F39" s="20">
        <v>0</v>
      </c>
      <c r="G39" s="38">
        <v>0</v>
      </c>
      <c r="H39" s="37">
        <v>0</v>
      </c>
      <c r="I39" s="37">
        <f t="shared" si="1"/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75">
        <v>98.648648648648603</v>
      </c>
      <c r="T39" s="81">
        <v>0</v>
      </c>
      <c r="U39" s="87">
        <v>0</v>
      </c>
    </row>
    <row r="40" spans="1:21" ht="18.75" customHeight="1">
      <c r="A40" s="8" t="s">
        <v>85</v>
      </c>
      <c r="B40" s="39">
        <v>0</v>
      </c>
      <c r="C40" s="39">
        <v>0</v>
      </c>
      <c r="D40" s="39">
        <v>0</v>
      </c>
      <c r="E40" s="39">
        <v>0</v>
      </c>
      <c r="F40" s="19">
        <v>0</v>
      </c>
      <c r="G40" s="39">
        <v>0</v>
      </c>
      <c r="H40" s="19">
        <v>0</v>
      </c>
      <c r="I40" s="39">
        <f t="shared" si="1"/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74">
        <v>100</v>
      </c>
      <c r="T40" s="83">
        <v>0</v>
      </c>
      <c r="U40" s="83">
        <v>0</v>
      </c>
    </row>
    <row r="41" spans="1:21" ht="18.75" customHeight="1">
      <c r="A41" s="11" t="s">
        <v>86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f t="shared" si="1"/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75">
        <v>100</v>
      </c>
      <c r="T41" s="81">
        <v>0</v>
      </c>
      <c r="U41" s="81">
        <v>0</v>
      </c>
    </row>
    <row r="42" spans="1:21" ht="18.75" customHeight="1">
      <c r="A42" s="13" t="s">
        <v>87</v>
      </c>
      <c r="B42" s="38">
        <v>0</v>
      </c>
      <c r="C42" s="38">
        <v>0</v>
      </c>
      <c r="D42" s="38">
        <v>0</v>
      </c>
      <c r="E42" s="38">
        <v>0</v>
      </c>
      <c r="F42" s="21">
        <v>1</v>
      </c>
      <c r="G42" s="38">
        <v>1</v>
      </c>
      <c r="H42" s="38">
        <v>0</v>
      </c>
      <c r="I42" s="38">
        <f t="shared" si="1"/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76">
        <v>100</v>
      </c>
      <c r="T42" s="82">
        <v>0</v>
      </c>
      <c r="U42" s="82">
        <v>0</v>
      </c>
    </row>
  </sheetData>
  <mergeCells count="10">
    <mergeCell ref="A2:A4"/>
    <mergeCell ref="B2:C3"/>
    <mergeCell ref="D2:E3"/>
    <mergeCell ref="F2:H3"/>
    <mergeCell ref="I2:K3"/>
    <mergeCell ref="L2:Q3"/>
    <mergeCell ref="R2:R4"/>
    <mergeCell ref="S2:S4"/>
    <mergeCell ref="T2:T4"/>
    <mergeCell ref="U2:U4"/>
  </mergeCells>
  <phoneticPr fontId="2"/>
  <pageMargins left="0.78740157480314965" right="0.78740157480314965" top="0.78740157480314965" bottom="0.98425196850393681" header="0.51181102362204722" footer="0.51181102362204722"/>
  <pageSetup paperSize="9" scale="99" fitToWidth="2" fitToHeight="1" orientation="portrait" usePrinterDefaults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K18"/>
  <sheetViews>
    <sheetView showZeros="0" workbookViewId="0">
      <pane ySplit="3" topLeftCell="A4" activePane="bottomLeft" state="frozen"/>
      <selection pane="bottomLeft" activeCell="D11" sqref="D11"/>
    </sheetView>
  </sheetViews>
  <sheetFormatPr defaultRowHeight="13.5"/>
  <cols>
    <col min="1" max="1" width="4.625" style="1" customWidth="1"/>
    <col min="2" max="2" width="29.125" style="1" customWidth="1"/>
    <col min="3" max="11" width="8.875" style="1" customWidth="1"/>
    <col min="12" max="16384" width="9" style="1" bestFit="1" customWidth="1"/>
  </cols>
  <sheetData>
    <row r="1" spans="1:11" ht="21" customHeight="1">
      <c r="A1" s="128" t="s">
        <v>292</v>
      </c>
      <c r="B1" s="14"/>
      <c r="C1" s="14"/>
      <c r="D1" s="14"/>
      <c r="E1" s="14"/>
      <c r="F1" s="14"/>
      <c r="G1" s="14"/>
      <c r="H1" s="14"/>
      <c r="I1" s="14"/>
      <c r="J1" s="237"/>
      <c r="K1" s="52" t="s">
        <v>47</v>
      </c>
    </row>
    <row r="2" spans="1:11" ht="21" customHeight="1">
      <c r="A2" s="89" t="s">
        <v>13</v>
      </c>
      <c r="B2" s="96"/>
      <c r="C2" s="123" t="s">
        <v>235</v>
      </c>
      <c r="D2" s="123"/>
      <c r="E2" s="123"/>
      <c r="F2" s="123" t="s">
        <v>36</v>
      </c>
      <c r="G2" s="123"/>
      <c r="H2" s="123"/>
      <c r="I2" s="123" t="s">
        <v>40</v>
      </c>
      <c r="J2" s="123"/>
      <c r="K2" s="123"/>
    </row>
    <row r="3" spans="1:11" ht="21" customHeight="1">
      <c r="A3" s="90"/>
      <c r="B3" s="97"/>
      <c r="C3" s="123" t="s">
        <v>44</v>
      </c>
      <c r="D3" s="123" t="s">
        <v>88</v>
      </c>
      <c r="E3" s="123" t="s">
        <v>89</v>
      </c>
      <c r="F3" s="123" t="s">
        <v>44</v>
      </c>
      <c r="G3" s="123" t="s">
        <v>88</v>
      </c>
      <c r="H3" s="123" t="s">
        <v>89</v>
      </c>
      <c r="I3" s="123" t="s">
        <v>44</v>
      </c>
      <c r="J3" s="123" t="s">
        <v>88</v>
      </c>
      <c r="K3" s="123" t="s">
        <v>89</v>
      </c>
    </row>
    <row r="4" spans="1:11" ht="27.75" customHeight="1">
      <c r="A4" s="198" t="s">
        <v>54</v>
      </c>
      <c r="B4" s="209"/>
      <c r="C4" s="21">
        <v>9</v>
      </c>
      <c r="D4" s="21">
        <v>5</v>
      </c>
      <c r="E4" s="21">
        <v>4</v>
      </c>
      <c r="F4" s="20">
        <v>5</v>
      </c>
      <c r="G4" s="21">
        <v>3</v>
      </c>
      <c r="H4" s="21">
        <v>2</v>
      </c>
      <c r="I4" s="20">
        <v>4</v>
      </c>
      <c r="J4" s="21">
        <v>2</v>
      </c>
      <c r="K4" s="21">
        <v>2</v>
      </c>
    </row>
    <row r="5" spans="1:11" ht="27.75" customHeight="1">
      <c r="A5" s="189"/>
      <c r="B5" s="364" t="s">
        <v>41</v>
      </c>
      <c r="C5" s="20">
        <v>4</v>
      </c>
      <c r="D5" s="20">
        <v>4</v>
      </c>
      <c r="E5" s="20">
        <v>0</v>
      </c>
      <c r="F5" s="19">
        <v>2</v>
      </c>
      <c r="G5" s="20">
        <v>2</v>
      </c>
      <c r="H5" s="20">
        <v>0</v>
      </c>
      <c r="I5" s="19">
        <v>2</v>
      </c>
      <c r="J5" s="20">
        <v>2</v>
      </c>
      <c r="K5" s="20">
        <v>0</v>
      </c>
    </row>
    <row r="6" spans="1:11" ht="27.75" customHeight="1">
      <c r="A6" s="189"/>
      <c r="B6" s="189" t="s">
        <v>163</v>
      </c>
      <c r="C6" s="20">
        <v>5</v>
      </c>
      <c r="D6" s="37">
        <v>1</v>
      </c>
      <c r="E6" s="20">
        <v>4</v>
      </c>
      <c r="F6" s="20">
        <v>3</v>
      </c>
      <c r="G6" s="37">
        <v>1</v>
      </c>
      <c r="H6" s="20">
        <v>2</v>
      </c>
      <c r="I6" s="20">
        <v>2</v>
      </c>
      <c r="J6" s="37">
        <v>0</v>
      </c>
      <c r="K6" s="37">
        <v>2</v>
      </c>
    </row>
    <row r="7" spans="1:11" ht="27.75" customHeight="1">
      <c r="A7" s="189"/>
      <c r="B7" s="365" t="s">
        <v>5</v>
      </c>
      <c r="C7" s="20">
        <v>0</v>
      </c>
      <c r="D7" s="37">
        <v>0</v>
      </c>
      <c r="E7" s="37">
        <v>0</v>
      </c>
      <c r="F7" s="20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</row>
    <row r="8" spans="1:11" ht="27.75" customHeight="1">
      <c r="A8" s="189"/>
      <c r="B8" s="189" t="s">
        <v>239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spans="1:11" ht="27.75" customHeight="1">
      <c r="A9" s="189"/>
      <c r="B9" s="189" t="s">
        <v>94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</row>
    <row r="10" spans="1:11" ht="27.75" customHeight="1">
      <c r="A10" s="189"/>
      <c r="B10" s="189" t="s">
        <v>241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</row>
    <row r="11" spans="1:11" ht="27.75" customHeight="1">
      <c r="A11" s="200" t="s">
        <v>256</v>
      </c>
      <c r="B11" s="211"/>
      <c r="C11" s="106">
        <v>26</v>
      </c>
      <c r="D11" s="106">
        <v>12</v>
      </c>
      <c r="E11" s="106">
        <v>14</v>
      </c>
      <c r="F11" s="106">
        <v>13</v>
      </c>
      <c r="G11" s="106">
        <v>6</v>
      </c>
      <c r="H11" s="106">
        <v>7</v>
      </c>
      <c r="I11" s="106">
        <v>13</v>
      </c>
      <c r="J11" s="107">
        <v>6</v>
      </c>
      <c r="K11" s="106">
        <v>7</v>
      </c>
    </row>
    <row r="12" spans="1:11" ht="27.75" customHeight="1">
      <c r="A12" s="198" t="s">
        <v>328</v>
      </c>
      <c r="B12" s="209"/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7">
        <v>0</v>
      </c>
      <c r="K12" s="106">
        <v>0</v>
      </c>
    </row>
    <row r="13" spans="1:11" ht="27.75" customHeight="1">
      <c r="A13" s="189"/>
      <c r="B13" s="364" t="s">
        <v>100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37">
        <v>0</v>
      </c>
      <c r="K13" s="20">
        <v>0</v>
      </c>
    </row>
    <row r="14" spans="1:11" ht="27.75" customHeight="1">
      <c r="A14" s="190"/>
      <c r="B14" s="189" t="s">
        <v>118</v>
      </c>
      <c r="C14" s="20">
        <v>0</v>
      </c>
      <c r="D14" s="37">
        <v>0</v>
      </c>
      <c r="E14" s="37">
        <v>0</v>
      </c>
      <c r="F14" s="20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</row>
    <row r="15" spans="1:11" ht="27.75" customHeight="1">
      <c r="A15" s="341" t="s">
        <v>252</v>
      </c>
      <c r="B15" s="211"/>
      <c r="C15" s="106">
        <v>1</v>
      </c>
      <c r="D15" s="106">
        <v>1</v>
      </c>
      <c r="E15" s="107">
        <v>0</v>
      </c>
      <c r="F15" s="107">
        <v>0</v>
      </c>
      <c r="G15" s="107">
        <v>0</v>
      </c>
      <c r="H15" s="107">
        <v>0</v>
      </c>
      <c r="I15" s="106">
        <v>1</v>
      </c>
      <c r="J15" s="106">
        <v>1</v>
      </c>
      <c r="K15" s="107">
        <v>0</v>
      </c>
    </row>
    <row r="16" spans="1:11" ht="27.75" customHeight="1">
      <c r="A16" s="361" t="s">
        <v>56</v>
      </c>
      <c r="B16" s="366"/>
      <c r="C16" s="106">
        <v>11</v>
      </c>
      <c r="D16" s="106">
        <v>5</v>
      </c>
      <c r="E16" s="106">
        <v>6</v>
      </c>
      <c r="F16" s="106">
        <v>7</v>
      </c>
      <c r="G16" s="106">
        <v>3</v>
      </c>
      <c r="H16" s="106">
        <v>4</v>
      </c>
      <c r="I16" s="106">
        <v>4</v>
      </c>
      <c r="J16" s="106">
        <v>2</v>
      </c>
      <c r="K16" s="106">
        <v>2</v>
      </c>
    </row>
    <row r="17" spans="1:11" ht="27.75" customHeight="1">
      <c r="A17" s="362"/>
      <c r="B17" s="367" t="s">
        <v>41</v>
      </c>
      <c r="C17" s="20">
        <v>5</v>
      </c>
      <c r="D17" s="20">
        <v>4</v>
      </c>
      <c r="E17" s="20">
        <v>1</v>
      </c>
      <c r="F17" s="20">
        <v>3</v>
      </c>
      <c r="G17" s="20">
        <v>2</v>
      </c>
      <c r="H17" s="20">
        <v>1</v>
      </c>
      <c r="I17" s="20">
        <v>2</v>
      </c>
      <c r="J17" s="20">
        <v>2</v>
      </c>
      <c r="K17" s="20">
        <v>0</v>
      </c>
    </row>
    <row r="18" spans="1:11" ht="27.75" customHeight="1">
      <c r="A18" s="363"/>
      <c r="B18" s="368" t="s">
        <v>163</v>
      </c>
      <c r="C18" s="21">
        <v>6</v>
      </c>
      <c r="D18" s="38">
        <v>1</v>
      </c>
      <c r="E18" s="21">
        <v>5</v>
      </c>
      <c r="F18" s="21">
        <v>4</v>
      </c>
      <c r="G18" s="38">
        <v>1</v>
      </c>
      <c r="H18" s="21">
        <v>3</v>
      </c>
      <c r="I18" s="21">
        <v>2</v>
      </c>
      <c r="J18" s="38">
        <v>0</v>
      </c>
      <c r="K18" s="38">
        <v>2</v>
      </c>
    </row>
  </sheetData>
  <mergeCells count="9">
    <mergeCell ref="C2:E2"/>
    <mergeCell ref="F2:H2"/>
    <mergeCell ref="I2:K2"/>
    <mergeCell ref="A4:B4"/>
    <mergeCell ref="A11:B11"/>
    <mergeCell ref="A12:B12"/>
    <mergeCell ref="A15:B15"/>
    <mergeCell ref="A16:B16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S32"/>
  <sheetViews>
    <sheetView showZeros="0" view="pageBreakPreview" zoomScale="85" zoomScaleNormal="80" zoomScaleSheetLayoutView="85" workbookViewId="0">
      <pane ySplit="3" topLeftCell="A4" activePane="bottomLeft" state="frozen"/>
      <selection pane="bottomLeft" activeCell="D11" sqref="D11"/>
    </sheetView>
  </sheetViews>
  <sheetFormatPr defaultRowHeight="13.5"/>
  <cols>
    <col min="1" max="1" width="3.625" style="1" customWidth="1"/>
    <col min="2" max="2" width="24.625" style="1" customWidth="1"/>
    <col min="3" max="19" width="8.375" style="1" customWidth="1"/>
    <col min="20" max="16384" width="9" style="1" bestFit="1" customWidth="1"/>
  </cols>
  <sheetData>
    <row r="1" spans="1:19" ht="21" customHeight="1">
      <c r="A1" s="253" t="s">
        <v>293</v>
      </c>
      <c r="B1" s="255"/>
      <c r="C1" s="255"/>
      <c r="D1" s="255"/>
      <c r="E1" s="255"/>
      <c r="F1" s="255"/>
      <c r="S1" s="52" t="s">
        <v>47</v>
      </c>
    </row>
    <row r="2" spans="1:19" ht="21" customHeight="1">
      <c r="A2" s="89" t="s">
        <v>13</v>
      </c>
      <c r="B2" s="96"/>
      <c r="C2" s="104" t="s">
        <v>44</v>
      </c>
      <c r="D2" s="104"/>
      <c r="E2" s="104"/>
      <c r="F2" s="104" t="s">
        <v>1</v>
      </c>
      <c r="G2" s="104"/>
      <c r="H2" s="104" t="s">
        <v>172</v>
      </c>
      <c r="I2" s="104"/>
      <c r="J2" s="104" t="s">
        <v>183</v>
      </c>
      <c r="K2" s="104"/>
      <c r="L2" s="104" t="s">
        <v>111</v>
      </c>
      <c r="M2" s="104"/>
      <c r="N2" s="104" t="s">
        <v>185</v>
      </c>
      <c r="O2" s="104"/>
      <c r="P2" s="104" t="s">
        <v>188</v>
      </c>
      <c r="Q2" s="104"/>
      <c r="R2" s="104" t="s">
        <v>179</v>
      </c>
      <c r="S2" s="104"/>
    </row>
    <row r="3" spans="1:19" ht="21" customHeight="1">
      <c r="A3" s="90"/>
      <c r="B3" s="97"/>
      <c r="C3" s="18" t="s">
        <v>44</v>
      </c>
      <c r="D3" s="18" t="s">
        <v>88</v>
      </c>
      <c r="E3" s="18" t="s">
        <v>89</v>
      </c>
      <c r="F3" s="18" t="s">
        <v>88</v>
      </c>
      <c r="G3" s="18" t="s">
        <v>89</v>
      </c>
      <c r="H3" s="18" t="s">
        <v>88</v>
      </c>
      <c r="I3" s="18" t="s">
        <v>89</v>
      </c>
      <c r="J3" s="18" t="s">
        <v>88</v>
      </c>
      <c r="K3" s="18" t="s">
        <v>89</v>
      </c>
      <c r="L3" s="18" t="s">
        <v>88</v>
      </c>
      <c r="M3" s="18" t="s">
        <v>89</v>
      </c>
      <c r="N3" s="18" t="s">
        <v>88</v>
      </c>
      <c r="O3" s="18" t="s">
        <v>89</v>
      </c>
      <c r="P3" s="18" t="s">
        <v>88</v>
      </c>
      <c r="Q3" s="18" t="s">
        <v>89</v>
      </c>
      <c r="R3" s="18" t="s">
        <v>88</v>
      </c>
      <c r="S3" s="18" t="s">
        <v>89</v>
      </c>
    </row>
    <row r="4" spans="1:19" ht="27.75" customHeight="1">
      <c r="A4" s="272" t="s">
        <v>31</v>
      </c>
      <c r="B4" s="278"/>
      <c r="C4" s="106">
        <v>26</v>
      </c>
      <c r="D4" s="106">
        <v>17</v>
      </c>
      <c r="E4" s="106">
        <v>9</v>
      </c>
      <c r="F4" s="106">
        <v>8</v>
      </c>
      <c r="G4" s="106">
        <v>3</v>
      </c>
      <c r="H4" s="107">
        <v>0</v>
      </c>
      <c r="I4" s="107">
        <v>0</v>
      </c>
      <c r="J4" s="107">
        <v>0</v>
      </c>
      <c r="K4" s="107">
        <v>0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  <c r="Q4" s="107">
        <v>0</v>
      </c>
      <c r="R4" s="106">
        <v>9</v>
      </c>
      <c r="S4" s="106">
        <v>6</v>
      </c>
    </row>
    <row r="5" spans="1:19" ht="27.75" customHeight="1">
      <c r="A5" s="16" t="s">
        <v>191</v>
      </c>
      <c r="B5" s="2" t="s">
        <v>124</v>
      </c>
      <c r="C5" s="20">
        <v>1</v>
      </c>
      <c r="D5" s="20">
        <v>1</v>
      </c>
      <c r="E5" s="37">
        <v>0</v>
      </c>
      <c r="F5" s="37">
        <v>1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20">
        <v>0</v>
      </c>
      <c r="S5" s="37">
        <v>0</v>
      </c>
    </row>
    <row r="6" spans="1:19" ht="27.75" customHeight="1">
      <c r="A6" s="17" t="s">
        <v>39</v>
      </c>
      <c r="B6" s="258" t="s">
        <v>38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</row>
    <row r="7" spans="1:19" ht="27.75" customHeight="1">
      <c r="A7" s="16" t="s">
        <v>192</v>
      </c>
      <c r="B7" s="369" t="s">
        <v>184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</row>
    <row r="8" spans="1:19" ht="27.75" customHeight="1">
      <c r="A8" s="16" t="s">
        <v>194</v>
      </c>
      <c r="B8" s="2" t="s">
        <v>207</v>
      </c>
      <c r="C8" s="20">
        <v>0</v>
      </c>
      <c r="D8" s="20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20">
        <v>0</v>
      </c>
      <c r="S8" s="37">
        <v>0</v>
      </c>
    </row>
    <row r="9" spans="1:19" ht="27.75" customHeight="1">
      <c r="A9" s="17" t="s">
        <v>190</v>
      </c>
      <c r="B9" s="258" t="s">
        <v>102</v>
      </c>
      <c r="C9" s="21">
        <v>3</v>
      </c>
      <c r="D9" s="38">
        <v>2</v>
      </c>
      <c r="E9" s="38">
        <v>1</v>
      </c>
      <c r="F9" s="38">
        <v>0</v>
      </c>
      <c r="G9" s="38">
        <v>1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2</v>
      </c>
      <c r="S9" s="38">
        <v>0</v>
      </c>
    </row>
    <row r="10" spans="1:19" s="271" customFormat="1" ht="27.75" customHeight="1">
      <c r="A10" s="16" t="s">
        <v>186</v>
      </c>
      <c r="B10" s="261" t="s">
        <v>208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</row>
    <row r="11" spans="1:19" ht="27.75" customHeight="1">
      <c r="A11" s="16" t="s">
        <v>195</v>
      </c>
      <c r="B11" s="2" t="s">
        <v>152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</row>
    <row r="12" spans="1:19" ht="27.75" customHeight="1">
      <c r="A12" s="16" t="s">
        <v>196</v>
      </c>
      <c r="B12" s="2" t="s">
        <v>106</v>
      </c>
      <c r="C12" s="20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spans="1:19" ht="27.75" customHeight="1">
      <c r="A13" s="16" t="s">
        <v>160</v>
      </c>
      <c r="B13" s="2" t="s">
        <v>125</v>
      </c>
      <c r="C13" s="20">
        <v>6</v>
      </c>
      <c r="D13" s="20">
        <v>4</v>
      </c>
      <c r="E13" s="20">
        <v>2</v>
      </c>
      <c r="F13" s="37">
        <v>4</v>
      </c>
      <c r="G13" s="37">
        <v>1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20">
        <v>0</v>
      </c>
      <c r="S13" s="20">
        <v>1</v>
      </c>
    </row>
    <row r="14" spans="1:19" ht="27.75" customHeight="1">
      <c r="A14" s="16" t="s">
        <v>198</v>
      </c>
      <c r="B14" s="2" t="s">
        <v>58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</row>
    <row r="15" spans="1:19" ht="27.75" customHeight="1">
      <c r="A15" s="16" t="s">
        <v>7</v>
      </c>
      <c r="B15" s="2" t="s">
        <v>210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</row>
    <row r="16" spans="1:19" ht="27.75" customHeight="1">
      <c r="A16" s="16" t="s">
        <v>199</v>
      </c>
      <c r="B16" s="370" t="s">
        <v>134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</row>
    <row r="17" spans="1:19" ht="27.75" customHeight="1">
      <c r="A17" s="16" t="s">
        <v>156</v>
      </c>
      <c r="B17" s="2" t="s">
        <v>60</v>
      </c>
      <c r="C17" s="20">
        <v>1</v>
      </c>
      <c r="D17" s="37">
        <v>0</v>
      </c>
      <c r="E17" s="20">
        <v>1</v>
      </c>
      <c r="F17" s="37">
        <v>0</v>
      </c>
      <c r="G17" s="20">
        <v>1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ht="27.75" customHeight="1">
      <c r="A18" s="16" t="s">
        <v>200</v>
      </c>
      <c r="B18" s="371" t="s">
        <v>211</v>
      </c>
      <c r="C18" s="20">
        <v>1</v>
      </c>
      <c r="D18" s="37">
        <v>1</v>
      </c>
      <c r="E18" s="20">
        <v>0</v>
      </c>
      <c r="F18" s="37">
        <v>1</v>
      </c>
      <c r="G18" s="20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spans="1:19" ht="27.75" customHeight="1">
      <c r="A19" s="16" t="s">
        <v>101</v>
      </c>
      <c r="B19" s="2" t="s">
        <v>212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</row>
    <row r="20" spans="1:19" ht="27.75" customHeight="1">
      <c r="A20" s="16" t="s">
        <v>77</v>
      </c>
      <c r="B20" s="2" t="s">
        <v>213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ht="27.75" customHeight="1">
      <c r="A21" s="16" t="s">
        <v>201</v>
      </c>
      <c r="B21" s="2" t="s">
        <v>214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</row>
    <row r="22" spans="1:19" ht="27.75" customHeight="1">
      <c r="A22" s="16" t="s">
        <v>202</v>
      </c>
      <c r="B22" s="372" t="s">
        <v>70</v>
      </c>
      <c r="C22" s="37">
        <v>4</v>
      </c>
      <c r="D22" s="37">
        <v>4</v>
      </c>
      <c r="E22" s="37">
        <v>0</v>
      </c>
      <c r="F22" s="37">
        <v>1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3</v>
      </c>
      <c r="S22" s="37">
        <v>0</v>
      </c>
    </row>
    <row r="23" spans="1:19" ht="27.75" customHeight="1">
      <c r="A23" s="17" t="s">
        <v>203</v>
      </c>
      <c r="B23" s="373" t="s">
        <v>222</v>
      </c>
      <c r="C23" s="38">
        <v>1</v>
      </c>
      <c r="D23" s="38">
        <v>1</v>
      </c>
      <c r="E23" s="38">
        <v>0</v>
      </c>
      <c r="F23" s="38">
        <v>1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</row>
    <row r="24" spans="1:19" ht="27.75" customHeight="1">
      <c r="A24" s="49" t="s">
        <v>204</v>
      </c>
      <c r="B24" s="258" t="s">
        <v>170</v>
      </c>
      <c r="C24" s="107">
        <v>9</v>
      </c>
      <c r="D24" s="107">
        <v>4</v>
      </c>
      <c r="E24" s="107">
        <v>5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4</v>
      </c>
      <c r="S24" s="107">
        <v>5</v>
      </c>
    </row>
    <row r="25" spans="1:19" ht="27.75" customHeight="1">
      <c r="A25" s="274" t="s">
        <v>110</v>
      </c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27.75" customHeight="1">
      <c r="A26" s="274" t="s">
        <v>205</v>
      </c>
      <c r="B26" s="2"/>
      <c r="C26" s="20">
        <v>1</v>
      </c>
      <c r="D26" s="20">
        <v>1</v>
      </c>
      <c r="E26" s="37">
        <v>0</v>
      </c>
      <c r="F26" s="37">
        <v>1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20">
        <v>0</v>
      </c>
      <c r="S26" s="37">
        <v>0</v>
      </c>
    </row>
    <row r="27" spans="1:19" ht="27.75" customHeight="1">
      <c r="A27" s="274" t="s">
        <v>206</v>
      </c>
      <c r="B27" s="2"/>
      <c r="C27" s="20">
        <v>3</v>
      </c>
      <c r="D27" s="20">
        <v>2</v>
      </c>
      <c r="E27" s="20">
        <v>1</v>
      </c>
      <c r="F27" s="20">
        <v>0</v>
      </c>
      <c r="G27" s="20">
        <v>1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20">
        <v>2</v>
      </c>
      <c r="S27" s="20">
        <v>0</v>
      </c>
    </row>
    <row r="28" spans="1:19" ht="27.75" customHeight="1">
      <c r="A28" s="275" t="s">
        <v>197</v>
      </c>
      <c r="B28" s="258"/>
      <c r="C28" s="21">
        <v>13</v>
      </c>
      <c r="D28" s="21">
        <v>10</v>
      </c>
      <c r="E28" s="21">
        <v>3</v>
      </c>
      <c r="F28" s="21">
        <v>7</v>
      </c>
      <c r="G28" s="21">
        <v>2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21">
        <v>3</v>
      </c>
      <c r="S28" s="21">
        <v>1</v>
      </c>
    </row>
    <row r="30" spans="1:19">
      <c r="C30" s="374"/>
      <c r="D30" s="374"/>
      <c r="E30" s="374"/>
    </row>
    <row r="31" spans="1:19">
      <c r="C31" s="374"/>
      <c r="D31" s="374"/>
      <c r="E31" s="374"/>
    </row>
    <row r="32" spans="1:19">
      <c r="C32" s="374"/>
      <c r="D32" s="374"/>
      <c r="E32" s="374"/>
    </row>
  </sheetData>
  <mergeCells count="14">
    <mergeCell ref="C2:E2"/>
    <mergeCell ref="F2:G2"/>
    <mergeCell ref="H2:I2"/>
    <mergeCell ref="J2:K2"/>
    <mergeCell ref="L2:M2"/>
    <mergeCell ref="N2:O2"/>
    <mergeCell ref="P2:Q2"/>
    <mergeCell ref="R2:S2"/>
    <mergeCell ref="A4:B4"/>
    <mergeCell ref="A25:B25"/>
    <mergeCell ref="A26:B26"/>
    <mergeCell ref="A27:B27"/>
    <mergeCell ref="A28:B28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R29"/>
  <sheetViews>
    <sheetView showZeros="0" view="pageBreakPreview" topLeftCell="A22" zoomScaleNormal="90" zoomScaleSheetLayoutView="100" workbookViewId="0">
      <selection activeCell="E29" sqref="E29"/>
    </sheetView>
  </sheetViews>
  <sheetFormatPr defaultRowHeight="13.5"/>
  <cols>
    <col min="1" max="1" width="3.625" style="1" customWidth="1"/>
    <col min="2" max="2" width="26.125" style="1" customWidth="1"/>
    <col min="3" max="5" width="12.875" style="280" customWidth="1"/>
    <col min="6" max="6" width="17.875" style="1" customWidth="1"/>
    <col min="7" max="18" width="7.125" style="1" customWidth="1"/>
    <col min="19" max="16384" width="9" style="1" bestFit="1" customWidth="1"/>
  </cols>
  <sheetData>
    <row r="1" spans="1:18" ht="21" customHeight="1">
      <c r="A1" s="109" t="s">
        <v>294</v>
      </c>
      <c r="B1" s="237"/>
      <c r="C1" s="237"/>
      <c r="D1" s="237"/>
      <c r="E1" s="237"/>
      <c r="F1" s="237"/>
      <c r="R1" s="52" t="s">
        <v>159</v>
      </c>
    </row>
    <row r="2" spans="1:18" ht="21" customHeight="1">
      <c r="A2" s="89" t="s">
        <v>13</v>
      </c>
      <c r="B2" s="96"/>
      <c r="C2" s="287" t="s">
        <v>32</v>
      </c>
      <c r="D2" s="287"/>
      <c r="E2" s="287"/>
      <c r="F2" s="2"/>
      <c r="G2" s="104" t="s">
        <v>2</v>
      </c>
      <c r="H2" s="104"/>
      <c r="I2" s="104"/>
      <c r="J2" s="104"/>
      <c r="K2" s="104"/>
      <c r="L2" s="104"/>
      <c r="M2" s="104"/>
      <c r="N2" s="104"/>
      <c r="O2" s="104"/>
      <c r="P2" s="18" t="s">
        <v>153</v>
      </c>
      <c r="Q2" s="18"/>
      <c r="R2" s="18"/>
    </row>
    <row r="3" spans="1:18" ht="21" customHeight="1">
      <c r="A3" s="90"/>
      <c r="B3" s="97"/>
      <c r="C3" s="287" t="s">
        <v>44</v>
      </c>
      <c r="D3" s="287" t="s">
        <v>88</v>
      </c>
      <c r="E3" s="287" t="s">
        <v>89</v>
      </c>
      <c r="F3" s="2"/>
      <c r="G3" s="86" t="s">
        <v>44</v>
      </c>
      <c r="H3" s="86"/>
      <c r="I3" s="86"/>
      <c r="J3" s="86" t="s">
        <v>88</v>
      </c>
      <c r="K3" s="86"/>
      <c r="L3" s="86"/>
      <c r="M3" s="86" t="s">
        <v>89</v>
      </c>
      <c r="N3" s="86"/>
      <c r="O3" s="86"/>
      <c r="P3" s="86"/>
      <c r="Q3" s="86"/>
      <c r="R3" s="86"/>
    </row>
    <row r="4" spans="1:18" ht="24" customHeight="1">
      <c r="A4" s="272" t="s">
        <v>31</v>
      </c>
      <c r="B4" s="278"/>
      <c r="C4" s="88">
        <v>99.999999999999986</v>
      </c>
      <c r="D4" s="88">
        <v>99.999999999999986</v>
      </c>
      <c r="E4" s="88">
        <v>99.999999999999986</v>
      </c>
      <c r="F4" s="2"/>
      <c r="G4" s="86" t="s">
        <v>44</v>
      </c>
      <c r="H4" s="86" t="s">
        <v>28</v>
      </c>
      <c r="I4" s="86" t="s">
        <v>123</v>
      </c>
      <c r="J4" s="86" t="s">
        <v>44</v>
      </c>
      <c r="K4" s="86" t="s">
        <v>28</v>
      </c>
      <c r="L4" s="86" t="s">
        <v>123</v>
      </c>
      <c r="M4" s="86" t="s">
        <v>44</v>
      </c>
      <c r="N4" s="86" t="s">
        <v>28</v>
      </c>
      <c r="O4" s="86" t="s">
        <v>123</v>
      </c>
      <c r="P4" s="86" t="s">
        <v>44</v>
      </c>
      <c r="Q4" s="86" t="s">
        <v>88</v>
      </c>
      <c r="R4" s="86" t="s">
        <v>89</v>
      </c>
    </row>
    <row r="5" spans="1:18" ht="27.75" customHeight="1">
      <c r="A5" s="16" t="s">
        <v>191</v>
      </c>
      <c r="B5" s="2" t="s">
        <v>124</v>
      </c>
      <c r="C5" s="80">
        <v>3.8461538461538463</v>
      </c>
      <c r="D5" s="80">
        <v>5.8823529411764701</v>
      </c>
      <c r="E5" s="80">
        <v>0</v>
      </c>
      <c r="F5" s="2"/>
      <c r="G5" s="130">
        <v>100</v>
      </c>
      <c r="H5" s="300">
        <v>92.307692307692307</v>
      </c>
      <c r="I5" s="300">
        <v>7.6923076923076925</v>
      </c>
      <c r="J5" s="130">
        <v>100</v>
      </c>
      <c r="K5" s="300">
        <v>88.235294117647058</v>
      </c>
      <c r="L5" s="300">
        <v>11.76470588235294</v>
      </c>
      <c r="M5" s="130">
        <v>100</v>
      </c>
      <c r="N5" s="300">
        <v>100</v>
      </c>
      <c r="O5" s="300">
        <v>0</v>
      </c>
      <c r="P5" s="130">
        <v>100</v>
      </c>
      <c r="Q5" s="130">
        <v>65.384615384615387</v>
      </c>
      <c r="R5" s="130">
        <v>34.615384615384613</v>
      </c>
    </row>
    <row r="6" spans="1:18" ht="27.75" customHeight="1">
      <c r="A6" s="17" t="s">
        <v>39</v>
      </c>
      <c r="B6" s="258" t="s">
        <v>38</v>
      </c>
      <c r="C6" s="82">
        <v>0</v>
      </c>
      <c r="D6" s="82">
        <v>0</v>
      </c>
      <c r="E6" s="82">
        <v>0</v>
      </c>
      <c r="F6" s="2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</row>
    <row r="7" spans="1:18" ht="27.75" customHeight="1">
      <c r="A7" s="16" t="s">
        <v>192</v>
      </c>
      <c r="B7" s="369" t="s">
        <v>184</v>
      </c>
      <c r="C7" s="83">
        <v>0</v>
      </c>
      <c r="D7" s="83">
        <v>0</v>
      </c>
      <c r="E7" s="83">
        <v>0</v>
      </c>
      <c r="F7" s="2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</row>
    <row r="8" spans="1:18" ht="27.75" customHeight="1">
      <c r="A8" s="16" t="s">
        <v>194</v>
      </c>
      <c r="B8" s="2" t="s">
        <v>207</v>
      </c>
      <c r="C8" s="87">
        <v>0</v>
      </c>
      <c r="D8" s="87">
        <v>0</v>
      </c>
      <c r="E8" s="81">
        <v>0</v>
      </c>
      <c r="F8" s="2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</row>
    <row r="9" spans="1:18" ht="27.75" customHeight="1">
      <c r="A9" s="17" t="s">
        <v>190</v>
      </c>
      <c r="B9" s="258" t="s">
        <v>102</v>
      </c>
      <c r="C9" s="87">
        <v>11.538461538461538</v>
      </c>
      <c r="D9" s="81">
        <v>11.76470588235294</v>
      </c>
      <c r="E9" s="87">
        <v>11.111111111111111</v>
      </c>
      <c r="F9" s="2"/>
      <c r="G9" s="2"/>
      <c r="H9" s="2"/>
      <c r="I9" s="2"/>
      <c r="J9" s="2"/>
      <c r="K9" s="2"/>
      <c r="L9" s="2"/>
      <c r="M9" s="2"/>
      <c r="N9" s="2"/>
    </row>
    <row r="10" spans="1:18" s="271" customFormat="1" ht="27.75" customHeight="1">
      <c r="A10" s="16" t="s">
        <v>186</v>
      </c>
      <c r="B10" s="261" t="s">
        <v>208</v>
      </c>
      <c r="C10" s="83">
        <v>0</v>
      </c>
      <c r="D10" s="83">
        <v>0</v>
      </c>
      <c r="E10" s="83">
        <v>0</v>
      </c>
      <c r="F10" s="377"/>
      <c r="G10" s="377"/>
      <c r="H10" s="377"/>
      <c r="I10" s="377"/>
      <c r="J10" s="377"/>
      <c r="K10" s="377"/>
      <c r="L10" s="377"/>
      <c r="M10" s="377"/>
      <c r="N10" s="377"/>
      <c r="O10" s="271"/>
      <c r="P10" s="271"/>
      <c r="Q10" s="271"/>
      <c r="R10" s="271"/>
    </row>
    <row r="11" spans="1:18" ht="27.75" customHeight="1">
      <c r="A11" s="16" t="s">
        <v>195</v>
      </c>
      <c r="B11" s="2" t="s">
        <v>152</v>
      </c>
      <c r="C11" s="81">
        <v>0</v>
      </c>
      <c r="D11" s="81">
        <v>0</v>
      </c>
      <c r="E11" s="81">
        <v>0</v>
      </c>
      <c r="F11" s="2"/>
      <c r="G11" s="2"/>
      <c r="H11" s="2"/>
      <c r="I11" s="2"/>
      <c r="J11" s="2"/>
      <c r="K11" s="2"/>
      <c r="L11" s="2"/>
      <c r="M11" s="2"/>
      <c r="N11" s="2"/>
    </row>
    <row r="12" spans="1:18" ht="27.75" customHeight="1">
      <c r="A12" s="16" t="s">
        <v>196</v>
      </c>
      <c r="B12" s="2" t="s">
        <v>106</v>
      </c>
      <c r="C12" s="87">
        <v>0</v>
      </c>
      <c r="D12" s="87">
        <v>0</v>
      </c>
      <c r="E12" s="81">
        <v>0</v>
      </c>
      <c r="F12" s="2"/>
      <c r="G12" s="2"/>
      <c r="H12" s="2"/>
      <c r="I12" s="2"/>
      <c r="J12" s="2"/>
      <c r="K12" s="2"/>
      <c r="L12" s="2"/>
      <c r="M12" s="2"/>
      <c r="N12" s="2"/>
    </row>
    <row r="13" spans="1:18" ht="27.75" customHeight="1">
      <c r="A13" s="16" t="s">
        <v>160</v>
      </c>
      <c r="B13" s="2" t="s">
        <v>125</v>
      </c>
      <c r="C13" s="87">
        <v>23.076923076923077</v>
      </c>
      <c r="D13" s="87">
        <v>23.52941176470588</v>
      </c>
      <c r="E13" s="87">
        <v>22.222222222222221</v>
      </c>
      <c r="F13" s="2"/>
      <c r="G13" s="2"/>
      <c r="H13" s="2"/>
      <c r="I13" s="2"/>
      <c r="J13" s="2"/>
      <c r="K13" s="2"/>
      <c r="L13" s="2"/>
      <c r="M13" s="2"/>
      <c r="N13" s="2"/>
    </row>
    <row r="14" spans="1:18" ht="27.75" customHeight="1">
      <c r="A14" s="16" t="s">
        <v>198</v>
      </c>
      <c r="B14" s="2" t="s">
        <v>58</v>
      </c>
      <c r="C14" s="81">
        <v>0</v>
      </c>
      <c r="D14" s="81">
        <v>0</v>
      </c>
      <c r="E14" s="81">
        <v>0</v>
      </c>
      <c r="F14" s="2"/>
      <c r="G14" s="2"/>
      <c r="H14" s="2"/>
      <c r="I14" s="2"/>
      <c r="J14" s="2"/>
      <c r="K14" s="2"/>
      <c r="L14" s="2"/>
      <c r="M14" s="2"/>
      <c r="N14" s="2"/>
    </row>
    <row r="15" spans="1:18" ht="27.75" customHeight="1">
      <c r="A15" s="16" t="s">
        <v>7</v>
      </c>
      <c r="B15" s="2" t="s">
        <v>210</v>
      </c>
      <c r="C15" s="81">
        <v>0</v>
      </c>
      <c r="D15" s="81">
        <v>0</v>
      </c>
      <c r="E15" s="81">
        <v>0</v>
      </c>
      <c r="F15" s="2"/>
      <c r="G15" s="2"/>
      <c r="H15" s="2"/>
      <c r="I15" s="2"/>
      <c r="J15" s="2"/>
      <c r="K15" s="2"/>
      <c r="L15" s="2"/>
      <c r="M15" s="2"/>
      <c r="N15" s="2"/>
    </row>
    <row r="16" spans="1:18" ht="27.75" customHeight="1">
      <c r="A16" s="16" t="s">
        <v>199</v>
      </c>
      <c r="B16" s="370" t="s">
        <v>134</v>
      </c>
      <c r="C16" s="81">
        <v>0</v>
      </c>
      <c r="D16" s="81">
        <v>0</v>
      </c>
      <c r="E16" s="81">
        <v>0</v>
      </c>
      <c r="F16" s="2"/>
      <c r="G16" s="2"/>
      <c r="H16" s="2"/>
      <c r="I16" s="2"/>
      <c r="J16" s="2"/>
      <c r="K16" s="2"/>
      <c r="L16" s="2"/>
      <c r="M16" s="2"/>
      <c r="N16" s="2"/>
    </row>
    <row r="17" spans="1:14" ht="27.75" customHeight="1">
      <c r="A17" s="16" t="s">
        <v>156</v>
      </c>
      <c r="B17" s="2" t="s">
        <v>60</v>
      </c>
      <c r="C17" s="87">
        <v>3.8461538461538463</v>
      </c>
      <c r="D17" s="81">
        <v>0</v>
      </c>
      <c r="E17" s="87">
        <v>11.111111111111111</v>
      </c>
      <c r="F17" s="2"/>
      <c r="G17" s="2"/>
      <c r="H17" s="2"/>
      <c r="I17" s="2"/>
      <c r="J17" s="2"/>
      <c r="K17" s="2"/>
      <c r="L17" s="2"/>
      <c r="M17" s="2"/>
      <c r="N17" s="2"/>
    </row>
    <row r="18" spans="1:14" ht="27.75" customHeight="1">
      <c r="A18" s="16" t="s">
        <v>200</v>
      </c>
      <c r="B18" s="371" t="s">
        <v>211</v>
      </c>
      <c r="C18" s="87">
        <v>3.8461538461538463</v>
      </c>
      <c r="D18" s="81">
        <v>5.8823529411764701</v>
      </c>
      <c r="E18" s="87">
        <v>0</v>
      </c>
      <c r="F18" s="2"/>
      <c r="G18" s="2"/>
      <c r="H18" s="2"/>
      <c r="I18" s="2"/>
      <c r="J18" s="2"/>
      <c r="K18" s="2"/>
      <c r="L18" s="2"/>
      <c r="M18" s="2"/>
      <c r="N18" s="2"/>
    </row>
    <row r="19" spans="1:14" ht="27.75" customHeight="1">
      <c r="A19" s="16" t="s">
        <v>101</v>
      </c>
      <c r="B19" s="2" t="s">
        <v>212</v>
      </c>
      <c r="C19" s="81">
        <v>0</v>
      </c>
      <c r="D19" s="81">
        <v>0</v>
      </c>
      <c r="E19" s="81">
        <v>0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ht="27.75" customHeight="1">
      <c r="A20" s="16" t="s">
        <v>77</v>
      </c>
      <c r="B20" s="2" t="s">
        <v>213</v>
      </c>
      <c r="C20" s="81">
        <v>0</v>
      </c>
      <c r="D20" s="81">
        <v>0</v>
      </c>
      <c r="E20" s="81">
        <v>0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 ht="27.75" customHeight="1">
      <c r="A21" s="16" t="s">
        <v>201</v>
      </c>
      <c r="B21" s="2" t="s">
        <v>214</v>
      </c>
      <c r="C21" s="81">
        <v>0</v>
      </c>
      <c r="D21" s="81">
        <v>0</v>
      </c>
      <c r="E21" s="81">
        <v>0</v>
      </c>
      <c r="F21" s="2"/>
      <c r="G21" s="2"/>
      <c r="H21" s="2"/>
      <c r="I21" s="2"/>
      <c r="J21" s="2"/>
      <c r="K21" s="2"/>
      <c r="L21" s="2"/>
      <c r="M21" s="2"/>
      <c r="N21" s="2"/>
    </row>
    <row r="22" spans="1:14" ht="27.75" customHeight="1">
      <c r="A22" s="16" t="s">
        <v>202</v>
      </c>
      <c r="B22" s="372" t="s">
        <v>70</v>
      </c>
      <c r="C22" s="81">
        <v>15.384615384615385</v>
      </c>
      <c r="D22" s="81">
        <v>23.52941176470588</v>
      </c>
      <c r="E22" s="81">
        <v>0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ht="27.75" customHeight="1">
      <c r="A23" s="17" t="s">
        <v>203</v>
      </c>
      <c r="B23" s="373" t="s">
        <v>222</v>
      </c>
      <c r="C23" s="82">
        <v>3.8461538461538463</v>
      </c>
      <c r="D23" s="82">
        <v>5.8823529411764701</v>
      </c>
      <c r="E23" s="82">
        <v>0</v>
      </c>
      <c r="F23" s="2"/>
      <c r="G23" s="2"/>
      <c r="H23" s="2"/>
      <c r="I23" s="2"/>
      <c r="J23" s="2"/>
      <c r="K23" s="2"/>
      <c r="L23" s="2"/>
      <c r="M23" s="2"/>
      <c r="N23" s="2"/>
    </row>
    <row r="24" spans="1:14" ht="27.75" customHeight="1">
      <c r="A24" s="49" t="s">
        <v>204</v>
      </c>
      <c r="B24" s="258" t="s">
        <v>170</v>
      </c>
      <c r="C24" s="376">
        <v>34.615384615384613</v>
      </c>
      <c r="D24" s="376">
        <v>23.52941176470588</v>
      </c>
      <c r="E24" s="376">
        <v>55.555555555555557</v>
      </c>
      <c r="F24" s="2"/>
      <c r="G24" s="2"/>
      <c r="H24" s="2"/>
      <c r="I24" s="2"/>
      <c r="J24" s="2"/>
      <c r="K24" s="2"/>
      <c r="L24" s="2"/>
      <c r="M24" s="2"/>
      <c r="N24" s="2"/>
    </row>
    <row r="25" spans="1:14" ht="27.75" customHeight="1">
      <c r="A25" s="274" t="s">
        <v>110</v>
      </c>
      <c r="B25" s="2"/>
      <c r="C25" s="87"/>
      <c r="D25" s="87"/>
      <c r="E25" s="87"/>
      <c r="F25" s="2"/>
      <c r="G25" s="2"/>
      <c r="H25" s="2"/>
      <c r="I25" s="2"/>
      <c r="J25" s="2"/>
      <c r="K25" s="2"/>
      <c r="L25" s="2"/>
      <c r="M25" s="2"/>
      <c r="N25" s="2"/>
    </row>
    <row r="26" spans="1:14" ht="27.75" customHeight="1">
      <c r="A26" s="274" t="s">
        <v>205</v>
      </c>
      <c r="B26" s="2"/>
      <c r="C26" s="81">
        <f>SUM(C5:C6)</f>
        <v>3.8461538461538463</v>
      </c>
      <c r="D26" s="81">
        <v>5.9</v>
      </c>
      <c r="E26" s="81">
        <v>0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ht="27.75" customHeight="1">
      <c r="A27" s="274" t="s">
        <v>206</v>
      </c>
      <c r="B27" s="2"/>
      <c r="C27" s="81">
        <f>SUM(C7:C9)</f>
        <v>11.538461538461538</v>
      </c>
      <c r="D27" s="81">
        <v>11.8</v>
      </c>
      <c r="E27" s="81">
        <v>11.1</v>
      </c>
      <c r="F27" s="2"/>
      <c r="G27" s="2"/>
      <c r="H27" s="2"/>
      <c r="I27" s="2"/>
      <c r="J27" s="2"/>
      <c r="K27" s="2"/>
      <c r="L27" s="2"/>
      <c r="M27" s="2"/>
      <c r="N27" s="2"/>
    </row>
    <row r="28" spans="1:14" ht="27.75" customHeight="1">
      <c r="A28" s="275" t="s">
        <v>197</v>
      </c>
      <c r="B28" s="258"/>
      <c r="C28" s="82">
        <f>SUM(C10:C23)</f>
        <v>50</v>
      </c>
      <c r="D28" s="82">
        <v>58.8</v>
      </c>
      <c r="E28" s="82">
        <v>33.299999999999997</v>
      </c>
      <c r="F28" s="274"/>
      <c r="G28" s="378"/>
      <c r="H28" s="378"/>
      <c r="I28" s="378"/>
      <c r="J28" s="378"/>
      <c r="K28" s="378"/>
      <c r="L28" s="378"/>
      <c r="M28" s="2"/>
      <c r="N28" s="2"/>
    </row>
    <row r="29" spans="1:14" ht="25" customHeight="1">
      <c r="A29" s="375" t="s">
        <v>325</v>
      </c>
      <c r="B29" s="375"/>
      <c r="C29" s="375"/>
      <c r="D29" s="375"/>
      <c r="E29" s="375"/>
      <c r="F29" s="255"/>
      <c r="G29" s="255"/>
      <c r="H29" s="255"/>
      <c r="I29" s="255"/>
      <c r="J29" s="255"/>
      <c r="K29" s="255"/>
      <c r="L29" s="255"/>
    </row>
  </sheetData>
  <mergeCells count="12">
    <mergeCell ref="C2:E2"/>
    <mergeCell ref="G2:O2"/>
    <mergeCell ref="G3:I3"/>
    <mergeCell ref="J3:L3"/>
    <mergeCell ref="M3:O3"/>
    <mergeCell ref="A4:B4"/>
    <mergeCell ref="A25:B25"/>
    <mergeCell ref="A26:B26"/>
    <mergeCell ref="A27:B27"/>
    <mergeCell ref="A28:B28"/>
    <mergeCell ref="A2:B3"/>
    <mergeCell ref="P2:R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S24"/>
  <sheetViews>
    <sheetView showZeros="0" view="pageBreakPreview" zoomScaleNormal="70" zoomScaleSheetLayoutView="100" workbookViewId="0">
      <pane xSplit="2" ySplit="3" topLeftCell="C4" activePane="bottomRight" state="frozen"/>
      <selection pane="topRight"/>
      <selection pane="bottomLeft"/>
      <selection pane="bottomRight" activeCell="C23" sqref="C23"/>
    </sheetView>
  </sheetViews>
  <sheetFormatPr defaultRowHeight="13.5"/>
  <cols>
    <col min="1" max="1" width="2.625" style="1" customWidth="1"/>
    <col min="2" max="2" width="26.625" style="1" customWidth="1"/>
    <col min="3" max="19" width="8.25" style="1" customWidth="1"/>
    <col min="20" max="16384" width="9" style="1" bestFit="1" customWidth="1"/>
  </cols>
  <sheetData>
    <row r="1" spans="1:19" ht="21" customHeight="1">
      <c r="A1" s="253" t="s">
        <v>182</v>
      </c>
      <c r="B1" s="255"/>
      <c r="C1" s="255"/>
      <c r="D1" s="255"/>
      <c r="E1" s="255"/>
      <c r="S1" s="52" t="s">
        <v>47</v>
      </c>
    </row>
    <row r="2" spans="1:19" ht="21" customHeight="1">
      <c r="A2" s="89" t="s">
        <v>13</v>
      </c>
      <c r="B2" s="96"/>
      <c r="C2" s="104" t="s">
        <v>44</v>
      </c>
      <c r="D2" s="104"/>
      <c r="E2" s="104"/>
      <c r="F2" s="104" t="s">
        <v>1</v>
      </c>
      <c r="G2" s="104"/>
      <c r="H2" s="104" t="s">
        <v>172</v>
      </c>
      <c r="I2" s="104"/>
      <c r="J2" s="104" t="s">
        <v>183</v>
      </c>
      <c r="K2" s="104"/>
      <c r="L2" s="104" t="s">
        <v>111</v>
      </c>
      <c r="M2" s="104"/>
      <c r="N2" s="104" t="s">
        <v>185</v>
      </c>
      <c r="O2" s="104"/>
      <c r="P2" s="104" t="s">
        <v>188</v>
      </c>
      <c r="Q2" s="104"/>
      <c r="R2" s="104" t="s">
        <v>179</v>
      </c>
      <c r="S2" s="104"/>
    </row>
    <row r="3" spans="1:19" ht="21" customHeight="1">
      <c r="A3" s="90"/>
      <c r="B3" s="97"/>
      <c r="C3" s="18" t="s">
        <v>44</v>
      </c>
      <c r="D3" s="18" t="s">
        <v>88</v>
      </c>
      <c r="E3" s="18" t="s">
        <v>89</v>
      </c>
      <c r="F3" s="18" t="s">
        <v>88</v>
      </c>
      <c r="G3" s="18" t="s">
        <v>89</v>
      </c>
      <c r="H3" s="18" t="s">
        <v>88</v>
      </c>
      <c r="I3" s="18" t="s">
        <v>89</v>
      </c>
      <c r="J3" s="18" t="s">
        <v>88</v>
      </c>
      <c r="K3" s="18" t="s">
        <v>89</v>
      </c>
      <c r="L3" s="18" t="s">
        <v>88</v>
      </c>
      <c r="M3" s="18" t="s">
        <v>89</v>
      </c>
      <c r="N3" s="18" t="s">
        <v>88</v>
      </c>
      <c r="O3" s="18" t="s">
        <v>89</v>
      </c>
      <c r="P3" s="18" t="s">
        <v>88</v>
      </c>
      <c r="Q3" s="18" t="s">
        <v>89</v>
      </c>
      <c r="R3" s="18" t="s">
        <v>88</v>
      </c>
      <c r="S3" s="18" t="s">
        <v>89</v>
      </c>
    </row>
    <row r="4" spans="1:19" ht="30" customHeight="1">
      <c r="A4" s="272" t="s">
        <v>31</v>
      </c>
      <c r="B4" s="282"/>
      <c r="C4" s="106">
        <f t="shared" ref="C4:S4" si="0">SUM(C5:C12,C18:C21)</f>
        <v>26</v>
      </c>
      <c r="D4" s="106">
        <f t="shared" si="0"/>
        <v>17</v>
      </c>
      <c r="E4" s="106">
        <f t="shared" si="0"/>
        <v>9</v>
      </c>
      <c r="F4" s="106">
        <f t="shared" si="0"/>
        <v>8</v>
      </c>
      <c r="G4" s="106">
        <f t="shared" si="0"/>
        <v>3</v>
      </c>
      <c r="H4" s="106">
        <f t="shared" si="0"/>
        <v>0</v>
      </c>
      <c r="I4" s="106">
        <f t="shared" si="0"/>
        <v>0</v>
      </c>
      <c r="J4" s="106">
        <f t="shared" si="0"/>
        <v>0</v>
      </c>
      <c r="K4" s="106">
        <f t="shared" si="0"/>
        <v>0</v>
      </c>
      <c r="L4" s="106">
        <f t="shared" si="0"/>
        <v>0</v>
      </c>
      <c r="M4" s="106">
        <f t="shared" si="0"/>
        <v>0</v>
      </c>
      <c r="N4" s="106">
        <f t="shared" si="0"/>
        <v>0</v>
      </c>
      <c r="O4" s="106">
        <f t="shared" si="0"/>
        <v>0</v>
      </c>
      <c r="P4" s="106">
        <f t="shared" si="0"/>
        <v>0</v>
      </c>
      <c r="Q4" s="106">
        <f t="shared" si="0"/>
        <v>0</v>
      </c>
      <c r="R4" s="106">
        <f t="shared" si="0"/>
        <v>9</v>
      </c>
      <c r="S4" s="106">
        <f t="shared" si="0"/>
        <v>6</v>
      </c>
    </row>
    <row r="5" spans="1:19" ht="30" customHeight="1">
      <c r="A5" s="301" t="s">
        <v>157</v>
      </c>
      <c r="B5" s="308"/>
      <c r="C5" s="106">
        <v>0</v>
      </c>
      <c r="D5" s="106">
        <v>0</v>
      </c>
      <c r="E5" s="106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</row>
    <row r="6" spans="1:19" ht="30" customHeight="1">
      <c r="A6" s="301" t="s">
        <v>20</v>
      </c>
      <c r="B6" s="308"/>
      <c r="C6" s="106">
        <v>1</v>
      </c>
      <c r="D6" s="106">
        <v>1</v>
      </c>
      <c r="E6" s="106">
        <v>0</v>
      </c>
      <c r="F6" s="107">
        <v>1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0</v>
      </c>
      <c r="R6" s="107">
        <v>0</v>
      </c>
      <c r="S6" s="107">
        <v>0</v>
      </c>
    </row>
    <row r="7" spans="1:19" ht="30" customHeight="1">
      <c r="A7" s="301" t="s">
        <v>161</v>
      </c>
      <c r="B7" s="308"/>
      <c r="C7" s="106">
        <v>6</v>
      </c>
      <c r="D7" s="106">
        <v>4</v>
      </c>
      <c r="E7" s="106">
        <v>2</v>
      </c>
      <c r="F7" s="107">
        <v>4</v>
      </c>
      <c r="G7" s="107">
        <v>1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6">
        <v>0</v>
      </c>
      <c r="S7" s="106">
        <v>1</v>
      </c>
    </row>
    <row r="8" spans="1:19" ht="30" customHeight="1">
      <c r="A8" s="301" t="s">
        <v>166</v>
      </c>
      <c r="B8" s="308"/>
      <c r="C8" s="106">
        <v>2</v>
      </c>
      <c r="D8" s="106">
        <v>1</v>
      </c>
      <c r="E8" s="106">
        <v>1</v>
      </c>
      <c r="F8" s="107">
        <v>1</v>
      </c>
      <c r="G8" s="106">
        <v>1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</row>
    <row r="9" spans="1:19" ht="30" customHeight="1">
      <c r="A9" s="301" t="s">
        <v>91</v>
      </c>
      <c r="B9" s="308"/>
      <c r="C9" s="106">
        <v>4</v>
      </c>
      <c r="D9" s="106">
        <v>4</v>
      </c>
      <c r="E9" s="106">
        <v>0</v>
      </c>
      <c r="F9" s="107">
        <v>1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3</v>
      </c>
      <c r="S9" s="107">
        <v>0</v>
      </c>
    </row>
    <row r="10" spans="1:19" ht="30" customHeight="1">
      <c r="A10" s="301" t="s">
        <v>18</v>
      </c>
      <c r="B10" s="308"/>
      <c r="C10" s="106">
        <v>0</v>
      </c>
      <c r="D10" s="106">
        <v>0</v>
      </c>
      <c r="E10" s="106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6">
        <v>0</v>
      </c>
      <c r="S10" s="107">
        <v>0</v>
      </c>
    </row>
    <row r="11" spans="1:19" ht="30" customHeight="1">
      <c r="A11" s="301" t="s">
        <v>169</v>
      </c>
      <c r="B11" s="308"/>
      <c r="C11" s="106">
        <v>0</v>
      </c>
      <c r="D11" s="106">
        <v>0</v>
      </c>
      <c r="E11" s="106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</row>
    <row r="12" spans="1:19" s="3" customFormat="1" ht="30" customHeight="1">
      <c r="A12" s="302" t="s">
        <v>112</v>
      </c>
      <c r="B12" s="309"/>
      <c r="C12" s="106">
        <v>3</v>
      </c>
      <c r="D12" s="106">
        <v>2</v>
      </c>
      <c r="E12" s="106">
        <v>1</v>
      </c>
      <c r="F12" s="107">
        <v>0</v>
      </c>
      <c r="G12" s="107">
        <v>1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2</v>
      </c>
      <c r="S12" s="107">
        <v>0</v>
      </c>
    </row>
    <row r="13" spans="1:19" ht="30" customHeight="1">
      <c r="A13" s="379"/>
      <c r="B13" s="310" t="s">
        <v>162</v>
      </c>
      <c r="C13" s="39">
        <v>3</v>
      </c>
      <c r="D13" s="39">
        <v>2</v>
      </c>
      <c r="E13" s="39">
        <v>1</v>
      </c>
      <c r="F13" s="39">
        <v>0</v>
      </c>
      <c r="G13" s="39">
        <v>1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2</v>
      </c>
      <c r="S13" s="39">
        <v>0</v>
      </c>
    </row>
    <row r="14" spans="1:19" ht="30" customHeight="1">
      <c r="A14" s="379"/>
      <c r="B14" s="311" t="s">
        <v>97</v>
      </c>
      <c r="C14" s="20">
        <v>0</v>
      </c>
      <c r="D14" s="17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</row>
    <row r="15" spans="1:19" ht="30" customHeight="1">
      <c r="A15" s="379"/>
      <c r="B15" s="311" t="s">
        <v>3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</row>
    <row r="16" spans="1:19" ht="30" customHeight="1">
      <c r="A16" s="379"/>
      <c r="B16" s="311" t="s">
        <v>178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</row>
    <row r="17" spans="1:19" ht="30" customHeight="1">
      <c r="A17" s="380"/>
      <c r="B17" s="312" t="s">
        <v>179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</row>
    <row r="18" spans="1:19" ht="30" customHeight="1">
      <c r="A18" s="301" t="s">
        <v>143</v>
      </c>
      <c r="B18" s="308"/>
      <c r="C18" s="106">
        <v>1</v>
      </c>
      <c r="D18" s="106">
        <v>1</v>
      </c>
      <c r="E18" s="106">
        <v>0</v>
      </c>
      <c r="F18" s="107">
        <v>1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v>0</v>
      </c>
    </row>
    <row r="19" spans="1:19" ht="30" customHeight="1">
      <c r="A19" s="301" t="s">
        <v>171</v>
      </c>
      <c r="B19" s="308"/>
      <c r="C19" s="38">
        <v>0</v>
      </c>
      <c r="D19" s="106">
        <v>0</v>
      </c>
      <c r="E19" s="106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0</v>
      </c>
      <c r="R19" s="106">
        <v>0</v>
      </c>
      <c r="S19" s="107">
        <v>0</v>
      </c>
    </row>
    <row r="20" spans="1:19" ht="30" customHeight="1">
      <c r="A20" s="301" t="s">
        <v>173</v>
      </c>
      <c r="B20" s="308"/>
      <c r="C20" s="38">
        <v>0</v>
      </c>
      <c r="D20" s="106">
        <v>0</v>
      </c>
      <c r="E20" s="106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</row>
    <row r="21" spans="1:19" ht="30" customHeight="1">
      <c r="A21" s="301" t="s">
        <v>170</v>
      </c>
      <c r="B21" s="308"/>
      <c r="C21" s="38">
        <v>9</v>
      </c>
      <c r="D21" s="106">
        <v>4</v>
      </c>
      <c r="E21" s="106">
        <v>5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4</v>
      </c>
      <c r="S21" s="38">
        <v>5</v>
      </c>
    </row>
    <row r="22" spans="1:19" s="3" customFormat="1" ht="30" customHeight="1">
      <c r="A22" s="305" t="s">
        <v>175</v>
      </c>
      <c r="B22" s="286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30" customHeight="1">
      <c r="A23" s="306" t="s">
        <v>320</v>
      </c>
      <c r="B23" s="313"/>
      <c r="C23" s="106">
        <v>6</v>
      </c>
      <c r="D23" s="106">
        <v>5</v>
      </c>
      <c r="E23" s="106">
        <v>1</v>
      </c>
      <c r="F23" s="107">
        <v>2</v>
      </c>
      <c r="G23" s="107">
        <v>1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6">
        <v>3</v>
      </c>
      <c r="S23" s="106">
        <v>0</v>
      </c>
    </row>
    <row r="24" spans="1:19" ht="30" customHeight="1">
      <c r="A24" s="307" t="s">
        <v>177</v>
      </c>
      <c r="B24" s="313"/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6">
        <v>0</v>
      </c>
      <c r="S24" s="107">
        <v>0</v>
      </c>
    </row>
  </sheetData>
  <mergeCells count="25">
    <mergeCell ref="C2:E2"/>
    <mergeCell ref="F2:G2"/>
    <mergeCell ref="H2:I2"/>
    <mergeCell ref="J2:K2"/>
    <mergeCell ref="L2:M2"/>
    <mergeCell ref="N2:O2"/>
    <mergeCell ref="P2:Q2"/>
    <mergeCell ref="R2:S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8:B18"/>
    <mergeCell ref="A19:B19"/>
    <mergeCell ref="A20:B20"/>
    <mergeCell ref="A21:B21"/>
    <mergeCell ref="A22:B22"/>
    <mergeCell ref="A23:B23"/>
    <mergeCell ref="A24:B24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M21"/>
  <sheetViews>
    <sheetView showZeros="0" view="pageBreakPreview" zoomScaleNormal="80" zoomScaleSheetLayoutView="100" workbookViewId="0">
      <selection activeCell="D11" sqref="D11"/>
    </sheetView>
  </sheetViews>
  <sheetFormatPr defaultRowHeight="13.5"/>
  <cols>
    <col min="1" max="1" width="8.625" style="1" customWidth="1"/>
    <col min="2" max="17" width="4.875" style="53" customWidth="1"/>
    <col min="18" max="29" width="4.625" style="53" customWidth="1"/>
    <col min="30" max="35" width="5.375" style="53" customWidth="1"/>
    <col min="36" max="36" width="5.125" style="53" customWidth="1"/>
    <col min="37" max="37" width="5.625" style="53" customWidth="1"/>
    <col min="38" max="39" width="6.625" style="53" customWidth="1"/>
    <col min="40" max="40" width="10.625" style="1" customWidth="1"/>
    <col min="41" max="16383" width="9" style="1" bestFit="1" customWidth="1"/>
    <col min="16384" max="16384" width="9" style="1" customWidth="1"/>
  </cols>
  <sheetData>
    <row r="1" spans="1:39" ht="21" customHeight="1">
      <c r="A1" s="109" t="s">
        <v>176</v>
      </c>
      <c r="B1" s="57"/>
      <c r="C1" s="57"/>
      <c r="D1" s="57"/>
      <c r="E1" s="57"/>
      <c r="F1" s="57"/>
    </row>
    <row r="2" spans="1:39" ht="20.100000000000001" customHeight="1">
      <c r="A2" s="2" t="s">
        <v>253</v>
      </c>
      <c r="AI2" s="127" t="s">
        <v>47</v>
      </c>
    </row>
    <row r="3" spans="1:39" ht="25" customHeight="1">
      <c r="A3" s="381" t="s">
        <v>13</v>
      </c>
      <c r="B3" s="384" t="s">
        <v>44</v>
      </c>
      <c r="C3" s="388"/>
      <c r="D3" s="391"/>
      <c r="E3" s="384" t="s">
        <v>312</v>
      </c>
      <c r="F3" s="388"/>
      <c r="G3" s="388"/>
      <c r="H3" s="395"/>
      <c r="I3" s="395"/>
      <c r="J3" s="395"/>
      <c r="K3" s="395"/>
      <c r="L3" s="395"/>
      <c r="M3" s="395"/>
      <c r="N3" s="395"/>
      <c r="O3" s="395"/>
      <c r="P3" s="395"/>
      <c r="Q3" s="401"/>
      <c r="R3" s="407" t="s">
        <v>296</v>
      </c>
      <c r="S3" s="409"/>
      <c r="T3" s="412" t="s">
        <v>317</v>
      </c>
      <c r="U3" s="415"/>
      <c r="V3" s="418" t="s">
        <v>297</v>
      </c>
      <c r="W3" s="418"/>
      <c r="X3" s="407" t="s">
        <v>298</v>
      </c>
      <c r="Y3" s="409"/>
      <c r="Z3" s="418" t="s">
        <v>52</v>
      </c>
      <c r="AA3" s="418"/>
      <c r="AB3" s="418" t="s">
        <v>136</v>
      </c>
      <c r="AC3" s="418"/>
      <c r="AD3" s="386" t="s">
        <v>258</v>
      </c>
      <c r="AE3" s="386"/>
      <c r="AF3" s="386"/>
      <c r="AG3" s="386"/>
      <c r="AH3" s="386"/>
      <c r="AI3" s="386"/>
      <c r="AK3" s="1"/>
      <c r="AL3" s="1"/>
      <c r="AM3" s="1"/>
    </row>
    <row r="4" spans="1:39" ht="25" customHeight="1">
      <c r="A4" s="381"/>
      <c r="B4" s="385"/>
      <c r="C4" s="389"/>
      <c r="D4" s="392"/>
      <c r="E4" s="385" t="s">
        <v>44</v>
      </c>
      <c r="F4" s="389"/>
      <c r="G4" s="392"/>
      <c r="H4" s="396" t="s">
        <v>318</v>
      </c>
      <c r="I4" s="395"/>
      <c r="J4" s="395"/>
      <c r="K4" s="395"/>
      <c r="L4" s="395"/>
      <c r="M4" s="401"/>
      <c r="N4" s="163" t="s">
        <v>319</v>
      </c>
      <c r="O4" s="404"/>
      <c r="P4" s="407" t="s">
        <v>139</v>
      </c>
      <c r="Q4" s="409"/>
      <c r="R4" s="400"/>
      <c r="S4" s="410"/>
      <c r="T4" s="413"/>
      <c r="U4" s="416"/>
      <c r="V4" s="419"/>
      <c r="W4" s="419"/>
      <c r="X4" s="400"/>
      <c r="Y4" s="410"/>
      <c r="Z4" s="419"/>
      <c r="AA4" s="419"/>
      <c r="AB4" s="419"/>
      <c r="AC4" s="419"/>
      <c r="AD4" s="418" t="s">
        <v>259</v>
      </c>
      <c r="AE4" s="407" t="s">
        <v>255</v>
      </c>
      <c r="AF4" s="423"/>
      <c r="AG4" s="423"/>
      <c r="AH4" s="409"/>
      <c r="AI4" s="426" t="s">
        <v>260</v>
      </c>
      <c r="AK4" s="1"/>
      <c r="AL4" s="1"/>
      <c r="AM4" s="1"/>
    </row>
    <row r="5" spans="1:39" ht="25" customHeight="1">
      <c r="A5" s="381"/>
      <c r="B5" s="385"/>
      <c r="C5" s="389"/>
      <c r="D5" s="392"/>
      <c r="E5" s="385"/>
      <c r="F5" s="389"/>
      <c r="G5" s="392"/>
      <c r="H5" s="397" t="s">
        <v>16</v>
      </c>
      <c r="I5" s="397"/>
      <c r="J5" s="397" t="s">
        <v>96</v>
      </c>
      <c r="K5" s="397"/>
      <c r="L5" s="385" t="s">
        <v>68</v>
      </c>
      <c r="M5" s="392"/>
      <c r="N5" s="402"/>
      <c r="O5" s="405"/>
      <c r="P5" s="400"/>
      <c r="Q5" s="410"/>
      <c r="R5" s="408"/>
      <c r="S5" s="411"/>
      <c r="T5" s="413"/>
      <c r="U5" s="416"/>
      <c r="V5" s="419"/>
      <c r="W5" s="419"/>
      <c r="X5" s="400"/>
      <c r="Y5" s="410"/>
      <c r="Z5" s="419"/>
      <c r="AA5" s="419"/>
      <c r="AB5" s="419"/>
      <c r="AC5" s="419"/>
      <c r="AD5" s="419"/>
      <c r="AE5" s="400"/>
      <c r="AF5" s="421"/>
      <c r="AG5" s="421"/>
      <c r="AH5" s="410"/>
      <c r="AI5" s="427"/>
      <c r="AK5" s="1"/>
      <c r="AL5" s="1"/>
      <c r="AM5" s="1"/>
    </row>
    <row r="6" spans="1:39" ht="25" customHeight="1">
      <c r="A6" s="142"/>
      <c r="B6" s="386" t="s">
        <v>44</v>
      </c>
      <c r="C6" s="386" t="s">
        <v>88</v>
      </c>
      <c r="D6" s="386" t="s">
        <v>89</v>
      </c>
      <c r="E6" s="386" t="s">
        <v>44</v>
      </c>
      <c r="F6" s="394" t="s">
        <v>88</v>
      </c>
      <c r="G6" s="394" t="s">
        <v>89</v>
      </c>
      <c r="H6" s="398" t="s">
        <v>88</v>
      </c>
      <c r="I6" s="398" t="s">
        <v>89</v>
      </c>
      <c r="J6" s="398" t="s">
        <v>88</v>
      </c>
      <c r="K6" s="398" t="s">
        <v>89</v>
      </c>
      <c r="L6" s="398" t="s">
        <v>88</v>
      </c>
      <c r="M6" s="398" t="s">
        <v>89</v>
      </c>
      <c r="N6" s="398" t="s">
        <v>88</v>
      </c>
      <c r="O6" s="398" t="s">
        <v>89</v>
      </c>
      <c r="P6" s="398" t="s">
        <v>88</v>
      </c>
      <c r="Q6" s="398" t="s">
        <v>89</v>
      </c>
      <c r="R6" s="398" t="s">
        <v>88</v>
      </c>
      <c r="S6" s="398" t="s">
        <v>89</v>
      </c>
      <c r="T6" s="398" t="s">
        <v>88</v>
      </c>
      <c r="U6" s="398" t="s">
        <v>89</v>
      </c>
      <c r="V6" s="398" t="s">
        <v>88</v>
      </c>
      <c r="W6" s="398" t="s">
        <v>89</v>
      </c>
      <c r="X6" s="398" t="s">
        <v>88</v>
      </c>
      <c r="Y6" s="398" t="s">
        <v>89</v>
      </c>
      <c r="Z6" s="398" t="s">
        <v>88</v>
      </c>
      <c r="AA6" s="398" t="s">
        <v>89</v>
      </c>
      <c r="AB6" s="386" t="s">
        <v>88</v>
      </c>
      <c r="AC6" s="386" t="s">
        <v>89</v>
      </c>
      <c r="AD6" s="419"/>
      <c r="AE6" s="420" t="s">
        <v>35</v>
      </c>
      <c r="AF6" s="420" t="s">
        <v>306</v>
      </c>
      <c r="AG6" s="420" t="s">
        <v>219</v>
      </c>
      <c r="AH6" s="420" t="s">
        <v>313</v>
      </c>
      <c r="AI6" s="428"/>
      <c r="AK6" s="1"/>
      <c r="AL6" s="1"/>
      <c r="AM6" s="1"/>
    </row>
    <row r="7" spans="1:39" ht="28.5" customHeight="1">
      <c r="A7" s="152" t="s">
        <v>189</v>
      </c>
      <c r="B7" s="153">
        <v>92</v>
      </c>
      <c r="C7" s="153">
        <v>61</v>
      </c>
      <c r="D7" s="153">
        <v>31</v>
      </c>
      <c r="E7" s="153">
        <v>90</v>
      </c>
      <c r="F7" s="153">
        <v>59</v>
      </c>
      <c r="G7" s="153">
        <v>31</v>
      </c>
      <c r="H7" s="153">
        <v>3</v>
      </c>
      <c r="I7" s="153">
        <v>0</v>
      </c>
      <c r="J7" s="158">
        <v>0</v>
      </c>
      <c r="K7" s="158">
        <v>0</v>
      </c>
      <c r="L7" s="158">
        <v>0</v>
      </c>
      <c r="M7" s="153">
        <v>2</v>
      </c>
      <c r="N7" s="158">
        <v>0</v>
      </c>
      <c r="O7" s="158">
        <v>1</v>
      </c>
      <c r="P7" s="153">
        <v>56</v>
      </c>
      <c r="Q7" s="153">
        <v>28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  <c r="Y7" s="158">
        <v>0</v>
      </c>
      <c r="Z7" s="158">
        <v>2</v>
      </c>
      <c r="AA7" s="158">
        <v>0</v>
      </c>
      <c r="AB7" s="154">
        <v>0</v>
      </c>
      <c r="AC7" s="154">
        <v>0</v>
      </c>
      <c r="AD7" s="158">
        <v>0</v>
      </c>
      <c r="AE7" s="154">
        <v>0</v>
      </c>
      <c r="AF7" s="154">
        <v>0</v>
      </c>
      <c r="AG7" s="154">
        <v>0</v>
      </c>
      <c r="AH7" s="154">
        <v>0</v>
      </c>
      <c r="AI7" s="154">
        <v>0</v>
      </c>
      <c r="AK7" s="1"/>
      <c r="AL7" s="1"/>
      <c r="AM7" s="1"/>
    </row>
    <row r="8" spans="1:39" ht="28.5" customHeight="1">
      <c r="A8" s="382" t="s">
        <v>244</v>
      </c>
      <c r="B8" s="155">
        <v>5</v>
      </c>
      <c r="C8" s="155">
        <v>4</v>
      </c>
      <c r="D8" s="154">
        <v>1</v>
      </c>
      <c r="E8" s="155">
        <v>5</v>
      </c>
      <c r="F8" s="155">
        <v>4</v>
      </c>
      <c r="G8" s="154">
        <v>1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5">
        <v>4</v>
      </c>
      <c r="Q8" s="154">
        <v>1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54">
        <v>0</v>
      </c>
      <c r="Y8" s="154">
        <v>0</v>
      </c>
      <c r="Z8" s="154">
        <v>0</v>
      </c>
      <c r="AA8" s="154">
        <v>0</v>
      </c>
      <c r="AB8" s="154">
        <v>0</v>
      </c>
      <c r="AC8" s="154">
        <v>0</v>
      </c>
      <c r="AD8" s="154">
        <v>0</v>
      </c>
      <c r="AE8" s="154">
        <v>0</v>
      </c>
      <c r="AF8" s="154">
        <v>0</v>
      </c>
      <c r="AG8" s="154">
        <v>0</v>
      </c>
      <c r="AH8" s="154">
        <v>0</v>
      </c>
      <c r="AI8" s="154">
        <v>0</v>
      </c>
      <c r="AK8" s="1"/>
      <c r="AL8" s="1"/>
      <c r="AM8" s="1"/>
    </row>
    <row r="9" spans="1:39" ht="28.5" customHeight="1">
      <c r="A9" s="382" t="s">
        <v>114</v>
      </c>
      <c r="B9" s="155">
        <v>86</v>
      </c>
      <c r="C9" s="155">
        <v>57</v>
      </c>
      <c r="D9" s="155">
        <v>29</v>
      </c>
      <c r="E9" s="155">
        <v>84</v>
      </c>
      <c r="F9" s="155">
        <v>55</v>
      </c>
      <c r="G9" s="155">
        <v>29</v>
      </c>
      <c r="H9" s="155">
        <v>3</v>
      </c>
      <c r="I9" s="155">
        <v>0</v>
      </c>
      <c r="J9" s="154">
        <v>0</v>
      </c>
      <c r="K9" s="154">
        <v>0</v>
      </c>
      <c r="L9" s="154">
        <v>0</v>
      </c>
      <c r="M9" s="155">
        <v>2</v>
      </c>
      <c r="N9" s="154">
        <v>0</v>
      </c>
      <c r="O9" s="154">
        <v>1</v>
      </c>
      <c r="P9" s="155">
        <v>52</v>
      </c>
      <c r="Q9" s="155">
        <v>26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2</v>
      </c>
      <c r="AA9" s="154">
        <v>0</v>
      </c>
      <c r="AB9" s="154">
        <v>0</v>
      </c>
      <c r="AC9" s="154">
        <v>0</v>
      </c>
      <c r="AD9" s="154">
        <v>0</v>
      </c>
      <c r="AE9" s="154">
        <v>0</v>
      </c>
      <c r="AF9" s="154">
        <v>0</v>
      </c>
      <c r="AG9" s="154">
        <v>0</v>
      </c>
      <c r="AH9" s="154">
        <v>0</v>
      </c>
      <c r="AI9" s="154">
        <v>0</v>
      </c>
      <c r="AK9" s="1"/>
      <c r="AL9" s="1"/>
      <c r="AM9" s="1"/>
    </row>
    <row r="10" spans="1:39" ht="28.5" customHeight="1">
      <c r="A10" s="383" t="s">
        <v>128</v>
      </c>
      <c r="B10" s="156">
        <v>1</v>
      </c>
      <c r="C10" s="156">
        <v>0</v>
      </c>
      <c r="D10" s="157">
        <v>1</v>
      </c>
      <c r="E10" s="156">
        <v>1</v>
      </c>
      <c r="F10" s="156">
        <v>0</v>
      </c>
      <c r="G10" s="157">
        <v>1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6">
        <v>0</v>
      </c>
      <c r="Q10" s="157">
        <v>1</v>
      </c>
      <c r="R10" s="157">
        <v>0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0</v>
      </c>
      <c r="AD10" s="157">
        <v>0</v>
      </c>
      <c r="AE10" s="157">
        <v>0</v>
      </c>
      <c r="AF10" s="157">
        <v>0</v>
      </c>
      <c r="AG10" s="157">
        <v>0</v>
      </c>
      <c r="AH10" s="157">
        <v>0</v>
      </c>
      <c r="AI10" s="157">
        <v>0</v>
      </c>
      <c r="AK10" s="1"/>
      <c r="AL10" s="1"/>
      <c r="AM10" s="1"/>
    </row>
    <row r="11" spans="1:39" ht="20.100000000000001" customHeight="1">
      <c r="A11" s="255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</row>
    <row r="12" spans="1:39" ht="20.100000000000001" customHeight="1"/>
    <row r="13" spans="1:39" ht="20.100000000000001" customHeight="1">
      <c r="A13" s="2" t="s">
        <v>72</v>
      </c>
      <c r="AH13" s="127" t="s">
        <v>47</v>
      </c>
    </row>
    <row r="14" spans="1:39" ht="25" customHeight="1">
      <c r="A14" s="381" t="s">
        <v>13</v>
      </c>
      <c r="B14" s="384" t="s">
        <v>44</v>
      </c>
      <c r="C14" s="388"/>
      <c r="D14" s="391"/>
      <c r="E14" s="384" t="s">
        <v>295</v>
      </c>
      <c r="F14" s="388"/>
      <c r="G14" s="388"/>
      <c r="H14" s="395"/>
      <c r="I14" s="395"/>
      <c r="J14" s="395"/>
      <c r="K14" s="395"/>
      <c r="L14" s="395"/>
      <c r="M14" s="395"/>
      <c r="N14" s="395"/>
      <c r="O14" s="395"/>
      <c r="P14" s="395"/>
      <c r="Q14" s="401"/>
      <c r="R14" s="407" t="s">
        <v>327</v>
      </c>
      <c r="S14" s="409"/>
      <c r="T14" s="412" t="s">
        <v>317</v>
      </c>
      <c r="U14" s="415"/>
      <c r="V14" s="418" t="s">
        <v>297</v>
      </c>
      <c r="W14" s="418"/>
      <c r="X14" s="407" t="s">
        <v>298</v>
      </c>
      <c r="Y14" s="409"/>
      <c r="Z14" s="418" t="s">
        <v>52</v>
      </c>
      <c r="AA14" s="418"/>
      <c r="AB14" s="418" t="s">
        <v>136</v>
      </c>
      <c r="AC14" s="418"/>
      <c r="AD14" s="396" t="s">
        <v>258</v>
      </c>
      <c r="AE14" s="395"/>
      <c r="AF14" s="395"/>
      <c r="AG14" s="395"/>
      <c r="AH14" s="401"/>
      <c r="AI14" s="429"/>
      <c r="AK14" s="1"/>
      <c r="AL14" s="1"/>
      <c r="AM14" s="1"/>
    </row>
    <row r="15" spans="1:39" ht="25" customHeight="1">
      <c r="A15" s="381"/>
      <c r="B15" s="385"/>
      <c r="C15" s="389"/>
      <c r="D15" s="392"/>
      <c r="E15" s="385" t="s">
        <v>44</v>
      </c>
      <c r="F15" s="389"/>
      <c r="G15" s="392"/>
      <c r="H15" s="399" t="s">
        <v>132</v>
      </c>
      <c r="I15" s="397"/>
      <c r="J15" s="399" t="s">
        <v>315</v>
      </c>
      <c r="K15" s="397"/>
      <c r="L15" s="400" t="s">
        <v>316</v>
      </c>
      <c r="M15" s="392"/>
      <c r="N15" s="403" t="s">
        <v>282</v>
      </c>
      <c r="O15" s="406"/>
      <c r="P15" s="400" t="s">
        <v>314</v>
      </c>
      <c r="Q15" s="410"/>
      <c r="R15" s="400"/>
      <c r="S15" s="410"/>
      <c r="T15" s="413"/>
      <c r="U15" s="416"/>
      <c r="V15" s="419"/>
      <c r="W15" s="419"/>
      <c r="X15" s="400"/>
      <c r="Y15" s="410"/>
      <c r="Z15" s="419"/>
      <c r="AA15" s="419"/>
      <c r="AB15" s="419"/>
      <c r="AC15" s="419"/>
      <c r="AD15" s="400" t="s">
        <v>255</v>
      </c>
      <c r="AE15" s="421"/>
      <c r="AF15" s="421"/>
      <c r="AG15" s="410"/>
      <c r="AH15" s="424" t="s">
        <v>329</v>
      </c>
      <c r="AI15" s="430"/>
      <c r="AK15" s="1"/>
      <c r="AL15" s="1"/>
      <c r="AM15" s="1"/>
    </row>
    <row r="16" spans="1:39" ht="25" customHeight="1">
      <c r="A16" s="381"/>
      <c r="B16" s="387"/>
      <c r="C16" s="390"/>
      <c r="D16" s="393"/>
      <c r="E16" s="387"/>
      <c r="F16" s="390"/>
      <c r="G16" s="393"/>
      <c r="H16" s="386"/>
      <c r="I16" s="386"/>
      <c r="J16" s="386"/>
      <c r="K16" s="386"/>
      <c r="L16" s="387"/>
      <c r="M16" s="393"/>
      <c r="N16" s="151"/>
      <c r="O16" s="162"/>
      <c r="P16" s="408"/>
      <c r="Q16" s="411"/>
      <c r="R16" s="408"/>
      <c r="S16" s="411"/>
      <c r="T16" s="414"/>
      <c r="U16" s="417"/>
      <c r="V16" s="399"/>
      <c r="W16" s="399"/>
      <c r="X16" s="408"/>
      <c r="Y16" s="411"/>
      <c r="Z16" s="399"/>
      <c r="AA16" s="399"/>
      <c r="AB16" s="399"/>
      <c r="AC16" s="399"/>
      <c r="AD16" s="408"/>
      <c r="AE16" s="422"/>
      <c r="AF16" s="422"/>
      <c r="AG16" s="411"/>
      <c r="AH16" s="424"/>
      <c r="AI16" s="430"/>
      <c r="AK16" s="1"/>
      <c r="AL16" s="1"/>
      <c r="AM16" s="1"/>
    </row>
    <row r="17" spans="1:39" ht="25" customHeight="1">
      <c r="A17" s="142"/>
      <c r="B17" s="386" t="s">
        <v>44</v>
      </c>
      <c r="C17" s="386" t="s">
        <v>88</v>
      </c>
      <c r="D17" s="386" t="s">
        <v>89</v>
      </c>
      <c r="E17" s="386" t="s">
        <v>44</v>
      </c>
      <c r="F17" s="394" t="s">
        <v>88</v>
      </c>
      <c r="G17" s="394" t="s">
        <v>89</v>
      </c>
      <c r="H17" s="398" t="s">
        <v>88</v>
      </c>
      <c r="I17" s="398" t="s">
        <v>89</v>
      </c>
      <c r="J17" s="398" t="s">
        <v>88</v>
      </c>
      <c r="K17" s="398" t="s">
        <v>89</v>
      </c>
      <c r="L17" s="398" t="s">
        <v>88</v>
      </c>
      <c r="M17" s="398" t="s">
        <v>89</v>
      </c>
      <c r="N17" s="398" t="s">
        <v>88</v>
      </c>
      <c r="O17" s="398" t="s">
        <v>89</v>
      </c>
      <c r="P17" s="398" t="s">
        <v>88</v>
      </c>
      <c r="Q17" s="398" t="s">
        <v>89</v>
      </c>
      <c r="R17" s="398" t="s">
        <v>88</v>
      </c>
      <c r="S17" s="398" t="s">
        <v>89</v>
      </c>
      <c r="T17" s="398" t="s">
        <v>88</v>
      </c>
      <c r="U17" s="398" t="s">
        <v>89</v>
      </c>
      <c r="V17" s="398" t="s">
        <v>88</v>
      </c>
      <c r="W17" s="398" t="s">
        <v>89</v>
      </c>
      <c r="X17" s="398" t="s">
        <v>88</v>
      </c>
      <c r="Y17" s="398" t="s">
        <v>89</v>
      </c>
      <c r="Z17" s="398" t="s">
        <v>88</v>
      </c>
      <c r="AA17" s="398" t="s">
        <v>89</v>
      </c>
      <c r="AB17" s="386" t="s">
        <v>88</v>
      </c>
      <c r="AC17" s="386" t="s">
        <v>89</v>
      </c>
      <c r="AD17" s="420" t="s">
        <v>35</v>
      </c>
      <c r="AE17" s="420" t="s">
        <v>306</v>
      </c>
      <c r="AF17" s="420" t="s">
        <v>219</v>
      </c>
      <c r="AG17" s="420" t="s">
        <v>313</v>
      </c>
      <c r="AH17" s="425"/>
      <c r="AK17" s="1"/>
      <c r="AL17" s="1"/>
      <c r="AM17" s="1"/>
    </row>
    <row r="18" spans="1:39" ht="27.75" customHeight="1">
      <c r="A18" s="152" t="s">
        <v>189</v>
      </c>
      <c r="B18" s="153">
        <v>123</v>
      </c>
      <c r="C18" s="153">
        <v>82</v>
      </c>
      <c r="D18" s="153">
        <v>41</v>
      </c>
      <c r="E18" s="153">
        <v>5</v>
      </c>
      <c r="F18" s="153">
        <v>4</v>
      </c>
      <c r="G18" s="153">
        <v>1</v>
      </c>
      <c r="H18" s="158">
        <v>1</v>
      </c>
      <c r="I18" s="153">
        <v>1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3">
        <v>3</v>
      </c>
      <c r="Q18" s="153">
        <v>0</v>
      </c>
      <c r="R18" s="153">
        <v>0</v>
      </c>
      <c r="S18" s="158">
        <v>0</v>
      </c>
      <c r="T18" s="158">
        <v>1</v>
      </c>
      <c r="U18" s="158">
        <v>0</v>
      </c>
      <c r="V18" s="153">
        <v>0</v>
      </c>
      <c r="W18" s="158">
        <v>3</v>
      </c>
      <c r="X18" s="153">
        <v>31</v>
      </c>
      <c r="Y18" s="153">
        <v>9</v>
      </c>
      <c r="Z18" s="153">
        <v>46</v>
      </c>
      <c r="AA18" s="153">
        <v>28</v>
      </c>
      <c r="AB18" s="153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3">
        <v>63</v>
      </c>
      <c r="AK18" s="1"/>
      <c r="AL18" s="1"/>
      <c r="AM18" s="1"/>
    </row>
    <row r="19" spans="1:39" ht="27.75" customHeight="1">
      <c r="A19" s="382" t="s">
        <v>244</v>
      </c>
      <c r="B19" s="155">
        <v>8</v>
      </c>
      <c r="C19" s="155">
        <v>8</v>
      </c>
      <c r="D19" s="155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5">
        <v>7</v>
      </c>
      <c r="Y19" s="155">
        <v>0</v>
      </c>
      <c r="Z19" s="155">
        <v>1</v>
      </c>
      <c r="AA19" s="155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5">
        <v>1</v>
      </c>
      <c r="AK19" s="1"/>
      <c r="AL19" s="1"/>
      <c r="AM19" s="1"/>
    </row>
    <row r="20" spans="1:39" ht="27.75" customHeight="1">
      <c r="A20" s="382" t="s">
        <v>114</v>
      </c>
      <c r="B20" s="155">
        <v>110</v>
      </c>
      <c r="C20" s="155">
        <v>69</v>
      </c>
      <c r="D20" s="155">
        <v>41</v>
      </c>
      <c r="E20" s="155">
        <v>3</v>
      </c>
      <c r="F20" s="154">
        <v>2</v>
      </c>
      <c r="G20" s="155">
        <v>1</v>
      </c>
      <c r="H20" s="154">
        <v>1</v>
      </c>
      <c r="I20" s="155">
        <v>1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1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5">
        <v>0</v>
      </c>
      <c r="W20" s="154">
        <v>3</v>
      </c>
      <c r="X20" s="155">
        <v>23</v>
      </c>
      <c r="Y20" s="155">
        <v>9</v>
      </c>
      <c r="Z20" s="155">
        <v>44</v>
      </c>
      <c r="AA20" s="155">
        <v>28</v>
      </c>
      <c r="AB20" s="155">
        <v>0</v>
      </c>
      <c r="AC20" s="154">
        <v>0</v>
      </c>
      <c r="AD20" s="154">
        <v>0</v>
      </c>
      <c r="AE20" s="154">
        <v>0</v>
      </c>
      <c r="AF20" s="154">
        <v>0</v>
      </c>
      <c r="AG20" s="154">
        <v>0</v>
      </c>
      <c r="AH20" s="155">
        <v>61</v>
      </c>
      <c r="AK20" s="1"/>
      <c r="AL20" s="1"/>
      <c r="AM20" s="1"/>
    </row>
    <row r="21" spans="1:39" ht="27.75" customHeight="1">
      <c r="A21" s="383" t="s">
        <v>128</v>
      </c>
      <c r="B21" s="156">
        <v>5</v>
      </c>
      <c r="C21" s="156">
        <v>5</v>
      </c>
      <c r="D21" s="157">
        <v>0</v>
      </c>
      <c r="E21" s="156">
        <v>2</v>
      </c>
      <c r="F21" s="156">
        <v>2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6">
        <v>2</v>
      </c>
      <c r="Q21" s="157">
        <v>0</v>
      </c>
      <c r="R21" s="157">
        <v>0</v>
      </c>
      <c r="S21" s="157">
        <v>0</v>
      </c>
      <c r="T21" s="157">
        <v>1</v>
      </c>
      <c r="U21" s="157">
        <v>0</v>
      </c>
      <c r="V21" s="157">
        <v>0</v>
      </c>
      <c r="W21" s="157">
        <v>0</v>
      </c>
      <c r="X21" s="157">
        <v>1</v>
      </c>
      <c r="Y21" s="157">
        <v>0</v>
      </c>
      <c r="Z21" s="156">
        <v>1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6">
        <v>1</v>
      </c>
      <c r="AK21" s="1"/>
      <c r="AL21" s="1"/>
      <c r="AM21" s="1"/>
    </row>
  </sheetData>
  <mergeCells count="38">
    <mergeCell ref="E3:Q3"/>
    <mergeCell ref="AD3:AI3"/>
    <mergeCell ref="H4:M4"/>
    <mergeCell ref="H5:I5"/>
    <mergeCell ref="J5:K5"/>
    <mergeCell ref="L5:M5"/>
    <mergeCell ref="E14:Q14"/>
    <mergeCell ref="AD14:AH14"/>
    <mergeCell ref="A3:A6"/>
    <mergeCell ref="B3:D5"/>
    <mergeCell ref="R3:S5"/>
    <mergeCell ref="T3:U5"/>
    <mergeCell ref="V3:W5"/>
    <mergeCell ref="X3:Y5"/>
    <mergeCell ref="Z3:AA5"/>
    <mergeCell ref="AB3:AC5"/>
    <mergeCell ref="E4:G5"/>
    <mergeCell ref="N4:O5"/>
    <mergeCell ref="P4:Q5"/>
    <mergeCell ref="AD4:AD6"/>
    <mergeCell ref="AE4:AH5"/>
    <mergeCell ref="AI4:AI6"/>
    <mergeCell ref="A14:A17"/>
    <mergeCell ref="B14:D16"/>
    <mergeCell ref="R14:S16"/>
    <mergeCell ref="T14:U16"/>
    <mergeCell ref="V14:W16"/>
    <mergeCell ref="X14:Y16"/>
    <mergeCell ref="Z14:AA16"/>
    <mergeCell ref="AB14:AC16"/>
    <mergeCell ref="E15:G16"/>
    <mergeCell ref="H15:I16"/>
    <mergeCell ref="J15:K16"/>
    <mergeCell ref="L15:M16"/>
    <mergeCell ref="N15:O16"/>
    <mergeCell ref="P15:Q16"/>
    <mergeCell ref="AD15:AG16"/>
    <mergeCell ref="AH15:AH17"/>
  </mergeCells>
  <phoneticPr fontId="2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E27"/>
  <sheetViews>
    <sheetView showZeros="0" view="pageBreakPreview" zoomScaleNormal="70" zoomScaleSheetLayoutView="100" workbookViewId="0">
      <selection activeCell="D11" sqref="D11"/>
    </sheetView>
  </sheetViews>
  <sheetFormatPr defaultRowHeight="13.5"/>
  <cols>
    <col min="1" max="1" width="3.625" style="1" customWidth="1"/>
    <col min="2" max="2" width="31.625" style="1" customWidth="1"/>
    <col min="3" max="5" width="14.625" style="1" customWidth="1"/>
    <col min="6" max="16384" width="9" style="1" bestFit="1" customWidth="1"/>
  </cols>
  <sheetData>
    <row r="1" spans="1:5" ht="21" customHeight="1">
      <c r="A1" s="253" t="s">
        <v>299</v>
      </c>
      <c r="B1" s="255"/>
      <c r="C1" s="255"/>
      <c r="D1" s="255"/>
      <c r="E1" s="433" t="s">
        <v>47</v>
      </c>
    </row>
    <row r="2" spans="1:5" ht="21" customHeight="1">
      <c r="A2" s="272" t="s">
        <v>13</v>
      </c>
      <c r="B2" s="278"/>
      <c r="C2" s="104" t="s">
        <v>44</v>
      </c>
      <c r="D2" s="104" t="s">
        <v>88</v>
      </c>
      <c r="E2" s="104" t="s">
        <v>89</v>
      </c>
    </row>
    <row r="3" spans="1:5" ht="27.75" customHeight="1">
      <c r="A3" s="272" t="s">
        <v>31</v>
      </c>
      <c r="B3" s="278"/>
      <c r="C3" s="106">
        <f>SUM(C4:C23)</f>
        <v>40</v>
      </c>
      <c r="D3" s="106">
        <f>SUM(D4:D23)</f>
        <v>31</v>
      </c>
      <c r="E3" s="106">
        <f>SUM(E4:E23)</f>
        <v>9</v>
      </c>
    </row>
    <row r="4" spans="1:5" ht="27.75" customHeight="1">
      <c r="A4" s="16" t="s">
        <v>191</v>
      </c>
      <c r="B4" s="2" t="s">
        <v>124</v>
      </c>
      <c r="C4" s="37">
        <v>1</v>
      </c>
      <c r="D4" s="37">
        <v>1</v>
      </c>
      <c r="E4" s="37">
        <v>0</v>
      </c>
    </row>
    <row r="5" spans="1:5" ht="27.75" customHeight="1">
      <c r="A5" s="17" t="s">
        <v>39</v>
      </c>
      <c r="B5" s="258" t="s">
        <v>38</v>
      </c>
      <c r="C5" s="38">
        <v>0</v>
      </c>
      <c r="D5" s="38">
        <v>0</v>
      </c>
      <c r="E5" s="38">
        <v>0</v>
      </c>
    </row>
    <row r="6" spans="1:5" ht="27.75" customHeight="1">
      <c r="A6" s="16" t="s">
        <v>192</v>
      </c>
      <c r="B6" s="2" t="s">
        <v>184</v>
      </c>
      <c r="C6" s="37">
        <v>0</v>
      </c>
      <c r="D6" s="37">
        <v>0</v>
      </c>
      <c r="E6" s="37">
        <v>0</v>
      </c>
    </row>
    <row r="7" spans="1:5" ht="27.75" customHeight="1">
      <c r="A7" s="16" t="s">
        <v>194</v>
      </c>
      <c r="B7" s="2" t="s">
        <v>207</v>
      </c>
      <c r="C7" s="37">
        <v>1</v>
      </c>
      <c r="D7" s="37">
        <v>0</v>
      </c>
      <c r="E7" s="37">
        <v>1</v>
      </c>
    </row>
    <row r="8" spans="1:5" ht="27.75" customHeight="1">
      <c r="A8" s="17" t="s">
        <v>190</v>
      </c>
      <c r="B8" s="258" t="s">
        <v>102</v>
      </c>
      <c r="C8" s="21">
        <v>7</v>
      </c>
      <c r="D8" s="21">
        <v>6</v>
      </c>
      <c r="E8" s="21">
        <v>1</v>
      </c>
    </row>
    <row r="9" spans="1:5" s="271" customFormat="1" ht="27.75" customHeight="1">
      <c r="A9" s="16" t="s">
        <v>186</v>
      </c>
      <c r="B9" s="2" t="s">
        <v>208</v>
      </c>
      <c r="C9" s="20">
        <v>0</v>
      </c>
      <c r="D9" s="37">
        <v>0</v>
      </c>
      <c r="E9" s="37">
        <v>0</v>
      </c>
    </row>
    <row r="10" spans="1:5" ht="27.75" customHeight="1">
      <c r="A10" s="16" t="s">
        <v>195</v>
      </c>
      <c r="B10" s="2" t="s">
        <v>152</v>
      </c>
      <c r="C10" s="37">
        <v>0</v>
      </c>
      <c r="D10" s="37">
        <v>0</v>
      </c>
      <c r="E10" s="37">
        <v>0</v>
      </c>
    </row>
    <row r="11" spans="1:5" ht="27.75" customHeight="1">
      <c r="A11" s="16" t="s">
        <v>196</v>
      </c>
      <c r="B11" s="2" t="s">
        <v>106</v>
      </c>
      <c r="C11" s="37">
        <v>2</v>
      </c>
      <c r="D11" s="37">
        <v>2</v>
      </c>
      <c r="E11" s="37">
        <v>0</v>
      </c>
    </row>
    <row r="12" spans="1:5" ht="27.75" customHeight="1">
      <c r="A12" s="16" t="s">
        <v>160</v>
      </c>
      <c r="B12" s="2" t="s">
        <v>125</v>
      </c>
      <c r="C12" s="20">
        <v>7</v>
      </c>
      <c r="D12" s="20">
        <v>5</v>
      </c>
      <c r="E12" s="20">
        <v>2</v>
      </c>
    </row>
    <row r="13" spans="1:5" ht="27.75" customHeight="1">
      <c r="A13" s="16" t="s">
        <v>198</v>
      </c>
      <c r="B13" s="2" t="s">
        <v>58</v>
      </c>
      <c r="C13" s="37">
        <v>0</v>
      </c>
      <c r="D13" s="37">
        <v>0</v>
      </c>
      <c r="E13" s="37">
        <v>0</v>
      </c>
    </row>
    <row r="14" spans="1:5" ht="27.75" customHeight="1">
      <c r="A14" s="16" t="s">
        <v>7</v>
      </c>
      <c r="B14" s="2" t="s">
        <v>210</v>
      </c>
      <c r="C14" s="37">
        <v>1</v>
      </c>
      <c r="D14" s="37">
        <v>1</v>
      </c>
      <c r="E14" s="37">
        <v>0</v>
      </c>
    </row>
    <row r="15" spans="1:5" ht="27.75" customHeight="1">
      <c r="A15" s="16" t="s">
        <v>199</v>
      </c>
      <c r="B15" s="261" t="s">
        <v>134</v>
      </c>
      <c r="C15" s="20">
        <v>0</v>
      </c>
      <c r="D15" s="37">
        <v>0</v>
      </c>
      <c r="E15" s="37">
        <v>0</v>
      </c>
    </row>
    <row r="16" spans="1:5" ht="27.75" customHeight="1">
      <c r="A16" s="16" t="s">
        <v>156</v>
      </c>
      <c r="B16" s="2" t="s">
        <v>60</v>
      </c>
      <c r="C16" s="20">
        <v>9</v>
      </c>
      <c r="D16" s="20">
        <v>6</v>
      </c>
      <c r="E16" s="20">
        <v>3</v>
      </c>
    </row>
    <row r="17" spans="1:5" ht="27.75" customHeight="1">
      <c r="A17" s="16" t="s">
        <v>200</v>
      </c>
      <c r="B17" s="2" t="s">
        <v>211</v>
      </c>
      <c r="C17" s="20">
        <v>6</v>
      </c>
      <c r="D17" s="37">
        <v>6</v>
      </c>
      <c r="E17" s="37">
        <v>0</v>
      </c>
    </row>
    <row r="18" spans="1:5" ht="27.75" customHeight="1">
      <c r="A18" s="16" t="s">
        <v>101</v>
      </c>
      <c r="B18" s="2" t="s">
        <v>212</v>
      </c>
      <c r="C18" s="37">
        <v>1</v>
      </c>
      <c r="D18" s="37">
        <v>0</v>
      </c>
      <c r="E18" s="37">
        <v>1</v>
      </c>
    </row>
    <row r="19" spans="1:5" ht="27.75" customHeight="1">
      <c r="A19" s="16" t="s">
        <v>77</v>
      </c>
      <c r="B19" s="2" t="s">
        <v>213</v>
      </c>
      <c r="C19" s="20">
        <v>1</v>
      </c>
      <c r="D19" s="20">
        <v>1</v>
      </c>
      <c r="E19" s="20">
        <v>0</v>
      </c>
    </row>
    <row r="20" spans="1:5" ht="27.75" customHeight="1">
      <c r="A20" s="16" t="s">
        <v>201</v>
      </c>
      <c r="B20" s="2" t="s">
        <v>214</v>
      </c>
      <c r="C20" s="20">
        <v>0</v>
      </c>
      <c r="D20" s="37">
        <v>0</v>
      </c>
      <c r="E20" s="37">
        <v>0</v>
      </c>
    </row>
    <row r="21" spans="1:5" ht="27.75" customHeight="1">
      <c r="A21" s="16" t="s">
        <v>202</v>
      </c>
      <c r="B21" s="431" t="s">
        <v>108</v>
      </c>
      <c r="C21" s="20">
        <v>0</v>
      </c>
      <c r="D21" s="20">
        <v>0</v>
      </c>
      <c r="E21" s="37">
        <v>0</v>
      </c>
    </row>
    <row r="22" spans="1:5" ht="27.75" customHeight="1">
      <c r="A22" s="17" t="s">
        <v>203</v>
      </c>
      <c r="B22" s="432" t="s">
        <v>164</v>
      </c>
      <c r="C22" s="21">
        <v>4</v>
      </c>
      <c r="D22" s="38">
        <v>3</v>
      </c>
      <c r="E22" s="38">
        <v>1</v>
      </c>
    </row>
    <row r="23" spans="1:5" ht="27.75" customHeight="1">
      <c r="A23" s="49" t="s">
        <v>204</v>
      </c>
      <c r="B23" s="258" t="s">
        <v>170</v>
      </c>
      <c r="C23" s="107">
        <v>0</v>
      </c>
      <c r="D23" s="107">
        <v>0</v>
      </c>
      <c r="E23" s="107">
        <v>0</v>
      </c>
    </row>
    <row r="24" spans="1:5" ht="27.75" customHeight="1">
      <c r="A24" s="274" t="s">
        <v>110</v>
      </c>
      <c r="B24" s="2"/>
      <c r="C24" s="20"/>
      <c r="D24" s="20"/>
      <c r="E24" s="20"/>
    </row>
    <row r="25" spans="1:5" ht="27.75" customHeight="1">
      <c r="A25" s="274" t="s">
        <v>205</v>
      </c>
      <c r="B25" s="2"/>
      <c r="C25" s="37">
        <f>SUM(C4:C5)</f>
        <v>1</v>
      </c>
      <c r="D25" s="37">
        <f>SUM(D4:D5)</f>
        <v>1</v>
      </c>
      <c r="E25" s="37">
        <f>SUM(E4:E5)</f>
        <v>0</v>
      </c>
    </row>
    <row r="26" spans="1:5" ht="27.75" customHeight="1">
      <c r="A26" s="274" t="s">
        <v>206</v>
      </c>
      <c r="B26" s="2"/>
      <c r="C26" s="20">
        <f>SUM(C6:C8)</f>
        <v>8</v>
      </c>
      <c r="D26" s="20">
        <f>SUM(D6:D8)</f>
        <v>6</v>
      </c>
      <c r="E26" s="20">
        <f>SUM(E6:E8)</f>
        <v>2</v>
      </c>
    </row>
    <row r="27" spans="1:5" ht="27.75" customHeight="1">
      <c r="A27" s="275" t="s">
        <v>197</v>
      </c>
      <c r="B27" s="258"/>
      <c r="C27" s="21">
        <f>SUM(C9:C22)</f>
        <v>31</v>
      </c>
      <c r="D27" s="21">
        <f>SUM(D9:D22)</f>
        <v>24</v>
      </c>
      <c r="E27" s="21">
        <f>SUM(E9:E22)</f>
        <v>7</v>
      </c>
    </row>
  </sheetData>
  <mergeCells count="6">
    <mergeCell ref="A2:B2"/>
    <mergeCell ref="A3:B3"/>
    <mergeCell ref="A24:B24"/>
    <mergeCell ref="A25:B25"/>
    <mergeCell ref="A26:B26"/>
    <mergeCell ref="A27:B27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E23"/>
  <sheetViews>
    <sheetView showZeros="0" view="pageBreakPreview" zoomScaleNormal="80" zoomScaleSheetLayoutView="100" workbookViewId="0">
      <selection activeCell="D11" sqref="D11"/>
    </sheetView>
  </sheetViews>
  <sheetFormatPr defaultRowHeight="13.5"/>
  <cols>
    <col min="1" max="1" width="2.625" style="1" customWidth="1"/>
    <col min="2" max="2" width="31.625" style="1" customWidth="1"/>
    <col min="3" max="5" width="14.625" style="1" customWidth="1"/>
    <col min="6" max="16384" width="9" style="1" bestFit="1" customWidth="1"/>
  </cols>
  <sheetData>
    <row r="1" spans="1:5" ht="21" customHeight="1">
      <c r="A1" s="253" t="s">
        <v>238</v>
      </c>
      <c r="B1" s="255"/>
      <c r="C1" s="255"/>
      <c r="E1" s="52" t="s">
        <v>47</v>
      </c>
    </row>
    <row r="2" spans="1:5" ht="30" customHeight="1">
      <c r="A2" s="272" t="s">
        <v>13</v>
      </c>
      <c r="B2" s="282"/>
      <c r="C2" s="104" t="s">
        <v>44</v>
      </c>
      <c r="D2" s="104" t="s">
        <v>88</v>
      </c>
      <c r="E2" s="104" t="s">
        <v>89</v>
      </c>
    </row>
    <row r="3" spans="1:5" ht="30" customHeight="1">
      <c r="A3" s="272" t="s">
        <v>31</v>
      </c>
      <c r="B3" s="282"/>
      <c r="C3" s="106">
        <f>SUM(C4:C11,C17:C20)</f>
        <v>40</v>
      </c>
      <c r="D3" s="106">
        <f>SUM(D4:D11,D17:D20)</f>
        <v>31</v>
      </c>
      <c r="E3" s="106">
        <f>SUM(E4:E11,E17:E20)</f>
        <v>9</v>
      </c>
    </row>
    <row r="4" spans="1:5" ht="30" customHeight="1">
      <c r="A4" s="301" t="s">
        <v>157</v>
      </c>
      <c r="B4" s="308"/>
      <c r="C4" s="21">
        <v>1</v>
      </c>
      <c r="D4" s="21">
        <v>0</v>
      </c>
      <c r="E4" s="38">
        <v>1</v>
      </c>
    </row>
    <row r="5" spans="1:5" ht="30" customHeight="1">
      <c r="A5" s="301" t="s">
        <v>20</v>
      </c>
      <c r="B5" s="308"/>
      <c r="C5" s="21">
        <v>3</v>
      </c>
      <c r="D5" s="106">
        <v>1</v>
      </c>
      <c r="E5" s="107">
        <v>2</v>
      </c>
    </row>
    <row r="6" spans="1:5" ht="30" customHeight="1">
      <c r="A6" s="301" t="s">
        <v>161</v>
      </c>
      <c r="B6" s="308"/>
      <c r="C6" s="21">
        <v>6</v>
      </c>
      <c r="D6" s="106">
        <v>4</v>
      </c>
      <c r="E6" s="106">
        <v>2</v>
      </c>
    </row>
    <row r="7" spans="1:5" ht="30" customHeight="1">
      <c r="A7" s="301" t="s">
        <v>166</v>
      </c>
      <c r="B7" s="308"/>
      <c r="C7" s="21">
        <v>10</v>
      </c>
      <c r="D7" s="106">
        <v>8</v>
      </c>
      <c r="E7" s="106">
        <v>2</v>
      </c>
    </row>
    <row r="8" spans="1:5" ht="30" customHeight="1">
      <c r="A8" s="301" t="s">
        <v>91</v>
      </c>
      <c r="B8" s="308"/>
      <c r="C8" s="21">
        <v>0</v>
      </c>
      <c r="D8" s="107">
        <v>0</v>
      </c>
      <c r="E8" s="107">
        <v>0</v>
      </c>
    </row>
    <row r="9" spans="1:5" ht="30" customHeight="1">
      <c r="A9" s="301" t="s">
        <v>215</v>
      </c>
      <c r="B9" s="308"/>
      <c r="C9" s="21">
        <v>1</v>
      </c>
      <c r="D9" s="107">
        <v>1</v>
      </c>
      <c r="E9" s="107">
        <v>0</v>
      </c>
    </row>
    <row r="10" spans="1:5" ht="30" customHeight="1">
      <c r="A10" s="301" t="s">
        <v>169</v>
      </c>
      <c r="B10" s="308"/>
      <c r="C10" s="21">
        <v>0</v>
      </c>
      <c r="D10" s="107">
        <v>0</v>
      </c>
      <c r="E10" s="107">
        <v>0</v>
      </c>
    </row>
    <row r="11" spans="1:5" ht="30" customHeight="1">
      <c r="A11" s="302" t="s">
        <v>75</v>
      </c>
      <c r="B11" s="309"/>
      <c r="C11" s="106">
        <v>9</v>
      </c>
      <c r="D11" s="106">
        <v>8</v>
      </c>
      <c r="E11" s="106">
        <v>1</v>
      </c>
    </row>
    <row r="12" spans="1:5" ht="30" customHeight="1">
      <c r="A12" s="379"/>
      <c r="B12" s="310" t="s">
        <v>162</v>
      </c>
      <c r="C12" s="19">
        <v>9</v>
      </c>
      <c r="D12" s="39">
        <v>8</v>
      </c>
      <c r="E12" s="19">
        <v>1</v>
      </c>
    </row>
    <row r="13" spans="1:5" ht="30" customHeight="1">
      <c r="A13" s="379"/>
      <c r="B13" s="311" t="s">
        <v>97</v>
      </c>
      <c r="C13" s="37">
        <v>0</v>
      </c>
      <c r="D13" s="37">
        <v>0</v>
      </c>
      <c r="E13" s="37">
        <v>0</v>
      </c>
    </row>
    <row r="14" spans="1:5" ht="30" customHeight="1">
      <c r="A14" s="379"/>
      <c r="B14" s="311" t="s">
        <v>3</v>
      </c>
      <c r="C14" s="37">
        <v>0</v>
      </c>
      <c r="D14" s="37">
        <v>0</v>
      </c>
      <c r="E14" s="37">
        <v>0</v>
      </c>
    </row>
    <row r="15" spans="1:5" ht="30" customHeight="1">
      <c r="A15" s="379"/>
      <c r="B15" s="311" t="s">
        <v>178</v>
      </c>
      <c r="C15" s="37">
        <v>0</v>
      </c>
      <c r="D15" s="37">
        <v>0</v>
      </c>
      <c r="E15" s="37">
        <v>0</v>
      </c>
    </row>
    <row r="16" spans="1:5" ht="30" customHeight="1">
      <c r="A16" s="380"/>
      <c r="B16" s="312" t="s">
        <v>179</v>
      </c>
      <c r="C16" s="38">
        <v>0</v>
      </c>
      <c r="D16" s="38">
        <v>0</v>
      </c>
      <c r="E16" s="38">
        <v>0</v>
      </c>
    </row>
    <row r="17" spans="1:5" ht="30" customHeight="1">
      <c r="A17" s="301" t="s">
        <v>143</v>
      </c>
      <c r="B17" s="308"/>
      <c r="C17" s="21">
        <v>0</v>
      </c>
      <c r="D17" s="107">
        <v>0</v>
      </c>
      <c r="E17" s="107">
        <v>0</v>
      </c>
    </row>
    <row r="18" spans="1:5" ht="30" customHeight="1">
      <c r="A18" s="301" t="s">
        <v>171</v>
      </c>
      <c r="B18" s="308"/>
      <c r="C18" s="21">
        <v>0</v>
      </c>
      <c r="D18" s="107">
        <v>0</v>
      </c>
      <c r="E18" s="107">
        <v>0</v>
      </c>
    </row>
    <row r="19" spans="1:5" ht="30" customHeight="1">
      <c r="A19" s="301" t="s">
        <v>173</v>
      </c>
      <c r="B19" s="308"/>
      <c r="C19" s="21">
        <v>8</v>
      </c>
      <c r="D19" s="106">
        <v>7</v>
      </c>
      <c r="E19" s="107">
        <v>1</v>
      </c>
    </row>
    <row r="20" spans="1:5" ht="30" customHeight="1">
      <c r="A20" s="301" t="s">
        <v>170</v>
      </c>
      <c r="B20" s="308"/>
      <c r="C20" s="21">
        <v>2</v>
      </c>
      <c r="D20" s="107">
        <v>2</v>
      </c>
      <c r="E20" s="107">
        <v>0</v>
      </c>
    </row>
    <row r="21" spans="1:5" ht="30" customHeight="1">
      <c r="A21" s="305" t="s">
        <v>175</v>
      </c>
      <c r="B21" s="286"/>
      <c r="C21" s="21"/>
      <c r="D21" s="21"/>
      <c r="E21" s="21"/>
    </row>
    <row r="22" spans="1:5" ht="30" customHeight="1">
      <c r="A22" s="306" t="s">
        <v>320</v>
      </c>
      <c r="B22" s="313"/>
      <c r="C22" s="106">
        <v>30</v>
      </c>
      <c r="D22" s="106">
        <v>24</v>
      </c>
      <c r="E22" s="106">
        <v>6</v>
      </c>
    </row>
    <row r="23" spans="1:5" ht="30" customHeight="1">
      <c r="A23" s="434" t="s">
        <v>177</v>
      </c>
      <c r="B23" s="435"/>
      <c r="C23" s="106">
        <v>0</v>
      </c>
      <c r="D23" s="107">
        <v>0</v>
      </c>
      <c r="E23" s="107">
        <v>0</v>
      </c>
    </row>
  </sheetData>
  <mergeCells count="17"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7:B17"/>
    <mergeCell ref="A18:B18"/>
    <mergeCell ref="A19:B19"/>
    <mergeCell ref="A20:B20"/>
    <mergeCell ref="A21:B21"/>
    <mergeCell ref="A22:B22"/>
    <mergeCell ref="A23:B2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G30"/>
  <sheetViews>
    <sheetView showZeros="0" view="pageBreakPreview" zoomScaleNormal="80" zoomScaleSheetLayoutView="100" workbookViewId="0">
      <pane ySplit="3" topLeftCell="A4" activePane="bottomLeft" state="frozen"/>
      <selection pane="bottomLeft" activeCell="D11" sqref="D11"/>
    </sheetView>
  </sheetViews>
  <sheetFormatPr defaultRowHeight="13.5"/>
  <cols>
    <col min="1" max="1" width="5.625" style="1" customWidth="1"/>
    <col min="2" max="2" width="9.125" style="1" customWidth="1"/>
    <col min="3" max="3" width="7.625" style="1" customWidth="1"/>
    <col min="4" max="7" width="14.625" style="1" customWidth="1"/>
    <col min="8" max="16384" width="9" style="1" bestFit="1" customWidth="1"/>
  </cols>
  <sheetData>
    <row r="1" spans="1:7" ht="20" customHeight="1">
      <c r="A1" s="253" t="s">
        <v>93</v>
      </c>
    </row>
    <row r="2" spans="1:7" ht="20" customHeight="1">
      <c r="A2" s="253" t="s">
        <v>223</v>
      </c>
      <c r="B2" s="255"/>
      <c r="C2" s="255"/>
      <c r="D2" s="255"/>
      <c r="E2" s="255"/>
      <c r="F2" s="255"/>
      <c r="G2" s="433" t="s">
        <v>47</v>
      </c>
    </row>
    <row r="3" spans="1:7" ht="30" customHeight="1">
      <c r="A3" s="18" t="s">
        <v>216</v>
      </c>
      <c r="B3" s="18"/>
      <c r="C3" s="15"/>
      <c r="D3" s="18" t="s">
        <v>224</v>
      </c>
      <c r="E3" s="84" t="s">
        <v>226</v>
      </c>
      <c r="F3" s="84" t="s">
        <v>193</v>
      </c>
      <c r="G3" s="18" t="s">
        <v>227</v>
      </c>
    </row>
    <row r="4" spans="1:7" ht="24.95" customHeight="1">
      <c r="A4" s="18" t="s">
        <v>180</v>
      </c>
      <c r="B4" s="104"/>
      <c r="C4" s="49"/>
      <c r="D4" s="107">
        <f t="shared" ref="D4:G6" si="0">SUM(D7,D22)</f>
        <v>1</v>
      </c>
      <c r="E4" s="107">
        <f t="shared" si="0"/>
        <v>0</v>
      </c>
      <c r="F4" s="107">
        <f t="shared" si="0"/>
        <v>0</v>
      </c>
      <c r="G4" s="107">
        <f t="shared" si="0"/>
        <v>3</v>
      </c>
    </row>
    <row r="5" spans="1:7" ht="24.95" customHeight="1">
      <c r="A5" s="86"/>
      <c r="B5" s="104" t="s">
        <v>88</v>
      </c>
      <c r="C5" s="49"/>
      <c r="D5" s="107">
        <f t="shared" si="0"/>
        <v>1</v>
      </c>
      <c r="E5" s="107">
        <f t="shared" si="0"/>
        <v>0</v>
      </c>
      <c r="F5" s="107">
        <f t="shared" si="0"/>
        <v>0</v>
      </c>
      <c r="G5" s="107">
        <f t="shared" si="0"/>
        <v>3</v>
      </c>
    </row>
    <row r="6" spans="1:7" ht="24.95" customHeight="1">
      <c r="A6" s="104"/>
      <c r="B6" s="104" t="s">
        <v>89</v>
      </c>
      <c r="C6" s="49"/>
      <c r="D6" s="107">
        <f t="shared" si="0"/>
        <v>0</v>
      </c>
      <c r="E6" s="107">
        <f t="shared" si="0"/>
        <v>0</v>
      </c>
      <c r="F6" s="107">
        <f t="shared" si="0"/>
        <v>0</v>
      </c>
      <c r="G6" s="107">
        <f t="shared" si="0"/>
        <v>0</v>
      </c>
    </row>
    <row r="7" spans="1:7" ht="24.95" customHeight="1">
      <c r="A7" s="436" t="s">
        <v>144</v>
      </c>
      <c r="B7" s="18" t="s">
        <v>44</v>
      </c>
      <c r="C7" s="49"/>
      <c r="D7" s="107">
        <f>SUM(D8:D9)</f>
        <v>1</v>
      </c>
      <c r="E7" s="107">
        <f>SUM(E8:E9)</f>
        <v>0</v>
      </c>
      <c r="F7" s="107">
        <f>SUM(F8:F9)</f>
        <v>0</v>
      </c>
      <c r="G7" s="107">
        <f>SUM(G8:G9)</f>
        <v>1</v>
      </c>
    </row>
    <row r="8" spans="1:7" ht="24.95" customHeight="1">
      <c r="A8" s="437"/>
      <c r="B8" s="86"/>
      <c r="C8" s="49" t="s">
        <v>88</v>
      </c>
      <c r="D8" s="107">
        <f t="shared" ref="D8:G9" si="1">SUM(D10,D12,D14,D16,D18,D20)</f>
        <v>1</v>
      </c>
      <c r="E8" s="107">
        <f t="shared" si="1"/>
        <v>0</v>
      </c>
      <c r="F8" s="107">
        <f t="shared" si="1"/>
        <v>0</v>
      </c>
      <c r="G8" s="107">
        <f t="shared" si="1"/>
        <v>1</v>
      </c>
    </row>
    <row r="9" spans="1:7" ht="24.95" customHeight="1">
      <c r="A9" s="437"/>
      <c r="B9" s="104"/>
      <c r="C9" s="49" t="s">
        <v>89</v>
      </c>
      <c r="D9" s="107">
        <f t="shared" si="1"/>
        <v>0</v>
      </c>
      <c r="E9" s="107">
        <f t="shared" si="1"/>
        <v>0</v>
      </c>
      <c r="F9" s="107">
        <f t="shared" si="1"/>
        <v>0</v>
      </c>
      <c r="G9" s="107">
        <f t="shared" si="1"/>
        <v>0</v>
      </c>
    </row>
    <row r="10" spans="1:7" ht="24.95" customHeight="1">
      <c r="A10" s="437"/>
      <c r="B10" s="104" t="s">
        <v>92</v>
      </c>
      <c r="C10" s="49" t="s">
        <v>88</v>
      </c>
      <c r="D10" s="107">
        <v>0</v>
      </c>
      <c r="E10" s="107">
        <v>0</v>
      </c>
      <c r="F10" s="107">
        <v>0</v>
      </c>
      <c r="G10" s="107">
        <v>0</v>
      </c>
    </row>
    <row r="11" spans="1:7" ht="24.95" customHeight="1">
      <c r="A11" s="437"/>
      <c r="B11" s="104"/>
      <c r="C11" s="49" t="s">
        <v>89</v>
      </c>
      <c r="D11" s="107">
        <v>0</v>
      </c>
      <c r="E11" s="107">
        <v>0</v>
      </c>
      <c r="F11" s="107">
        <v>0</v>
      </c>
      <c r="G11" s="107">
        <v>0</v>
      </c>
    </row>
    <row r="12" spans="1:7" ht="24.95" customHeight="1">
      <c r="A12" s="437"/>
      <c r="B12" s="104" t="s">
        <v>104</v>
      </c>
      <c r="C12" s="49" t="s">
        <v>88</v>
      </c>
      <c r="D12" s="107">
        <v>0</v>
      </c>
      <c r="E12" s="107">
        <v>0</v>
      </c>
      <c r="F12" s="107">
        <v>0</v>
      </c>
      <c r="G12" s="107">
        <v>0</v>
      </c>
    </row>
    <row r="13" spans="1:7" ht="24.95" customHeight="1">
      <c r="A13" s="437"/>
      <c r="B13" s="104"/>
      <c r="C13" s="49" t="s">
        <v>89</v>
      </c>
      <c r="D13" s="107">
        <v>0</v>
      </c>
      <c r="E13" s="107">
        <v>0</v>
      </c>
      <c r="F13" s="107">
        <v>0</v>
      </c>
      <c r="G13" s="106">
        <v>0</v>
      </c>
    </row>
    <row r="14" spans="1:7" ht="24.95" customHeight="1">
      <c r="A14" s="437"/>
      <c r="B14" s="104" t="s">
        <v>24</v>
      </c>
      <c r="C14" s="49" t="s">
        <v>88</v>
      </c>
      <c r="D14" s="107">
        <v>1</v>
      </c>
      <c r="E14" s="107">
        <v>0</v>
      </c>
      <c r="F14" s="107">
        <v>0</v>
      </c>
      <c r="G14" s="107">
        <v>1</v>
      </c>
    </row>
    <row r="15" spans="1:7" ht="24.95" customHeight="1">
      <c r="A15" s="437"/>
      <c r="B15" s="104"/>
      <c r="C15" s="49" t="s">
        <v>89</v>
      </c>
      <c r="D15" s="107">
        <v>0</v>
      </c>
      <c r="E15" s="107">
        <v>0</v>
      </c>
      <c r="F15" s="107">
        <v>0</v>
      </c>
      <c r="G15" s="107">
        <v>0</v>
      </c>
    </row>
    <row r="16" spans="1:7" ht="24.95" customHeight="1">
      <c r="A16" s="437"/>
      <c r="B16" s="104" t="s">
        <v>217</v>
      </c>
      <c r="C16" s="49" t="s">
        <v>88</v>
      </c>
      <c r="D16" s="107">
        <v>0</v>
      </c>
      <c r="E16" s="107">
        <v>0</v>
      </c>
      <c r="F16" s="107">
        <v>0</v>
      </c>
      <c r="G16" s="107">
        <v>0</v>
      </c>
    </row>
    <row r="17" spans="1:7" ht="24.95" customHeight="1">
      <c r="A17" s="437"/>
      <c r="B17" s="104"/>
      <c r="C17" s="49" t="s">
        <v>89</v>
      </c>
      <c r="D17" s="107">
        <v>0</v>
      </c>
      <c r="E17" s="107">
        <v>0</v>
      </c>
      <c r="F17" s="107">
        <v>0</v>
      </c>
      <c r="G17" s="107">
        <v>0</v>
      </c>
    </row>
    <row r="18" spans="1:7" ht="24.95" customHeight="1">
      <c r="A18" s="437"/>
      <c r="B18" s="104" t="s">
        <v>218</v>
      </c>
      <c r="C18" s="49" t="s">
        <v>88</v>
      </c>
      <c r="D18" s="107">
        <v>0</v>
      </c>
      <c r="E18" s="107">
        <v>0</v>
      </c>
      <c r="F18" s="107">
        <v>0</v>
      </c>
      <c r="G18" s="107">
        <v>0</v>
      </c>
    </row>
    <row r="19" spans="1:7" ht="24.95" customHeight="1">
      <c r="A19" s="437"/>
      <c r="B19" s="104"/>
      <c r="C19" s="49" t="s">
        <v>89</v>
      </c>
      <c r="D19" s="107">
        <v>0</v>
      </c>
      <c r="E19" s="107">
        <v>0</v>
      </c>
      <c r="F19" s="107">
        <v>0</v>
      </c>
      <c r="G19" s="107">
        <v>0</v>
      </c>
    </row>
    <row r="20" spans="1:7" ht="24.95" customHeight="1">
      <c r="A20" s="437"/>
      <c r="B20" s="104" t="s">
        <v>220</v>
      </c>
      <c r="C20" s="49" t="s">
        <v>88</v>
      </c>
      <c r="D20" s="107">
        <v>0</v>
      </c>
      <c r="E20" s="107">
        <v>0</v>
      </c>
      <c r="F20" s="107">
        <v>0</v>
      </c>
      <c r="G20" s="107">
        <v>0</v>
      </c>
    </row>
    <row r="21" spans="1:7" ht="24.95" customHeight="1">
      <c r="A21" s="438"/>
      <c r="B21" s="104"/>
      <c r="C21" s="49" t="s">
        <v>89</v>
      </c>
      <c r="D21" s="107">
        <v>0</v>
      </c>
      <c r="E21" s="107">
        <v>0</v>
      </c>
      <c r="F21" s="107">
        <v>0</v>
      </c>
      <c r="G21" s="107">
        <v>0</v>
      </c>
    </row>
    <row r="22" spans="1:7" ht="24.95" customHeight="1">
      <c r="A22" s="436" t="s">
        <v>145</v>
      </c>
      <c r="B22" s="439" t="s">
        <v>44</v>
      </c>
      <c r="C22" s="17"/>
      <c r="D22" s="107">
        <f>SUM(D23:D24)</f>
        <v>0</v>
      </c>
      <c r="E22" s="107">
        <f>SUM(E23:E24)</f>
        <v>0</v>
      </c>
      <c r="F22" s="107">
        <f>SUM(F23:F24)</f>
        <v>0</v>
      </c>
      <c r="G22" s="107">
        <f>SUM(G23:G24)</f>
        <v>2</v>
      </c>
    </row>
    <row r="23" spans="1:7" ht="24.95" customHeight="1">
      <c r="A23" s="437"/>
      <c r="B23" s="86"/>
      <c r="C23" s="49" t="s">
        <v>88</v>
      </c>
      <c r="D23" s="107">
        <f>SUM(D25,D27,D29)</f>
        <v>0</v>
      </c>
      <c r="E23" s="107">
        <f>SUM(E25,E27,E29)</f>
        <v>0</v>
      </c>
      <c r="F23" s="107">
        <f>SUM(F25,F27,F29)</f>
        <v>0</v>
      </c>
      <c r="G23" s="107">
        <f>SUM(G25,G27,G29)</f>
        <v>2</v>
      </c>
    </row>
    <row r="24" spans="1:7" ht="24.95" customHeight="1">
      <c r="A24" s="437"/>
      <c r="B24" s="104"/>
      <c r="C24" s="49" t="s">
        <v>89</v>
      </c>
      <c r="D24" s="107">
        <v>0</v>
      </c>
      <c r="E24" s="107">
        <v>0</v>
      </c>
      <c r="F24" s="107">
        <v>0</v>
      </c>
      <c r="G24" s="107">
        <v>0</v>
      </c>
    </row>
    <row r="25" spans="1:7" ht="24.95" customHeight="1">
      <c r="A25" s="437"/>
      <c r="B25" s="104" t="s">
        <v>61</v>
      </c>
      <c r="C25" s="49" t="s">
        <v>88</v>
      </c>
      <c r="D25" s="107">
        <v>0</v>
      </c>
      <c r="E25" s="107">
        <v>0</v>
      </c>
      <c r="F25" s="107">
        <v>0</v>
      </c>
      <c r="G25" s="107">
        <v>2</v>
      </c>
    </row>
    <row r="26" spans="1:7" ht="24.95" customHeight="1">
      <c r="A26" s="437"/>
      <c r="B26" s="104"/>
      <c r="C26" s="49" t="s">
        <v>89</v>
      </c>
      <c r="D26" s="107">
        <v>0</v>
      </c>
      <c r="E26" s="107">
        <v>0</v>
      </c>
      <c r="F26" s="107">
        <v>0</v>
      </c>
      <c r="G26" s="107">
        <v>0</v>
      </c>
    </row>
    <row r="27" spans="1:7" ht="24.95" customHeight="1">
      <c r="A27" s="437"/>
      <c r="B27" s="104" t="s">
        <v>221</v>
      </c>
      <c r="C27" s="49" t="s">
        <v>88</v>
      </c>
      <c r="D27" s="107">
        <v>0</v>
      </c>
      <c r="E27" s="107">
        <v>0</v>
      </c>
      <c r="F27" s="107">
        <v>0</v>
      </c>
      <c r="G27" s="107">
        <v>0</v>
      </c>
    </row>
    <row r="28" spans="1:7" ht="24.95" customHeight="1">
      <c r="A28" s="437"/>
      <c r="B28" s="104"/>
      <c r="C28" s="49" t="s">
        <v>89</v>
      </c>
      <c r="D28" s="107">
        <v>0</v>
      </c>
      <c r="E28" s="107">
        <v>0</v>
      </c>
      <c r="F28" s="107">
        <v>0</v>
      </c>
      <c r="G28" s="107">
        <v>0</v>
      </c>
    </row>
    <row r="29" spans="1:7" ht="24.95" customHeight="1">
      <c r="A29" s="437"/>
      <c r="B29" s="104" t="s">
        <v>109</v>
      </c>
      <c r="C29" s="49" t="s">
        <v>88</v>
      </c>
      <c r="D29" s="107">
        <v>0</v>
      </c>
      <c r="E29" s="107">
        <v>0</v>
      </c>
      <c r="F29" s="107">
        <v>0</v>
      </c>
      <c r="G29" s="107">
        <v>0</v>
      </c>
    </row>
    <row r="30" spans="1:7" ht="24.95" customHeight="1">
      <c r="A30" s="438"/>
      <c r="B30" s="104"/>
      <c r="C30" s="49" t="s">
        <v>89</v>
      </c>
      <c r="D30" s="107">
        <v>0</v>
      </c>
      <c r="E30" s="107">
        <v>0</v>
      </c>
      <c r="F30" s="107">
        <v>0</v>
      </c>
      <c r="G30" s="107">
        <v>0</v>
      </c>
    </row>
  </sheetData>
  <mergeCells count="20">
    <mergeCell ref="A3:C3"/>
    <mergeCell ref="A4:C4"/>
    <mergeCell ref="B5:C5"/>
    <mergeCell ref="B6:C6"/>
    <mergeCell ref="B7:C7"/>
    <mergeCell ref="B22:C22"/>
    <mergeCell ref="A5:A6"/>
    <mergeCell ref="B8:B9"/>
    <mergeCell ref="B10:B11"/>
    <mergeCell ref="B12:B13"/>
    <mergeCell ref="B14:B15"/>
    <mergeCell ref="B16:B17"/>
    <mergeCell ref="B18:B19"/>
    <mergeCell ref="B20:B21"/>
    <mergeCell ref="B23:B24"/>
    <mergeCell ref="B25:B26"/>
    <mergeCell ref="B27:B28"/>
    <mergeCell ref="B29:B30"/>
    <mergeCell ref="A7:A21"/>
    <mergeCell ref="A22:A30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N14"/>
  <sheetViews>
    <sheetView showZeros="0" view="pageBreakPreview" zoomScaleNormal="85" zoomScaleSheetLayoutView="100" workbookViewId="0">
      <selection activeCell="D11" sqref="D11"/>
    </sheetView>
  </sheetViews>
  <sheetFormatPr defaultRowHeight="13.5"/>
  <cols>
    <col min="1" max="1" width="3.125" style="1" customWidth="1"/>
    <col min="2" max="2" width="26.625" style="1" customWidth="1"/>
    <col min="3" max="14" width="9.375" style="1" customWidth="1"/>
    <col min="15" max="16384" width="9" style="1" bestFit="1" customWidth="1"/>
  </cols>
  <sheetData>
    <row r="1" spans="1:14" ht="21" customHeight="1">
      <c r="A1" s="4" t="s">
        <v>274</v>
      </c>
      <c r="B1" s="95"/>
      <c r="C1" s="103"/>
      <c r="D1" s="103"/>
      <c r="E1" s="103"/>
      <c r="F1" s="103"/>
      <c r="N1" s="52" t="s">
        <v>47</v>
      </c>
    </row>
    <row r="2" spans="1:14" ht="21" customHeight="1">
      <c r="A2" s="89" t="s">
        <v>13</v>
      </c>
      <c r="B2" s="96"/>
      <c r="C2" s="104" t="s">
        <v>44</v>
      </c>
      <c r="D2" s="104"/>
      <c r="E2" s="104"/>
      <c r="F2" s="104" t="s">
        <v>120</v>
      </c>
      <c r="G2" s="104"/>
      <c r="H2" s="104"/>
      <c r="I2" s="104" t="s">
        <v>82</v>
      </c>
      <c r="J2" s="104"/>
      <c r="K2" s="104"/>
      <c r="L2" s="104" t="s">
        <v>121</v>
      </c>
      <c r="M2" s="104"/>
      <c r="N2" s="104"/>
    </row>
    <row r="3" spans="1:14" ht="21" customHeight="1">
      <c r="A3" s="90"/>
      <c r="B3" s="97"/>
      <c r="C3" s="105" t="s">
        <v>44</v>
      </c>
      <c r="D3" s="105" t="s">
        <v>88</v>
      </c>
      <c r="E3" s="105" t="s">
        <v>89</v>
      </c>
      <c r="F3" s="105" t="s">
        <v>44</v>
      </c>
      <c r="G3" s="105" t="s">
        <v>88</v>
      </c>
      <c r="H3" s="105" t="s">
        <v>89</v>
      </c>
      <c r="I3" s="105" t="s">
        <v>44</v>
      </c>
      <c r="J3" s="105" t="s">
        <v>88</v>
      </c>
      <c r="K3" s="105" t="s">
        <v>89</v>
      </c>
      <c r="L3" s="105" t="s">
        <v>44</v>
      </c>
      <c r="M3" s="105" t="s">
        <v>88</v>
      </c>
      <c r="N3" s="105" t="s">
        <v>89</v>
      </c>
    </row>
    <row r="4" spans="1:14" ht="21" customHeight="1">
      <c r="A4" s="91" t="s">
        <v>155</v>
      </c>
      <c r="B4" s="98"/>
      <c r="C4" s="106">
        <f t="shared" ref="C4:C14" si="0">SUM(D4:E4)</f>
        <v>5913</v>
      </c>
      <c r="D4" s="106">
        <f t="shared" ref="D4:E9" si="1">SUM(G4,J4,M4)</f>
        <v>2991</v>
      </c>
      <c r="E4" s="106">
        <f t="shared" si="1"/>
        <v>2922</v>
      </c>
      <c r="F4" s="106">
        <f t="shared" ref="F4:F9" si="2">SUM(G4:H4)</f>
        <v>133</v>
      </c>
      <c r="G4" s="106">
        <f>SUM(G5:G9)</f>
        <v>67</v>
      </c>
      <c r="H4" s="106">
        <f>SUM(H5:H9)</f>
        <v>66</v>
      </c>
      <c r="I4" s="106">
        <f t="shared" ref="I4:I9" si="3">SUM(J4:K4)</f>
        <v>4749</v>
      </c>
      <c r="J4" s="106">
        <f>SUM(J5:J9)</f>
        <v>2442</v>
      </c>
      <c r="K4" s="106">
        <f>SUM(K5:K9)</f>
        <v>2307</v>
      </c>
      <c r="L4" s="106">
        <f t="shared" ref="L4:L9" si="4">SUM(M4:N4)</f>
        <v>1031</v>
      </c>
      <c r="M4" s="106">
        <f>SUM(M5:M9)</f>
        <v>482</v>
      </c>
      <c r="N4" s="106">
        <f>SUM(N5:N9)</f>
        <v>549</v>
      </c>
    </row>
    <row r="5" spans="1:14" ht="27.75" customHeight="1">
      <c r="A5" s="92"/>
      <c r="B5" s="99" t="s">
        <v>103</v>
      </c>
      <c r="C5" s="19">
        <f t="shared" si="0"/>
        <v>5445</v>
      </c>
      <c r="D5" s="19">
        <f t="shared" si="1"/>
        <v>2689</v>
      </c>
      <c r="E5" s="19">
        <f t="shared" si="1"/>
        <v>2756</v>
      </c>
      <c r="F5" s="19">
        <f t="shared" si="2"/>
        <v>124</v>
      </c>
      <c r="G5" s="19">
        <v>60</v>
      </c>
      <c r="H5" s="19">
        <v>64</v>
      </c>
      <c r="I5" s="19">
        <f t="shared" si="3"/>
        <v>4294</v>
      </c>
      <c r="J5" s="19">
        <v>2150</v>
      </c>
      <c r="K5" s="19">
        <v>2144</v>
      </c>
      <c r="L5" s="19">
        <f t="shared" si="4"/>
        <v>1027</v>
      </c>
      <c r="M5" s="19">
        <v>479</v>
      </c>
      <c r="N5" s="19">
        <v>548</v>
      </c>
    </row>
    <row r="6" spans="1:14" ht="27.75" customHeight="1">
      <c r="A6" s="92"/>
      <c r="B6" s="100" t="s">
        <v>107</v>
      </c>
      <c r="C6" s="20">
        <f t="shared" si="0"/>
        <v>195</v>
      </c>
      <c r="D6" s="20">
        <f t="shared" si="1"/>
        <v>117</v>
      </c>
      <c r="E6" s="20">
        <f t="shared" si="1"/>
        <v>78</v>
      </c>
      <c r="F6" s="20">
        <f t="shared" si="2"/>
        <v>0</v>
      </c>
      <c r="G6" s="37">
        <v>0</v>
      </c>
      <c r="H6" s="20">
        <v>0</v>
      </c>
      <c r="I6" s="20">
        <f t="shared" si="3"/>
        <v>194</v>
      </c>
      <c r="J6" s="20">
        <v>116</v>
      </c>
      <c r="K6" s="20">
        <v>78</v>
      </c>
      <c r="L6" s="20">
        <f t="shared" si="4"/>
        <v>1</v>
      </c>
      <c r="M6" s="37">
        <v>1</v>
      </c>
      <c r="N6" s="20">
        <v>0</v>
      </c>
    </row>
    <row r="7" spans="1:14" ht="27.75" customHeight="1">
      <c r="A7" s="92"/>
      <c r="B7" s="100" t="s">
        <v>113</v>
      </c>
      <c r="C7" s="20">
        <f t="shared" si="0"/>
        <v>85</v>
      </c>
      <c r="D7" s="20">
        <f t="shared" si="1"/>
        <v>46</v>
      </c>
      <c r="E7" s="20">
        <f t="shared" si="1"/>
        <v>39</v>
      </c>
      <c r="F7" s="20">
        <f t="shared" si="2"/>
        <v>0</v>
      </c>
      <c r="G7" s="37">
        <v>0</v>
      </c>
      <c r="H7" s="37">
        <v>0</v>
      </c>
      <c r="I7" s="20">
        <f t="shared" si="3"/>
        <v>82</v>
      </c>
      <c r="J7" s="20">
        <v>44</v>
      </c>
      <c r="K7" s="20">
        <v>38</v>
      </c>
      <c r="L7" s="20">
        <f t="shared" si="4"/>
        <v>3</v>
      </c>
      <c r="M7" s="20">
        <v>2</v>
      </c>
      <c r="N7" s="37">
        <v>1</v>
      </c>
    </row>
    <row r="8" spans="1:14" ht="27.75" customHeight="1">
      <c r="A8" s="92"/>
      <c r="B8" s="100" t="s">
        <v>115</v>
      </c>
      <c r="C8" s="20">
        <f t="shared" si="0"/>
        <v>131</v>
      </c>
      <c r="D8" s="20">
        <f t="shared" si="1"/>
        <v>99</v>
      </c>
      <c r="E8" s="20">
        <f t="shared" si="1"/>
        <v>32</v>
      </c>
      <c r="F8" s="20">
        <f t="shared" si="2"/>
        <v>9</v>
      </c>
      <c r="G8" s="20">
        <v>7</v>
      </c>
      <c r="H8" s="20">
        <v>2</v>
      </c>
      <c r="I8" s="20">
        <f t="shared" si="3"/>
        <v>122</v>
      </c>
      <c r="J8" s="20">
        <v>92</v>
      </c>
      <c r="K8" s="20">
        <v>30</v>
      </c>
      <c r="L8" s="20">
        <f t="shared" si="4"/>
        <v>0</v>
      </c>
      <c r="M8" s="108">
        <v>0</v>
      </c>
      <c r="N8" s="37">
        <v>0</v>
      </c>
    </row>
    <row r="9" spans="1:14" ht="27.75" customHeight="1">
      <c r="A9" s="93"/>
      <c r="B9" s="101" t="s">
        <v>116</v>
      </c>
      <c r="C9" s="21">
        <f t="shared" si="0"/>
        <v>57</v>
      </c>
      <c r="D9" s="21">
        <f t="shared" si="1"/>
        <v>40</v>
      </c>
      <c r="E9" s="21">
        <f t="shared" si="1"/>
        <v>17</v>
      </c>
      <c r="F9" s="38">
        <f t="shared" si="2"/>
        <v>0</v>
      </c>
      <c r="G9" s="38">
        <v>0</v>
      </c>
      <c r="H9" s="38">
        <v>0</v>
      </c>
      <c r="I9" s="38">
        <f t="shared" si="3"/>
        <v>57</v>
      </c>
      <c r="J9" s="21">
        <v>40</v>
      </c>
      <c r="K9" s="21">
        <v>17</v>
      </c>
      <c r="L9" s="38">
        <f t="shared" si="4"/>
        <v>0</v>
      </c>
      <c r="M9" s="38">
        <v>0</v>
      </c>
      <c r="N9" s="38">
        <v>0</v>
      </c>
    </row>
    <row r="10" spans="1:14" ht="27.75" customHeight="1">
      <c r="A10" s="94" t="s">
        <v>321</v>
      </c>
      <c r="B10" s="102"/>
      <c r="C10" s="106">
        <f t="shared" si="0"/>
        <v>4</v>
      </c>
      <c r="D10" s="106">
        <v>3</v>
      </c>
      <c r="E10" s="106">
        <v>1</v>
      </c>
      <c r="F10" s="106">
        <v>0</v>
      </c>
      <c r="G10" s="107">
        <v>0</v>
      </c>
      <c r="H10" s="107">
        <v>0</v>
      </c>
      <c r="I10" s="106">
        <v>4</v>
      </c>
      <c r="J10" s="106">
        <v>3</v>
      </c>
      <c r="K10" s="106">
        <v>1</v>
      </c>
      <c r="L10" s="106">
        <v>0</v>
      </c>
      <c r="M10" s="107">
        <v>0</v>
      </c>
      <c r="N10" s="107">
        <v>0</v>
      </c>
    </row>
    <row r="11" spans="1:14" ht="27.75" customHeight="1">
      <c r="A11" s="91" t="s">
        <v>322</v>
      </c>
      <c r="B11" s="98"/>
      <c r="C11" s="106">
        <f t="shared" si="0"/>
        <v>1</v>
      </c>
      <c r="D11" s="106">
        <f t="shared" ref="D11:E14" si="5">SUM(G11,J11,M11)</f>
        <v>1</v>
      </c>
      <c r="E11" s="106">
        <f t="shared" si="5"/>
        <v>0</v>
      </c>
      <c r="F11" s="106">
        <f t="shared" ref="F11:N11" si="6">SUM(F12:F13)</f>
        <v>0</v>
      </c>
      <c r="G11" s="106">
        <f t="shared" si="6"/>
        <v>0</v>
      </c>
      <c r="H11" s="106">
        <f t="shared" si="6"/>
        <v>0</v>
      </c>
      <c r="I11" s="106">
        <f t="shared" si="6"/>
        <v>1</v>
      </c>
      <c r="J11" s="106">
        <f t="shared" si="6"/>
        <v>1</v>
      </c>
      <c r="K11" s="106">
        <f t="shared" si="6"/>
        <v>0</v>
      </c>
      <c r="L11" s="106">
        <f t="shared" si="6"/>
        <v>0</v>
      </c>
      <c r="M11" s="106">
        <f t="shared" si="6"/>
        <v>0</v>
      </c>
      <c r="N11" s="106">
        <f t="shared" si="6"/>
        <v>0</v>
      </c>
    </row>
    <row r="12" spans="1:14" ht="27.75" customHeight="1">
      <c r="A12" s="92"/>
      <c r="B12" s="99" t="s">
        <v>117</v>
      </c>
      <c r="C12" s="19">
        <f t="shared" si="0"/>
        <v>1</v>
      </c>
      <c r="D12" s="19">
        <f t="shared" si="5"/>
        <v>1</v>
      </c>
      <c r="E12" s="19">
        <f t="shared" si="5"/>
        <v>0</v>
      </c>
      <c r="F12" s="19">
        <v>0</v>
      </c>
      <c r="G12" s="39">
        <v>0</v>
      </c>
      <c r="H12" s="39">
        <v>0</v>
      </c>
      <c r="I12" s="19">
        <v>1</v>
      </c>
      <c r="J12" s="19">
        <v>1</v>
      </c>
      <c r="K12" s="19">
        <v>0</v>
      </c>
      <c r="L12" s="19">
        <v>0</v>
      </c>
      <c r="M12" s="39">
        <v>0</v>
      </c>
      <c r="N12" s="39">
        <v>0</v>
      </c>
    </row>
    <row r="13" spans="1:14" ht="27.75" customHeight="1">
      <c r="A13" s="93"/>
      <c r="B13" s="101" t="s">
        <v>118</v>
      </c>
      <c r="C13" s="38">
        <f t="shared" si="0"/>
        <v>0</v>
      </c>
      <c r="D13" s="38">
        <f t="shared" si="5"/>
        <v>0</v>
      </c>
      <c r="E13" s="38">
        <f t="shared" si="5"/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1:14" ht="27.75" customHeight="1">
      <c r="A14" s="94" t="s">
        <v>237</v>
      </c>
      <c r="B14" s="102"/>
      <c r="C14" s="106">
        <f t="shared" si="0"/>
        <v>5</v>
      </c>
      <c r="D14" s="106">
        <f t="shared" si="5"/>
        <v>5</v>
      </c>
      <c r="E14" s="107">
        <f t="shared" si="5"/>
        <v>0</v>
      </c>
      <c r="F14" s="106">
        <v>0</v>
      </c>
      <c r="G14" s="107">
        <v>0</v>
      </c>
      <c r="H14" s="107">
        <v>0</v>
      </c>
      <c r="I14" s="106">
        <v>5</v>
      </c>
      <c r="J14" s="106">
        <v>5</v>
      </c>
      <c r="K14" s="107">
        <v>0</v>
      </c>
      <c r="L14" s="106">
        <v>0</v>
      </c>
      <c r="M14" s="107">
        <v>0</v>
      </c>
      <c r="N14" s="107">
        <v>0</v>
      </c>
    </row>
  </sheetData>
  <mergeCells count="9">
    <mergeCell ref="C2:E2"/>
    <mergeCell ref="F2:H2"/>
    <mergeCell ref="I2:K2"/>
    <mergeCell ref="L2:N2"/>
    <mergeCell ref="A4:B4"/>
    <mergeCell ref="A10:B10"/>
    <mergeCell ref="A11:B11"/>
    <mergeCell ref="A14:B14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M13"/>
  <sheetViews>
    <sheetView showZeros="0" view="pageBreakPreview" zoomScaleNormal="80" zoomScaleSheetLayoutView="100" workbookViewId="0">
      <selection activeCell="J9" sqref="J9"/>
    </sheetView>
  </sheetViews>
  <sheetFormatPr defaultRowHeight="13.5"/>
  <cols>
    <col min="1" max="1" width="13.625" style="1" customWidth="1"/>
    <col min="2" max="6" width="12.625" style="53" customWidth="1"/>
    <col min="7" max="13" width="10.625" style="53" customWidth="1"/>
    <col min="14" max="16383" width="9" style="1" bestFit="1" customWidth="1"/>
    <col min="16384" max="16384" width="9" style="1" customWidth="1"/>
  </cols>
  <sheetData>
    <row r="1" spans="1:13" ht="21" customHeight="1">
      <c r="A1" s="109" t="s">
        <v>168</v>
      </c>
      <c r="B1" s="57"/>
      <c r="C1" s="57"/>
      <c r="D1" s="57"/>
      <c r="E1" s="57"/>
      <c r="F1" s="57"/>
      <c r="M1" s="127" t="s">
        <v>268</v>
      </c>
    </row>
    <row r="2" spans="1:13" ht="20" customHeight="1">
      <c r="A2" s="5" t="s">
        <v>13</v>
      </c>
      <c r="B2" s="60" t="s">
        <v>44</v>
      </c>
      <c r="C2" s="118" t="s">
        <v>140</v>
      </c>
      <c r="D2" s="120"/>
      <c r="E2" s="118" t="s">
        <v>142</v>
      </c>
      <c r="F2" s="120"/>
      <c r="G2" s="123" t="s">
        <v>110</v>
      </c>
      <c r="H2" s="123"/>
      <c r="I2" s="123"/>
      <c r="J2" s="123"/>
      <c r="K2" s="123" t="s">
        <v>141</v>
      </c>
      <c r="L2" s="123"/>
      <c r="M2" s="123"/>
    </row>
    <row r="3" spans="1:13" ht="20" customHeight="1">
      <c r="A3" s="110"/>
      <c r="B3" s="110"/>
      <c r="C3" s="119"/>
      <c r="D3" s="121"/>
      <c r="E3" s="119"/>
      <c r="F3" s="121"/>
      <c r="G3" s="123" t="s">
        <v>88</v>
      </c>
      <c r="H3" s="123"/>
      <c r="I3" s="123" t="s">
        <v>89</v>
      </c>
      <c r="J3" s="123"/>
      <c r="K3" s="123"/>
      <c r="L3" s="123"/>
      <c r="M3" s="123"/>
    </row>
    <row r="4" spans="1:13" ht="20" customHeight="1">
      <c r="A4" s="111"/>
      <c r="B4" s="111"/>
      <c r="C4" s="60" t="s">
        <v>28</v>
      </c>
      <c r="D4" s="60" t="s">
        <v>123</v>
      </c>
      <c r="E4" s="60" t="s">
        <v>88</v>
      </c>
      <c r="F4" s="60" t="s">
        <v>89</v>
      </c>
      <c r="G4" s="123" t="s">
        <v>28</v>
      </c>
      <c r="H4" s="123" t="s">
        <v>123</v>
      </c>
      <c r="I4" s="123" t="s">
        <v>28</v>
      </c>
      <c r="J4" s="123" t="s">
        <v>123</v>
      </c>
      <c r="K4" s="123" t="s">
        <v>44</v>
      </c>
      <c r="L4" s="123" t="s">
        <v>88</v>
      </c>
      <c r="M4" s="123" t="s">
        <v>89</v>
      </c>
    </row>
    <row r="5" spans="1:13" ht="20" customHeight="1">
      <c r="A5" s="112" t="s">
        <v>44</v>
      </c>
      <c r="B5" s="106">
        <f>SUM(B6:B9)</f>
        <v>6</v>
      </c>
      <c r="C5" s="106">
        <f>SUM(C6:C9)</f>
        <v>5</v>
      </c>
      <c r="D5" s="106">
        <f>SUM(D6:D9)</f>
        <v>1</v>
      </c>
      <c r="E5" s="106">
        <f>SUM(E6:E9)</f>
        <v>6</v>
      </c>
      <c r="F5" s="106">
        <f>SUM(F6:F9)</f>
        <v>0</v>
      </c>
      <c r="G5" s="21">
        <v>5</v>
      </c>
      <c r="H5" s="21">
        <v>1</v>
      </c>
      <c r="I5" s="21">
        <v>0</v>
      </c>
      <c r="J5" s="38">
        <v>0</v>
      </c>
      <c r="K5" s="125">
        <f>D5/B5*100</f>
        <v>16.666666666666664</v>
      </c>
      <c r="L5" s="125">
        <f>H5/SUM(G5,H5)*100</f>
        <v>16.666666666666664</v>
      </c>
      <c r="M5" s="38">
        <v>0</v>
      </c>
    </row>
    <row r="6" spans="1:13" ht="20" customHeight="1">
      <c r="A6" s="5" t="s">
        <v>129</v>
      </c>
      <c r="B6" s="19">
        <f>SUM(E6:F6)</f>
        <v>1</v>
      </c>
      <c r="C6" s="19">
        <v>1</v>
      </c>
      <c r="D6" s="39">
        <v>0</v>
      </c>
      <c r="E6" s="19">
        <v>1</v>
      </c>
      <c r="F6" s="39">
        <v>0</v>
      </c>
      <c r="G6" s="124"/>
      <c r="H6" s="124"/>
      <c r="I6" s="124"/>
      <c r="J6" s="124"/>
      <c r="K6" s="124"/>
      <c r="L6" s="124"/>
      <c r="M6" s="124"/>
    </row>
    <row r="7" spans="1:13" ht="20" customHeight="1">
      <c r="A7" s="6" t="s">
        <v>131</v>
      </c>
      <c r="B7" s="20">
        <f>SUM(E7:F7)</f>
        <v>3</v>
      </c>
      <c r="C7" s="108">
        <v>2</v>
      </c>
      <c r="D7" s="37">
        <v>1</v>
      </c>
      <c r="E7" s="122">
        <v>3</v>
      </c>
      <c r="F7" s="37">
        <v>0</v>
      </c>
      <c r="G7" s="124"/>
      <c r="H7" s="124"/>
      <c r="I7" s="124"/>
      <c r="J7" s="124"/>
      <c r="K7" s="124"/>
      <c r="L7" s="124"/>
      <c r="M7" s="124"/>
    </row>
    <row r="8" spans="1:13" ht="20" customHeight="1">
      <c r="A8" s="6" t="s">
        <v>135</v>
      </c>
      <c r="B8" s="20">
        <f>SUM(E8:F8)</f>
        <v>2</v>
      </c>
      <c r="C8" s="20">
        <v>2</v>
      </c>
      <c r="D8" s="20">
        <v>0</v>
      </c>
      <c r="E8" s="20">
        <v>2</v>
      </c>
      <c r="F8" s="20">
        <v>0</v>
      </c>
      <c r="G8" s="124"/>
      <c r="H8" s="124"/>
      <c r="I8" s="124"/>
      <c r="J8" s="124"/>
      <c r="K8" s="124"/>
      <c r="L8" s="126"/>
      <c r="M8" s="124"/>
    </row>
    <row r="9" spans="1:13" ht="20" customHeight="1">
      <c r="A9" s="113" t="s">
        <v>137</v>
      </c>
      <c r="B9" s="38">
        <f>SUM(E9:F9)</f>
        <v>0</v>
      </c>
      <c r="C9" s="38">
        <v>0</v>
      </c>
      <c r="D9" s="38">
        <v>0</v>
      </c>
      <c r="E9" s="38">
        <v>0</v>
      </c>
      <c r="F9" s="38">
        <v>0</v>
      </c>
      <c r="G9" s="124"/>
      <c r="H9" s="124"/>
      <c r="I9" s="124"/>
      <c r="J9" s="124"/>
      <c r="K9" s="124"/>
      <c r="L9" s="124"/>
      <c r="M9" s="124"/>
    </row>
    <row r="10" spans="1:13" ht="25" customHeight="1">
      <c r="A10" s="114" t="s">
        <v>330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spans="1:13" ht="15" customHeight="1">
      <c r="A11" s="115" t="s">
        <v>154</v>
      </c>
    </row>
    <row r="12" spans="1:13" ht="15" customHeight="1">
      <c r="A12" s="115" t="s">
        <v>27</v>
      </c>
    </row>
    <row r="13" spans="1:13">
      <c r="A13" s="116"/>
    </row>
  </sheetData>
  <mergeCells count="8">
    <mergeCell ref="G2:J2"/>
    <mergeCell ref="G3:H3"/>
    <mergeCell ref="I3:J3"/>
    <mergeCell ref="A2:A4"/>
    <mergeCell ref="B2:B4"/>
    <mergeCell ref="C2:D3"/>
    <mergeCell ref="E2:F3"/>
    <mergeCell ref="K2:M3"/>
  </mergeCells>
  <phoneticPr fontId="2"/>
  <pageMargins left="0.78740157480314965" right="0.78740157480314965" top="0.78740157480314965" bottom="0.98425196850393681" header="0.51181102362204722" footer="0.51181102362204722"/>
  <pageSetup paperSize="9" fitToWidth="2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U9"/>
  <sheetViews>
    <sheetView showZeros="0" view="pageBreakPreview" zoomScaleNormal="90" zoomScaleSheetLayoutView="100" workbookViewId="0">
      <selection activeCell="C6" sqref="C6"/>
    </sheetView>
  </sheetViews>
  <sheetFormatPr defaultRowHeight="13.5"/>
  <cols>
    <col min="1" max="1" width="10.625" style="1" customWidth="1"/>
    <col min="2" max="6" width="9" style="1" customWidth="1"/>
    <col min="7" max="21" width="7.875" style="1" customWidth="1"/>
    <col min="22" max="16384" width="9" style="1" bestFit="1" customWidth="1"/>
  </cols>
  <sheetData>
    <row r="1" spans="1:21" ht="21" customHeight="1">
      <c r="A1" s="128" t="s">
        <v>275</v>
      </c>
      <c r="B1" s="14"/>
      <c r="C1" s="14"/>
      <c r="D1" s="14"/>
      <c r="E1" s="14"/>
      <c r="F1" s="14"/>
      <c r="G1" s="14"/>
      <c r="U1" s="52" t="s">
        <v>47</v>
      </c>
    </row>
    <row r="2" spans="1:21" s="2" customFormat="1" ht="20" customHeight="1">
      <c r="A2" s="5" t="s">
        <v>13</v>
      </c>
      <c r="B2" s="15" t="s">
        <v>300</v>
      </c>
      <c r="C2" s="22"/>
      <c r="D2" s="25"/>
      <c r="E2" s="28" t="s">
        <v>78</v>
      </c>
      <c r="F2" s="31"/>
      <c r="G2" s="43" t="s">
        <v>167</v>
      </c>
      <c r="H2" s="46"/>
      <c r="I2" s="43" t="s">
        <v>276</v>
      </c>
      <c r="J2" s="46"/>
      <c r="K2" s="43" t="s">
        <v>277</v>
      </c>
      <c r="L2" s="46"/>
      <c r="M2" s="15" t="s">
        <v>174</v>
      </c>
      <c r="N2" s="25"/>
      <c r="O2" s="28" t="s">
        <v>279</v>
      </c>
      <c r="P2" s="31"/>
      <c r="Q2" s="28" t="s">
        <v>280</v>
      </c>
      <c r="R2" s="31"/>
      <c r="S2" s="34" t="s">
        <v>150</v>
      </c>
      <c r="T2" s="22"/>
      <c r="U2" s="25"/>
    </row>
    <row r="3" spans="1:21" s="2" customFormat="1" ht="20" customHeight="1">
      <c r="A3" s="6"/>
      <c r="B3" s="16"/>
      <c r="C3" s="23"/>
      <c r="D3" s="26"/>
      <c r="E3" s="30"/>
      <c r="F3" s="33"/>
      <c r="G3" s="45"/>
      <c r="H3" s="48"/>
      <c r="I3" s="45"/>
      <c r="J3" s="48"/>
      <c r="K3" s="45"/>
      <c r="L3" s="48"/>
      <c r="M3" s="16"/>
      <c r="N3" s="26"/>
      <c r="O3" s="30"/>
      <c r="P3" s="33"/>
      <c r="Q3" s="30"/>
      <c r="R3" s="33"/>
      <c r="S3" s="16"/>
      <c r="T3" s="23"/>
      <c r="U3" s="26"/>
    </row>
    <row r="4" spans="1:21" ht="20" customHeight="1">
      <c r="A4" s="7"/>
      <c r="B4" s="18" t="s">
        <v>44</v>
      </c>
      <c r="C4" s="18" t="s">
        <v>88</v>
      </c>
      <c r="D4" s="18" t="s">
        <v>89</v>
      </c>
      <c r="E4" s="18" t="s">
        <v>88</v>
      </c>
      <c r="F4" s="18" t="s">
        <v>89</v>
      </c>
      <c r="G4" s="18" t="s">
        <v>88</v>
      </c>
      <c r="H4" s="18" t="s">
        <v>89</v>
      </c>
      <c r="I4" s="18" t="s">
        <v>88</v>
      </c>
      <c r="J4" s="18" t="s">
        <v>89</v>
      </c>
      <c r="K4" s="18" t="s">
        <v>88</v>
      </c>
      <c r="L4" s="18" t="s">
        <v>89</v>
      </c>
      <c r="M4" s="18" t="s">
        <v>88</v>
      </c>
      <c r="N4" s="18" t="s">
        <v>89</v>
      </c>
      <c r="O4" s="18" t="s">
        <v>88</v>
      </c>
      <c r="P4" s="18" t="s">
        <v>89</v>
      </c>
      <c r="Q4" s="18" t="s">
        <v>88</v>
      </c>
      <c r="R4" s="18" t="s">
        <v>89</v>
      </c>
      <c r="S4" s="18" t="s">
        <v>44</v>
      </c>
      <c r="T4" s="18" t="s">
        <v>88</v>
      </c>
      <c r="U4" s="18" t="s">
        <v>89</v>
      </c>
    </row>
    <row r="5" spans="1:21" ht="20" customHeight="1">
      <c r="A5" s="8" t="s">
        <v>31</v>
      </c>
      <c r="B5" s="19">
        <f>SUM(C5:D5)</f>
        <v>28</v>
      </c>
      <c r="C5" s="19">
        <f>SUM(E5,G5,I5,K5,M5,O5,Q5)</f>
        <v>18</v>
      </c>
      <c r="D5" s="19">
        <f>SUM(F5,H5,J5,L5,N5,P5,R5)</f>
        <v>10</v>
      </c>
      <c r="E5" s="19">
        <f t="shared" ref="E5:U5" si="0">SUM(E6:E8)</f>
        <v>17</v>
      </c>
      <c r="F5" s="19">
        <f t="shared" si="0"/>
        <v>10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 t="shared" si="0"/>
        <v>0</v>
      </c>
      <c r="K5" s="19">
        <f t="shared" si="0"/>
        <v>0</v>
      </c>
      <c r="L5" s="19">
        <f t="shared" si="0"/>
        <v>0</v>
      </c>
      <c r="M5" s="19">
        <f t="shared" si="0"/>
        <v>0</v>
      </c>
      <c r="N5" s="19">
        <f t="shared" si="0"/>
        <v>0</v>
      </c>
      <c r="O5" s="19">
        <f t="shared" si="0"/>
        <v>1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2</v>
      </c>
      <c r="T5" s="19">
        <f t="shared" si="0"/>
        <v>1</v>
      </c>
      <c r="U5" s="19">
        <f t="shared" si="0"/>
        <v>1</v>
      </c>
    </row>
    <row r="6" spans="1:21" ht="20" customHeight="1">
      <c r="A6" s="9" t="s">
        <v>15</v>
      </c>
      <c r="B6" s="20">
        <f>SUM(C6:D6)</f>
        <v>0</v>
      </c>
      <c r="C6" s="20">
        <f>SUM(E6,G6,I6,K6,M6,O6,Q6,T6)</f>
        <v>0</v>
      </c>
      <c r="D6" s="20">
        <f>SUM(F6,H6,J6,L6,N6,P6,R6,U6)</f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</row>
    <row r="7" spans="1:21" ht="20" customHeight="1">
      <c r="A7" s="9" t="s">
        <v>36</v>
      </c>
      <c r="B7" s="20">
        <f>SUM(C7:D7)</f>
        <v>28</v>
      </c>
      <c r="C7" s="20">
        <f>SUM(E7,G7,I7,K7,M7,O7,Q7)</f>
        <v>18</v>
      </c>
      <c r="D7" s="20">
        <f>SUM(F7,H7,J7,L7,N7,P7,R7)</f>
        <v>10</v>
      </c>
      <c r="E7" s="20">
        <v>17</v>
      </c>
      <c r="F7" s="20">
        <v>10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1</v>
      </c>
      <c r="P7" s="20">
        <v>0</v>
      </c>
      <c r="Q7" s="20">
        <v>0</v>
      </c>
      <c r="R7" s="20">
        <v>0</v>
      </c>
      <c r="S7" s="20">
        <v>2</v>
      </c>
      <c r="T7" s="20">
        <v>1</v>
      </c>
      <c r="U7" s="20">
        <v>1</v>
      </c>
    </row>
    <row r="8" spans="1:21" ht="20" customHeight="1">
      <c r="A8" s="10" t="s">
        <v>40</v>
      </c>
      <c r="B8" s="21">
        <f>SUM(C8:D8)</f>
        <v>0</v>
      </c>
      <c r="C8" s="21">
        <f>SUM(E8,G8,I8,K8,M8,O8,Q8,T8)</f>
        <v>0</v>
      </c>
      <c r="D8" s="21">
        <f>SUM(F8,H8,J8,L8,N8,P8,R8,U8)</f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</row>
    <row r="9" spans="1:21" ht="20" customHeight="1">
      <c r="A9" s="129" t="s">
        <v>22</v>
      </c>
      <c r="B9" s="106">
        <f>SUM(C9:D9)</f>
        <v>28</v>
      </c>
      <c r="C9" s="106">
        <f>SUM(E9,G9,I9,K9,M9,O9,Q9)</f>
        <v>18</v>
      </c>
      <c r="D9" s="106">
        <f>SUM(F9,H9,J9,L9,N9,P9,R9)</f>
        <v>10</v>
      </c>
      <c r="E9" s="106">
        <v>17</v>
      </c>
      <c r="F9" s="106">
        <v>10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1</v>
      </c>
      <c r="P9" s="106">
        <v>0</v>
      </c>
      <c r="Q9" s="106">
        <v>0</v>
      </c>
      <c r="R9" s="106">
        <v>0</v>
      </c>
      <c r="S9" s="106">
        <v>2</v>
      </c>
      <c r="T9" s="106">
        <v>1</v>
      </c>
      <c r="U9" s="106">
        <v>1</v>
      </c>
    </row>
  </sheetData>
  <mergeCells count="1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U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M8"/>
  <sheetViews>
    <sheetView showZeros="0" view="pageBreakPreview" zoomScaleNormal="90" zoomScaleSheetLayoutView="100" workbookViewId="0">
      <selection activeCell="K2" sqref="K2:M3"/>
    </sheetView>
  </sheetViews>
  <sheetFormatPr defaultRowHeight="13.5"/>
  <cols>
    <col min="1" max="1" width="10.625" style="1" customWidth="1"/>
    <col min="2" max="10" width="7.875" style="53" customWidth="1"/>
    <col min="11" max="13" width="12.625" style="1" customWidth="1"/>
    <col min="14" max="16384" width="9" style="1" bestFit="1" customWidth="1"/>
  </cols>
  <sheetData>
    <row r="1" spans="1:13" ht="21" customHeight="1">
      <c r="A1" s="4" t="s">
        <v>122</v>
      </c>
      <c r="B1" s="57"/>
      <c r="C1" s="57"/>
      <c r="D1" s="57"/>
      <c r="E1" s="57"/>
      <c r="F1" s="57"/>
      <c r="M1" s="52" t="s">
        <v>268</v>
      </c>
    </row>
    <row r="2" spans="1:13" ht="20" customHeight="1">
      <c r="A2" s="5" t="s">
        <v>13</v>
      </c>
      <c r="B2" s="123" t="s">
        <v>265</v>
      </c>
      <c r="C2" s="123"/>
      <c r="D2" s="123"/>
      <c r="E2" s="123"/>
      <c r="F2" s="123"/>
      <c r="G2" s="123"/>
      <c r="H2" s="123"/>
      <c r="I2" s="123"/>
      <c r="J2" s="123"/>
      <c r="K2" s="84" t="s">
        <v>127</v>
      </c>
      <c r="L2" s="71" t="s">
        <v>264</v>
      </c>
      <c r="M2" s="84" t="s">
        <v>249</v>
      </c>
    </row>
    <row r="3" spans="1:13" ht="20" customHeight="1">
      <c r="A3" s="6"/>
      <c r="B3" s="60" t="s">
        <v>44</v>
      </c>
      <c r="C3" s="63" t="s">
        <v>69</v>
      </c>
      <c r="D3" s="63" t="s">
        <v>83</v>
      </c>
      <c r="E3" s="63" t="s">
        <v>98</v>
      </c>
      <c r="F3" s="63" t="s">
        <v>95</v>
      </c>
      <c r="G3" s="63" t="s">
        <v>45</v>
      </c>
      <c r="H3" s="63" t="s">
        <v>34</v>
      </c>
      <c r="I3" s="63" t="s">
        <v>63</v>
      </c>
      <c r="J3" s="63" t="s">
        <v>76</v>
      </c>
      <c r="K3" s="86"/>
      <c r="L3" s="73"/>
      <c r="M3" s="86"/>
    </row>
    <row r="4" spans="1:13" ht="20" customHeight="1">
      <c r="A4" s="8" t="s">
        <v>31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80">
        <v>96.428571428571402</v>
      </c>
      <c r="L4" s="19">
        <v>0</v>
      </c>
      <c r="M4" s="19">
        <v>0</v>
      </c>
    </row>
    <row r="5" spans="1:13" ht="20" customHeight="1">
      <c r="A5" s="9" t="s">
        <v>15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87">
        <v>0</v>
      </c>
      <c r="L5" s="37">
        <v>0</v>
      </c>
      <c r="M5" s="37">
        <v>0</v>
      </c>
    </row>
    <row r="6" spans="1:13" ht="20" customHeight="1">
      <c r="A6" s="9" t="s">
        <v>36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87">
        <v>96.428571428571402</v>
      </c>
      <c r="L6" s="20">
        <v>0</v>
      </c>
      <c r="M6" s="20">
        <v>0</v>
      </c>
    </row>
    <row r="7" spans="1:13" ht="20" customHeight="1">
      <c r="A7" s="10" t="s">
        <v>40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88">
        <v>0</v>
      </c>
      <c r="L7" s="38">
        <v>0</v>
      </c>
      <c r="M7" s="38">
        <v>0</v>
      </c>
    </row>
    <row r="8" spans="1:13" ht="20" customHeight="1">
      <c r="A8" s="129" t="s">
        <v>22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30">
        <v>96.428571428571402</v>
      </c>
      <c r="L8" s="107">
        <v>0</v>
      </c>
      <c r="M8" s="107">
        <v>0</v>
      </c>
    </row>
  </sheetData>
  <mergeCells count="5">
    <mergeCell ref="B2:J2"/>
    <mergeCell ref="A2:A3"/>
    <mergeCell ref="K2:K3"/>
    <mergeCell ref="L2:L3"/>
    <mergeCell ref="M2:M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N14"/>
  <sheetViews>
    <sheetView showZeros="0" view="pageBreakPreview" zoomScaleNormal="90" zoomScaleSheetLayoutView="100" workbookViewId="0">
      <selection activeCell="D11" sqref="D11"/>
    </sheetView>
  </sheetViews>
  <sheetFormatPr defaultRowHeight="13.5"/>
  <cols>
    <col min="1" max="1" width="3.125" style="1" customWidth="1"/>
    <col min="2" max="2" width="27.625" style="1" customWidth="1"/>
    <col min="3" max="14" width="9.375" style="1" customWidth="1"/>
    <col min="15" max="16384" width="9" style="1" bestFit="1" customWidth="1"/>
  </cols>
  <sheetData>
    <row r="1" spans="1:14" ht="21" customHeight="1">
      <c r="A1" s="4" t="s">
        <v>281</v>
      </c>
      <c r="B1" s="95"/>
      <c r="C1" s="103"/>
      <c r="D1" s="103"/>
      <c r="E1" s="103"/>
      <c r="F1" s="103"/>
      <c r="N1" s="52" t="s">
        <v>47</v>
      </c>
    </row>
    <row r="2" spans="1:14" ht="21" customHeight="1">
      <c r="A2" s="89" t="s">
        <v>13</v>
      </c>
      <c r="B2" s="96"/>
      <c r="C2" s="104" t="s">
        <v>44</v>
      </c>
      <c r="D2" s="104"/>
      <c r="E2" s="104"/>
      <c r="F2" s="104" t="s">
        <v>120</v>
      </c>
      <c r="G2" s="104"/>
      <c r="H2" s="104"/>
      <c r="I2" s="104" t="s">
        <v>82</v>
      </c>
      <c r="J2" s="104"/>
      <c r="K2" s="104"/>
      <c r="L2" s="104" t="s">
        <v>121</v>
      </c>
      <c r="M2" s="104"/>
      <c r="N2" s="104"/>
    </row>
    <row r="3" spans="1:14" ht="21" customHeight="1">
      <c r="A3" s="90"/>
      <c r="B3" s="97"/>
      <c r="C3" s="18" t="s">
        <v>44</v>
      </c>
      <c r="D3" s="18" t="s">
        <v>88</v>
      </c>
      <c r="E3" s="18" t="s">
        <v>89</v>
      </c>
      <c r="F3" s="18" t="s">
        <v>44</v>
      </c>
      <c r="G3" s="18" t="s">
        <v>88</v>
      </c>
      <c r="H3" s="18" t="s">
        <v>89</v>
      </c>
      <c r="I3" s="18" t="s">
        <v>44</v>
      </c>
      <c r="J3" s="18" t="s">
        <v>88</v>
      </c>
      <c r="K3" s="18" t="s">
        <v>89</v>
      </c>
      <c r="L3" s="18" t="s">
        <v>44</v>
      </c>
      <c r="M3" s="18" t="s">
        <v>88</v>
      </c>
      <c r="N3" s="18" t="s">
        <v>89</v>
      </c>
    </row>
    <row r="4" spans="1:14" ht="21" customHeight="1">
      <c r="A4" s="131" t="s">
        <v>304</v>
      </c>
      <c r="B4" s="135"/>
      <c r="C4" s="106">
        <f>SUM(C5:C9)</f>
        <v>27</v>
      </c>
      <c r="D4" s="106">
        <f>SUM(D5:D9)</f>
        <v>17</v>
      </c>
      <c r="E4" s="106">
        <f>SUM(E5:E9)</f>
        <v>10</v>
      </c>
      <c r="F4" s="106">
        <f t="shared" ref="F4:F14" si="0">SUM(G4:H4)</f>
        <v>0</v>
      </c>
      <c r="G4" s="106">
        <f>SUM(G5:G9)</f>
        <v>0</v>
      </c>
      <c r="H4" s="106">
        <f>SUM(H5:H9)</f>
        <v>0</v>
      </c>
      <c r="I4" s="106">
        <f t="shared" ref="I4:I14" si="1">SUM(J4:K4)</f>
        <v>27</v>
      </c>
      <c r="J4" s="106">
        <f>SUM(J5:J9)</f>
        <v>17</v>
      </c>
      <c r="K4" s="106">
        <f>SUM(K5:K9)</f>
        <v>10</v>
      </c>
      <c r="L4" s="106">
        <f t="shared" ref="L4:L14" si="2">SUM(M4:N4)</f>
        <v>0</v>
      </c>
      <c r="M4" s="106">
        <f>SUM(M5:M9)</f>
        <v>0</v>
      </c>
      <c r="N4" s="106">
        <f>SUM(N5:N9)</f>
        <v>0</v>
      </c>
    </row>
    <row r="5" spans="1:14" ht="27.75" customHeight="1">
      <c r="A5" s="92"/>
      <c r="B5" s="99" t="s">
        <v>103</v>
      </c>
      <c r="C5" s="19">
        <f t="shared" ref="C5:C10" si="3">SUM(D5:E5)</f>
        <v>21</v>
      </c>
      <c r="D5" s="19">
        <v>13</v>
      </c>
      <c r="E5" s="19">
        <v>8</v>
      </c>
      <c r="F5" s="19">
        <f t="shared" si="0"/>
        <v>0</v>
      </c>
      <c r="G5" s="19">
        <v>0</v>
      </c>
      <c r="H5" s="19">
        <v>0</v>
      </c>
      <c r="I5" s="19">
        <f t="shared" si="1"/>
        <v>21</v>
      </c>
      <c r="J5" s="19">
        <v>13</v>
      </c>
      <c r="K5" s="19">
        <v>8</v>
      </c>
      <c r="L5" s="19">
        <f t="shared" si="2"/>
        <v>0</v>
      </c>
      <c r="M5" s="19">
        <v>0</v>
      </c>
      <c r="N5" s="19">
        <v>0</v>
      </c>
    </row>
    <row r="6" spans="1:14" ht="27.75" customHeight="1">
      <c r="A6" s="92"/>
      <c r="B6" s="100" t="s">
        <v>107</v>
      </c>
      <c r="C6" s="20">
        <f t="shared" si="3"/>
        <v>3</v>
      </c>
      <c r="D6" s="20">
        <v>2</v>
      </c>
      <c r="E6" s="20">
        <v>1</v>
      </c>
      <c r="F6" s="20">
        <f t="shared" si="0"/>
        <v>0</v>
      </c>
      <c r="G6" s="37">
        <v>0</v>
      </c>
      <c r="H6" s="20">
        <v>0</v>
      </c>
      <c r="I6" s="20">
        <f t="shared" si="1"/>
        <v>3</v>
      </c>
      <c r="J6" s="20">
        <v>2</v>
      </c>
      <c r="K6" s="20">
        <v>1</v>
      </c>
      <c r="L6" s="20">
        <f t="shared" si="2"/>
        <v>0</v>
      </c>
      <c r="M6" s="37">
        <v>0</v>
      </c>
      <c r="N6" s="20">
        <v>0</v>
      </c>
    </row>
    <row r="7" spans="1:14" ht="27.75" customHeight="1">
      <c r="A7" s="92"/>
      <c r="B7" s="100" t="s">
        <v>113</v>
      </c>
      <c r="C7" s="20">
        <f t="shared" si="3"/>
        <v>1</v>
      </c>
      <c r="D7" s="20">
        <v>1</v>
      </c>
      <c r="E7" s="20">
        <v>0</v>
      </c>
      <c r="F7" s="37">
        <f t="shared" si="0"/>
        <v>0</v>
      </c>
      <c r="G7" s="37">
        <v>0</v>
      </c>
      <c r="H7" s="37">
        <v>0</v>
      </c>
      <c r="I7" s="20">
        <f t="shared" si="1"/>
        <v>1</v>
      </c>
      <c r="J7" s="20">
        <v>1</v>
      </c>
      <c r="K7" s="20">
        <v>0</v>
      </c>
      <c r="L7" s="37">
        <f t="shared" si="2"/>
        <v>0</v>
      </c>
      <c r="M7" s="37">
        <v>0</v>
      </c>
      <c r="N7" s="37">
        <v>0</v>
      </c>
    </row>
    <row r="8" spans="1:14" ht="27.75" customHeight="1">
      <c r="A8" s="92"/>
      <c r="B8" s="100" t="s">
        <v>115</v>
      </c>
      <c r="C8" s="20">
        <f t="shared" si="3"/>
        <v>2</v>
      </c>
      <c r="D8" s="20">
        <v>1</v>
      </c>
      <c r="E8" s="20">
        <v>1</v>
      </c>
      <c r="F8" s="20">
        <f t="shared" si="0"/>
        <v>0</v>
      </c>
      <c r="G8" s="20">
        <v>0</v>
      </c>
      <c r="H8" s="20">
        <v>0</v>
      </c>
      <c r="I8" s="20">
        <f t="shared" si="1"/>
        <v>2</v>
      </c>
      <c r="J8" s="20">
        <v>1</v>
      </c>
      <c r="K8" s="20">
        <v>1</v>
      </c>
      <c r="L8" s="20">
        <f t="shared" si="2"/>
        <v>0</v>
      </c>
      <c r="M8" s="20">
        <v>0</v>
      </c>
      <c r="N8" s="20">
        <v>0</v>
      </c>
    </row>
    <row r="9" spans="1:14" ht="27.75" customHeight="1">
      <c r="A9" s="93"/>
      <c r="B9" s="101" t="s">
        <v>116</v>
      </c>
      <c r="C9" s="21">
        <f t="shared" si="3"/>
        <v>0</v>
      </c>
      <c r="D9" s="21">
        <v>0</v>
      </c>
      <c r="E9" s="21">
        <v>0</v>
      </c>
      <c r="F9" s="38">
        <f t="shared" si="0"/>
        <v>0</v>
      </c>
      <c r="G9" s="38">
        <v>0</v>
      </c>
      <c r="H9" s="38">
        <v>0</v>
      </c>
      <c r="I9" s="21">
        <f t="shared" si="1"/>
        <v>0</v>
      </c>
      <c r="J9" s="21">
        <v>0</v>
      </c>
      <c r="K9" s="21">
        <v>0</v>
      </c>
      <c r="L9" s="38">
        <f t="shared" si="2"/>
        <v>0</v>
      </c>
      <c r="M9" s="38">
        <v>0</v>
      </c>
      <c r="N9" s="38">
        <v>0</v>
      </c>
    </row>
    <row r="10" spans="1:14" ht="27.75" customHeight="1">
      <c r="A10" s="132" t="s">
        <v>303</v>
      </c>
      <c r="B10" s="136"/>
      <c r="C10" s="21">
        <f t="shared" si="3"/>
        <v>0</v>
      </c>
      <c r="D10" s="21">
        <v>0</v>
      </c>
      <c r="E10" s="21">
        <v>0</v>
      </c>
      <c r="F10" s="38">
        <f t="shared" si="0"/>
        <v>0</v>
      </c>
      <c r="G10" s="38">
        <v>0</v>
      </c>
      <c r="H10" s="38">
        <v>0</v>
      </c>
      <c r="I10" s="21">
        <f t="shared" si="1"/>
        <v>0</v>
      </c>
      <c r="J10" s="21">
        <v>0</v>
      </c>
      <c r="K10" s="21">
        <v>0</v>
      </c>
      <c r="L10" s="38">
        <f t="shared" si="2"/>
        <v>0</v>
      </c>
      <c r="M10" s="38">
        <v>0</v>
      </c>
      <c r="N10" s="38">
        <v>0</v>
      </c>
    </row>
    <row r="11" spans="1:14" ht="27.75" customHeight="1">
      <c r="A11" s="133" t="s">
        <v>302</v>
      </c>
      <c r="B11" s="137"/>
      <c r="C11" s="106">
        <f>SUM(C12:C13)</f>
        <v>0</v>
      </c>
      <c r="D11" s="106">
        <v>0</v>
      </c>
      <c r="E11" s="106">
        <v>0</v>
      </c>
      <c r="F11" s="106">
        <f t="shared" si="0"/>
        <v>0</v>
      </c>
      <c r="G11" s="106">
        <v>0</v>
      </c>
      <c r="H11" s="106">
        <v>0</v>
      </c>
      <c r="I11" s="106">
        <f t="shared" si="1"/>
        <v>0</v>
      </c>
      <c r="J11" s="106">
        <v>0</v>
      </c>
      <c r="K11" s="106">
        <v>0</v>
      </c>
      <c r="L11" s="106">
        <f t="shared" si="2"/>
        <v>0</v>
      </c>
      <c r="M11" s="107">
        <v>0</v>
      </c>
      <c r="N11" s="107">
        <v>0</v>
      </c>
    </row>
    <row r="12" spans="1:14" ht="27.75" customHeight="1">
      <c r="A12" s="92"/>
      <c r="B12" s="99" t="s">
        <v>117</v>
      </c>
      <c r="C12" s="19">
        <f>SUM(D12:E12)</f>
        <v>0</v>
      </c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19">
        <v>0</v>
      </c>
      <c r="K12" s="19">
        <v>0</v>
      </c>
      <c r="L12" s="19">
        <f t="shared" si="2"/>
        <v>0</v>
      </c>
      <c r="M12" s="39">
        <v>0</v>
      </c>
      <c r="N12" s="39">
        <v>0</v>
      </c>
    </row>
    <row r="13" spans="1:14" ht="27.75" customHeight="1">
      <c r="A13" s="93"/>
      <c r="B13" s="101" t="s">
        <v>118</v>
      </c>
      <c r="C13" s="38">
        <f>SUM(D13:E13)</f>
        <v>0</v>
      </c>
      <c r="D13" s="38">
        <v>0</v>
      </c>
      <c r="E13" s="38">
        <v>0</v>
      </c>
      <c r="F13" s="38">
        <f t="shared" si="0"/>
        <v>0</v>
      </c>
      <c r="G13" s="38">
        <v>0</v>
      </c>
      <c r="H13" s="38">
        <v>0</v>
      </c>
      <c r="I13" s="38">
        <f t="shared" si="1"/>
        <v>0</v>
      </c>
      <c r="J13" s="38">
        <v>0</v>
      </c>
      <c r="K13" s="38">
        <v>0</v>
      </c>
      <c r="L13" s="38">
        <f t="shared" si="2"/>
        <v>0</v>
      </c>
      <c r="M13" s="38">
        <v>0</v>
      </c>
      <c r="N13" s="38">
        <v>0</v>
      </c>
    </row>
    <row r="14" spans="1:14" ht="27.75" customHeight="1">
      <c r="A14" s="134" t="s">
        <v>301</v>
      </c>
      <c r="B14" s="138"/>
      <c r="C14" s="21">
        <f>SUM(D14:E14)</f>
        <v>0</v>
      </c>
      <c r="D14" s="21">
        <v>0</v>
      </c>
      <c r="E14" s="21">
        <v>0</v>
      </c>
      <c r="F14" s="38">
        <f t="shared" si="0"/>
        <v>0</v>
      </c>
      <c r="G14" s="38">
        <v>0</v>
      </c>
      <c r="H14" s="38">
        <v>0</v>
      </c>
      <c r="I14" s="21">
        <f t="shared" si="1"/>
        <v>0</v>
      </c>
      <c r="J14" s="21">
        <v>0</v>
      </c>
      <c r="K14" s="21">
        <v>0</v>
      </c>
      <c r="L14" s="38">
        <f t="shared" si="2"/>
        <v>0</v>
      </c>
      <c r="M14" s="38">
        <v>0</v>
      </c>
      <c r="N14" s="38">
        <v>0</v>
      </c>
    </row>
  </sheetData>
  <mergeCells count="9">
    <mergeCell ref="C2:E2"/>
    <mergeCell ref="F2:H2"/>
    <mergeCell ref="I2:K2"/>
    <mergeCell ref="L2:N2"/>
    <mergeCell ref="A4:B4"/>
    <mergeCell ref="A10:B10"/>
    <mergeCell ref="A11:B11"/>
    <mergeCell ref="A14:B14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N10"/>
  <sheetViews>
    <sheetView showZeros="0" view="pageBreakPreview" zoomScaleSheetLayoutView="100" workbookViewId="0">
      <selection activeCell="D11" sqref="D11"/>
    </sheetView>
  </sheetViews>
  <sheetFormatPr defaultRowHeight="13.5"/>
  <cols>
    <col min="1" max="1" width="13.625" style="1" customWidth="1"/>
    <col min="2" max="14" width="10.625" style="53" customWidth="1"/>
    <col min="15" max="16384" width="9" style="1" bestFit="1" customWidth="1"/>
  </cols>
  <sheetData>
    <row r="1" spans="1:14" ht="21" customHeight="1">
      <c r="A1" s="109" t="s">
        <v>283</v>
      </c>
      <c r="B1" s="57"/>
      <c r="C1" s="57"/>
      <c r="D1" s="57"/>
      <c r="E1" s="57"/>
      <c r="F1" s="57"/>
      <c r="G1" s="139"/>
      <c r="N1" s="127" t="s">
        <v>268</v>
      </c>
    </row>
    <row r="2" spans="1:14" ht="18.75" customHeight="1">
      <c r="A2" s="5" t="s">
        <v>13</v>
      </c>
      <c r="B2" s="60" t="s">
        <v>44</v>
      </c>
      <c r="C2" s="118" t="s">
        <v>140</v>
      </c>
      <c r="D2" s="120"/>
      <c r="E2" s="118" t="s">
        <v>142</v>
      </c>
      <c r="F2" s="120"/>
      <c r="G2" s="140"/>
      <c r="H2" s="123" t="s">
        <v>110</v>
      </c>
      <c r="I2" s="123"/>
      <c r="J2" s="123"/>
      <c r="K2" s="123"/>
      <c r="L2" s="123" t="s">
        <v>141</v>
      </c>
      <c r="M2" s="123"/>
      <c r="N2" s="123"/>
    </row>
    <row r="3" spans="1:14" ht="18.75" customHeight="1">
      <c r="A3" s="110"/>
      <c r="B3" s="110"/>
      <c r="C3" s="119"/>
      <c r="D3" s="121"/>
      <c r="E3" s="119"/>
      <c r="F3" s="121"/>
      <c r="G3" s="140"/>
      <c r="H3" s="123" t="s">
        <v>88</v>
      </c>
      <c r="I3" s="123"/>
      <c r="J3" s="123" t="s">
        <v>89</v>
      </c>
      <c r="K3" s="123"/>
      <c r="L3" s="123"/>
      <c r="M3" s="123"/>
      <c r="N3" s="123"/>
    </row>
    <row r="4" spans="1:14" ht="21" customHeight="1">
      <c r="A4" s="111"/>
      <c r="B4" s="111"/>
      <c r="C4" s="60" t="s">
        <v>28</v>
      </c>
      <c r="D4" s="60" t="s">
        <v>123</v>
      </c>
      <c r="E4" s="60" t="s">
        <v>88</v>
      </c>
      <c r="F4" s="60" t="s">
        <v>89</v>
      </c>
      <c r="G4" s="140"/>
      <c r="H4" s="123" t="s">
        <v>28</v>
      </c>
      <c r="I4" s="123" t="s">
        <v>123</v>
      </c>
      <c r="J4" s="123" t="s">
        <v>28</v>
      </c>
      <c r="K4" s="123" t="s">
        <v>123</v>
      </c>
      <c r="L4" s="123" t="s">
        <v>44</v>
      </c>
      <c r="M4" s="123" t="s">
        <v>88</v>
      </c>
      <c r="N4" s="123" t="s">
        <v>89</v>
      </c>
    </row>
    <row r="5" spans="1:14" ht="27.75" customHeight="1">
      <c r="A5" s="112" t="s">
        <v>44</v>
      </c>
      <c r="B5" s="106">
        <v>0</v>
      </c>
      <c r="C5" s="106">
        <v>0</v>
      </c>
      <c r="D5" s="106">
        <v>0</v>
      </c>
      <c r="E5" s="106">
        <v>0</v>
      </c>
      <c r="F5" s="106">
        <v>0</v>
      </c>
      <c r="G5" s="141"/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</row>
    <row r="6" spans="1:14" ht="27.75" customHeight="1">
      <c r="A6" s="5" t="s">
        <v>129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24"/>
      <c r="H6" s="124"/>
      <c r="I6" s="124"/>
      <c r="J6" s="124"/>
      <c r="K6" s="124"/>
      <c r="L6" s="124"/>
      <c r="M6" s="124"/>
      <c r="N6" s="124"/>
    </row>
    <row r="7" spans="1:14" ht="27.75" customHeight="1">
      <c r="A7" s="6" t="s">
        <v>131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124"/>
      <c r="H7" s="124"/>
      <c r="I7" s="124"/>
      <c r="J7" s="124"/>
      <c r="K7" s="124"/>
      <c r="L7" s="124"/>
      <c r="M7" s="124"/>
      <c r="N7" s="124"/>
    </row>
    <row r="8" spans="1:14" ht="27.75" customHeight="1">
      <c r="A8" s="6" t="s">
        <v>135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124"/>
      <c r="H8" s="124"/>
      <c r="I8" s="124"/>
      <c r="J8" s="124"/>
      <c r="K8" s="124"/>
      <c r="L8" s="124"/>
      <c r="M8" s="124"/>
      <c r="N8" s="124"/>
    </row>
    <row r="9" spans="1:14" ht="27.75" customHeight="1">
      <c r="A9" s="7" t="s">
        <v>137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124"/>
      <c r="H9" s="124"/>
      <c r="I9" s="124"/>
      <c r="J9" s="124"/>
      <c r="K9" s="124"/>
      <c r="L9" s="124"/>
      <c r="M9" s="124"/>
      <c r="N9" s="124"/>
    </row>
    <row r="10" spans="1:14" ht="24.95" customHeight="1">
      <c r="A10" s="117" t="s">
        <v>48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</sheetData>
  <mergeCells count="9">
    <mergeCell ref="H2:K2"/>
    <mergeCell ref="H3:I3"/>
    <mergeCell ref="J3:K3"/>
    <mergeCell ref="A10:G10"/>
    <mergeCell ref="A2:A4"/>
    <mergeCell ref="B2:B4"/>
    <mergeCell ref="C2:D3"/>
    <mergeCell ref="E2:F3"/>
    <mergeCell ref="L2:N3"/>
  </mergeCells>
  <phoneticPr fontId="2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V42"/>
  <sheetViews>
    <sheetView showZeros="0" view="pageBreakPreview" topLeftCell="A13" zoomScaleNormal="80" zoomScaleSheetLayoutView="100" workbookViewId="0">
      <selection activeCell="D11" sqref="D11"/>
    </sheetView>
  </sheetViews>
  <sheetFormatPr defaultRowHeight="13.5"/>
  <cols>
    <col min="1" max="1" width="9.5" style="1" customWidth="1"/>
    <col min="2" max="22" width="6.875" style="1" customWidth="1"/>
    <col min="23" max="16384" width="9" style="1" bestFit="1" customWidth="1"/>
  </cols>
  <sheetData>
    <row r="1" spans="1:22" ht="21" customHeight="1">
      <c r="A1" s="128" t="s">
        <v>310</v>
      </c>
      <c r="B1" s="14"/>
      <c r="C1" s="14"/>
      <c r="D1" s="14"/>
      <c r="E1" s="14"/>
      <c r="F1" s="14"/>
      <c r="G1" s="14"/>
      <c r="V1" s="52" t="s">
        <v>47</v>
      </c>
    </row>
    <row r="2" spans="1:22" s="2" customFormat="1" ht="15" customHeight="1">
      <c r="A2" s="142" t="s">
        <v>13</v>
      </c>
      <c r="B2" s="150" t="s">
        <v>44</v>
      </c>
      <c r="C2" s="159"/>
      <c r="D2" s="161"/>
      <c r="E2" s="163" t="s">
        <v>6</v>
      </c>
      <c r="F2" s="161"/>
      <c r="G2" s="163" t="s">
        <v>284</v>
      </c>
      <c r="H2" s="165"/>
      <c r="I2" s="163" t="s">
        <v>285</v>
      </c>
      <c r="J2" s="165"/>
      <c r="K2" s="163" t="s">
        <v>277</v>
      </c>
      <c r="L2" s="165"/>
      <c r="M2" s="167" t="s">
        <v>174</v>
      </c>
      <c r="N2" s="168"/>
      <c r="O2" s="168"/>
      <c r="P2" s="170"/>
      <c r="Q2" s="163" t="s">
        <v>254</v>
      </c>
      <c r="R2" s="165"/>
      <c r="S2" s="163" t="s">
        <v>225</v>
      </c>
      <c r="T2" s="161"/>
      <c r="U2" s="163" t="s">
        <v>29</v>
      </c>
      <c r="V2" s="161"/>
    </row>
    <row r="3" spans="1:22" s="2" customFormat="1" ht="22.5" customHeight="1">
      <c r="A3" s="143"/>
      <c r="B3" s="151"/>
      <c r="C3" s="160"/>
      <c r="D3" s="162"/>
      <c r="E3" s="151"/>
      <c r="F3" s="162"/>
      <c r="G3" s="164"/>
      <c r="H3" s="166"/>
      <c r="I3" s="164"/>
      <c r="J3" s="166"/>
      <c r="K3" s="164"/>
      <c r="L3" s="166"/>
      <c r="M3" s="167" t="s">
        <v>148</v>
      </c>
      <c r="N3" s="168"/>
      <c r="O3" s="169" t="s">
        <v>149</v>
      </c>
      <c r="P3" s="171"/>
      <c r="Q3" s="164"/>
      <c r="R3" s="166"/>
      <c r="S3" s="151"/>
      <c r="T3" s="162"/>
      <c r="U3" s="151"/>
      <c r="V3" s="162"/>
    </row>
    <row r="4" spans="1:22" ht="18.75" customHeight="1">
      <c r="A4" s="144"/>
      <c r="B4" s="152" t="s">
        <v>44</v>
      </c>
      <c r="C4" s="152" t="s">
        <v>88</v>
      </c>
      <c r="D4" s="152" t="s">
        <v>89</v>
      </c>
      <c r="E4" s="152" t="s">
        <v>88</v>
      </c>
      <c r="F4" s="152" t="s">
        <v>89</v>
      </c>
      <c r="G4" s="152" t="s">
        <v>88</v>
      </c>
      <c r="H4" s="152" t="s">
        <v>89</v>
      </c>
      <c r="I4" s="152" t="s">
        <v>88</v>
      </c>
      <c r="J4" s="152" t="s">
        <v>89</v>
      </c>
      <c r="K4" s="152" t="s">
        <v>88</v>
      </c>
      <c r="L4" s="152" t="s">
        <v>89</v>
      </c>
      <c r="M4" s="152" t="s">
        <v>88</v>
      </c>
      <c r="N4" s="152" t="s">
        <v>89</v>
      </c>
      <c r="O4" s="152" t="s">
        <v>88</v>
      </c>
      <c r="P4" s="152" t="s">
        <v>89</v>
      </c>
      <c r="Q4" s="152" t="s">
        <v>88</v>
      </c>
      <c r="R4" s="152" t="s">
        <v>89</v>
      </c>
      <c r="S4" s="152" t="s">
        <v>88</v>
      </c>
      <c r="T4" s="152" t="s">
        <v>89</v>
      </c>
      <c r="U4" s="152" t="s">
        <v>88</v>
      </c>
      <c r="V4" s="152" t="s">
        <v>89</v>
      </c>
    </row>
    <row r="5" spans="1:22" ht="18.75" customHeight="1">
      <c r="A5" s="145" t="s">
        <v>31</v>
      </c>
      <c r="B5" s="153">
        <f t="shared" ref="B5:V5" si="0">SUM(B9:B42)</f>
        <v>6132</v>
      </c>
      <c r="C5" s="153">
        <f t="shared" si="0"/>
        <v>3163</v>
      </c>
      <c r="D5" s="153">
        <f t="shared" si="0"/>
        <v>2969</v>
      </c>
      <c r="E5" s="153">
        <f t="shared" si="0"/>
        <v>1341</v>
      </c>
      <c r="F5" s="153">
        <f t="shared" si="0"/>
        <v>1685</v>
      </c>
      <c r="G5" s="153">
        <f t="shared" si="0"/>
        <v>478</v>
      </c>
      <c r="H5" s="153">
        <f t="shared" si="0"/>
        <v>583</v>
      </c>
      <c r="I5" s="153">
        <f t="shared" si="0"/>
        <v>324</v>
      </c>
      <c r="J5" s="153">
        <f t="shared" si="0"/>
        <v>242</v>
      </c>
      <c r="K5" s="153">
        <f t="shared" si="0"/>
        <v>82</v>
      </c>
      <c r="L5" s="153">
        <f t="shared" si="0"/>
        <v>6</v>
      </c>
      <c r="M5" s="153">
        <f t="shared" si="0"/>
        <v>774</v>
      </c>
      <c r="N5" s="153">
        <f t="shared" si="0"/>
        <v>338</v>
      </c>
      <c r="O5" s="153">
        <f t="shared" si="0"/>
        <v>8</v>
      </c>
      <c r="P5" s="153">
        <f t="shared" si="0"/>
        <v>7</v>
      </c>
      <c r="Q5" s="153">
        <f t="shared" si="0"/>
        <v>24</v>
      </c>
      <c r="R5" s="153">
        <f t="shared" si="0"/>
        <v>24</v>
      </c>
      <c r="S5" s="153">
        <f t="shared" si="0"/>
        <v>132</v>
      </c>
      <c r="T5" s="153">
        <f t="shared" si="0"/>
        <v>84</v>
      </c>
      <c r="U5" s="153">
        <f t="shared" si="0"/>
        <v>0</v>
      </c>
      <c r="V5" s="153">
        <f t="shared" si="0"/>
        <v>0</v>
      </c>
    </row>
    <row r="6" spans="1:22" ht="18.75" customHeight="1">
      <c r="A6" s="146" t="s">
        <v>15</v>
      </c>
      <c r="B6" s="154">
        <f t="shared" ref="B6:B42" si="1">SUM(C6:D6)</f>
        <v>0</v>
      </c>
      <c r="C6" s="154">
        <f t="shared" ref="C6:D42" si="2">SUM(E6,G6,I6,K6,M6,O6,Q6,S6,U6)</f>
        <v>0</v>
      </c>
      <c r="D6" s="154">
        <f t="shared" si="2"/>
        <v>0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  <c r="L6" s="154">
        <v>0</v>
      </c>
      <c r="M6" s="154">
        <v>0</v>
      </c>
      <c r="N6" s="154">
        <v>0</v>
      </c>
      <c r="O6" s="154">
        <v>0</v>
      </c>
      <c r="P6" s="154">
        <v>0</v>
      </c>
      <c r="Q6" s="154">
        <v>0</v>
      </c>
      <c r="R6" s="154">
        <v>0</v>
      </c>
      <c r="S6" s="154">
        <v>0</v>
      </c>
      <c r="T6" s="154">
        <v>0</v>
      </c>
      <c r="U6" s="154">
        <v>0</v>
      </c>
      <c r="V6" s="154">
        <v>0</v>
      </c>
    </row>
    <row r="7" spans="1:22" ht="18.75" customHeight="1">
      <c r="A7" s="146" t="s">
        <v>36</v>
      </c>
      <c r="B7" s="155">
        <f t="shared" si="1"/>
        <v>4344</v>
      </c>
      <c r="C7" s="155">
        <f t="shared" si="2"/>
        <v>2232</v>
      </c>
      <c r="D7" s="155">
        <f t="shared" si="2"/>
        <v>2112</v>
      </c>
      <c r="E7" s="155">
        <v>738</v>
      </c>
      <c r="F7" s="155">
        <v>1032</v>
      </c>
      <c r="G7" s="154">
        <v>396</v>
      </c>
      <c r="H7" s="155">
        <v>500</v>
      </c>
      <c r="I7" s="155">
        <v>215</v>
      </c>
      <c r="J7" s="155">
        <v>185</v>
      </c>
      <c r="K7" s="155">
        <v>75</v>
      </c>
      <c r="L7" s="155">
        <v>4</v>
      </c>
      <c r="M7" s="155">
        <v>716</v>
      </c>
      <c r="N7" s="155">
        <v>314</v>
      </c>
      <c r="O7" s="155">
        <v>7</v>
      </c>
      <c r="P7" s="155">
        <v>6</v>
      </c>
      <c r="Q7" s="155">
        <v>24</v>
      </c>
      <c r="R7" s="155">
        <v>24</v>
      </c>
      <c r="S7" s="155">
        <v>61</v>
      </c>
      <c r="T7" s="155">
        <v>47</v>
      </c>
      <c r="U7" s="155">
        <v>0</v>
      </c>
      <c r="V7" s="154">
        <v>0</v>
      </c>
    </row>
    <row r="8" spans="1:22" ht="18.75" customHeight="1">
      <c r="A8" s="147" t="s">
        <v>40</v>
      </c>
      <c r="B8" s="156">
        <f t="shared" si="1"/>
        <v>1788</v>
      </c>
      <c r="C8" s="156">
        <f t="shared" si="2"/>
        <v>931</v>
      </c>
      <c r="D8" s="156">
        <f t="shared" si="2"/>
        <v>857</v>
      </c>
      <c r="E8" s="156">
        <v>603</v>
      </c>
      <c r="F8" s="156">
        <v>653</v>
      </c>
      <c r="G8" s="156">
        <v>82</v>
      </c>
      <c r="H8" s="156">
        <v>83</v>
      </c>
      <c r="I8" s="156">
        <v>109</v>
      </c>
      <c r="J8" s="156">
        <v>57</v>
      </c>
      <c r="K8" s="156">
        <v>7</v>
      </c>
      <c r="L8" s="157">
        <v>2</v>
      </c>
      <c r="M8" s="156">
        <v>58</v>
      </c>
      <c r="N8" s="156">
        <v>24</v>
      </c>
      <c r="O8" s="157">
        <v>1</v>
      </c>
      <c r="P8" s="157">
        <v>1</v>
      </c>
      <c r="Q8" s="157">
        <v>0</v>
      </c>
      <c r="R8" s="156">
        <v>0</v>
      </c>
      <c r="S8" s="156">
        <v>71</v>
      </c>
      <c r="T8" s="156">
        <v>37</v>
      </c>
      <c r="U8" s="157">
        <v>0</v>
      </c>
      <c r="V8" s="157">
        <v>0</v>
      </c>
    </row>
    <row r="9" spans="1:22" ht="18.75" customHeight="1">
      <c r="A9" s="145" t="s">
        <v>22</v>
      </c>
      <c r="B9" s="153">
        <f t="shared" si="1"/>
        <v>3690</v>
      </c>
      <c r="C9" s="153">
        <f t="shared" si="2"/>
        <v>1773</v>
      </c>
      <c r="D9" s="153">
        <f t="shared" si="2"/>
        <v>1917</v>
      </c>
      <c r="E9" s="153">
        <v>884</v>
      </c>
      <c r="F9" s="153">
        <v>1233</v>
      </c>
      <c r="G9" s="153">
        <v>215</v>
      </c>
      <c r="H9" s="153">
        <v>318</v>
      </c>
      <c r="I9" s="153">
        <v>247</v>
      </c>
      <c r="J9" s="153">
        <v>156</v>
      </c>
      <c r="K9" s="153">
        <v>34</v>
      </c>
      <c r="L9" s="153">
        <v>5</v>
      </c>
      <c r="M9" s="153">
        <v>280</v>
      </c>
      <c r="N9" s="153">
        <v>126</v>
      </c>
      <c r="O9" s="153">
        <v>4</v>
      </c>
      <c r="P9" s="153">
        <v>2</v>
      </c>
      <c r="Q9" s="153">
        <v>17</v>
      </c>
      <c r="R9" s="153">
        <v>17</v>
      </c>
      <c r="S9" s="153">
        <v>92</v>
      </c>
      <c r="T9" s="153">
        <v>60</v>
      </c>
      <c r="U9" s="158">
        <v>0</v>
      </c>
      <c r="V9" s="158">
        <v>0</v>
      </c>
    </row>
    <row r="10" spans="1:22" ht="18.75" customHeight="1">
      <c r="A10" s="148" t="s">
        <v>42</v>
      </c>
      <c r="B10" s="155">
        <f t="shared" si="1"/>
        <v>51</v>
      </c>
      <c r="C10" s="155">
        <f t="shared" si="2"/>
        <v>19</v>
      </c>
      <c r="D10" s="155">
        <f t="shared" si="2"/>
        <v>32</v>
      </c>
      <c r="E10" s="155">
        <v>3</v>
      </c>
      <c r="F10" s="155">
        <v>11</v>
      </c>
      <c r="G10" s="154">
        <v>4</v>
      </c>
      <c r="H10" s="154">
        <v>13</v>
      </c>
      <c r="I10" s="154">
        <v>0</v>
      </c>
      <c r="J10" s="154">
        <v>1</v>
      </c>
      <c r="K10" s="155">
        <v>0</v>
      </c>
      <c r="L10" s="154">
        <v>0</v>
      </c>
      <c r="M10" s="155">
        <v>10</v>
      </c>
      <c r="N10" s="155">
        <v>5</v>
      </c>
      <c r="O10" s="155">
        <v>1</v>
      </c>
      <c r="P10" s="154">
        <v>0</v>
      </c>
      <c r="Q10" s="154">
        <v>0</v>
      </c>
      <c r="R10" s="154">
        <v>0</v>
      </c>
      <c r="S10" s="154">
        <v>1</v>
      </c>
      <c r="T10" s="155">
        <v>2</v>
      </c>
      <c r="U10" s="155">
        <v>0</v>
      </c>
      <c r="V10" s="154">
        <v>0</v>
      </c>
    </row>
    <row r="11" spans="1:22" ht="18.75" customHeight="1">
      <c r="A11" s="148" t="s">
        <v>10</v>
      </c>
      <c r="B11" s="155">
        <f t="shared" si="1"/>
        <v>106</v>
      </c>
      <c r="C11" s="155">
        <f t="shared" si="2"/>
        <v>55</v>
      </c>
      <c r="D11" s="155">
        <f t="shared" si="2"/>
        <v>51</v>
      </c>
      <c r="E11" s="155">
        <v>29</v>
      </c>
      <c r="F11" s="155">
        <v>31</v>
      </c>
      <c r="G11" s="155">
        <v>5</v>
      </c>
      <c r="H11" s="155">
        <v>2</v>
      </c>
      <c r="I11" s="154">
        <v>4</v>
      </c>
      <c r="J11" s="154">
        <v>8</v>
      </c>
      <c r="K11" s="155">
        <v>0</v>
      </c>
      <c r="L11" s="154">
        <v>0</v>
      </c>
      <c r="M11" s="155">
        <v>17</v>
      </c>
      <c r="N11" s="155">
        <v>10</v>
      </c>
      <c r="O11" s="155">
        <v>0</v>
      </c>
      <c r="P11" s="154">
        <v>0</v>
      </c>
      <c r="Q11" s="154">
        <v>0</v>
      </c>
      <c r="R11" s="154">
        <v>0</v>
      </c>
      <c r="S11" s="155">
        <v>0</v>
      </c>
      <c r="T11" s="154">
        <v>0</v>
      </c>
      <c r="U11" s="154">
        <v>0</v>
      </c>
      <c r="V11" s="154">
        <v>0</v>
      </c>
    </row>
    <row r="12" spans="1:22" ht="18.75" customHeight="1">
      <c r="A12" s="148" t="s">
        <v>21</v>
      </c>
      <c r="B12" s="155">
        <f t="shared" si="1"/>
        <v>629</v>
      </c>
      <c r="C12" s="155">
        <f t="shared" si="2"/>
        <v>369</v>
      </c>
      <c r="D12" s="155">
        <f t="shared" si="2"/>
        <v>260</v>
      </c>
      <c r="E12" s="155">
        <v>93</v>
      </c>
      <c r="F12" s="155">
        <v>109</v>
      </c>
      <c r="G12" s="155">
        <v>114</v>
      </c>
      <c r="H12" s="155">
        <v>107</v>
      </c>
      <c r="I12" s="155">
        <v>5</v>
      </c>
      <c r="J12" s="155">
        <v>1</v>
      </c>
      <c r="K12" s="155">
        <v>22</v>
      </c>
      <c r="L12" s="154">
        <v>1</v>
      </c>
      <c r="M12" s="155">
        <v>127</v>
      </c>
      <c r="N12" s="155">
        <v>35</v>
      </c>
      <c r="O12" s="155">
        <v>0</v>
      </c>
      <c r="P12" s="154">
        <v>0</v>
      </c>
      <c r="Q12" s="154">
        <v>2</v>
      </c>
      <c r="R12" s="155">
        <v>3</v>
      </c>
      <c r="S12" s="155">
        <v>6</v>
      </c>
      <c r="T12" s="155">
        <v>4</v>
      </c>
      <c r="U12" s="154">
        <v>0</v>
      </c>
      <c r="V12" s="154">
        <v>0</v>
      </c>
    </row>
    <row r="13" spans="1:22" ht="18.75" customHeight="1">
      <c r="A13" s="148" t="s">
        <v>30</v>
      </c>
      <c r="B13" s="155">
        <f t="shared" si="1"/>
        <v>99</v>
      </c>
      <c r="C13" s="155">
        <f t="shared" si="2"/>
        <v>82</v>
      </c>
      <c r="D13" s="155">
        <f t="shared" si="2"/>
        <v>17</v>
      </c>
      <c r="E13" s="155">
        <v>12</v>
      </c>
      <c r="F13" s="155">
        <v>3</v>
      </c>
      <c r="G13" s="155">
        <v>10</v>
      </c>
      <c r="H13" s="155">
        <v>3</v>
      </c>
      <c r="I13" s="154">
        <v>9</v>
      </c>
      <c r="J13" s="155">
        <v>0</v>
      </c>
      <c r="K13" s="155">
        <v>3</v>
      </c>
      <c r="L13" s="154">
        <v>0</v>
      </c>
      <c r="M13" s="155">
        <v>40</v>
      </c>
      <c r="N13" s="155">
        <v>7</v>
      </c>
      <c r="O13" s="155">
        <v>2</v>
      </c>
      <c r="P13" s="154">
        <v>3</v>
      </c>
      <c r="Q13" s="155">
        <v>2</v>
      </c>
      <c r="R13" s="155">
        <v>0</v>
      </c>
      <c r="S13" s="155">
        <v>4</v>
      </c>
      <c r="T13" s="155">
        <v>1</v>
      </c>
      <c r="U13" s="154">
        <v>0</v>
      </c>
      <c r="V13" s="154">
        <v>0</v>
      </c>
    </row>
    <row r="14" spans="1:22" ht="18.75" customHeight="1">
      <c r="A14" s="148" t="s">
        <v>51</v>
      </c>
      <c r="B14" s="155">
        <f t="shared" si="1"/>
        <v>464</v>
      </c>
      <c r="C14" s="155">
        <f t="shared" si="2"/>
        <v>326</v>
      </c>
      <c r="D14" s="155">
        <f t="shared" si="2"/>
        <v>138</v>
      </c>
      <c r="E14" s="155">
        <v>186</v>
      </c>
      <c r="F14" s="155">
        <v>84</v>
      </c>
      <c r="G14" s="155">
        <v>33</v>
      </c>
      <c r="H14" s="155">
        <v>29</v>
      </c>
      <c r="I14" s="155">
        <v>4</v>
      </c>
      <c r="J14" s="154">
        <v>5</v>
      </c>
      <c r="K14" s="155">
        <v>4</v>
      </c>
      <c r="L14" s="154">
        <v>0</v>
      </c>
      <c r="M14" s="155">
        <v>89</v>
      </c>
      <c r="N14" s="155">
        <v>18</v>
      </c>
      <c r="O14" s="155">
        <v>0</v>
      </c>
      <c r="P14" s="154">
        <v>0</v>
      </c>
      <c r="Q14" s="154">
        <v>0</v>
      </c>
      <c r="R14" s="154">
        <v>0</v>
      </c>
      <c r="S14" s="154">
        <v>10</v>
      </c>
      <c r="T14" s="155">
        <v>2</v>
      </c>
      <c r="U14" s="154">
        <v>0</v>
      </c>
      <c r="V14" s="154">
        <v>0</v>
      </c>
    </row>
    <row r="15" spans="1:22" ht="18.75" customHeight="1">
      <c r="A15" s="148" t="s">
        <v>53</v>
      </c>
      <c r="B15" s="155">
        <f t="shared" si="1"/>
        <v>212</v>
      </c>
      <c r="C15" s="155">
        <f t="shared" si="2"/>
        <v>146</v>
      </c>
      <c r="D15" s="155">
        <f t="shared" si="2"/>
        <v>66</v>
      </c>
      <c r="E15" s="155">
        <v>29</v>
      </c>
      <c r="F15" s="155">
        <v>15</v>
      </c>
      <c r="G15" s="155">
        <v>19</v>
      </c>
      <c r="H15" s="155">
        <v>12</v>
      </c>
      <c r="I15" s="155">
        <v>9</v>
      </c>
      <c r="J15" s="154">
        <v>17</v>
      </c>
      <c r="K15" s="155">
        <v>4</v>
      </c>
      <c r="L15" s="154">
        <v>0</v>
      </c>
      <c r="M15" s="155">
        <v>85</v>
      </c>
      <c r="N15" s="155">
        <v>21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1</v>
      </c>
      <c r="U15" s="154">
        <v>0</v>
      </c>
      <c r="V15" s="154">
        <v>0</v>
      </c>
    </row>
    <row r="16" spans="1:22" ht="18.75" customHeight="1">
      <c r="A16" s="148" t="s">
        <v>9</v>
      </c>
      <c r="B16" s="155">
        <f t="shared" si="1"/>
        <v>50</v>
      </c>
      <c r="C16" s="155">
        <f t="shared" si="2"/>
        <v>27</v>
      </c>
      <c r="D16" s="155">
        <f t="shared" si="2"/>
        <v>23</v>
      </c>
      <c r="E16" s="155">
        <v>6</v>
      </c>
      <c r="F16" s="155">
        <v>10</v>
      </c>
      <c r="G16" s="155">
        <v>12</v>
      </c>
      <c r="H16" s="155">
        <v>4</v>
      </c>
      <c r="I16" s="154">
        <v>0</v>
      </c>
      <c r="J16" s="155">
        <v>0</v>
      </c>
      <c r="K16" s="154">
        <v>0</v>
      </c>
      <c r="L16" s="154">
        <v>0</v>
      </c>
      <c r="M16" s="155">
        <v>8</v>
      </c>
      <c r="N16" s="155">
        <v>8</v>
      </c>
      <c r="O16" s="155">
        <v>0</v>
      </c>
      <c r="P16" s="154">
        <v>0</v>
      </c>
      <c r="Q16" s="154">
        <v>1</v>
      </c>
      <c r="R16" s="154">
        <v>1</v>
      </c>
      <c r="S16" s="154">
        <v>0</v>
      </c>
      <c r="T16" s="155">
        <v>0</v>
      </c>
      <c r="U16" s="154">
        <v>0</v>
      </c>
      <c r="V16" s="154">
        <v>0</v>
      </c>
    </row>
    <row r="17" spans="1:22" s="3" customFormat="1" ht="18.75" customHeight="1">
      <c r="A17" s="148" t="s">
        <v>25</v>
      </c>
      <c r="B17" s="155">
        <f t="shared" si="1"/>
        <v>289</v>
      </c>
      <c r="C17" s="155">
        <f t="shared" si="2"/>
        <v>107</v>
      </c>
      <c r="D17" s="155">
        <f t="shared" si="2"/>
        <v>182</v>
      </c>
      <c r="E17" s="155">
        <v>51</v>
      </c>
      <c r="F17" s="155">
        <v>110</v>
      </c>
      <c r="G17" s="155">
        <v>16</v>
      </c>
      <c r="H17" s="155">
        <v>41</v>
      </c>
      <c r="I17" s="155">
        <v>3</v>
      </c>
      <c r="J17" s="155">
        <v>4</v>
      </c>
      <c r="K17" s="154">
        <v>1</v>
      </c>
      <c r="L17" s="154">
        <v>0</v>
      </c>
      <c r="M17" s="155">
        <v>30</v>
      </c>
      <c r="N17" s="155">
        <v>23</v>
      </c>
      <c r="O17" s="155">
        <v>0</v>
      </c>
      <c r="P17" s="154">
        <v>1</v>
      </c>
      <c r="Q17" s="155">
        <v>0</v>
      </c>
      <c r="R17" s="155">
        <v>1</v>
      </c>
      <c r="S17" s="154">
        <v>6</v>
      </c>
      <c r="T17" s="155">
        <v>2</v>
      </c>
      <c r="U17" s="154">
        <v>0</v>
      </c>
      <c r="V17" s="154">
        <v>0</v>
      </c>
    </row>
    <row r="18" spans="1:22" ht="18.75" customHeight="1">
      <c r="A18" s="148" t="s">
        <v>4</v>
      </c>
      <c r="B18" s="155">
        <f t="shared" si="1"/>
        <v>37</v>
      </c>
      <c r="C18" s="155">
        <f t="shared" si="2"/>
        <v>20</v>
      </c>
      <c r="D18" s="155">
        <f t="shared" si="2"/>
        <v>17</v>
      </c>
      <c r="E18" s="154">
        <v>2</v>
      </c>
      <c r="F18" s="154">
        <v>1</v>
      </c>
      <c r="G18" s="155">
        <v>10</v>
      </c>
      <c r="H18" s="155">
        <v>9</v>
      </c>
      <c r="I18" s="154">
        <v>0</v>
      </c>
      <c r="J18" s="154">
        <v>0</v>
      </c>
      <c r="K18" s="154">
        <v>0</v>
      </c>
      <c r="L18" s="154">
        <v>0</v>
      </c>
      <c r="M18" s="155">
        <v>7</v>
      </c>
      <c r="N18" s="155">
        <v>7</v>
      </c>
      <c r="O18" s="155">
        <v>0</v>
      </c>
      <c r="P18" s="155">
        <v>0</v>
      </c>
      <c r="Q18" s="154">
        <v>0</v>
      </c>
      <c r="R18" s="154">
        <v>0</v>
      </c>
      <c r="S18" s="155">
        <v>1</v>
      </c>
      <c r="T18" s="155">
        <v>0</v>
      </c>
      <c r="U18" s="154">
        <v>0</v>
      </c>
      <c r="V18" s="154">
        <v>0</v>
      </c>
    </row>
    <row r="19" spans="1:22" ht="18.75" customHeight="1">
      <c r="A19" s="149" t="s">
        <v>59</v>
      </c>
      <c r="B19" s="156">
        <f t="shared" si="1"/>
        <v>149</v>
      </c>
      <c r="C19" s="156">
        <f t="shared" si="2"/>
        <v>69</v>
      </c>
      <c r="D19" s="156">
        <f t="shared" si="2"/>
        <v>80</v>
      </c>
      <c r="E19" s="156">
        <v>17</v>
      </c>
      <c r="F19" s="156">
        <v>32</v>
      </c>
      <c r="G19" s="156">
        <v>21</v>
      </c>
      <c r="H19" s="156">
        <v>31</v>
      </c>
      <c r="I19" s="156">
        <v>6</v>
      </c>
      <c r="J19" s="156">
        <v>1</v>
      </c>
      <c r="K19" s="156">
        <v>4</v>
      </c>
      <c r="L19" s="157">
        <v>0</v>
      </c>
      <c r="M19" s="156">
        <v>16</v>
      </c>
      <c r="N19" s="156">
        <v>15</v>
      </c>
      <c r="O19" s="156">
        <v>0</v>
      </c>
      <c r="P19" s="157">
        <v>0</v>
      </c>
      <c r="Q19" s="157">
        <v>0</v>
      </c>
      <c r="R19" s="157">
        <v>0</v>
      </c>
      <c r="S19" s="156">
        <v>5</v>
      </c>
      <c r="T19" s="156">
        <v>1</v>
      </c>
      <c r="U19" s="157">
        <v>0</v>
      </c>
      <c r="V19" s="157">
        <v>0</v>
      </c>
    </row>
    <row r="20" spans="1:22" ht="18.75" customHeight="1">
      <c r="A20" s="148" t="s">
        <v>62</v>
      </c>
      <c r="B20" s="154">
        <f t="shared" si="1"/>
        <v>0</v>
      </c>
      <c r="C20" s="154">
        <f t="shared" si="2"/>
        <v>0</v>
      </c>
      <c r="D20" s="154">
        <f t="shared" si="2"/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</row>
    <row r="21" spans="1:22" ht="18.75" customHeight="1">
      <c r="A21" s="148" t="s">
        <v>33</v>
      </c>
      <c r="B21" s="154">
        <f t="shared" si="1"/>
        <v>0</v>
      </c>
      <c r="C21" s="154">
        <f t="shared" si="2"/>
        <v>0</v>
      </c>
      <c r="D21" s="154">
        <f t="shared" si="2"/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</row>
    <row r="22" spans="1:22" ht="18.75" customHeight="1">
      <c r="A22" s="148" t="s">
        <v>64</v>
      </c>
      <c r="B22" s="155">
        <f t="shared" si="1"/>
        <v>28</v>
      </c>
      <c r="C22" s="155">
        <f t="shared" si="2"/>
        <v>11</v>
      </c>
      <c r="D22" s="155">
        <f t="shared" si="2"/>
        <v>17</v>
      </c>
      <c r="E22" s="155">
        <v>2</v>
      </c>
      <c r="F22" s="154">
        <v>5</v>
      </c>
      <c r="G22" s="154">
        <v>5</v>
      </c>
      <c r="H22" s="154">
        <v>5</v>
      </c>
      <c r="I22" s="154">
        <v>0</v>
      </c>
      <c r="J22" s="154">
        <v>0</v>
      </c>
      <c r="K22" s="154">
        <v>1</v>
      </c>
      <c r="L22" s="154">
        <v>0</v>
      </c>
      <c r="M22" s="155">
        <v>3</v>
      </c>
      <c r="N22" s="155">
        <v>6</v>
      </c>
      <c r="O22" s="155">
        <v>0</v>
      </c>
      <c r="P22" s="154">
        <v>0</v>
      </c>
      <c r="Q22" s="154">
        <v>0</v>
      </c>
      <c r="R22" s="154">
        <v>1</v>
      </c>
      <c r="S22" s="155">
        <v>0</v>
      </c>
      <c r="T22" s="154">
        <v>0</v>
      </c>
      <c r="U22" s="154">
        <v>0</v>
      </c>
      <c r="V22" s="154">
        <v>0</v>
      </c>
    </row>
    <row r="23" spans="1:22" ht="18.75" customHeight="1">
      <c r="A23" s="148" t="s">
        <v>67</v>
      </c>
      <c r="B23" s="154">
        <f t="shared" si="1"/>
        <v>0</v>
      </c>
      <c r="C23" s="154">
        <f t="shared" si="2"/>
        <v>0</v>
      </c>
      <c r="D23" s="154">
        <f t="shared" si="2"/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</row>
    <row r="24" spans="1:22" s="3" customFormat="1" ht="18.75" customHeight="1">
      <c r="A24" s="148" t="s">
        <v>8</v>
      </c>
      <c r="B24" s="154">
        <f t="shared" si="1"/>
        <v>0</v>
      </c>
      <c r="C24" s="154">
        <f t="shared" si="2"/>
        <v>0</v>
      </c>
      <c r="D24" s="154">
        <f t="shared" si="2"/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</row>
    <row r="25" spans="1:22" ht="18.75" customHeight="1">
      <c r="A25" s="148" t="s">
        <v>71</v>
      </c>
      <c r="B25" s="154">
        <f t="shared" si="1"/>
        <v>0</v>
      </c>
      <c r="C25" s="154">
        <f t="shared" si="2"/>
        <v>0</v>
      </c>
      <c r="D25" s="154">
        <f t="shared" si="2"/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</row>
    <row r="26" spans="1:22" ht="18.75" customHeight="1">
      <c r="A26" s="149" t="s">
        <v>23</v>
      </c>
      <c r="B26" s="157">
        <f t="shared" si="1"/>
        <v>0</v>
      </c>
      <c r="C26" s="157">
        <f t="shared" si="2"/>
        <v>0</v>
      </c>
      <c r="D26" s="157">
        <f t="shared" si="2"/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</row>
    <row r="27" spans="1:22" ht="18.75" customHeight="1">
      <c r="A27" s="148" t="s">
        <v>73</v>
      </c>
      <c r="B27" s="155">
        <f t="shared" si="1"/>
        <v>20</v>
      </c>
      <c r="C27" s="155">
        <f t="shared" si="2"/>
        <v>11</v>
      </c>
      <c r="D27" s="155">
        <f t="shared" si="2"/>
        <v>9</v>
      </c>
      <c r="E27" s="155">
        <v>4</v>
      </c>
      <c r="F27" s="155">
        <v>7</v>
      </c>
      <c r="G27" s="155">
        <v>2</v>
      </c>
      <c r="H27" s="155">
        <v>1</v>
      </c>
      <c r="I27" s="154">
        <v>0</v>
      </c>
      <c r="J27" s="154">
        <v>0</v>
      </c>
      <c r="K27" s="154">
        <v>3</v>
      </c>
      <c r="L27" s="154">
        <v>0</v>
      </c>
      <c r="M27" s="155">
        <v>1</v>
      </c>
      <c r="N27" s="155">
        <v>1</v>
      </c>
      <c r="O27" s="155">
        <v>0</v>
      </c>
      <c r="P27" s="154">
        <v>0</v>
      </c>
      <c r="Q27" s="154">
        <v>0</v>
      </c>
      <c r="R27" s="154">
        <v>0</v>
      </c>
      <c r="S27" s="154">
        <v>1</v>
      </c>
      <c r="T27" s="154">
        <v>0</v>
      </c>
      <c r="U27" s="154">
        <v>0</v>
      </c>
      <c r="V27" s="154">
        <v>0</v>
      </c>
    </row>
    <row r="28" spans="1:22" ht="18.75" customHeight="1">
      <c r="A28" s="149" t="s">
        <v>12</v>
      </c>
      <c r="B28" s="157">
        <f t="shared" si="1"/>
        <v>0</v>
      </c>
      <c r="C28" s="157">
        <f t="shared" si="2"/>
        <v>0</v>
      </c>
      <c r="D28" s="157">
        <f t="shared" si="2"/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</row>
    <row r="29" spans="1:22" ht="18.75" customHeight="1">
      <c r="A29" s="148" t="s">
        <v>43</v>
      </c>
      <c r="B29" s="154">
        <f t="shared" si="1"/>
        <v>0</v>
      </c>
      <c r="C29" s="154">
        <f t="shared" si="2"/>
        <v>0</v>
      </c>
      <c r="D29" s="154">
        <f t="shared" si="2"/>
        <v>0</v>
      </c>
      <c r="E29" s="154">
        <v>0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</row>
    <row r="30" spans="1:22" ht="18.75" customHeight="1">
      <c r="A30" s="149" t="s">
        <v>79</v>
      </c>
      <c r="B30" s="157">
        <f t="shared" si="1"/>
        <v>0</v>
      </c>
      <c r="C30" s="157">
        <f t="shared" si="2"/>
        <v>0</v>
      </c>
      <c r="D30" s="157">
        <f t="shared" si="2"/>
        <v>0</v>
      </c>
      <c r="E30" s="157">
        <v>0</v>
      </c>
      <c r="F30" s="157">
        <v>0</v>
      </c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  <c r="O30" s="157">
        <v>0</v>
      </c>
      <c r="P30" s="157">
        <v>0</v>
      </c>
      <c r="Q30" s="157">
        <v>0</v>
      </c>
      <c r="R30" s="157">
        <v>0</v>
      </c>
      <c r="S30" s="157">
        <v>0</v>
      </c>
      <c r="T30" s="157">
        <v>0</v>
      </c>
      <c r="U30" s="157">
        <v>0</v>
      </c>
      <c r="V30" s="157">
        <v>0</v>
      </c>
    </row>
    <row r="31" spans="1:22" s="3" customFormat="1" ht="18.75" customHeight="1">
      <c r="A31" s="148" t="s">
        <v>26</v>
      </c>
      <c r="B31" s="155">
        <f t="shared" si="1"/>
        <v>140</v>
      </c>
      <c r="C31" s="155">
        <f t="shared" si="2"/>
        <v>63</v>
      </c>
      <c r="D31" s="155">
        <f t="shared" si="2"/>
        <v>77</v>
      </c>
      <c r="E31" s="155">
        <v>4</v>
      </c>
      <c r="F31" s="155">
        <v>9</v>
      </c>
      <c r="G31" s="155">
        <v>1</v>
      </c>
      <c r="H31" s="154">
        <v>1</v>
      </c>
      <c r="I31" s="155">
        <v>23</v>
      </c>
      <c r="J31" s="155">
        <v>28</v>
      </c>
      <c r="K31" s="155">
        <v>3</v>
      </c>
      <c r="L31" s="154">
        <v>0</v>
      </c>
      <c r="M31" s="155">
        <v>28</v>
      </c>
      <c r="N31" s="155">
        <v>33</v>
      </c>
      <c r="O31" s="155">
        <v>0</v>
      </c>
      <c r="P31" s="154">
        <v>0</v>
      </c>
      <c r="Q31" s="155">
        <v>0</v>
      </c>
      <c r="R31" s="155">
        <v>0</v>
      </c>
      <c r="S31" s="155">
        <v>4</v>
      </c>
      <c r="T31" s="154">
        <v>6</v>
      </c>
      <c r="U31" s="154">
        <v>0</v>
      </c>
      <c r="V31" s="154">
        <v>0</v>
      </c>
    </row>
    <row r="32" spans="1:22" ht="18.75" customHeight="1">
      <c r="A32" s="149" t="s">
        <v>55</v>
      </c>
      <c r="B32" s="157">
        <f t="shared" si="1"/>
        <v>0</v>
      </c>
      <c r="C32" s="157">
        <f t="shared" si="2"/>
        <v>0</v>
      </c>
      <c r="D32" s="157">
        <f t="shared" si="2"/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0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0</v>
      </c>
      <c r="T32" s="157">
        <v>0</v>
      </c>
      <c r="U32" s="157">
        <v>0</v>
      </c>
      <c r="V32" s="157">
        <v>0</v>
      </c>
    </row>
    <row r="33" spans="1:22" s="3" customFormat="1" ht="18.75" customHeight="1">
      <c r="A33" s="148" t="s">
        <v>37</v>
      </c>
      <c r="B33" s="154">
        <f t="shared" si="1"/>
        <v>0</v>
      </c>
      <c r="C33" s="154">
        <f t="shared" si="2"/>
        <v>0</v>
      </c>
      <c r="D33" s="154">
        <f t="shared" si="2"/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</row>
    <row r="34" spans="1:22" ht="18.75" customHeight="1">
      <c r="A34" s="148" t="s">
        <v>17</v>
      </c>
      <c r="B34" s="155">
        <f t="shared" si="1"/>
        <v>51</v>
      </c>
      <c r="C34" s="155">
        <f t="shared" si="2"/>
        <v>21</v>
      </c>
      <c r="D34" s="155">
        <f t="shared" si="2"/>
        <v>30</v>
      </c>
      <c r="E34" s="155">
        <v>3</v>
      </c>
      <c r="F34" s="155">
        <v>9</v>
      </c>
      <c r="G34" s="155">
        <v>2</v>
      </c>
      <c r="H34" s="155">
        <v>0</v>
      </c>
      <c r="I34" s="155">
        <v>7</v>
      </c>
      <c r="J34" s="155">
        <v>13</v>
      </c>
      <c r="K34" s="154">
        <v>2</v>
      </c>
      <c r="L34" s="154">
        <v>0</v>
      </c>
      <c r="M34" s="155">
        <v>7</v>
      </c>
      <c r="N34" s="155">
        <v>6</v>
      </c>
      <c r="O34" s="155">
        <v>0</v>
      </c>
      <c r="P34" s="155">
        <v>0</v>
      </c>
      <c r="Q34" s="154">
        <v>0</v>
      </c>
      <c r="R34" s="154">
        <v>0</v>
      </c>
      <c r="S34" s="154">
        <v>0</v>
      </c>
      <c r="T34" s="154">
        <v>2</v>
      </c>
      <c r="U34" s="154">
        <v>0</v>
      </c>
      <c r="V34" s="154">
        <v>0</v>
      </c>
    </row>
    <row r="35" spans="1:22" s="3" customFormat="1" ht="18.75" customHeight="1">
      <c r="A35" s="148" t="s">
        <v>74</v>
      </c>
      <c r="B35" s="154">
        <f t="shared" si="1"/>
        <v>0</v>
      </c>
      <c r="C35" s="154">
        <f t="shared" si="2"/>
        <v>0</v>
      </c>
      <c r="D35" s="154">
        <f t="shared" si="2"/>
        <v>0</v>
      </c>
      <c r="E35" s="154">
        <v>0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154">
        <v>0</v>
      </c>
    </row>
    <row r="36" spans="1:22" s="3" customFormat="1" ht="18.75" customHeight="1">
      <c r="A36" s="148" t="s">
        <v>11</v>
      </c>
      <c r="B36" s="155">
        <f t="shared" si="1"/>
        <v>31</v>
      </c>
      <c r="C36" s="155">
        <f t="shared" si="2"/>
        <v>20</v>
      </c>
      <c r="D36" s="155">
        <f t="shared" si="2"/>
        <v>11</v>
      </c>
      <c r="E36" s="155">
        <v>8</v>
      </c>
      <c r="F36" s="155">
        <v>7</v>
      </c>
      <c r="G36" s="154">
        <v>0</v>
      </c>
      <c r="H36" s="154">
        <v>0</v>
      </c>
      <c r="I36" s="155">
        <v>2</v>
      </c>
      <c r="J36" s="155">
        <v>2</v>
      </c>
      <c r="K36" s="154">
        <v>0</v>
      </c>
      <c r="L36" s="154">
        <v>0</v>
      </c>
      <c r="M36" s="155">
        <v>10</v>
      </c>
      <c r="N36" s="155">
        <v>2</v>
      </c>
      <c r="O36" s="155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154">
        <v>0</v>
      </c>
    </row>
    <row r="37" spans="1:22" ht="18.75" customHeight="1">
      <c r="A37" s="148" t="s">
        <v>49</v>
      </c>
      <c r="B37" s="154">
        <f t="shared" si="1"/>
        <v>0</v>
      </c>
      <c r="C37" s="154">
        <f t="shared" si="2"/>
        <v>0</v>
      </c>
      <c r="D37" s="154">
        <f t="shared" si="2"/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0</v>
      </c>
      <c r="R37" s="154">
        <v>0</v>
      </c>
      <c r="S37" s="154">
        <v>0</v>
      </c>
      <c r="T37" s="154">
        <v>0</v>
      </c>
      <c r="U37" s="154">
        <v>0</v>
      </c>
      <c r="V37" s="154">
        <v>0</v>
      </c>
    </row>
    <row r="38" spans="1:22" ht="18.75" customHeight="1">
      <c r="A38" s="148" t="s">
        <v>84</v>
      </c>
      <c r="B38" s="154">
        <f t="shared" si="1"/>
        <v>0</v>
      </c>
      <c r="C38" s="154">
        <f t="shared" si="2"/>
        <v>0</v>
      </c>
      <c r="D38" s="154">
        <f t="shared" si="2"/>
        <v>0</v>
      </c>
      <c r="E38" s="154">
        <v>0</v>
      </c>
      <c r="F38" s="154">
        <v>0</v>
      </c>
      <c r="G38" s="154">
        <v>0</v>
      </c>
      <c r="H38" s="154">
        <v>0</v>
      </c>
      <c r="I38" s="154">
        <v>0</v>
      </c>
      <c r="J38" s="154">
        <v>0</v>
      </c>
      <c r="K38" s="154">
        <v>0</v>
      </c>
      <c r="L38" s="154">
        <v>0</v>
      </c>
      <c r="M38" s="154">
        <v>0</v>
      </c>
      <c r="N38" s="154">
        <v>0</v>
      </c>
      <c r="O38" s="154">
        <v>0</v>
      </c>
      <c r="P38" s="154">
        <v>0</v>
      </c>
      <c r="Q38" s="154">
        <v>0</v>
      </c>
      <c r="R38" s="154">
        <v>0</v>
      </c>
      <c r="S38" s="154">
        <v>0</v>
      </c>
      <c r="T38" s="154">
        <v>0</v>
      </c>
      <c r="U38" s="154">
        <v>0</v>
      </c>
      <c r="V38" s="154">
        <v>0</v>
      </c>
    </row>
    <row r="39" spans="1:22" s="3" customFormat="1" ht="18.75" customHeight="1">
      <c r="A39" s="148" t="s">
        <v>57</v>
      </c>
      <c r="B39" s="155">
        <f t="shared" si="1"/>
        <v>56</v>
      </c>
      <c r="C39" s="155">
        <f t="shared" si="2"/>
        <v>29</v>
      </c>
      <c r="D39" s="155">
        <f t="shared" si="2"/>
        <v>27</v>
      </c>
      <c r="E39" s="155">
        <v>7</v>
      </c>
      <c r="F39" s="155">
        <v>7</v>
      </c>
      <c r="G39" s="155">
        <v>2</v>
      </c>
      <c r="H39" s="155">
        <v>1</v>
      </c>
      <c r="I39" s="154">
        <v>5</v>
      </c>
      <c r="J39" s="155">
        <v>6</v>
      </c>
      <c r="K39" s="154">
        <v>1</v>
      </c>
      <c r="L39" s="154">
        <v>0</v>
      </c>
      <c r="M39" s="155">
        <v>12</v>
      </c>
      <c r="N39" s="155">
        <v>11</v>
      </c>
      <c r="O39" s="155">
        <v>1</v>
      </c>
      <c r="P39" s="157">
        <v>0</v>
      </c>
      <c r="Q39" s="154">
        <v>1</v>
      </c>
      <c r="R39" s="154">
        <v>0</v>
      </c>
      <c r="S39" s="157">
        <v>0</v>
      </c>
      <c r="T39" s="157">
        <v>2</v>
      </c>
      <c r="U39" s="154">
        <v>0</v>
      </c>
      <c r="V39" s="154">
        <v>0</v>
      </c>
    </row>
    <row r="40" spans="1:22" ht="18.75" customHeight="1">
      <c r="A40" s="145" t="s">
        <v>85</v>
      </c>
      <c r="B40" s="158">
        <f t="shared" si="1"/>
        <v>0</v>
      </c>
      <c r="C40" s="158">
        <f t="shared" si="2"/>
        <v>0</v>
      </c>
      <c r="D40" s="158">
        <f t="shared" si="2"/>
        <v>0</v>
      </c>
      <c r="E40" s="158">
        <v>0</v>
      </c>
      <c r="F40" s="158">
        <v>0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8">
        <v>0</v>
      </c>
      <c r="O40" s="158">
        <v>0</v>
      </c>
      <c r="P40" s="158">
        <v>0</v>
      </c>
      <c r="Q40" s="158">
        <v>0</v>
      </c>
      <c r="R40" s="158">
        <v>0</v>
      </c>
      <c r="S40" s="158">
        <v>0</v>
      </c>
      <c r="T40" s="158">
        <v>0</v>
      </c>
      <c r="U40" s="158">
        <v>0</v>
      </c>
      <c r="V40" s="158">
        <v>0</v>
      </c>
    </row>
    <row r="41" spans="1:22" ht="18.75" customHeight="1">
      <c r="A41" s="148" t="s">
        <v>86</v>
      </c>
      <c r="B41" s="154">
        <f t="shared" si="1"/>
        <v>0</v>
      </c>
      <c r="C41" s="154">
        <f t="shared" si="2"/>
        <v>0</v>
      </c>
      <c r="D41" s="154">
        <f t="shared" si="2"/>
        <v>0</v>
      </c>
      <c r="E41" s="154">
        <v>0</v>
      </c>
      <c r="F41" s="154">
        <v>0</v>
      </c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  <c r="P41" s="154">
        <v>0</v>
      </c>
      <c r="Q41" s="154">
        <v>0</v>
      </c>
      <c r="R41" s="154">
        <v>0</v>
      </c>
      <c r="S41" s="154">
        <v>0</v>
      </c>
      <c r="T41" s="154">
        <v>0</v>
      </c>
      <c r="U41" s="154">
        <v>0</v>
      </c>
      <c r="V41" s="154">
        <v>0</v>
      </c>
    </row>
    <row r="42" spans="1:22" ht="18.75" customHeight="1">
      <c r="A42" s="149" t="s">
        <v>87</v>
      </c>
      <c r="B42" s="156">
        <f t="shared" si="1"/>
        <v>30</v>
      </c>
      <c r="C42" s="156">
        <f t="shared" si="2"/>
        <v>15</v>
      </c>
      <c r="D42" s="156">
        <f t="shared" si="2"/>
        <v>15</v>
      </c>
      <c r="E42" s="156">
        <v>1</v>
      </c>
      <c r="F42" s="157">
        <v>2</v>
      </c>
      <c r="G42" s="156">
        <v>7</v>
      </c>
      <c r="H42" s="156">
        <v>6</v>
      </c>
      <c r="I42" s="157">
        <v>0</v>
      </c>
      <c r="J42" s="157">
        <v>0</v>
      </c>
      <c r="K42" s="157">
        <v>0</v>
      </c>
      <c r="L42" s="157">
        <v>0</v>
      </c>
      <c r="M42" s="156">
        <v>4</v>
      </c>
      <c r="N42" s="156">
        <v>4</v>
      </c>
      <c r="O42" s="156">
        <v>0</v>
      </c>
      <c r="P42" s="156">
        <v>1</v>
      </c>
      <c r="Q42" s="157">
        <v>1</v>
      </c>
      <c r="R42" s="156">
        <v>1</v>
      </c>
      <c r="S42" s="157">
        <v>2</v>
      </c>
      <c r="T42" s="156">
        <v>1</v>
      </c>
      <c r="U42" s="157">
        <v>0</v>
      </c>
      <c r="V42" s="157">
        <v>0</v>
      </c>
    </row>
  </sheetData>
  <mergeCells count="12">
    <mergeCell ref="M2:P2"/>
    <mergeCell ref="M3:N3"/>
    <mergeCell ref="O3:P3"/>
    <mergeCell ref="A2:A4"/>
    <mergeCell ref="B2:D3"/>
    <mergeCell ref="E2:F3"/>
    <mergeCell ref="G2:H3"/>
    <mergeCell ref="I2:J3"/>
    <mergeCell ref="K2:L3"/>
    <mergeCell ref="Q2:R3"/>
    <mergeCell ref="S2:T3"/>
    <mergeCell ref="U2:V3"/>
  </mergeCells>
  <phoneticPr fontId="2"/>
  <pageMargins left="0.78740157480314965" right="0.78740157480314965" top="0.78740157480314965" bottom="0.98425196850393681" header="0.51181102362204722" footer="0.51181102362204722"/>
  <pageSetup paperSize="9" scale="99" fitToWidth="2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Z17278</dc:creator>
  <cp:lastModifiedBy>295598</cp:lastModifiedBy>
  <dcterms:created xsi:type="dcterms:W3CDTF">2018-02-15T01:51:00Z</dcterms:created>
  <dcterms:modified xsi:type="dcterms:W3CDTF">2020-03-18T02:00:18Z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2020-03-18T02:00:18Z</vt:filetime>
  </property>
</Properties>
</file>