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【参考】その他の調査結果１ページ" sheetId="53" r:id="rId1"/>
    <sheet name="【参考】その他の調査結果２ページ" sheetId="54" r:id="rId2"/>
    <sheet name="【参考】その他の調査結果３ページ" sheetId="55" r:id="rId3"/>
  </sheets>
  <definedNames>
    <definedName name="_xlnm.Print_Area" localSheetId="0">【参考】その他の調査結果１ページ!$B$1:$H$40</definedName>
    <definedName name="_xlnm.Print_Area" localSheetId="1">【参考】その他の調査結果２ページ!$B$1:$J$45</definedName>
    <definedName name="_xlnm.Print_Area" localSheetId="2">【参考】その他の調査結果３ページ!$B$1:$L$40</definedName>
  </definedNames>
  <calcPr calcId="145621"/>
</workbook>
</file>

<file path=xl/calcChain.xml><?xml version="1.0" encoding="utf-8"?>
<calcChain xmlns="http://schemas.openxmlformats.org/spreadsheetml/2006/main">
  <c r="L39" i="55" l="1"/>
  <c r="K39" i="55"/>
  <c r="J39" i="55"/>
  <c r="I39" i="55"/>
  <c r="H39" i="55"/>
  <c r="G39" i="55"/>
  <c r="F39" i="55"/>
  <c r="E39" i="55"/>
  <c r="D39" i="55"/>
  <c r="C39" i="55"/>
  <c r="L33" i="55"/>
  <c r="K33" i="55"/>
  <c r="J33" i="55"/>
  <c r="I33" i="55"/>
  <c r="H33" i="55"/>
  <c r="G33" i="55"/>
  <c r="F33" i="55"/>
  <c r="E33" i="55"/>
  <c r="D33" i="55"/>
  <c r="L27" i="55"/>
  <c r="K27" i="55"/>
  <c r="J27" i="55"/>
  <c r="I27" i="55"/>
  <c r="H27" i="55"/>
  <c r="G27" i="55"/>
  <c r="F27" i="55"/>
  <c r="E27" i="55"/>
  <c r="D27" i="55"/>
  <c r="C27" i="55"/>
  <c r="L21" i="55"/>
  <c r="K21" i="55"/>
  <c r="J21" i="55"/>
  <c r="I21" i="55"/>
  <c r="H21" i="55"/>
  <c r="G21" i="55"/>
  <c r="F21" i="55"/>
  <c r="E21" i="55"/>
  <c r="D21" i="55"/>
  <c r="C21" i="55"/>
  <c r="J15" i="55"/>
  <c r="I15" i="55"/>
  <c r="H15" i="55"/>
  <c r="G15" i="55"/>
  <c r="F15" i="55"/>
  <c r="E15" i="55"/>
  <c r="D15" i="55"/>
  <c r="C15" i="55"/>
  <c r="H5" i="55"/>
  <c r="G5" i="55"/>
  <c r="F5" i="55"/>
  <c r="E5" i="55"/>
  <c r="D5" i="55"/>
  <c r="C5" i="55"/>
  <c r="F44" i="54"/>
  <c r="E44" i="54"/>
  <c r="D44" i="54"/>
  <c r="C44" i="54" s="1"/>
  <c r="H43" i="54"/>
  <c r="G43" i="54"/>
  <c r="F43" i="54"/>
  <c r="E43" i="54"/>
  <c r="D43" i="54"/>
  <c r="C43" i="54"/>
  <c r="G31" i="54"/>
  <c r="F31" i="54"/>
  <c r="E31" i="54"/>
  <c r="D31" i="54"/>
  <c r="C31" i="54"/>
  <c r="G30" i="54"/>
  <c r="F30" i="54"/>
  <c r="E30" i="54"/>
  <c r="D30" i="54"/>
  <c r="C30" i="54"/>
  <c r="J24" i="54"/>
  <c r="I24" i="54"/>
  <c r="H24" i="54"/>
  <c r="G24" i="54"/>
  <c r="F24" i="54"/>
  <c r="E24" i="54"/>
  <c r="D24" i="54"/>
  <c r="C24" i="54"/>
  <c r="F18" i="54"/>
  <c r="E18" i="54"/>
  <c r="D18" i="54"/>
  <c r="F17" i="54"/>
  <c r="E17" i="54"/>
  <c r="D17" i="54"/>
  <c r="G7" i="54"/>
  <c r="F7" i="54"/>
  <c r="E7" i="54"/>
  <c r="D7" i="54"/>
  <c r="G6" i="54"/>
  <c r="F6" i="54"/>
  <c r="E6" i="54"/>
  <c r="D6" i="54"/>
  <c r="C6" i="54"/>
  <c r="G38" i="53"/>
  <c r="F38" i="53"/>
  <c r="E38" i="53"/>
  <c r="D38" i="53"/>
  <c r="C38" i="53"/>
  <c r="G37" i="53"/>
  <c r="F37" i="53"/>
  <c r="E37" i="53"/>
  <c r="D37" i="53"/>
  <c r="C37" i="53"/>
  <c r="H31" i="53"/>
  <c r="G31" i="53"/>
  <c r="F31" i="53"/>
  <c r="C31" i="53"/>
  <c r="H30" i="53"/>
  <c r="G30" i="53"/>
  <c r="F30" i="53"/>
  <c r="E30" i="53"/>
  <c r="D30" i="53"/>
  <c r="C30" i="53"/>
  <c r="D23" i="53"/>
  <c r="C23" i="53" s="1"/>
  <c r="H22" i="53"/>
  <c r="G22" i="53"/>
  <c r="F22" i="53"/>
  <c r="E22" i="53"/>
  <c r="D22" i="53"/>
  <c r="C22" i="53"/>
  <c r="G15" i="53"/>
  <c r="F15" i="53"/>
  <c r="C15" i="53" s="1"/>
  <c r="E15" i="53"/>
  <c r="D15" i="53"/>
  <c r="G14" i="53"/>
  <c r="F14" i="53"/>
  <c r="E14" i="53"/>
  <c r="D14" i="53"/>
  <c r="C14" i="53"/>
</calcChain>
</file>

<file path=xl/sharedStrings.xml><?xml version="1.0" encoding="utf-8"?>
<sst xmlns="http://schemas.openxmlformats.org/spreadsheetml/2006/main" count="256" uniqueCount="122">
  <si>
    <t>【参考】その他の調査結果</t>
    <rPh sb="1" eb="2">
      <t>さん</t>
    </rPh>
    <rPh sb="2" eb="3">
      <t>こう</t>
    </rPh>
    <rPh sb="6" eb="7">
      <t>た</t>
    </rPh>
    <rPh sb="8" eb="10">
      <t>ちょうさ</t>
    </rPh>
    <rPh sb="10" eb="12">
      <t>けっか</t>
    </rPh>
    <phoneticPr fontId="43" type="Hiragana"/>
  </si>
  <si>
    <t>　　　以下の表は、農林水産省の資料によります。</t>
    <rPh sb="3" eb="5">
      <t>いか</t>
    </rPh>
    <rPh sb="6" eb="7">
      <t>ひょう</t>
    </rPh>
    <rPh sb="9" eb="11">
      <t>のうりん</t>
    </rPh>
    <rPh sb="11" eb="14">
      <t>すいさんしょう</t>
    </rPh>
    <rPh sb="15" eb="17">
      <t>しりょう</t>
    </rPh>
    <phoneticPr fontId="43" type="Hiragana"/>
  </si>
  <si>
    <t>１　内水面漁業調査</t>
    <phoneticPr fontId="43" type="Hiragana"/>
  </si>
  <si>
    <t>（１）内水面漁業経営体調査</t>
  </si>
  <si>
    <t>　ア　内水面養殖業経営体数</t>
    <rPh sb="6" eb="9">
      <t>ようしょくぎょう</t>
    </rPh>
    <phoneticPr fontId="43" type="Hiragana"/>
  </si>
  <si>
    <t>　　(ｱ)　経営組織別経営体数</t>
  </si>
  <si>
    <t>単位：経営体</t>
  </si>
  <si>
    <t>区　　分</t>
  </si>
  <si>
    <t>計</t>
  </si>
  <si>
    <t>個人</t>
  </si>
  <si>
    <t>会社</t>
  </si>
  <si>
    <t>漁業協同組合</t>
  </si>
  <si>
    <t>その他</t>
  </si>
  <si>
    <t>平成25年　</t>
    <rPh sb="0" eb="2">
      <t>へいせい</t>
    </rPh>
    <rPh sb="4" eb="5">
      <t>ねん</t>
    </rPh>
    <phoneticPr fontId="43" type="Hiragana"/>
  </si>
  <si>
    <t xml:space="preserve"> 30</t>
  </si>
  <si>
    <t>増 減 率(%)</t>
  </si>
  <si>
    <t>構成比(30年)(%)</t>
  </si>
  <si>
    <t>　　(ｲ)　主とする養殖種類別経営体数</t>
  </si>
  <si>
    <t>食用</t>
  </si>
  <si>
    <t>うなぎ</t>
  </si>
  <si>
    <t>その他のます類</t>
  </si>
  <si>
    <t>あ　ゆ</t>
  </si>
  <si>
    <t>1) あおさのり</t>
  </si>
  <si>
    <t>注：1)あおさのり養殖は地方選定漁業種類として、高知県独自に設定しています。</t>
    <rPh sb="9" eb="11">
      <t>ようしょく</t>
    </rPh>
    <rPh sb="12" eb="14">
      <t>ちほう</t>
    </rPh>
    <rPh sb="14" eb="16">
      <t>せんてい</t>
    </rPh>
    <rPh sb="16" eb="18">
      <t>ぎょぎょう</t>
    </rPh>
    <rPh sb="18" eb="20">
      <t>しゅるい</t>
    </rPh>
    <rPh sb="24" eb="27">
      <t>こうちけん</t>
    </rPh>
    <rPh sb="27" eb="29">
      <t>どくじ</t>
    </rPh>
    <rPh sb="30" eb="32">
      <t>せってい</t>
    </rPh>
    <phoneticPr fontId="43" type="Hiragana"/>
  </si>
  <si>
    <t>種苗</t>
    <rPh sb="0" eb="2">
      <t>しゅびょう</t>
    </rPh>
    <phoneticPr fontId="43" type="Hiragana"/>
  </si>
  <si>
    <t>観賞用</t>
    <rPh sb="0" eb="3">
      <t>かんしょうよう</t>
    </rPh>
    <phoneticPr fontId="43" type="Hiragana"/>
  </si>
  <si>
    <t>ます類</t>
  </si>
  <si>
    <t>錦ごい</t>
    <rPh sb="0" eb="1">
      <t>にしき</t>
    </rPh>
    <phoneticPr fontId="43" type="Hiragana"/>
  </si>
  <si>
    <t>きんぎょ</t>
  </si>
  <si>
    <t>　　(ｳ)　主とする養殖方法別経営体数</t>
  </si>
  <si>
    <t>止水式</t>
  </si>
  <si>
    <t>流水式</t>
  </si>
  <si>
    <t>循環式</t>
  </si>
  <si>
    <t>　イ　内水面養殖業従事者数</t>
    <rPh sb="3" eb="4">
      <t>ない</t>
    </rPh>
    <rPh sb="4" eb="6">
      <t>すいめん</t>
    </rPh>
    <rPh sb="6" eb="9">
      <t>ようしょくぎょう</t>
    </rPh>
    <rPh sb="9" eb="12">
      <t>じゅうじしゃ</t>
    </rPh>
    <rPh sb="12" eb="13">
      <t>すう</t>
    </rPh>
    <phoneticPr fontId="43" type="Hiragana"/>
  </si>
  <si>
    <t>単位：人</t>
    <rPh sb="3" eb="4">
      <t>ひと</t>
    </rPh>
    <phoneticPr fontId="43" type="Hiragana"/>
  </si>
  <si>
    <t>計</t>
    <rPh sb="0" eb="1">
      <t>けい</t>
    </rPh>
    <phoneticPr fontId="43" type="Hiragana"/>
  </si>
  <si>
    <t>家族・雇用別</t>
    <rPh sb="0" eb="2">
      <t>かぞく</t>
    </rPh>
    <rPh sb="3" eb="5">
      <t>こよう</t>
    </rPh>
    <rPh sb="5" eb="6">
      <t>べつ</t>
    </rPh>
    <phoneticPr fontId="43" type="Hiragana"/>
  </si>
  <si>
    <t>男　女　別</t>
    <rPh sb="0" eb="1">
      <t>おとこ</t>
    </rPh>
    <rPh sb="2" eb="3">
      <t>おんな</t>
    </rPh>
    <rPh sb="4" eb="5">
      <t>べつ</t>
    </rPh>
    <phoneticPr fontId="43" type="Hiragana"/>
  </si>
  <si>
    <t>家族</t>
    <rPh sb="0" eb="2">
      <t>かぞく</t>
    </rPh>
    <phoneticPr fontId="43" type="Hiragana"/>
  </si>
  <si>
    <t>雇用者</t>
    <rPh sb="0" eb="2">
      <t>こよう</t>
    </rPh>
    <rPh sb="2" eb="3">
      <t>しゃ</t>
    </rPh>
    <phoneticPr fontId="43" type="Hiragana"/>
  </si>
  <si>
    <t>男</t>
    <rPh sb="0" eb="1">
      <t>おとこ</t>
    </rPh>
    <phoneticPr fontId="43" type="Hiragana"/>
  </si>
  <si>
    <t>女</t>
    <rPh sb="0" eb="1">
      <t>おんな</t>
    </rPh>
    <phoneticPr fontId="43" type="Hiragana"/>
  </si>
  <si>
    <t>（２）内水面漁業地域調査</t>
  </si>
  <si>
    <t>　ア　内水面漁業協同組合数及び組合員数</t>
  </si>
  <si>
    <t>漁協数</t>
  </si>
  <si>
    <t>組　合　員　数</t>
  </si>
  <si>
    <t>正組合員</t>
  </si>
  <si>
    <t>准組合員</t>
  </si>
  <si>
    <t>組合</t>
  </si>
  <si>
    <t>人</t>
  </si>
  <si>
    <t>…</t>
  </si>
  <si>
    <t>　イ　過去１年間に行った漁場環境改善への取組（複数回答）</t>
  </si>
  <si>
    <t>単位：組合</t>
  </si>
  <si>
    <t>区　分</t>
  </si>
  <si>
    <t>計
(実数)</t>
  </si>
  <si>
    <t>種苗生産
・放　流</t>
  </si>
  <si>
    <t>中間育成</t>
  </si>
  <si>
    <t>保護水面
の管理</t>
  </si>
  <si>
    <t>産卵場の
造成管理</t>
  </si>
  <si>
    <t>魚道の管理</t>
  </si>
  <si>
    <t>魚つき林の
造成以外の
植樹活動</t>
  </si>
  <si>
    <t>河川・湖沼
の清掃活動</t>
  </si>
  <si>
    <t>－</t>
  </si>
  <si>
    <t>　ウ　魚種別放流数量</t>
  </si>
  <si>
    <t>単位：千尾</t>
    <rPh sb="3" eb="5">
      <t>せんび</t>
    </rPh>
    <phoneticPr fontId="43" type="Hiragana"/>
  </si>
  <si>
    <t>魚　　種</t>
  </si>
  <si>
    <t>あまご</t>
  </si>
  <si>
    <t>あゆ</t>
  </si>
  <si>
    <t>２　流通加工調査</t>
  </si>
  <si>
    <t>（１）魚市場調査</t>
  </si>
  <si>
    <t>　ア　市場種類別魚市場数、年間取扱数量及び金額</t>
    <rPh sb="3" eb="5">
      <t>しじょう</t>
    </rPh>
    <rPh sb="5" eb="8">
      <t>しゅるいべつ</t>
    </rPh>
    <phoneticPr fontId="43" type="Hiragana"/>
  </si>
  <si>
    <t>魚　　 市　　 場　　数</t>
  </si>
  <si>
    <t>水産物年間
取 扱 数 量</t>
  </si>
  <si>
    <t>水産物年間
取 扱 金 額</t>
  </si>
  <si>
    <t>中央卸売
市　　　場</t>
  </si>
  <si>
    <t>地方卸売
市　　　場</t>
  </si>
  <si>
    <t>市場</t>
  </si>
  <si>
    <t>トン</t>
  </si>
  <si>
    <t>千万円</t>
  </si>
  <si>
    <t>　イ　水産物の品質・衛生管理機器種類別魚市場数(複数回答)</t>
  </si>
  <si>
    <t>単位：市場</t>
  </si>
  <si>
    <t>魚市場計
（実数）</t>
  </si>
  <si>
    <t>（２）冷凍・冷蔵、水産加工場調査</t>
  </si>
  <si>
    <t>　ア　冷凍・冷蔵工場数</t>
    <rPh sb="10" eb="11">
      <t>すう</t>
    </rPh>
    <phoneticPr fontId="43" type="Hiragana"/>
  </si>
  <si>
    <t>単位：工場</t>
  </si>
  <si>
    <t>冷凍・冷蔵
工場数計</t>
  </si>
  <si>
    <t>冷凍・冷蔵工場の利用者（複数回答）</t>
  </si>
  <si>
    <t>寄 託 品</t>
  </si>
  <si>
    <t>自営品</t>
  </si>
  <si>
    <t>漁業協同
組　　　合</t>
  </si>
  <si>
    <t>漁業者</t>
  </si>
  <si>
    <t>加工業者</t>
  </si>
  <si>
    <t>卸売業者</t>
  </si>
  <si>
    <t>買受人</t>
  </si>
  <si>
    <t>　イ　営んだ加工種類別延べ加工場数（複数回答）</t>
    <rPh sb="11" eb="12">
      <t>の</t>
    </rPh>
    <phoneticPr fontId="43" type="Hiragana"/>
  </si>
  <si>
    <t>生鮮冷凍
水　産　物</t>
    <rPh sb="0" eb="2">
      <t>せいせん</t>
    </rPh>
    <phoneticPr fontId="43" type="Hiragana"/>
  </si>
  <si>
    <t>缶・
びん詰</t>
  </si>
  <si>
    <t>焼・味付
の　　り</t>
  </si>
  <si>
    <t>油脂</t>
    <rPh sb="0" eb="2">
      <t>ゆし</t>
    </rPh>
    <phoneticPr fontId="43" type="Hiragana"/>
  </si>
  <si>
    <t>ねり製品</t>
  </si>
  <si>
    <t>冷凍食品</t>
  </si>
  <si>
    <t>素干し品</t>
  </si>
  <si>
    <t>塩干品</t>
  </si>
  <si>
    <t>煮干し品</t>
  </si>
  <si>
    <t>塩蔵品</t>
  </si>
  <si>
    <t>くん
製品</t>
  </si>
  <si>
    <t>節製品</t>
  </si>
  <si>
    <t>計
(実数)</t>
    <rPh sb="0" eb="1">
      <t>けい</t>
    </rPh>
    <rPh sb="3" eb="5">
      <t>じっすう</t>
    </rPh>
    <phoneticPr fontId="43" type="Hiragana"/>
  </si>
  <si>
    <t>そ　の　他　の　食　用　加　工　品</t>
  </si>
  <si>
    <t>飼肥料</t>
  </si>
  <si>
    <t>いか塩辛</t>
  </si>
  <si>
    <t>水産物
漬　物</t>
  </si>
  <si>
    <t>こんぶ
つくだ煮</t>
  </si>
  <si>
    <t>　ウ　加工種類別生産量</t>
    <rPh sb="8" eb="10">
      <t>せいさん</t>
    </rPh>
    <rPh sb="10" eb="11">
      <t>りょう</t>
    </rPh>
    <phoneticPr fontId="43" type="Hiragana"/>
  </si>
  <si>
    <t>単位：トン（焼・味付けのり：千枚）</t>
    <rPh sb="0" eb="2">
      <t>たんい</t>
    </rPh>
    <rPh sb="6" eb="7">
      <t>や</t>
    </rPh>
    <rPh sb="8" eb="10">
      <t>あじつ</t>
    </rPh>
    <rPh sb="14" eb="16">
      <t>せんまい</t>
    </rPh>
    <phoneticPr fontId="43" type="Hiragana"/>
  </si>
  <si>
    <t>X</t>
  </si>
  <si>
    <t>海水殺菌装置</t>
    <phoneticPr fontId="36"/>
  </si>
  <si>
    <t>砕氷・
製氷機</t>
    <phoneticPr fontId="36"/>
  </si>
  <si>
    <t>水産加工機器</t>
    <phoneticPr fontId="36"/>
  </si>
  <si>
    <t>乾燥・
焙焼・
揚げ加工品
(いか製品)</t>
    <rPh sb="17" eb="19">
      <t>せいひん</t>
    </rPh>
    <phoneticPr fontId="43" type="Hiragana"/>
  </si>
  <si>
    <t>計</t>
    <phoneticPr fontId="36"/>
  </si>
  <si>
    <t>脱臭装置、
排ガス処理装置</t>
    <rPh sb="9" eb="11">
      <t>ショリ</t>
    </rPh>
    <phoneticPr fontId="3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</si>
</sst>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9" formatCode="_ * #,##0_ ;_ * &quot;△&quot;#,##0_ ;_ * &quot;－&quot;_ ;_ @_ "/>
    <numFmt numFmtId="180" formatCode="_ * #,##0.0_ ;_ * &quot;△&quot;#,##0.0_ ;_ * &quot;－&quot;_ ;_ @_ "/>
  </numFmts>
  <fonts count="52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color theme="1"/>
      <name val="ＭＳ Ｐゴシック"/>
      <family val="3"/>
    </font>
    <font>
      <b/>
      <sz val="14"/>
      <color theme="1"/>
      <name val="ＭＳ 明朝"/>
      <family val="1"/>
      <charset val="128"/>
    </font>
    <font>
      <sz val="6"/>
      <name val="ＭＳ Ｐゴシック"/>
      <family val="3"/>
    </font>
    <font>
      <sz val="11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11"/>
      <color rgb="FF000000"/>
      <name val="ＭＳ 明朝"/>
      <family val="1"/>
      <charset val="128"/>
    </font>
    <font>
      <sz val="10"/>
      <color rgb="FF000000"/>
      <name val="ＭＳ 明朝"/>
      <family val="1"/>
      <charset val="128"/>
    </font>
    <font>
      <sz val="12"/>
      <color rgb="FF000000"/>
      <name val="ＭＳ 明朝"/>
      <family val="1"/>
      <charset val="128"/>
    </font>
    <font>
      <sz val="9"/>
      <color rgb="FF000000"/>
      <name val="ＭＳ 明朝"/>
      <family val="1"/>
      <charset val="128"/>
    </font>
    <font>
      <sz val="8"/>
      <color rgb="FF000000"/>
      <name val="ＭＳ 明朝"/>
      <family val="1"/>
      <charset val="128"/>
    </font>
    <font>
      <sz val="6"/>
      <color rgb="FF00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/>
      <diagonal/>
    </border>
    <border>
      <left style="thin">
        <color rgb="FF000000"/>
      </left>
      <right style="thin">
        <color indexed="64"/>
      </right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/>
      <top style="double">
        <color rgb="FF000000"/>
      </top>
      <bottom style="thin">
        <color indexed="64"/>
      </bottom>
      <diagonal/>
    </border>
    <border>
      <left/>
      <right style="thin">
        <color rgb="FF000000"/>
      </right>
      <top style="double">
        <color rgb="FF000000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double">
        <color rgb="FF000000"/>
      </top>
      <bottom/>
      <diagonal/>
    </border>
    <border>
      <left/>
      <right style="thin">
        <color indexed="64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/>
      <top style="double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/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indexed="64"/>
      </bottom>
      <diagonal/>
    </border>
    <border>
      <left style="thin">
        <color rgb="FF000000"/>
      </left>
      <right/>
      <top style="double">
        <color rgb="FF000000"/>
      </top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double">
        <color rgb="FF000000"/>
      </top>
      <bottom style="thin">
        <color rgb="FF000000"/>
      </bottom>
      <diagonal/>
    </border>
  </borders>
  <cellStyleXfs count="43">
    <xf numFmtId="0" fontId="0" fillId="0" borderId="0"/>
    <xf numFmtId="0" fontId="34" fillId="0" borderId="0">
      <alignment vertical="center"/>
    </xf>
    <xf numFmtId="0" fontId="37" fillId="0" borderId="0">
      <alignment vertical="center"/>
    </xf>
    <xf numFmtId="0" fontId="38" fillId="0" borderId="0">
      <alignment vertical="center"/>
    </xf>
    <xf numFmtId="0" fontId="34" fillId="0" borderId="0">
      <alignment vertical="center"/>
    </xf>
    <xf numFmtId="0" fontId="35" fillId="0" borderId="0"/>
    <xf numFmtId="0" fontId="34" fillId="0" borderId="0">
      <alignment vertical="center"/>
    </xf>
    <xf numFmtId="0" fontId="34" fillId="0" borderId="0">
      <alignment vertical="center"/>
    </xf>
    <xf numFmtId="0" fontId="38" fillId="0" borderId="0">
      <alignment vertical="center"/>
    </xf>
    <xf numFmtId="0" fontId="33" fillId="0" borderId="0">
      <alignment vertical="center"/>
    </xf>
    <xf numFmtId="0" fontId="32" fillId="0" borderId="0">
      <alignment vertical="center"/>
    </xf>
    <xf numFmtId="0" fontId="31" fillId="0" borderId="0">
      <alignment vertical="center"/>
    </xf>
    <xf numFmtId="0" fontId="30" fillId="0" borderId="0">
      <alignment vertical="center"/>
    </xf>
    <xf numFmtId="0" fontId="29" fillId="0" borderId="0">
      <alignment vertical="center"/>
    </xf>
    <xf numFmtId="0" fontId="28" fillId="0" borderId="0">
      <alignment vertical="center"/>
    </xf>
    <xf numFmtId="0" fontId="27" fillId="0" borderId="0">
      <alignment vertical="center"/>
    </xf>
    <xf numFmtId="0" fontId="26" fillId="0" borderId="0">
      <alignment vertical="center"/>
    </xf>
    <xf numFmtId="0" fontId="25" fillId="0" borderId="0">
      <alignment vertical="center"/>
    </xf>
    <xf numFmtId="0" fontId="24" fillId="0" borderId="0">
      <alignment vertical="center"/>
    </xf>
    <xf numFmtId="0" fontId="23" fillId="0" borderId="0">
      <alignment vertical="center"/>
    </xf>
    <xf numFmtId="0" fontId="22" fillId="0" borderId="0">
      <alignment vertical="center"/>
    </xf>
    <xf numFmtId="0" fontId="21" fillId="0" borderId="0">
      <alignment vertical="center"/>
    </xf>
    <xf numFmtId="0" fontId="20" fillId="0" borderId="0">
      <alignment vertical="center"/>
    </xf>
    <xf numFmtId="0" fontId="19" fillId="0" borderId="0">
      <alignment vertical="center"/>
    </xf>
    <xf numFmtId="0" fontId="18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41" fillId="0" borderId="0">
      <alignment vertical="center"/>
    </xf>
  </cellStyleXfs>
  <cellXfs count="146">
    <xf numFmtId="0" fontId="0" fillId="0" borderId="0" xfId="0"/>
    <xf numFmtId="0" fontId="42" fillId="0" borderId="0" xfId="42" applyFont="1">
      <alignment vertical="center"/>
    </xf>
    <xf numFmtId="0" fontId="44" fillId="0" borderId="0" xfId="42" applyFont="1">
      <alignment vertical="center"/>
    </xf>
    <xf numFmtId="0" fontId="45" fillId="0" borderId="0" xfId="42" applyFont="1">
      <alignment vertical="center"/>
    </xf>
    <xf numFmtId="0" fontId="46" fillId="0" borderId="0" xfId="42" applyFont="1" applyAlignment="1">
      <alignment horizontal="left" vertical="center"/>
    </xf>
    <xf numFmtId="0" fontId="44" fillId="0" borderId="0" xfId="42" applyFont="1" applyAlignment="1">
      <alignment horizontal="left" vertical="center"/>
    </xf>
    <xf numFmtId="0" fontId="46" fillId="0" borderId="4" xfId="42" applyFont="1" applyBorder="1" applyAlignment="1">
      <alignment horizontal="left" vertical="center"/>
    </xf>
    <xf numFmtId="0" fontId="46" fillId="0" borderId="4" xfId="42" applyFont="1" applyBorder="1" applyAlignment="1">
      <alignment wrapText="1"/>
    </xf>
    <xf numFmtId="0" fontId="47" fillId="0" borderId="4" xfId="42" applyFont="1" applyBorder="1" applyAlignment="1">
      <alignment horizontal="right" vertical="center"/>
    </xf>
    <xf numFmtId="0" fontId="47" fillId="0" borderId="5" xfId="42" applyFont="1" applyBorder="1" applyAlignment="1">
      <alignment horizontal="center" vertical="center" wrapText="1"/>
    </xf>
    <xf numFmtId="0" fontId="47" fillId="0" borderId="6" xfId="42" applyFont="1" applyBorder="1" applyAlignment="1">
      <alignment horizontal="center" vertical="center" wrapText="1"/>
    </xf>
    <xf numFmtId="0" fontId="47" fillId="0" borderId="7" xfId="42" applyFont="1" applyBorder="1" applyAlignment="1">
      <alignment horizontal="center" vertical="center" wrapText="1"/>
    </xf>
    <xf numFmtId="0" fontId="47" fillId="0" borderId="8" xfId="42" applyFont="1" applyBorder="1" applyAlignment="1">
      <alignment horizontal="center" vertical="center"/>
    </xf>
    <xf numFmtId="179" fontId="39" fillId="0" borderId="9" xfId="42" applyNumberFormat="1" applyFont="1" applyBorder="1" applyAlignment="1">
      <alignment vertical="center"/>
    </xf>
    <xf numFmtId="179" fontId="39" fillId="0" borderId="0" xfId="42" applyNumberFormat="1" applyFont="1" applyAlignment="1">
      <alignment vertical="center"/>
    </xf>
    <xf numFmtId="49" fontId="47" fillId="0" borderId="8" xfId="42" applyNumberFormat="1" applyFont="1" applyBorder="1" applyAlignment="1">
      <alignment horizontal="center" vertical="center"/>
    </xf>
    <xf numFmtId="179" fontId="39" fillId="0" borderId="10" xfId="42" applyNumberFormat="1" applyFont="1" applyBorder="1" applyAlignment="1">
      <alignment vertical="center"/>
    </xf>
    <xf numFmtId="179" fontId="39" fillId="0" borderId="11" xfId="42" applyNumberFormat="1" applyFont="1" applyBorder="1" applyAlignment="1">
      <alignment vertical="center"/>
    </xf>
    <xf numFmtId="0" fontId="47" fillId="0" borderId="12" xfId="42" applyFont="1" applyBorder="1" applyAlignment="1">
      <alignment horizontal="center" vertical="center"/>
    </xf>
    <xf numFmtId="180" fontId="39" fillId="0" borderId="9" xfId="42" applyNumberFormat="1" applyFont="1" applyBorder="1" applyAlignment="1">
      <alignment horizontal="right" vertical="center"/>
    </xf>
    <xf numFmtId="180" fontId="47" fillId="0" borderId="13" xfId="42" applyNumberFormat="1" applyFont="1" applyBorder="1" applyAlignment="1">
      <alignment horizontal="right" vertical="center"/>
    </xf>
    <xf numFmtId="180" fontId="39" fillId="0" borderId="13" xfId="42" applyNumberFormat="1" applyFont="1" applyBorder="1" applyAlignment="1">
      <alignment horizontal="right" vertical="center"/>
    </xf>
    <xf numFmtId="0" fontId="47" fillId="0" borderId="14" xfId="42" applyFont="1" applyBorder="1" applyAlignment="1">
      <alignment horizontal="center" vertical="center"/>
    </xf>
    <xf numFmtId="180" fontId="39" fillId="0" borderId="10" xfId="42" applyNumberFormat="1" applyFont="1" applyBorder="1" applyAlignment="1">
      <alignment horizontal="right" vertical="center"/>
    </xf>
    <xf numFmtId="180" fontId="39" fillId="0" borderId="11" xfId="42" applyNumberFormat="1" applyFont="1" applyBorder="1" applyAlignment="1">
      <alignment horizontal="right" vertical="center"/>
    </xf>
    <xf numFmtId="0" fontId="48" fillId="0" borderId="0" xfId="42" applyFont="1" applyAlignment="1">
      <alignment horizontal="left" vertical="center" wrapText="1"/>
    </xf>
    <xf numFmtId="0" fontId="46" fillId="0" borderId="0" xfId="42" applyFont="1" applyAlignment="1">
      <alignment horizontal="left" vertical="center" wrapText="1"/>
    </xf>
    <xf numFmtId="0" fontId="46" fillId="0" borderId="4" xfId="42" applyFont="1" applyBorder="1" applyAlignment="1">
      <alignment vertical="center"/>
    </xf>
    <xf numFmtId="0" fontId="46" fillId="0" borderId="0" xfId="42" applyFont="1" applyBorder="1" applyAlignment="1">
      <alignment vertical="center"/>
    </xf>
    <xf numFmtId="0" fontId="44" fillId="0" borderId="0" xfId="42" applyFont="1" applyAlignment="1">
      <alignment vertical="center"/>
    </xf>
    <xf numFmtId="0" fontId="47" fillId="0" borderId="0" xfId="42" applyFont="1" applyBorder="1" applyAlignment="1">
      <alignment horizontal="right" vertical="center" wrapText="1"/>
    </xf>
    <xf numFmtId="0" fontId="47" fillId="0" borderId="18" xfId="42" applyFont="1" applyBorder="1" applyAlignment="1">
      <alignment horizontal="center" vertical="center" wrapText="1"/>
    </xf>
    <xf numFmtId="0" fontId="47" fillId="0" borderId="19" xfId="42" applyFont="1" applyBorder="1" applyAlignment="1">
      <alignment horizontal="center" vertical="center" wrapText="1"/>
    </xf>
    <xf numFmtId="0" fontId="47" fillId="0" borderId="11" xfId="42" applyFont="1" applyBorder="1" applyAlignment="1">
      <alignment horizontal="center" vertical="center" wrapText="1"/>
    </xf>
    <xf numFmtId="0" fontId="47" fillId="0" borderId="22" xfId="42" applyFont="1" applyBorder="1" applyAlignment="1">
      <alignment horizontal="center" vertical="center" wrapText="1"/>
    </xf>
    <xf numFmtId="0" fontId="47" fillId="0" borderId="0" xfId="42" applyFont="1" applyBorder="1" applyAlignment="1">
      <alignment horizontal="center" vertical="center"/>
    </xf>
    <xf numFmtId="179" fontId="39" fillId="0" borderId="0" xfId="42" applyNumberFormat="1" applyFont="1" applyBorder="1" applyAlignment="1">
      <alignment vertical="center"/>
    </xf>
    <xf numFmtId="179" fontId="40" fillId="0" borderId="0" xfId="42" applyNumberFormat="1" applyFont="1">
      <alignment vertical="center"/>
    </xf>
    <xf numFmtId="180" fontId="39" fillId="0" borderId="23" xfId="42" applyNumberFormat="1" applyFont="1" applyBorder="1" applyAlignment="1">
      <alignment horizontal="right" vertical="center"/>
    </xf>
    <xf numFmtId="180" fontId="39" fillId="0" borderId="0" xfId="42" applyNumberFormat="1" applyFont="1" applyBorder="1" applyAlignment="1">
      <alignment horizontal="right" vertical="center"/>
    </xf>
    <xf numFmtId="180" fontId="40" fillId="0" borderId="0" xfId="42" applyNumberFormat="1" applyFont="1">
      <alignment vertical="center"/>
    </xf>
    <xf numFmtId="0" fontId="49" fillId="0" borderId="0" xfId="42" applyFont="1" applyAlignment="1">
      <alignment vertical="center"/>
    </xf>
    <xf numFmtId="180" fontId="39" fillId="0" borderId="0" xfId="42" applyNumberFormat="1" applyFont="1" applyAlignment="1">
      <alignment horizontal="right" vertical="center"/>
    </xf>
    <xf numFmtId="0" fontId="47" fillId="0" borderId="18" xfId="42" applyFont="1" applyBorder="1" applyAlignment="1">
      <alignment vertical="center" wrapText="1"/>
    </xf>
    <xf numFmtId="0" fontId="47" fillId="0" borderId="25" xfId="42" applyFont="1" applyBorder="1" applyAlignment="1">
      <alignment horizontal="center" vertical="center" wrapText="1"/>
    </xf>
    <xf numFmtId="0" fontId="47" fillId="0" borderId="10" xfId="42" applyFont="1" applyBorder="1" applyAlignment="1">
      <alignment horizontal="center" vertical="center" wrapText="1"/>
    </xf>
    <xf numFmtId="179" fontId="39" fillId="0" borderId="13" xfId="42" applyNumberFormat="1" applyFont="1" applyBorder="1" applyAlignment="1">
      <alignment horizontal="right" vertical="center"/>
    </xf>
    <xf numFmtId="179" fontId="47" fillId="0" borderId="13" xfId="42" applyNumberFormat="1" applyFont="1" applyBorder="1" applyAlignment="1">
      <alignment horizontal="right" vertical="center"/>
    </xf>
    <xf numFmtId="179" fontId="39" fillId="0" borderId="11" xfId="42" applyNumberFormat="1" applyFont="1" applyBorder="1" applyAlignment="1">
      <alignment horizontal="right" vertical="center"/>
    </xf>
    <xf numFmtId="0" fontId="48" fillId="0" borderId="0" xfId="42" applyFont="1" applyAlignment="1">
      <alignment horizontal="justify" vertical="center"/>
    </xf>
    <xf numFmtId="0" fontId="47" fillId="0" borderId="4" xfId="42" applyFont="1" applyBorder="1" applyAlignment="1">
      <alignment horizontal="right" vertical="center" wrapText="1"/>
    </xf>
    <xf numFmtId="179" fontId="40" fillId="0" borderId="2" xfId="42" applyNumberFormat="1" applyFont="1" applyBorder="1">
      <alignment vertical="center"/>
    </xf>
    <xf numFmtId="0" fontId="47" fillId="0" borderId="14" xfId="42" applyFont="1" applyBorder="1" applyAlignment="1">
      <alignment horizontal="center" vertical="center" wrapText="1"/>
    </xf>
    <xf numFmtId="0" fontId="46" fillId="0" borderId="4" xfId="42" applyFont="1" applyBorder="1" applyAlignment="1">
      <alignment horizontal="right" vertical="center" wrapText="1"/>
    </xf>
    <xf numFmtId="0" fontId="47" fillId="0" borderId="30" xfId="42" applyFont="1" applyBorder="1" applyAlignment="1">
      <alignment horizontal="center" vertical="center"/>
    </xf>
    <xf numFmtId="0" fontId="47" fillId="0" borderId="9" xfId="42" applyFont="1" applyBorder="1" applyAlignment="1">
      <alignment horizontal="center" vertical="center"/>
    </xf>
    <xf numFmtId="0" fontId="47" fillId="0" borderId="13" xfId="42" applyFont="1" applyBorder="1" applyAlignment="1">
      <alignment horizontal="right" vertical="top" wrapText="1"/>
    </xf>
    <xf numFmtId="0" fontId="47" fillId="0" borderId="9" xfId="42" applyFont="1" applyBorder="1" applyAlignment="1">
      <alignment horizontal="right" vertical="center" wrapText="1"/>
    </xf>
    <xf numFmtId="0" fontId="47" fillId="0" borderId="13" xfId="42" applyFont="1" applyBorder="1" applyAlignment="1">
      <alignment horizontal="right" vertical="center" wrapText="1"/>
    </xf>
    <xf numFmtId="179" fontId="39" fillId="0" borderId="23" xfId="42" applyNumberFormat="1" applyFont="1" applyBorder="1" applyAlignment="1">
      <alignment vertical="center"/>
    </xf>
    <xf numFmtId="0" fontId="49" fillId="0" borderId="31" xfId="42" applyFont="1" applyBorder="1" applyAlignment="1">
      <alignment horizontal="center" vertical="center" wrapText="1"/>
    </xf>
    <xf numFmtId="0" fontId="49" fillId="0" borderId="32" xfId="42" applyFont="1" applyBorder="1" applyAlignment="1">
      <alignment horizontal="center" vertical="center" wrapText="1"/>
    </xf>
    <xf numFmtId="179" fontId="39" fillId="0" borderId="0" xfId="42" applyNumberFormat="1" applyFont="1" applyBorder="1" applyAlignment="1">
      <alignment horizontal="right" vertical="center"/>
    </xf>
    <xf numFmtId="180" fontId="47" fillId="0" borderId="11" xfId="42" applyNumberFormat="1" applyFont="1" applyBorder="1" applyAlignment="1">
      <alignment horizontal="right" vertical="center"/>
    </xf>
    <xf numFmtId="0" fontId="44" fillId="0" borderId="31" xfId="42" applyFont="1" applyBorder="1" applyAlignment="1">
      <alignment horizontal="center" vertical="center"/>
    </xf>
    <xf numFmtId="0" fontId="44" fillId="0" borderId="32" xfId="42" applyFont="1" applyBorder="1" applyAlignment="1">
      <alignment horizontal="center" vertical="center"/>
    </xf>
    <xf numFmtId="0" fontId="47" fillId="0" borderId="29" xfId="42" applyFont="1" applyBorder="1" applyAlignment="1">
      <alignment horizontal="center" vertical="center" wrapText="1"/>
    </xf>
    <xf numFmtId="0" fontId="48" fillId="0" borderId="13" xfId="42" applyFont="1" applyBorder="1" applyAlignment="1">
      <alignment horizontal="right" vertical="center" wrapText="1"/>
    </xf>
    <xf numFmtId="0" fontId="44" fillId="0" borderId="0" xfId="42" applyFont="1" applyAlignment="1">
      <alignment horizontal="right" vertical="center"/>
    </xf>
    <xf numFmtId="0" fontId="47" fillId="0" borderId="13" xfId="42" applyFont="1" applyBorder="1" applyAlignment="1">
      <alignment horizontal="center" vertical="center"/>
    </xf>
    <xf numFmtId="0" fontId="47" fillId="0" borderId="11" xfId="42" applyFont="1" applyBorder="1" applyAlignment="1">
      <alignment horizontal="center" vertical="center"/>
    </xf>
    <xf numFmtId="0" fontId="46" fillId="0" borderId="4" xfId="42" applyFont="1" applyBorder="1" applyAlignment="1">
      <alignment horizontal="right"/>
    </xf>
    <xf numFmtId="0" fontId="47" fillId="0" borderId="31" xfId="42" applyFont="1" applyBorder="1" applyAlignment="1">
      <alignment horizontal="center" vertical="center" wrapText="1"/>
    </xf>
    <xf numFmtId="0" fontId="47" fillId="0" borderId="32" xfId="42" applyFont="1" applyBorder="1" applyAlignment="1">
      <alignment horizontal="center" vertical="center" wrapText="1"/>
    </xf>
    <xf numFmtId="0" fontId="47" fillId="0" borderId="32" xfId="42" applyFont="1" applyBorder="1" applyAlignment="1">
      <alignment horizontal="center" vertical="center"/>
    </xf>
    <xf numFmtId="0" fontId="47" fillId="0" borderId="2" xfId="42" applyFont="1" applyBorder="1" applyAlignment="1">
      <alignment horizontal="center" vertical="center"/>
    </xf>
    <xf numFmtId="180" fontId="39" fillId="0" borderId="33" xfId="42" applyNumberFormat="1" applyFont="1" applyBorder="1" applyAlignment="1">
      <alignment horizontal="right" vertical="center"/>
    </xf>
    <xf numFmtId="180" fontId="39" fillId="0" borderId="2" xfId="42" applyNumberFormat="1" applyFont="1" applyBorder="1" applyAlignment="1">
      <alignment horizontal="right" vertical="center"/>
    </xf>
    <xf numFmtId="0" fontId="49" fillId="0" borderId="37" xfId="42" applyFont="1" applyBorder="1" applyAlignment="1">
      <alignment horizontal="center" vertical="center" wrapText="1"/>
    </xf>
    <xf numFmtId="0" fontId="49" fillId="0" borderId="37" xfId="42" applyFont="1" applyBorder="1" applyAlignment="1">
      <alignment horizontal="center" vertical="center"/>
    </xf>
    <xf numFmtId="179" fontId="39" fillId="0" borderId="1" xfId="42" applyNumberFormat="1" applyFont="1" applyBorder="1" applyAlignment="1">
      <alignment vertical="center"/>
    </xf>
    <xf numFmtId="0" fontId="47" fillId="0" borderId="4" xfId="42" applyFont="1" applyBorder="1" applyAlignment="1">
      <alignment vertical="center"/>
    </xf>
    <xf numFmtId="0" fontId="47" fillId="0" borderId="0" xfId="42" applyFont="1" applyBorder="1" applyAlignment="1">
      <alignment horizontal="right" vertical="center"/>
    </xf>
    <xf numFmtId="0" fontId="49" fillId="0" borderId="27" xfId="42" applyFont="1" applyBorder="1" applyAlignment="1">
      <alignment horizontal="center" vertical="center" wrapText="1"/>
    </xf>
    <xf numFmtId="0" fontId="49" fillId="0" borderId="27" xfId="42" applyFont="1" applyBorder="1" applyAlignment="1">
      <alignment horizontal="center" vertical="center"/>
    </xf>
    <xf numFmtId="0" fontId="49" fillId="0" borderId="24" xfId="42" applyFont="1" applyBorder="1" applyAlignment="1">
      <alignment horizontal="center" vertical="center"/>
    </xf>
    <xf numFmtId="0" fontId="49" fillId="0" borderId="38" xfId="42" applyFont="1" applyBorder="1" applyAlignment="1">
      <alignment horizontal="center" vertical="center"/>
    </xf>
    <xf numFmtId="179" fontId="39" fillId="0" borderId="9" xfId="42" applyNumberFormat="1" applyFont="1" applyBorder="1" applyAlignment="1">
      <alignment horizontal="center" vertical="center"/>
    </xf>
    <xf numFmtId="179" fontId="39" fillId="0" borderId="13" xfId="42" applyNumberFormat="1" applyFont="1" applyBorder="1" applyAlignment="1">
      <alignment horizontal="center" vertical="center"/>
    </xf>
    <xf numFmtId="179" fontId="39" fillId="0" borderId="13" xfId="42" applyNumberFormat="1" applyFont="1" applyBorder="1" applyAlignment="1">
      <alignment vertical="center"/>
    </xf>
    <xf numFmtId="179" fontId="39" fillId="0" borderId="0" xfId="42" applyNumberFormat="1" applyFont="1" applyBorder="1" applyAlignment="1">
      <alignment horizontal="center" vertical="center"/>
    </xf>
    <xf numFmtId="179" fontId="39" fillId="0" borderId="23" xfId="42" applyNumberFormat="1" applyFont="1" applyBorder="1" applyAlignment="1">
      <alignment horizontal="center" vertical="center"/>
    </xf>
    <xf numFmtId="179" fontId="39" fillId="0" borderId="0" xfId="42" applyNumberFormat="1" applyFont="1" applyAlignment="1">
      <alignment horizontal="center" vertical="center"/>
    </xf>
    <xf numFmtId="180" fontId="39" fillId="0" borderId="10" xfId="42" applyNumberFormat="1" applyFont="1" applyBorder="1" applyAlignment="1">
      <alignment horizontal="center" vertical="center"/>
    </xf>
    <xf numFmtId="180" fontId="39" fillId="0" borderId="11" xfId="42" applyNumberFormat="1" applyFont="1" applyBorder="1" applyAlignment="1">
      <alignment horizontal="center" vertical="center"/>
    </xf>
    <xf numFmtId="0" fontId="49" fillId="0" borderId="29" xfId="42" applyFont="1" applyBorder="1" applyAlignment="1">
      <alignment horizontal="center" vertical="center"/>
    </xf>
    <xf numFmtId="0" fontId="49" fillId="0" borderId="29" xfId="42" applyFont="1" applyBorder="1" applyAlignment="1">
      <alignment horizontal="center" vertical="center" wrapText="1"/>
    </xf>
    <xf numFmtId="0" fontId="50" fillId="0" borderId="29" xfId="42" applyFont="1" applyBorder="1" applyAlignment="1">
      <alignment horizontal="center" vertical="center" wrapText="1"/>
    </xf>
    <xf numFmtId="179" fontId="39" fillId="0" borderId="0" xfId="42" applyNumberFormat="1" applyFont="1" applyAlignment="1">
      <alignment horizontal="right" vertical="center"/>
    </xf>
    <xf numFmtId="179" fontId="39" fillId="0" borderId="9" xfId="42" applyNumberFormat="1" applyFont="1" applyBorder="1" applyAlignment="1">
      <alignment horizontal="right" vertical="center"/>
    </xf>
    <xf numFmtId="179" fontId="39" fillId="0" borderId="23" xfId="42" applyNumberFormat="1" applyFont="1" applyBorder="1" applyAlignment="1">
      <alignment horizontal="right" vertical="center"/>
    </xf>
    <xf numFmtId="0" fontId="47" fillId="0" borderId="0" xfId="42" applyFont="1" applyAlignment="1">
      <alignment horizontal="left" vertical="center"/>
    </xf>
    <xf numFmtId="0" fontId="51" fillId="0" borderId="31" xfId="42" applyFont="1" applyBorder="1" applyAlignment="1">
      <alignment horizontal="center" vertical="center" wrapText="1"/>
    </xf>
    <xf numFmtId="0" fontId="47" fillId="0" borderId="17" xfId="42" applyFont="1" applyBorder="1" applyAlignment="1">
      <alignment horizontal="center" vertical="center" wrapText="1"/>
    </xf>
    <xf numFmtId="0" fontId="47" fillId="0" borderId="3" xfId="42" applyFont="1" applyBorder="1" applyAlignment="1">
      <alignment horizontal="center" vertical="center" wrapText="1"/>
    </xf>
    <xf numFmtId="0" fontId="47" fillId="0" borderId="15" xfId="42" applyFont="1" applyBorder="1" applyAlignment="1">
      <alignment horizontal="center" vertical="center" wrapText="1"/>
    </xf>
    <xf numFmtId="0" fontId="47" fillId="0" borderId="20" xfId="42" applyFont="1" applyBorder="1" applyAlignment="1">
      <alignment horizontal="center" vertical="center" wrapText="1"/>
    </xf>
    <xf numFmtId="0" fontId="47" fillId="0" borderId="16" xfId="42" applyFont="1" applyBorder="1" applyAlignment="1">
      <alignment horizontal="center" vertical="center" wrapText="1"/>
    </xf>
    <xf numFmtId="0" fontId="47" fillId="0" borderId="21" xfId="42" applyFont="1" applyBorder="1" applyAlignment="1">
      <alignment horizontal="center" vertical="center" wrapText="1"/>
    </xf>
    <xf numFmtId="0" fontId="47" fillId="0" borderId="24" xfId="42" applyFont="1" applyBorder="1" applyAlignment="1">
      <alignment horizontal="center" vertical="center" wrapText="1"/>
    </xf>
    <xf numFmtId="0" fontId="46" fillId="0" borderId="4" xfId="42" applyFont="1" applyBorder="1" applyAlignment="1">
      <alignment horizontal="justify" vertical="center" wrapText="1"/>
    </xf>
    <xf numFmtId="0" fontId="47" fillId="0" borderId="8" xfId="42" applyFont="1" applyBorder="1" applyAlignment="1">
      <alignment horizontal="center" vertical="center" wrapText="1"/>
    </xf>
    <xf numFmtId="0" fontId="47" fillId="0" borderId="7" xfId="42" applyFont="1" applyBorder="1" applyAlignment="1">
      <alignment horizontal="center" vertical="center" wrapText="1"/>
    </xf>
    <xf numFmtId="0" fontId="47" fillId="0" borderId="28" xfId="42" applyFont="1" applyBorder="1" applyAlignment="1">
      <alignment horizontal="center" vertical="center" wrapText="1"/>
    </xf>
    <xf numFmtId="0" fontId="47" fillId="0" borderId="5" xfId="42" applyFont="1" applyBorder="1" applyAlignment="1">
      <alignment horizontal="center" vertical="center" wrapText="1"/>
    </xf>
    <xf numFmtId="0" fontId="47" fillId="0" borderId="27" xfId="42" applyFont="1" applyBorder="1" applyAlignment="1">
      <alignment horizontal="center" vertical="center" wrapText="1"/>
    </xf>
    <xf numFmtId="0" fontId="47" fillId="0" borderId="22" xfId="42" applyFont="1" applyBorder="1" applyAlignment="1">
      <alignment horizontal="center" vertical="center" wrapText="1"/>
    </xf>
    <xf numFmtId="0" fontId="47" fillId="0" borderId="10" xfId="42" applyFont="1" applyBorder="1" applyAlignment="1">
      <alignment horizontal="center" vertical="center" wrapText="1"/>
    </xf>
    <xf numFmtId="0" fontId="47" fillId="0" borderId="15" xfId="42" applyFont="1" applyBorder="1" applyAlignment="1">
      <alignment horizontal="center" vertical="center"/>
    </xf>
    <xf numFmtId="0" fontId="47" fillId="0" borderId="8" xfId="42" applyFont="1" applyBorder="1" applyAlignment="1">
      <alignment horizontal="center" vertical="center"/>
    </xf>
    <xf numFmtId="0" fontId="47" fillId="0" borderId="27" xfId="42" applyFont="1" applyBorder="1" applyAlignment="1">
      <alignment horizontal="center" vertical="center"/>
    </xf>
    <xf numFmtId="0" fontId="47" fillId="0" borderId="29" xfId="42" applyFont="1" applyBorder="1" applyAlignment="1">
      <alignment horizontal="center" vertical="center"/>
    </xf>
    <xf numFmtId="0" fontId="47" fillId="0" borderId="7" xfId="42" applyFont="1" applyBorder="1" applyAlignment="1">
      <alignment horizontal="center" vertical="center"/>
    </xf>
    <xf numFmtId="0" fontId="47" fillId="0" borderId="28" xfId="42" applyFont="1" applyBorder="1" applyAlignment="1">
      <alignment horizontal="center" vertical="center"/>
    </xf>
    <xf numFmtId="0" fontId="47" fillId="0" borderId="26" xfId="42" applyFont="1" applyBorder="1" applyAlignment="1">
      <alignment horizontal="center" vertical="center" wrapText="1"/>
    </xf>
    <xf numFmtId="0" fontId="47" fillId="0" borderId="25" xfId="42" applyFont="1" applyBorder="1" applyAlignment="1">
      <alignment horizontal="center" vertical="center" wrapText="1"/>
    </xf>
    <xf numFmtId="0" fontId="47" fillId="0" borderId="18" xfId="42" applyFont="1" applyBorder="1" applyAlignment="1">
      <alignment horizontal="center" vertical="center" wrapText="1"/>
    </xf>
    <xf numFmtId="0" fontId="49" fillId="0" borderId="28" xfId="42" applyFont="1" applyBorder="1" applyAlignment="1">
      <alignment horizontal="center" vertical="center"/>
    </xf>
    <xf numFmtId="0" fontId="49" fillId="0" borderId="5" xfId="42" applyFont="1" applyBorder="1" applyAlignment="1">
      <alignment horizontal="center" vertical="center"/>
    </xf>
    <xf numFmtId="0" fontId="49" fillId="0" borderId="17" xfId="42" applyFont="1" applyBorder="1" applyAlignment="1">
      <alignment horizontal="center" vertical="center"/>
    </xf>
    <xf numFmtId="0" fontId="49" fillId="0" borderId="10" xfId="42" applyFont="1" applyBorder="1" applyAlignment="1">
      <alignment horizontal="center" vertical="center"/>
    </xf>
    <xf numFmtId="0" fontId="40" fillId="0" borderId="4" xfId="42" applyFont="1" applyBorder="1" applyAlignment="1">
      <alignment horizontal="right" vertical="center"/>
    </xf>
    <xf numFmtId="0" fontId="49" fillId="0" borderId="27" xfId="42" applyFont="1" applyBorder="1" applyAlignment="1">
      <alignment horizontal="center" vertical="center"/>
    </xf>
    <xf numFmtId="0" fontId="49" fillId="0" borderId="22" xfId="42" applyFont="1" applyBorder="1" applyAlignment="1">
      <alignment horizontal="center" vertical="center"/>
    </xf>
    <xf numFmtId="0" fontId="49" fillId="0" borderId="27" xfId="42" applyFont="1" applyBorder="1" applyAlignment="1">
      <alignment horizontal="center" vertical="center" wrapText="1"/>
    </xf>
    <xf numFmtId="0" fontId="49" fillId="0" borderId="22" xfId="42" applyFont="1" applyBorder="1" applyAlignment="1">
      <alignment horizontal="center" vertical="center" wrapText="1"/>
    </xf>
    <xf numFmtId="0" fontId="49" fillId="0" borderId="24" xfId="42" applyFont="1" applyBorder="1" applyAlignment="1">
      <alignment horizontal="center" vertical="center" wrapText="1"/>
    </xf>
    <xf numFmtId="0" fontId="47" fillId="0" borderId="4" xfId="42" applyFont="1" applyBorder="1" applyAlignment="1">
      <alignment horizontal="right" vertical="center" wrapText="1"/>
    </xf>
    <xf numFmtId="0" fontId="49" fillId="0" borderId="23" xfId="42" applyFont="1" applyBorder="1" applyAlignment="1">
      <alignment horizontal="center" vertical="center"/>
    </xf>
    <xf numFmtId="0" fontId="49" fillId="0" borderId="33" xfId="42" applyFont="1" applyBorder="1" applyAlignment="1">
      <alignment horizontal="center" vertical="center"/>
    </xf>
    <xf numFmtId="0" fontId="49" fillId="0" borderId="17" xfId="42" applyFont="1" applyBorder="1" applyAlignment="1">
      <alignment horizontal="center" vertical="center" wrapText="1"/>
    </xf>
    <xf numFmtId="0" fontId="49" fillId="0" borderId="34" xfId="42" applyFont="1" applyBorder="1" applyAlignment="1">
      <alignment horizontal="center" vertical="center" wrapText="1"/>
    </xf>
    <xf numFmtId="0" fontId="49" fillId="0" borderId="35" xfId="42" applyFont="1" applyBorder="1" applyAlignment="1">
      <alignment horizontal="center" vertical="center" wrapText="1"/>
    </xf>
    <xf numFmtId="0" fontId="49" fillId="0" borderId="36" xfId="42" applyFont="1" applyBorder="1" applyAlignment="1">
      <alignment horizontal="center" vertical="center" wrapText="1"/>
    </xf>
    <xf numFmtId="0" fontId="49" fillId="0" borderId="9" xfId="42" applyFont="1" applyBorder="1" applyAlignment="1">
      <alignment horizontal="center" vertical="center" wrapText="1"/>
    </xf>
    <xf numFmtId="0" fontId="49" fillId="0" borderId="33" xfId="42" applyFont="1" applyBorder="1" applyAlignment="1">
      <alignment horizontal="center" vertical="center" wrapText="1"/>
    </xf>
  </cellXfs>
  <cellStyles count="43">
    <cellStyle name="標準" xfId="0" builtinId="0"/>
    <cellStyle name="標準 10" xfId="10"/>
    <cellStyle name="標準 11" xfId="11"/>
    <cellStyle name="標準 12" xfId="12"/>
    <cellStyle name="標準 13" xfId="13"/>
    <cellStyle name="標準 14" xfId="14"/>
    <cellStyle name="標準 15" xfId="15"/>
    <cellStyle name="標準 16" xfId="16"/>
    <cellStyle name="標準 17" xfId="17"/>
    <cellStyle name="標準 18" xfId="18"/>
    <cellStyle name="標準 19" xfId="19"/>
    <cellStyle name="標準 2" xfId="1"/>
    <cellStyle name="標準 2 2" xfId="2"/>
    <cellStyle name="標準 20" xfId="20"/>
    <cellStyle name="標準 21" xfId="21"/>
    <cellStyle name="標準 22" xfId="22"/>
    <cellStyle name="標準 23" xfId="23"/>
    <cellStyle name="標準 24" xfId="24"/>
    <cellStyle name="標準 25" xfId="25"/>
    <cellStyle name="標準 26" xfId="26"/>
    <cellStyle name="標準 27" xfId="27"/>
    <cellStyle name="標準 28" xfId="28"/>
    <cellStyle name="標準 29" xfId="29"/>
    <cellStyle name="標準 3" xfId="3"/>
    <cellStyle name="標準 30" xfId="30"/>
    <cellStyle name="標準 31" xfId="31"/>
    <cellStyle name="標準 32" xfId="32"/>
    <cellStyle name="標準 33" xfId="33"/>
    <cellStyle name="標準 34" xfId="34"/>
    <cellStyle name="標準 35" xfId="35"/>
    <cellStyle name="標準 36" xfId="36"/>
    <cellStyle name="標準 37" xfId="37"/>
    <cellStyle name="標準 38" xfId="38"/>
    <cellStyle name="標準 39" xfId="39"/>
    <cellStyle name="標準 4" xfId="4"/>
    <cellStyle name="標準 40" xfId="40"/>
    <cellStyle name="標準 41" xfId="41"/>
    <cellStyle name="標準 42" xfId="42"/>
    <cellStyle name="標準 5" xfId="5"/>
    <cellStyle name="標準 6" xfId="6"/>
    <cellStyle name="標準 7" xfId="7"/>
    <cellStyle name="標準 8" xfId="9"/>
    <cellStyle name="標準 9" xfId="8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B1:H40"/>
  <sheetViews>
    <sheetView tabSelected="1" zoomScaleNormal="100" zoomScaleSheetLayoutView="90" workbookViewId="0">
      <selection activeCell="K12" sqref="K12"/>
    </sheetView>
  </sheetViews>
  <sheetFormatPr defaultRowHeight="13.5"/>
  <cols>
    <col min="1" max="1" width="9" style="2" customWidth="1"/>
    <col min="2" max="2" width="16" style="2" customWidth="1"/>
    <col min="3" max="8" width="13.625" style="2" customWidth="1"/>
    <col min="9" max="9" width="9" style="2" customWidth="1"/>
    <col min="10" max="16384" width="9" style="2"/>
  </cols>
  <sheetData>
    <row r="1" spans="2:8" ht="17.25">
      <c r="B1" s="1" t="s">
        <v>0</v>
      </c>
    </row>
    <row r="2" spans="2:8" ht="6" customHeight="1">
      <c r="B2" s="3"/>
    </row>
    <row r="3" spans="2:8">
      <c r="B3" s="2" t="s">
        <v>1</v>
      </c>
    </row>
    <row r="5" spans="2:8" ht="8.25" customHeight="1"/>
    <row r="6" spans="2:8" s="5" customFormat="1" ht="21" customHeight="1">
      <c r="B6" s="4" t="s">
        <v>2</v>
      </c>
    </row>
    <row r="7" spans="2:8" s="5" customFormat="1" ht="21" customHeight="1">
      <c r="B7" s="4" t="s">
        <v>3</v>
      </c>
    </row>
    <row r="8" spans="2:8" s="5" customFormat="1" ht="6.75" customHeight="1">
      <c r="B8" s="4"/>
    </row>
    <row r="9" spans="2:8" s="5" customFormat="1" ht="21" customHeight="1">
      <c r="B9" s="4" t="s">
        <v>4</v>
      </c>
    </row>
    <row r="10" spans="2:8" ht="21" customHeight="1" thickBot="1">
      <c r="B10" s="6" t="s">
        <v>5</v>
      </c>
      <c r="C10" s="7"/>
      <c r="D10" s="7"/>
      <c r="E10" s="7"/>
      <c r="F10" s="7"/>
      <c r="G10" s="8" t="s">
        <v>6</v>
      </c>
    </row>
    <row r="11" spans="2:8" ht="21.75" customHeight="1" thickTop="1">
      <c r="B11" s="9" t="s">
        <v>7</v>
      </c>
      <c r="C11" s="10" t="s">
        <v>8</v>
      </c>
      <c r="D11" s="10" t="s">
        <v>9</v>
      </c>
      <c r="E11" s="10" t="s">
        <v>10</v>
      </c>
      <c r="F11" s="10" t="s">
        <v>11</v>
      </c>
      <c r="G11" s="11" t="s">
        <v>12</v>
      </c>
    </row>
    <row r="12" spans="2:8" ht="24" customHeight="1">
      <c r="B12" s="12" t="s">
        <v>13</v>
      </c>
      <c r="C12" s="13">
        <v>61</v>
      </c>
      <c r="D12" s="14">
        <v>47</v>
      </c>
      <c r="E12" s="14">
        <v>11</v>
      </c>
      <c r="F12" s="14">
        <v>1</v>
      </c>
      <c r="G12" s="14">
        <v>2</v>
      </c>
    </row>
    <row r="13" spans="2:8" ht="24" customHeight="1">
      <c r="B13" s="15" t="s">
        <v>14</v>
      </c>
      <c r="C13" s="16">
        <v>56</v>
      </c>
      <c r="D13" s="17">
        <v>40</v>
      </c>
      <c r="E13" s="17">
        <v>13</v>
      </c>
      <c r="F13" s="17">
        <v>1</v>
      </c>
      <c r="G13" s="17">
        <v>2</v>
      </c>
    </row>
    <row r="14" spans="2:8" ht="24" customHeight="1">
      <c r="B14" s="18" t="s">
        <v>15</v>
      </c>
      <c r="C14" s="19">
        <f>IFERROR(C13/C12*100-100,0)</f>
        <v>-8.1967213114754145</v>
      </c>
      <c r="D14" s="20">
        <f>IFERROR(D13/D12*100-100,0)</f>
        <v>-14.893617021276597</v>
      </c>
      <c r="E14" s="21">
        <f>IFERROR(E13/E12*100-100,0)</f>
        <v>18.181818181818187</v>
      </c>
      <c r="F14" s="20">
        <f>IFERROR(F13/F12*100-100,0)</f>
        <v>0</v>
      </c>
      <c r="G14" s="21">
        <f>IFERROR(G13/G12*100-100,0)</f>
        <v>0</v>
      </c>
    </row>
    <row r="15" spans="2:8" ht="24" customHeight="1">
      <c r="B15" s="22" t="s">
        <v>16</v>
      </c>
      <c r="C15" s="23">
        <f>SUM(D15:G15)</f>
        <v>100</v>
      </c>
      <c r="D15" s="24">
        <f>IFERROR(D13/$C$13*100,0)</f>
        <v>71.428571428571431</v>
      </c>
      <c r="E15" s="24">
        <f>IFERROR(E13/$C$13*100,0)</f>
        <v>23.214285714285715</v>
      </c>
      <c r="F15" s="24">
        <f>IFERROR(F13/$C$13*100,0)</f>
        <v>1.7857142857142856</v>
      </c>
      <c r="G15" s="24">
        <f>IFERROR(G13/$C$13*100,0)</f>
        <v>3.5714285714285712</v>
      </c>
    </row>
    <row r="16" spans="2:8" ht="14.25">
      <c r="B16" s="25"/>
      <c r="C16" s="26"/>
      <c r="D16" s="26"/>
      <c r="E16" s="26"/>
      <c r="F16" s="26"/>
      <c r="G16" s="26"/>
      <c r="H16" s="26"/>
    </row>
    <row r="17" spans="2:8" s="29" customFormat="1" ht="21" customHeight="1" thickBot="1">
      <c r="B17" s="27" t="s">
        <v>17</v>
      </c>
      <c r="C17" s="27"/>
      <c r="D17" s="27"/>
      <c r="E17" s="28"/>
      <c r="F17" s="28"/>
      <c r="H17" s="30" t="s">
        <v>6</v>
      </c>
    </row>
    <row r="18" spans="2:8" ht="10.5" customHeight="1" thickTop="1">
      <c r="B18" s="105" t="s">
        <v>7</v>
      </c>
      <c r="C18" s="107" t="s">
        <v>8</v>
      </c>
      <c r="D18" s="103" t="s">
        <v>18</v>
      </c>
      <c r="E18" s="31"/>
      <c r="F18" s="31"/>
      <c r="G18" s="31"/>
      <c r="H18" s="32"/>
    </row>
    <row r="19" spans="2:8" ht="21.75" customHeight="1">
      <c r="B19" s="106"/>
      <c r="C19" s="108"/>
      <c r="D19" s="104"/>
      <c r="E19" s="33" t="s">
        <v>19</v>
      </c>
      <c r="F19" s="34" t="s">
        <v>20</v>
      </c>
      <c r="G19" s="34" t="s">
        <v>21</v>
      </c>
      <c r="H19" s="34" t="s">
        <v>22</v>
      </c>
    </row>
    <row r="20" spans="2:8" ht="24" customHeight="1">
      <c r="B20" s="35" t="s">
        <v>13</v>
      </c>
      <c r="C20" s="13">
        <v>61</v>
      </c>
      <c r="D20" s="36">
        <v>57</v>
      </c>
      <c r="E20" s="14">
        <v>16</v>
      </c>
      <c r="F20" s="14">
        <v>11</v>
      </c>
      <c r="G20" s="14">
        <v>3</v>
      </c>
      <c r="H20" s="37">
        <v>27</v>
      </c>
    </row>
    <row r="21" spans="2:8" ht="24" customHeight="1">
      <c r="B21" s="15" t="s">
        <v>14</v>
      </c>
      <c r="C21" s="16">
        <v>56</v>
      </c>
      <c r="D21" s="17">
        <v>52</v>
      </c>
      <c r="E21" s="17">
        <v>18</v>
      </c>
      <c r="F21" s="17">
        <v>8</v>
      </c>
      <c r="G21" s="17">
        <v>1</v>
      </c>
      <c r="H21" s="17">
        <v>25</v>
      </c>
    </row>
    <row r="22" spans="2:8" ht="24" customHeight="1">
      <c r="B22" s="18" t="s">
        <v>15</v>
      </c>
      <c r="C22" s="38">
        <f t="shared" ref="C22:H22" si="0">IFERROR(C21/C20*100-100,0)</f>
        <v>-8.1967213114754145</v>
      </c>
      <c r="D22" s="39">
        <f t="shared" si="0"/>
        <v>-8.7719298245614112</v>
      </c>
      <c r="E22" s="20">
        <f t="shared" si="0"/>
        <v>12.5</v>
      </c>
      <c r="F22" s="21">
        <f t="shared" si="0"/>
        <v>-27.272727272727266</v>
      </c>
      <c r="G22" s="20">
        <f t="shared" si="0"/>
        <v>-66.666666666666671</v>
      </c>
      <c r="H22" s="40">
        <f t="shared" si="0"/>
        <v>-7.4074074074074048</v>
      </c>
    </row>
    <row r="23" spans="2:8" ht="24" customHeight="1">
      <c r="B23" s="22" t="s">
        <v>16</v>
      </c>
      <c r="C23" s="23">
        <f>SUM(D23,C31,F31)</f>
        <v>100</v>
      </c>
      <c r="D23" s="24">
        <f>IFERROR(D21/$C$21*100,0)</f>
        <v>92.857142857142861</v>
      </c>
      <c r="E23" s="24">
        <v>32.1</v>
      </c>
      <c r="F23" s="24">
        <v>14.3</v>
      </c>
      <c r="G23" s="24">
        <v>1.8</v>
      </c>
      <c r="H23" s="24">
        <v>44.6</v>
      </c>
    </row>
    <row r="24" spans="2:8" ht="17.25" customHeight="1">
      <c r="B24" s="41" t="s">
        <v>23</v>
      </c>
      <c r="C24" s="42"/>
      <c r="D24" s="42"/>
      <c r="E24" s="42"/>
      <c r="F24" s="42"/>
      <c r="G24" s="42"/>
      <c r="H24" s="42"/>
    </row>
    <row r="25" spans="2:8" ht="15" thickBot="1">
      <c r="B25" s="25"/>
      <c r="C25" s="26"/>
      <c r="D25" s="26"/>
      <c r="E25" s="26"/>
      <c r="F25" s="26"/>
      <c r="G25" s="26"/>
    </row>
    <row r="26" spans="2:8" ht="10.5" customHeight="1" thickTop="1">
      <c r="B26" s="105" t="s">
        <v>7</v>
      </c>
      <c r="C26" s="109" t="s">
        <v>24</v>
      </c>
      <c r="D26" s="43"/>
      <c r="E26" s="44"/>
      <c r="F26" s="103" t="s">
        <v>25</v>
      </c>
      <c r="G26" s="31"/>
      <c r="H26" s="31"/>
    </row>
    <row r="27" spans="2:8" ht="21.75" customHeight="1">
      <c r="B27" s="106"/>
      <c r="C27" s="108"/>
      <c r="D27" s="34" t="s">
        <v>26</v>
      </c>
      <c r="E27" s="34" t="s">
        <v>21</v>
      </c>
      <c r="F27" s="104"/>
      <c r="G27" s="34" t="s">
        <v>27</v>
      </c>
      <c r="H27" s="45" t="s">
        <v>28</v>
      </c>
    </row>
    <row r="28" spans="2:8" ht="24" customHeight="1">
      <c r="B28" s="35" t="s">
        <v>13</v>
      </c>
      <c r="C28" s="13">
        <v>4</v>
      </c>
      <c r="D28" s="36">
        <v>2</v>
      </c>
      <c r="E28" s="14">
        <v>2</v>
      </c>
      <c r="F28" s="14">
        <v>0</v>
      </c>
      <c r="G28" s="14">
        <v>0</v>
      </c>
      <c r="H28" s="14">
        <v>0</v>
      </c>
    </row>
    <row r="29" spans="2:8" ht="24" customHeight="1">
      <c r="B29" s="15" t="s">
        <v>14</v>
      </c>
      <c r="C29" s="16">
        <v>4</v>
      </c>
      <c r="D29" s="17">
        <v>2</v>
      </c>
      <c r="E29" s="17">
        <v>2</v>
      </c>
      <c r="F29" s="17">
        <v>0</v>
      </c>
      <c r="G29" s="17">
        <v>0</v>
      </c>
      <c r="H29" s="17">
        <v>0</v>
      </c>
    </row>
    <row r="30" spans="2:8" ht="24" customHeight="1">
      <c r="B30" s="18" t="s">
        <v>15</v>
      </c>
      <c r="C30" s="38">
        <f t="shared" ref="C30:H30" si="1">IFERROR(C29/C28*100-100,0)</f>
        <v>0</v>
      </c>
      <c r="D30" s="39">
        <f t="shared" si="1"/>
        <v>0</v>
      </c>
      <c r="E30" s="20">
        <f t="shared" si="1"/>
        <v>0</v>
      </c>
      <c r="F30" s="46">
        <f t="shared" si="1"/>
        <v>0</v>
      </c>
      <c r="G30" s="47">
        <f t="shared" si="1"/>
        <v>0</v>
      </c>
      <c r="H30" s="47">
        <f t="shared" si="1"/>
        <v>0</v>
      </c>
    </row>
    <row r="31" spans="2:8" ht="24" customHeight="1">
      <c r="B31" s="22" t="s">
        <v>16</v>
      </c>
      <c r="C31" s="23">
        <f>IFERROR(C29/$C$21*100,0)</f>
        <v>7.1428571428571423</v>
      </c>
      <c r="D31" s="24">
        <v>3.6</v>
      </c>
      <c r="E31" s="24">
        <v>3.6</v>
      </c>
      <c r="F31" s="48">
        <f>IFERROR(F29/$C$21*100,0)</f>
        <v>0</v>
      </c>
      <c r="G31" s="48">
        <f>IFERROR(G29/$F$29*100,0)</f>
        <v>0</v>
      </c>
      <c r="H31" s="48">
        <f>IFERROR(H29/$F$29*100,0)</f>
        <v>0</v>
      </c>
    </row>
    <row r="32" spans="2:8" ht="14.25">
      <c r="B32" s="49"/>
    </row>
    <row r="33" spans="2:8" s="29" customFormat="1" ht="21" customHeight="1" thickBot="1">
      <c r="B33" s="27" t="s">
        <v>29</v>
      </c>
      <c r="C33" s="27"/>
      <c r="D33" s="27"/>
      <c r="E33" s="27"/>
      <c r="F33" s="27"/>
      <c r="G33" s="50" t="s">
        <v>6</v>
      </c>
    </row>
    <row r="34" spans="2:8" ht="21.75" customHeight="1" thickTop="1">
      <c r="B34" s="9" t="s">
        <v>7</v>
      </c>
      <c r="C34" s="10" t="s">
        <v>8</v>
      </c>
      <c r="D34" s="11" t="s">
        <v>30</v>
      </c>
      <c r="E34" s="10" t="s">
        <v>31</v>
      </c>
      <c r="F34" s="10" t="s">
        <v>32</v>
      </c>
      <c r="G34" s="11" t="s">
        <v>12</v>
      </c>
    </row>
    <row r="35" spans="2:8" ht="24" customHeight="1">
      <c r="B35" s="12" t="s">
        <v>13</v>
      </c>
      <c r="C35" s="13">
        <v>61</v>
      </c>
      <c r="D35" s="14">
        <v>16</v>
      </c>
      <c r="E35" s="14">
        <v>17</v>
      </c>
      <c r="F35" s="14">
        <v>1</v>
      </c>
      <c r="G35" s="37">
        <v>27</v>
      </c>
    </row>
    <row r="36" spans="2:8" ht="24" customHeight="1">
      <c r="B36" s="15" t="s">
        <v>14</v>
      </c>
      <c r="C36" s="16">
        <v>56</v>
      </c>
      <c r="D36" s="17">
        <v>16</v>
      </c>
      <c r="E36" s="17">
        <v>12</v>
      </c>
      <c r="F36" s="17">
        <v>3</v>
      </c>
      <c r="G36" s="51">
        <v>25</v>
      </c>
    </row>
    <row r="37" spans="2:8" ht="24" customHeight="1">
      <c r="B37" s="18" t="s">
        <v>15</v>
      </c>
      <c r="C37" s="19">
        <f>IFERROR(C36/C35*100-100,0)</f>
        <v>-8.1967213114754145</v>
      </c>
      <c r="D37" s="20">
        <f>IFERROR(D36/D35*100-100,0)</f>
        <v>0</v>
      </c>
      <c r="E37" s="21">
        <f>IFERROR(E36/E35*100-100,0)</f>
        <v>-29.411764705882348</v>
      </c>
      <c r="F37" s="20">
        <f>IFERROR(F36/F35*100-100,0)</f>
        <v>200</v>
      </c>
      <c r="G37" s="21">
        <f>IFERROR(G36/G35*100-100,0)</f>
        <v>-7.4074074074074048</v>
      </c>
    </row>
    <row r="38" spans="2:8" ht="24" customHeight="1">
      <c r="B38" s="22" t="s">
        <v>16</v>
      </c>
      <c r="C38" s="23">
        <f>SUM(D38:G38)</f>
        <v>100</v>
      </c>
      <c r="D38" s="24">
        <f>IFERROR(D36/$C$36*100,0)</f>
        <v>28.571428571428569</v>
      </c>
      <c r="E38" s="24">
        <f>IFERROR(E36/$C$36*100,0)</f>
        <v>21.428571428571427</v>
      </c>
      <c r="F38" s="24">
        <f>IFERROR(F36/$C$36*100,0)</f>
        <v>5.3571428571428568</v>
      </c>
      <c r="G38" s="24">
        <f>IFERROR(G36/$C$36*100,0)</f>
        <v>44.642857142857146</v>
      </c>
    </row>
    <row r="39" spans="2:8" ht="14.25">
      <c r="B39" s="25"/>
      <c r="C39" s="26"/>
      <c r="D39" s="26"/>
      <c r="E39" s="26"/>
      <c r="F39" s="26"/>
      <c r="G39" s="26"/>
      <c r="H39" s="26"/>
    </row>
    <row r="40" spans="2:8" ht="14.25">
      <c r="B40" s="49"/>
    </row>
  </sheetData>
  <mergeCells count="6">
    <mergeCell ref="F26:F27"/>
    <mergeCell ref="B18:B19"/>
    <mergeCell ref="C18:C19"/>
    <mergeCell ref="D18:D19"/>
    <mergeCell ref="B26:B27"/>
    <mergeCell ref="C26:C27"/>
  </mergeCells>
  <phoneticPr fontId="36"/>
  <pageMargins left="0.59055118110236227" right="0.59055118110236227" top="0.59055118110236227" bottom="0.59055118110236227" header="0.31496062992125984" footer="0.31496062992125984"/>
  <pageSetup paperSize="9" scale="94" orientation="portrait" r:id="rId1"/>
  <headerFooter scaleWithDoc="0" alignWithMargins="0">
    <oddFooter>&amp;C&amp;"Century,標準"&amp;P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B1:J51"/>
  <sheetViews>
    <sheetView zoomScaleNormal="100" zoomScaleSheetLayoutView="100" workbookViewId="0">
      <selection activeCell="I43" sqref="I43"/>
    </sheetView>
  </sheetViews>
  <sheetFormatPr defaultRowHeight="13.5"/>
  <cols>
    <col min="1" max="1" width="9" style="2" customWidth="1"/>
    <col min="2" max="2" width="16" style="2" customWidth="1"/>
    <col min="3" max="10" width="10.625" style="2" customWidth="1"/>
    <col min="11" max="11" width="9" style="2" customWidth="1"/>
    <col min="12" max="16384" width="9" style="2"/>
  </cols>
  <sheetData>
    <row r="1" spans="2:7" ht="21" customHeight="1" thickBot="1">
      <c r="B1" s="2" t="s">
        <v>33</v>
      </c>
      <c r="G1" s="50" t="s">
        <v>34</v>
      </c>
    </row>
    <row r="2" spans="2:7" ht="16.5" customHeight="1" thickTop="1">
      <c r="B2" s="105" t="s">
        <v>7</v>
      </c>
      <c r="C2" s="107" t="s">
        <v>35</v>
      </c>
      <c r="D2" s="124" t="s">
        <v>36</v>
      </c>
      <c r="E2" s="125"/>
      <c r="F2" s="124" t="s">
        <v>37</v>
      </c>
      <c r="G2" s="126"/>
    </row>
    <row r="3" spans="2:7" ht="16.5" customHeight="1">
      <c r="B3" s="106"/>
      <c r="C3" s="108"/>
      <c r="D3" s="52" t="s">
        <v>38</v>
      </c>
      <c r="E3" s="34" t="s">
        <v>39</v>
      </c>
      <c r="F3" s="34" t="s">
        <v>40</v>
      </c>
      <c r="G3" s="45" t="s">
        <v>41</v>
      </c>
    </row>
    <row r="4" spans="2:7" ht="24" customHeight="1">
      <c r="B4" s="35" t="s">
        <v>13</v>
      </c>
      <c r="C4" s="13">
        <v>205</v>
      </c>
      <c r="D4" s="36">
        <v>96</v>
      </c>
      <c r="E4" s="14">
        <v>109</v>
      </c>
      <c r="F4" s="14">
        <v>137</v>
      </c>
      <c r="G4" s="37">
        <v>68</v>
      </c>
    </row>
    <row r="5" spans="2:7" ht="24" customHeight="1">
      <c r="B5" s="15" t="s">
        <v>14</v>
      </c>
      <c r="C5" s="16">
        <v>198</v>
      </c>
      <c r="D5" s="17">
        <v>86</v>
      </c>
      <c r="E5" s="17">
        <v>112</v>
      </c>
      <c r="F5" s="17">
        <v>125</v>
      </c>
      <c r="G5" s="17">
        <v>73</v>
      </c>
    </row>
    <row r="6" spans="2:7" ht="24" customHeight="1">
      <c r="B6" s="18" t="s">
        <v>15</v>
      </c>
      <c r="C6" s="38">
        <f>IFERROR(C5/C4*100-100,0)</f>
        <v>-3.41463414634147</v>
      </c>
      <c r="D6" s="39">
        <f>IFERROR(D5/D4*100-100,0)</f>
        <v>-10.416666666666657</v>
      </c>
      <c r="E6" s="20">
        <f>IFERROR(E5/E4*100-100,0)</f>
        <v>2.7522935779816606</v>
      </c>
      <c r="F6" s="20">
        <f>IFERROR(F5/F4*100-100,0)</f>
        <v>-8.7591240875912462</v>
      </c>
      <c r="G6" s="20">
        <f>IFERROR(G5/G4*100-100,0)</f>
        <v>7.3529411764705799</v>
      </c>
    </row>
    <row r="7" spans="2:7" ht="24" customHeight="1">
      <c r="B7" s="22" t="s">
        <v>16</v>
      </c>
      <c r="C7" s="23">
        <v>100</v>
      </c>
      <c r="D7" s="24">
        <f>IFERROR(D5/$C$5*100,0)</f>
        <v>43.43434343434344</v>
      </c>
      <c r="E7" s="24">
        <f>IFERROR(E5/$C$5*100,0)</f>
        <v>56.56565656565656</v>
      </c>
      <c r="F7" s="24">
        <f>IFERROR(F5/$C$5*100,0)</f>
        <v>63.131313131313128</v>
      </c>
      <c r="G7" s="24">
        <f>IFERROR(G5/$C$5*100,0)</f>
        <v>36.868686868686865</v>
      </c>
    </row>
    <row r="8" spans="2:7" ht="24" customHeight="1">
      <c r="B8" s="35"/>
      <c r="C8" s="39"/>
      <c r="D8" s="39"/>
      <c r="E8" s="39"/>
      <c r="F8" s="39"/>
      <c r="G8" s="39"/>
    </row>
    <row r="9" spans="2:7" s="5" customFormat="1" ht="19.5" customHeight="1">
      <c r="B9" s="4" t="s">
        <v>42</v>
      </c>
    </row>
    <row r="10" spans="2:7" s="5" customFormat="1" ht="6.75" customHeight="1">
      <c r="B10" s="4"/>
    </row>
    <row r="11" spans="2:7" s="29" customFormat="1" ht="21" customHeight="1" thickBot="1">
      <c r="B11" s="110" t="s">
        <v>43</v>
      </c>
      <c r="C11" s="110"/>
      <c r="D11" s="110"/>
      <c r="E11" s="110"/>
      <c r="F11" s="53"/>
    </row>
    <row r="12" spans="2:7" ht="16.5" customHeight="1" thickTop="1">
      <c r="B12" s="118" t="s">
        <v>7</v>
      </c>
      <c r="C12" s="120" t="s">
        <v>44</v>
      </c>
      <c r="D12" s="122" t="s">
        <v>45</v>
      </c>
      <c r="E12" s="123"/>
      <c r="F12" s="123"/>
    </row>
    <row r="13" spans="2:7" ht="16.5" customHeight="1">
      <c r="B13" s="119"/>
      <c r="C13" s="121"/>
      <c r="D13" s="54" t="s">
        <v>8</v>
      </c>
      <c r="E13" s="54" t="s">
        <v>46</v>
      </c>
      <c r="F13" s="55" t="s">
        <v>47</v>
      </c>
    </row>
    <row r="14" spans="2:7" ht="16.5" customHeight="1">
      <c r="B14" s="56"/>
      <c r="C14" s="57" t="s">
        <v>48</v>
      </c>
      <c r="D14" s="58" t="s">
        <v>49</v>
      </c>
      <c r="E14" s="58" t="s">
        <v>49</v>
      </c>
      <c r="F14" s="58" t="s">
        <v>49</v>
      </c>
    </row>
    <row r="15" spans="2:7" ht="24" customHeight="1">
      <c r="B15" s="12" t="s">
        <v>13</v>
      </c>
      <c r="C15" s="59">
        <v>22</v>
      </c>
      <c r="D15" s="14">
        <v>6690</v>
      </c>
      <c r="E15" s="14">
        <v>5680</v>
      </c>
      <c r="F15" s="14">
        <v>1010</v>
      </c>
      <c r="G15" s="14"/>
    </row>
    <row r="16" spans="2:7" ht="24" customHeight="1">
      <c r="B16" s="15" t="s">
        <v>14</v>
      </c>
      <c r="C16" s="16">
        <v>22</v>
      </c>
      <c r="D16" s="17">
        <v>5678</v>
      </c>
      <c r="E16" s="17">
        <v>4830</v>
      </c>
      <c r="F16" s="17">
        <v>848</v>
      </c>
      <c r="G16" s="14"/>
    </row>
    <row r="17" spans="2:10" ht="24" customHeight="1">
      <c r="B17" s="18" t="s">
        <v>15</v>
      </c>
      <c r="C17" s="19">
        <v>0</v>
      </c>
      <c r="D17" s="20">
        <f>IFERROR(D16/D15*100-100,0)</f>
        <v>-15.127055306427508</v>
      </c>
      <c r="E17" s="21">
        <f>IFERROR(E16/E15*100-100,0)</f>
        <v>-14.964788732394368</v>
      </c>
      <c r="F17" s="20">
        <f>IFERROR(F16/F15*100-100,0)</f>
        <v>-16.039603960396036</v>
      </c>
      <c r="G17" s="14"/>
    </row>
    <row r="18" spans="2:10" ht="24" customHeight="1">
      <c r="B18" s="22" t="s">
        <v>16</v>
      </c>
      <c r="C18" s="23" t="s">
        <v>50</v>
      </c>
      <c r="D18" s="24">
        <f>SUM(E18:F18)</f>
        <v>100</v>
      </c>
      <c r="E18" s="24">
        <f>IFERROR(E16/$D$16*100,0)</f>
        <v>85.065163790066919</v>
      </c>
      <c r="F18" s="24">
        <f>IFERROR(F16/$D$16*100,0)</f>
        <v>14.934836209933074</v>
      </c>
      <c r="G18" s="14"/>
    </row>
    <row r="19" spans="2:10" ht="14.25">
      <c r="B19" s="25"/>
      <c r="C19" s="26"/>
      <c r="D19" s="26"/>
      <c r="E19" s="26"/>
      <c r="F19" s="26"/>
      <c r="G19" s="14"/>
    </row>
    <row r="20" spans="2:10" s="29" customFormat="1" ht="21" customHeight="1" thickBot="1">
      <c r="B20" s="110" t="s">
        <v>51</v>
      </c>
      <c r="C20" s="110"/>
      <c r="D20" s="110"/>
      <c r="E20" s="110"/>
      <c r="F20" s="110"/>
      <c r="G20" s="110"/>
      <c r="H20" s="110"/>
      <c r="J20" s="8" t="s">
        <v>52</v>
      </c>
    </row>
    <row r="21" spans="2:10" ht="36.950000000000003" customHeight="1" thickTop="1">
      <c r="B21" s="32" t="s">
        <v>53</v>
      </c>
      <c r="C21" s="60" t="s">
        <v>54</v>
      </c>
      <c r="D21" s="60" t="s">
        <v>55</v>
      </c>
      <c r="E21" s="60" t="s">
        <v>56</v>
      </c>
      <c r="F21" s="60" t="s">
        <v>57</v>
      </c>
      <c r="G21" s="60" t="s">
        <v>58</v>
      </c>
      <c r="H21" s="60" t="s">
        <v>59</v>
      </c>
      <c r="I21" s="60" t="s">
        <v>60</v>
      </c>
      <c r="J21" s="61" t="s">
        <v>61</v>
      </c>
    </row>
    <row r="22" spans="2:10" ht="24" customHeight="1">
      <c r="B22" s="12" t="s">
        <v>13</v>
      </c>
      <c r="C22" s="59">
        <v>21</v>
      </c>
      <c r="D22" s="36">
        <v>21</v>
      </c>
      <c r="E22" s="36">
        <v>1</v>
      </c>
      <c r="F22" s="36">
        <v>3</v>
      </c>
      <c r="G22" s="36">
        <v>10</v>
      </c>
      <c r="H22" s="36">
        <v>7</v>
      </c>
      <c r="I22" s="36">
        <v>3</v>
      </c>
      <c r="J22" s="36">
        <v>8</v>
      </c>
    </row>
    <row r="23" spans="2:10" ht="24" customHeight="1">
      <c r="B23" s="15" t="s">
        <v>14</v>
      </c>
      <c r="C23" s="59">
        <v>15</v>
      </c>
      <c r="D23" s="36">
        <v>15</v>
      </c>
      <c r="E23" s="62" t="s">
        <v>62</v>
      </c>
      <c r="F23" s="36">
        <v>6</v>
      </c>
      <c r="G23" s="36">
        <v>10</v>
      </c>
      <c r="H23" s="36">
        <v>10</v>
      </c>
      <c r="I23" s="36">
        <v>1</v>
      </c>
      <c r="J23" s="36">
        <v>8</v>
      </c>
    </row>
    <row r="24" spans="2:10" ht="24" customHeight="1">
      <c r="B24" s="33" t="s">
        <v>15</v>
      </c>
      <c r="C24" s="23">
        <f t="shared" ref="C24:J24" si="0">IFERROR(C23/C22*100-100,0)</f>
        <v>-28.571428571428569</v>
      </c>
      <c r="D24" s="63">
        <f t="shared" si="0"/>
        <v>-28.571428571428569</v>
      </c>
      <c r="E24" s="24">
        <f t="shared" si="0"/>
        <v>0</v>
      </c>
      <c r="F24" s="63">
        <f t="shared" si="0"/>
        <v>100</v>
      </c>
      <c r="G24" s="24">
        <f t="shared" si="0"/>
        <v>0</v>
      </c>
      <c r="H24" s="63">
        <f t="shared" si="0"/>
        <v>42.857142857142861</v>
      </c>
      <c r="I24" s="24">
        <f t="shared" si="0"/>
        <v>-66.666666666666671</v>
      </c>
      <c r="J24" s="63">
        <f t="shared" si="0"/>
        <v>0</v>
      </c>
    </row>
    <row r="25" spans="2:10" ht="14.25">
      <c r="B25" s="25"/>
      <c r="C25" s="26"/>
      <c r="D25" s="26"/>
      <c r="E25" s="26"/>
      <c r="F25" s="26"/>
      <c r="G25" s="26"/>
      <c r="H25" s="26"/>
      <c r="I25" s="26"/>
      <c r="J25" s="26"/>
    </row>
    <row r="26" spans="2:10" s="5" customFormat="1" ht="21" customHeight="1" thickBot="1">
      <c r="B26" s="4" t="s">
        <v>63</v>
      </c>
      <c r="G26" s="8" t="s">
        <v>64</v>
      </c>
    </row>
    <row r="27" spans="2:10" ht="21.75" customHeight="1" thickTop="1">
      <c r="B27" s="9" t="s">
        <v>65</v>
      </c>
      <c r="C27" s="11" t="s">
        <v>35</v>
      </c>
      <c r="D27" s="10" t="s">
        <v>66</v>
      </c>
      <c r="E27" s="64" t="s">
        <v>67</v>
      </c>
      <c r="F27" s="64" t="s">
        <v>19</v>
      </c>
      <c r="G27" s="65" t="s">
        <v>12</v>
      </c>
    </row>
    <row r="28" spans="2:10" ht="24" customHeight="1">
      <c r="B28" s="12" t="s">
        <v>13</v>
      </c>
      <c r="C28" s="13">
        <v>3912</v>
      </c>
      <c r="D28" s="14">
        <v>686</v>
      </c>
      <c r="E28" s="14">
        <v>3167</v>
      </c>
      <c r="F28" s="14">
        <v>59</v>
      </c>
      <c r="G28" s="14">
        <v>0</v>
      </c>
    </row>
    <row r="29" spans="2:10" ht="24" customHeight="1">
      <c r="B29" s="15" t="s">
        <v>14</v>
      </c>
      <c r="C29" s="16">
        <v>6312</v>
      </c>
      <c r="D29" s="17">
        <v>491</v>
      </c>
      <c r="E29" s="17">
        <v>5440</v>
      </c>
      <c r="F29" s="17">
        <v>95</v>
      </c>
      <c r="G29" s="17">
        <v>286</v>
      </c>
    </row>
    <row r="30" spans="2:10" ht="24" customHeight="1">
      <c r="B30" s="18" t="s">
        <v>15</v>
      </c>
      <c r="C30" s="19">
        <f>IFERROR(C29/C28*100-100,0)</f>
        <v>61.349693251533751</v>
      </c>
      <c r="D30" s="20">
        <f>IFERROR(D29/D28*100-100,0)</f>
        <v>-28.425655976676396</v>
      </c>
      <c r="E30" s="21">
        <f>IFERROR(E29/E28*100-100,0)</f>
        <v>71.77139248500157</v>
      </c>
      <c r="F30" s="20">
        <f>IFERROR(F29/F28*100-100,0)</f>
        <v>61.016949152542367</v>
      </c>
      <c r="G30" s="21">
        <f>IFERROR(G29/G28*100-100,0)</f>
        <v>0</v>
      </c>
    </row>
    <row r="31" spans="2:10" ht="24" customHeight="1">
      <c r="B31" s="22" t="s">
        <v>16</v>
      </c>
      <c r="C31" s="23">
        <f>SUM(D31:G31)</f>
        <v>100</v>
      </c>
      <c r="D31" s="24">
        <f>IFERROR(D29/$C$29*100,0)</f>
        <v>7.7788339670468947</v>
      </c>
      <c r="E31" s="24">
        <f>IFERROR(E29/$C$29*100,0)</f>
        <v>86.185044359949302</v>
      </c>
      <c r="F31" s="24">
        <f>IFERROR(F29/$C$29*100,0)</f>
        <v>1.5050697084917617</v>
      </c>
      <c r="G31" s="24">
        <f>IFERROR(G29/$C$29*100,0)</f>
        <v>4.5310519645120406</v>
      </c>
    </row>
    <row r="32" spans="2:10" ht="14.25">
      <c r="B32" s="49"/>
    </row>
    <row r="33" spans="2:8" ht="14.25">
      <c r="B33" s="49"/>
    </row>
    <row r="35" spans="2:8" s="5" customFormat="1" ht="21" customHeight="1">
      <c r="B35" s="4" t="s">
        <v>68</v>
      </c>
    </row>
    <row r="36" spans="2:8" s="5" customFormat="1" ht="21" customHeight="1">
      <c r="B36" s="4" t="s">
        <v>69</v>
      </c>
    </row>
    <row r="37" spans="2:8" s="29" customFormat="1" ht="21" customHeight="1" thickBot="1">
      <c r="B37" s="110" t="s">
        <v>70</v>
      </c>
      <c r="C37" s="110"/>
      <c r="D37" s="110"/>
      <c r="E37" s="110"/>
      <c r="F37" s="110"/>
      <c r="G37" s="110"/>
      <c r="H37" s="53"/>
    </row>
    <row r="38" spans="2:8" ht="16.5" customHeight="1" thickTop="1">
      <c r="B38" s="105" t="s">
        <v>7</v>
      </c>
      <c r="C38" s="112" t="s">
        <v>71</v>
      </c>
      <c r="D38" s="113"/>
      <c r="E38" s="113"/>
      <c r="F38" s="114"/>
      <c r="G38" s="115" t="s">
        <v>72</v>
      </c>
      <c r="H38" s="109" t="s">
        <v>73</v>
      </c>
    </row>
    <row r="39" spans="2:8" ht="27" customHeight="1">
      <c r="B39" s="111"/>
      <c r="C39" s="54" t="s">
        <v>8</v>
      </c>
      <c r="D39" s="66" t="s">
        <v>74</v>
      </c>
      <c r="E39" s="66" t="s">
        <v>75</v>
      </c>
      <c r="F39" s="66" t="s">
        <v>12</v>
      </c>
      <c r="G39" s="116"/>
      <c r="H39" s="117"/>
    </row>
    <row r="40" spans="2:8" s="68" customFormat="1" ht="16.5" customHeight="1">
      <c r="B40" s="67"/>
      <c r="C40" s="57" t="s">
        <v>76</v>
      </c>
      <c r="D40" s="58" t="s">
        <v>76</v>
      </c>
      <c r="E40" s="58" t="s">
        <v>76</v>
      </c>
      <c r="F40" s="58" t="s">
        <v>76</v>
      </c>
      <c r="G40" s="58" t="s">
        <v>77</v>
      </c>
      <c r="H40" s="58" t="s">
        <v>78</v>
      </c>
    </row>
    <row r="41" spans="2:8" ht="24" customHeight="1">
      <c r="B41" s="35" t="s">
        <v>13</v>
      </c>
      <c r="C41" s="59">
        <v>41</v>
      </c>
      <c r="D41" s="36">
        <v>1</v>
      </c>
      <c r="E41" s="36">
        <v>16</v>
      </c>
      <c r="F41" s="36">
        <v>24</v>
      </c>
      <c r="G41" s="36">
        <v>53559</v>
      </c>
      <c r="H41" s="36">
        <v>2057</v>
      </c>
    </row>
    <row r="42" spans="2:8" ht="24" customHeight="1">
      <c r="B42" s="15" t="s">
        <v>14</v>
      </c>
      <c r="C42" s="16">
        <v>35</v>
      </c>
      <c r="D42" s="48" t="s">
        <v>62</v>
      </c>
      <c r="E42" s="17">
        <v>18</v>
      </c>
      <c r="F42" s="17">
        <v>17</v>
      </c>
      <c r="G42" s="17">
        <v>46347</v>
      </c>
      <c r="H42" s="17">
        <v>1885</v>
      </c>
    </row>
    <row r="43" spans="2:8" ht="24" customHeight="1">
      <c r="B43" s="69" t="s">
        <v>15</v>
      </c>
      <c r="C43" s="19">
        <f t="shared" ref="C43:H43" si="1">IFERROR(C42/C41*100-100,0)</f>
        <v>-14.634146341463421</v>
      </c>
      <c r="D43" s="21">
        <f t="shared" si="1"/>
        <v>0</v>
      </c>
      <c r="E43" s="21">
        <f t="shared" si="1"/>
        <v>12.5</v>
      </c>
      <c r="F43" s="21">
        <f t="shared" si="1"/>
        <v>-29.166666666666657</v>
      </c>
      <c r="G43" s="21">
        <f t="shared" si="1"/>
        <v>-13.465524001568369</v>
      </c>
      <c r="H43" s="21">
        <f t="shared" si="1"/>
        <v>-8.361691784151688</v>
      </c>
    </row>
    <row r="44" spans="2:8" ht="24" customHeight="1">
      <c r="B44" s="70" t="s">
        <v>16</v>
      </c>
      <c r="C44" s="23">
        <f>SUM(D44:F44)</f>
        <v>100</v>
      </c>
      <c r="D44" s="24">
        <f>IFERROR(D42/$C$42*100,0)</f>
        <v>0</v>
      </c>
      <c r="E44" s="24">
        <f>IFERROR(E42/$C$42*100,0)</f>
        <v>51.428571428571423</v>
      </c>
      <c r="F44" s="24">
        <f>IFERROR(F42/$C$42*100,0)</f>
        <v>48.571428571428569</v>
      </c>
      <c r="G44" s="24" t="s">
        <v>50</v>
      </c>
      <c r="H44" s="24" t="s">
        <v>50</v>
      </c>
    </row>
    <row r="45" spans="2:8" ht="14.25">
      <c r="B45" s="25"/>
      <c r="C45" s="26"/>
      <c r="D45" s="26"/>
      <c r="E45" s="26"/>
      <c r="F45" s="26"/>
      <c r="G45" s="26"/>
      <c r="H45" s="26"/>
    </row>
    <row r="51" spans="2:8" ht="14.25">
      <c r="B51" s="25"/>
      <c r="C51" s="26"/>
      <c r="D51" s="26"/>
      <c r="E51" s="26"/>
      <c r="F51" s="26"/>
      <c r="G51" s="26"/>
      <c r="H51" s="26"/>
    </row>
  </sheetData>
  <mergeCells count="14">
    <mergeCell ref="B12:B13"/>
    <mergeCell ref="C12:C13"/>
    <mergeCell ref="D12:F12"/>
    <mergeCell ref="B2:B3"/>
    <mergeCell ref="C2:C3"/>
    <mergeCell ref="D2:E2"/>
    <mergeCell ref="F2:G2"/>
    <mergeCell ref="B11:E11"/>
    <mergeCell ref="B20:H20"/>
    <mergeCell ref="B37:G37"/>
    <mergeCell ref="B38:B39"/>
    <mergeCell ref="C38:F38"/>
    <mergeCell ref="G38:G39"/>
    <mergeCell ref="H38:H39"/>
  </mergeCells>
  <phoneticPr fontId="36"/>
  <pageMargins left="0.59055118110236227" right="0.59055118110236227" top="0.59055118110236227" bottom="0.59055118110236227" header="0.31496062992125984" footer="0.31496062992125984"/>
  <pageSetup paperSize="9" scale="88" orientation="portrait" r:id="rId1"/>
  <headerFooter scaleWithDoc="0" alignWithMargins="0">
    <oddFooter>&amp;C&amp;"Century,標準"&amp;P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40"/>
  <sheetViews>
    <sheetView zoomScaleNormal="100" zoomScaleSheetLayoutView="100" workbookViewId="0">
      <selection activeCell="K4" sqref="K4"/>
    </sheetView>
  </sheetViews>
  <sheetFormatPr defaultRowHeight="13.5"/>
  <cols>
    <col min="1" max="1" width="9" style="2" customWidth="1"/>
    <col min="2" max="2" width="14" style="2" customWidth="1"/>
    <col min="3" max="12" width="8.875" style="2" customWidth="1"/>
    <col min="13" max="13" width="9" style="2" customWidth="1"/>
    <col min="14" max="16384" width="9" style="2"/>
  </cols>
  <sheetData>
    <row r="1" spans="2:11" ht="21" customHeight="1" thickBot="1">
      <c r="B1" s="27" t="s">
        <v>79</v>
      </c>
      <c r="C1" s="71"/>
      <c r="D1" s="71"/>
      <c r="E1" s="71"/>
      <c r="F1" s="71"/>
      <c r="G1" s="71"/>
      <c r="H1" s="8" t="s">
        <v>80</v>
      </c>
    </row>
    <row r="2" spans="2:11" ht="27" customHeight="1" thickTop="1">
      <c r="B2" s="32" t="s">
        <v>7</v>
      </c>
      <c r="C2" s="72" t="s">
        <v>81</v>
      </c>
      <c r="D2" s="73" t="s">
        <v>116</v>
      </c>
      <c r="E2" s="72" t="s">
        <v>117</v>
      </c>
      <c r="F2" s="102" t="s">
        <v>121</v>
      </c>
      <c r="G2" s="72" t="s">
        <v>118</v>
      </c>
      <c r="H2" s="74" t="s">
        <v>12</v>
      </c>
    </row>
    <row r="3" spans="2:11" ht="24" customHeight="1">
      <c r="B3" s="35" t="s">
        <v>13</v>
      </c>
      <c r="C3" s="59">
        <v>38</v>
      </c>
      <c r="D3" s="36">
        <v>15</v>
      </c>
      <c r="E3" s="36">
        <v>34</v>
      </c>
      <c r="F3" s="62" t="s">
        <v>62</v>
      </c>
      <c r="G3" s="36">
        <v>1</v>
      </c>
      <c r="H3" s="36">
        <v>14</v>
      </c>
    </row>
    <row r="4" spans="2:11" ht="24" customHeight="1">
      <c r="B4" s="15" t="s">
        <v>14</v>
      </c>
      <c r="C4" s="59">
        <v>35</v>
      </c>
      <c r="D4" s="62">
        <v>13</v>
      </c>
      <c r="E4" s="36">
        <v>33</v>
      </c>
      <c r="F4" s="36">
        <v>1</v>
      </c>
      <c r="G4" s="36">
        <v>3</v>
      </c>
      <c r="H4" s="36">
        <v>9</v>
      </c>
    </row>
    <row r="5" spans="2:11" ht="24" customHeight="1">
      <c r="B5" s="75" t="s">
        <v>15</v>
      </c>
      <c r="C5" s="76">
        <f t="shared" ref="C5:H5" si="0">IFERROR(C4/C3*100-100,0)</f>
        <v>-7.8947368421052602</v>
      </c>
      <c r="D5" s="77">
        <f t="shared" si="0"/>
        <v>-13.333333333333329</v>
      </c>
      <c r="E5" s="77">
        <f t="shared" si="0"/>
        <v>-2.941176470588232</v>
      </c>
      <c r="F5" s="77">
        <f t="shared" si="0"/>
        <v>0</v>
      </c>
      <c r="G5" s="77">
        <f t="shared" si="0"/>
        <v>200</v>
      </c>
      <c r="H5" s="77">
        <f t="shared" si="0"/>
        <v>-35.714285714285708</v>
      </c>
    </row>
    <row r="6" spans="2:11" ht="24" customHeight="1">
      <c r="B6" s="35"/>
      <c r="C6" s="39"/>
      <c r="D6" s="39"/>
      <c r="E6" s="39"/>
      <c r="F6" s="39"/>
      <c r="G6" s="39"/>
      <c r="H6" s="39"/>
    </row>
    <row r="7" spans="2:11" s="5" customFormat="1" ht="21" customHeight="1">
      <c r="B7" s="4" t="s">
        <v>82</v>
      </c>
    </row>
    <row r="8" spans="2:11" s="5" customFormat="1" ht="6.75" customHeight="1">
      <c r="B8" s="4"/>
    </row>
    <row r="9" spans="2:11" s="29" customFormat="1" ht="21" customHeight="1" thickBot="1">
      <c r="B9" s="27" t="s">
        <v>83</v>
      </c>
      <c r="C9" s="27"/>
      <c r="D9" s="27"/>
      <c r="E9" s="27"/>
      <c r="F9" s="27"/>
      <c r="G9" s="27"/>
      <c r="H9" s="27"/>
      <c r="I9" s="137" t="s">
        <v>84</v>
      </c>
      <c r="J9" s="137"/>
      <c r="K9" s="5"/>
    </row>
    <row r="10" spans="2:11" ht="14.25" thickTop="1">
      <c r="B10" s="105" t="s">
        <v>7</v>
      </c>
      <c r="C10" s="136" t="s">
        <v>85</v>
      </c>
      <c r="D10" s="136" t="s">
        <v>86</v>
      </c>
      <c r="E10" s="140"/>
      <c r="F10" s="140"/>
      <c r="G10" s="140"/>
      <c r="H10" s="140"/>
      <c r="I10" s="140"/>
      <c r="J10" s="140"/>
      <c r="K10" s="5"/>
    </row>
    <row r="11" spans="2:11">
      <c r="B11" s="111"/>
      <c r="C11" s="138"/>
      <c r="D11" s="141" t="s">
        <v>87</v>
      </c>
      <c r="E11" s="142"/>
      <c r="F11" s="142"/>
      <c r="G11" s="142"/>
      <c r="H11" s="142"/>
      <c r="I11" s="143"/>
      <c r="J11" s="144" t="s">
        <v>88</v>
      </c>
      <c r="K11" s="5"/>
    </row>
    <row r="12" spans="2:11" ht="22.5">
      <c r="B12" s="106"/>
      <c r="C12" s="139"/>
      <c r="D12" s="78" t="s">
        <v>89</v>
      </c>
      <c r="E12" s="79" t="s">
        <v>90</v>
      </c>
      <c r="F12" s="79" t="s">
        <v>91</v>
      </c>
      <c r="G12" s="79" t="s">
        <v>92</v>
      </c>
      <c r="H12" s="79" t="s">
        <v>93</v>
      </c>
      <c r="I12" s="79" t="s">
        <v>12</v>
      </c>
      <c r="J12" s="145"/>
    </row>
    <row r="13" spans="2:11" ht="24" customHeight="1">
      <c r="B13" s="35" t="s">
        <v>13</v>
      </c>
      <c r="C13" s="59">
        <v>93</v>
      </c>
      <c r="D13" s="62">
        <v>11</v>
      </c>
      <c r="E13" s="36">
        <v>25</v>
      </c>
      <c r="F13" s="36">
        <v>18</v>
      </c>
      <c r="G13" s="36">
        <v>10</v>
      </c>
      <c r="H13" s="80">
        <v>8</v>
      </c>
      <c r="I13" s="36">
        <v>10</v>
      </c>
      <c r="J13" s="62">
        <v>69</v>
      </c>
    </row>
    <row r="14" spans="2:11" ht="24" customHeight="1">
      <c r="B14" s="15" t="s">
        <v>14</v>
      </c>
      <c r="C14" s="59">
        <v>99</v>
      </c>
      <c r="D14" s="62">
        <v>12</v>
      </c>
      <c r="E14" s="36">
        <v>24</v>
      </c>
      <c r="F14" s="36">
        <v>13</v>
      </c>
      <c r="G14" s="36">
        <v>12</v>
      </c>
      <c r="H14" s="36">
        <v>7</v>
      </c>
      <c r="I14" s="36">
        <v>5</v>
      </c>
      <c r="J14" s="62">
        <v>76</v>
      </c>
    </row>
    <row r="15" spans="2:11" ht="24" customHeight="1">
      <c r="B15" s="75" t="s">
        <v>15</v>
      </c>
      <c r="C15" s="76">
        <f t="shared" ref="C15:J15" si="1">IFERROR(C14/C13*100-100,0)</f>
        <v>6.4516129032257936</v>
      </c>
      <c r="D15" s="77">
        <f t="shared" si="1"/>
        <v>9.0909090909090793</v>
      </c>
      <c r="E15" s="77">
        <f t="shared" si="1"/>
        <v>-4</v>
      </c>
      <c r="F15" s="77">
        <f t="shared" si="1"/>
        <v>-27.777777777777786</v>
      </c>
      <c r="G15" s="77">
        <f t="shared" si="1"/>
        <v>20</v>
      </c>
      <c r="H15" s="77">
        <f t="shared" si="1"/>
        <v>-12.5</v>
      </c>
      <c r="I15" s="77">
        <f t="shared" si="1"/>
        <v>-50</v>
      </c>
      <c r="J15" s="77">
        <f t="shared" si="1"/>
        <v>10.14492753623189</v>
      </c>
    </row>
    <row r="16" spans="2:11" ht="18" customHeight="1">
      <c r="B16" s="25"/>
      <c r="C16" s="26"/>
      <c r="D16" s="26"/>
      <c r="E16" s="26"/>
      <c r="F16" s="26"/>
      <c r="G16" s="26"/>
      <c r="H16" s="26"/>
      <c r="I16" s="26"/>
      <c r="J16" s="26"/>
      <c r="K16" s="26"/>
    </row>
    <row r="17" spans="2:12" s="29" customFormat="1" ht="21" customHeight="1" thickBot="1">
      <c r="B17" s="27" t="s">
        <v>94</v>
      </c>
      <c r="C17" s="27"/>
      <c r="D17" s="27"/>
      <c r="E17" s="27"/>
      <c r="F17" s="27"/>
      <c r="G17" s="27"/>
      <c r="H17" s="27"/>
      <c r="I17" s="27"/>
      <c r="K17" s="81"/>
      <c r="L17" s="82" t="s">
        <v>84</v>
      </c>
    </row>
    <row r="18" spans="2:12" ht="32.25" customHeight="1" thickTop="1">
      <c r="B18" s="32" t="s">
        <v>53</v>
      </c>
      <c r="C18" s="83" t="s">
        <v>54</v>
      </c>
      <c r="D18" s="83" t="s">
        <v>95</v>
      </c>
      <c r="E18" s="83" t="s">
        <v>96</v>
      </c>
      <c r="F18" s="83" t="s">
        <v>97</v>
      </c>
      <c r="G18" s="83" t="s">
        <v>98</v>
      </c>
      <c r="H18" s="84" t="s">
        <v>99</v>
      </c>
      <c r="I18" s="84" t="s">
        <v>100</v>
      </c>
      <c r="J18" s="84" t="s">
        <v>101</v>
      </c>
      <c r="K18" s="85" t="s">
        <v>102</v>
      </c>
      <c r="L18" s="86" t="s">
        <v>103</v>
      </c>
    </row>
    <row r="19" spans="2:12" ht="24" customHeight="1">
      <c r="B19" s="35" t="s">
        <v>13</v>
      </c>
      <c r="C19" s="87">
        <v>192</v>
      </c>
      <c r="D19" s="88">
        <v>23</v>
      </c>
      <c r="E19" s="88">
        <v>1</v>
      </c>
      <c r="F19" s="88">
        <v>1</v>
      </c>
      <c r="G19" s="46" t="s">
        <v>62</v>
      </c>
      <c r="H19" s="89">
        <v>27</v>
      </c>
      <c r="I19" s="88">
        <v>21</v>
      </c>
      <c r="J19" s="88">
        <v>25</v>
      </c>
      <c r="K19" s="88">
        <v>69</v>
      </c>
      <c r="L19" s="90">
        <v>47</v>
      </c>
    </row>
    <row r="20" spans="2:12" ht="24" customHeight="1">
      <c r="B20" s="15" t="s">
        <v>14</v>
      </c>
      <c r="C20" s="91">
        <v>171</v>
      </c>
      <c r="D20" s="92">
        <v>22</v>
      </c>
      <c r="E20" s="92">
        <v>3</v>
      </c>
      <c r="F20" s="92">
        <v>1</v>
      </c>
      <c r="G20" s="92">
        <v>1</v>
      </c>
      <c r="H20" s="92">
        <v>24</v>
      </c>
      <c r="I20" s="92">
        <v>19</v>
      </c>
      <c r="J20" s="92">
        <v>17</v>
      </c>
      <c r="K20" s="92">
        <v>54</v>
      </c>
      <c r="L20" s="92">
        <v>37</v>
      </c>
    </row>
    <row r="21" spans="2:12" ht="24" customHeight="1">
      <c r="B21" s="75" t="s">
        <v>15</v>
      </c>
      <c r="C21" s="93">
        <f t="shared" ref="C21:L21" si="2">IFERROR(C20/C19*100-100,0)</f>
        <v>-10.9375</v>
      </c>
      <c r="D21" s="94">
        <f t="shared" si="2"/>
        <v>-4.3478260869565162</v>
      </c>
      <c r="E21" s="94">
        <f t="shared" si="2"/>
        <v>200</v>
      </c>
      <c r="F21" s="94">
        <f t="shared" si="2"/>
        <v>0</v>
      </c>
      <c r="G21" s="94">
        <f t="shared" si="2"/>
        <v>0</v>
      </c>
      <c r="H21" s="94">
        <f t="shared" si="2"/>
        <v>-11.111111111111114</v>
      </c>
      <c r="I21" s="94">
        <f t="shared" si="2"/>
        <v>-9.5238095238095184</v>
      </c>
      <c r="J21" s="94">
        <f t="shared" si="2"/>
        <v>-32</v>
      </c>
      <c r="K21" s="94">
        <f t="shared" si="2"/>
        <v>-21.739130434782609</v>
      </c>
      <c r="L21" s="94">
        <f t="shared" si="2"/>
        <v>-21.276595744680847</v>
      </c>
    </row>
    <row r="22" spans="2:12" ht="15" thickBot="1">
      <c r="B22" s="25"/>
      <c r="C22" s="26"/>
      <c r="D22" s="26"/>
      <c r="E22" s="26"/>
      <c r="F22" s="26"/>
      <c r="G22" s="26"/>
      <c r="H22" s="26"/>
      <c r="I22" s="26"/>
      <c r="J22" s="26"/>
      <c r="K22" s="26"/>
    </row>
    <row r="23" spans="2:12" ht="19.5" customHeight="1" thickTop="1">
      <c r="B23" s="105" t="s">
        <v>53</v>
      </c>
      <c r="C23" s="132" t="s">
        <v>104</v>
      </c>
      <c r="D23" s="134" t="s">
        <v>105</v>
      </c>
      <c r="E23" s="134" t="s">
        <v>106</v>
      </c>
      <c r="F23" s="136" t="s">
        <v>107</v>
      </c>
      <c r="G23" s="127" t="s">
        <v>108</v>
      </c>
      <c r="H23" s="127"/>
      <c r="I23" s="127"/>
      <c r="J23" s="127"/>
      <c r="K23" s="128"/>
      <c r="L23" s="129" t="s">
        <v>109</v>
      </c>
    </row>
    <row r="24" spans="2:12" ht="42">
      <c r="B24" s="106"/>
      <c r="C24" s="133"/>
      <c r="D24" s="135"/>
      <c r="E24" s="135"/>
      <c r="F24" s="135"/>
      <c r="G24" s="95" t="s">
        <v>110</v>
      </c>
      <c r="H24" s="96" t="s">
        <v>111</v>
      </c>
      <c r="I24" s="96" t="s">
        <v>112</v>
      </c>
      <c r="J24" s="97" t="s">
        <v>119</v>
      </c>
      <c r="K24" s="95" t="s">
        <v>12</v>
      </c>
      <c r="L24" s="130"/>
    </row>
    <row r="25" spans="2:12" ht="24" customHeight="1">
      <c r="B25" s="35" t="s">
        <v>13</v>
      </c>
      <c r="C25" s="87">
        <v>1</v>
      </c>
      <c r="D25" s="46" t="s">
        <v>62</v>
      </c>
      <c r="E25" s="88">
        <v>33</v>
      </c>
      <c r="F25" s="88">
        <v>34</v>
      </c>
      <c r="G25" s="46">
        <v>2</v>
      </c>
      <c r="H25" s="89">
        <v>1</v>
      </c>
      <c r="I25" s="46" t="s">
        <v>62</v>
      </c>
      <c r="J25" s="46" t="s">
        <v>62</v>
      </c>
      <c r="K25" s="88">
        <v>40</v>
      </c>
      <c r="L25" s="88">
        <v>6</v>
      </c>
    </row>
    <row r="26" spans="2:12" ht="24" customHeight="1">
      <c r="B26" s="15" t="s">
        <v>14</v>
      </c>
      <c r="C26" s="91">
        <v>3</v>
      </c>
      <c r="D26" s="92">
        <v>2</v>
      </c>
      <c r="E26" s="92">
        <v>27</v>
      </c>
      <c r="F26" s="92">
        <v>50</v>
      </c>
      <c r="G26" s="92">
        <v>1</v>
      </c>
      <c r="H26" s="92">
        <v>1</v>
      </c>
      <c r="I26" s="98" t="s">
        <v>62</v>
      </c>
      <c r="J26" s="98" t="s">
        <v>62</v>
      </c>
      <c r="K26" s="92">
        <v>49</v>
      </c>
      <c r="L26" s="92">
        <v>6</v>
      </c>
    </row>
    <row r="27" spans="2:12" ht="24" customHeight="1">
      <c r="B27" s="75" t="s">
        <v>15</v>
      </c>
      <c r="C27" s="93">
        <f t="shared" ref="C27:L27" si="3">IFERROR(C26/C25*100-100,0)</f>
        <v>200</v>
      </c>
      <c r="D27" s="94">
        <f t="shared" si="3"/>
        <v>0</v>
      </c>
      <c r="E27" s="94">
        <f t="shared" si="3"/>
        <v>-18.181818181818173</v>
      </c>
      <c r="F27" s="94">
        <f t="shared" si="3"/>
        <v>47.058823529411768</v>
      </c>
      <c r="G27" s="94">
        <f t="shared" si="3"/>
        <v>-50</v>
      </c>
      <c r="H27" s="94">
        <f t="shared" si="3"/>
        <v>0</v>
      </c>
      <c r="I27" s="94">
        <f t="shared" si="3"/>
        <v>0</v>
      </c>
      <c r="J27" s="94">
        <f t="shared" si="3"/>
        <v>0</v>
      </c>
      <c r="K27" s="94">
        <f t="shared" si="3"/>
        <v>22.500000000000014</v>
      </c>
      <c r="L27" s="94">
        <f t="shared" si="3"/>
        <v>0</v>
      </c>
    </row>
    <row r="28" spans="2:12" ht="18" customHeight="1">
      <c r="B28" s="25"/>
      <c r="C28" s="26"/>
      <c r="D28" s="26"/>
      <c r="E28" s="26"/>
      <c r="F28" s="26"/>
      <c r="G28" s="26"/>
      <c r="H28" s="26"/>
      <c r="I28" s="26"/>
      <c r="J28" s="26"/>
      <c r="K28" s="26"/>
    </row>
    <row r="29" spans="2:12" s="29" customFormat="1" ht="21" customHeight="1" thickBot="1">
      <c r="B29" s="27" t="s">
        <v>113</v>
      </c>
      <c r="C29" s="27"/>
      <c r="D29" s="27"/>
      <c r="E29" s="27"/>
      <c r="F29" s="27"/>
      <c r="G29" s="27"/>
      <c r="H29" s="27"/>
      <c r="I29" s="131" t="s">
        <v>114</v>
      </c>
      <c r="J29" s="131"/>
      <c r="K29" s="131"/>
      <c r="L29" s="131"/>
    </row>
    <row r="30" spans="2:12" ht="32.25" customHeight="1" thickTop="1">
      <c r="B30" s="32" t="s">
        <v>53</v>
      </c>
      <c r="C30" s="83" t="s">
        <v>120</v>
      </c>
      <c r="D30" s="83" t="s">
        <v>95</v>
      </c>
      <c r="E30" s="83" t="s">
        <v>96</v>
      </c>
      <c r="F30" s="83" t="s">
        <v>97</v>
      </c>
      <c r="G30" s="83" t="s">
        <v>98</v>
      </c>
      <c r="H30" s="84" t="s">
        <v>99</v>
      </c>
      <c r="I30" s="84" t="s">
        <v>100</v>
      </c>
      <c r="J30" s="84" t="s">
        <v>101</v>
      </c>
      <c r="K30" s="85" t="s">
        <v>102</v>
      </c>
      <c r="L30" s="86" t="s">
        <v>103</v>
      </c>
    </row>
    <row r="31" spans="2:12" ht="24" customHeight="1">
      <c r="B31" s="35" t="s">
        <v>13</v>
      </c>
      <c r="C31" s="99" t="s">
        <v>50</v>
      </c>
      <c r="D31" s="46">
        <v>481</v>
      </c>
      <c r="E31" s="46" t="s">
        <v>115</v>
      </c>
      <c r="F31" s="46" t="s">
        <v>115</v>
      </c>
      <c r="G31" s="46" t="s">
        <v>62</v>
      </c>
      <c r="H31" s="46" t="s">
        <v>115</v>
      </c>
      <c r="I31" s="46">
        <v>1370</v>
      </c>
      <c r="J31" s="46">
        <v>112</v>
      </c>
      <c r="K31" s="88">
        <v>2190</v>
      </c>
      <c r="L31" s="90">
        <v>1799</v>
      </c>
    </row>
    <row r="32" spans="2:12" ht="24" customHeight="1">
      <c r="B32" s="15" t="s">
        <v>14</v>
      </c>
      <c r="C32" s="100" t="s">
        <v>50</v>
      </c>
      <c r="D32" s="92">
        <v>486</v>
      </c>
      <c r="E32" s="92">
        <v>2</v>
      </c>
      <c r="F32" s="98" t="s">
        <v>115</v>
      </c>
      <c r="G32" s="98" t="s">
        <v>115</v>
      </c>
      <c r="H32" s="92">
        <v>1970</v>
      </c>
      <c r="I32" s="98">
        <v>1282</v>
      </c>
      <c r="J32" s="98">
        <v>91</v>
      </c>
      <c r="K32" s="92">
        <v>1473</v>
      </c>
      <c r="L32" s="92">
        <v>1010</v>
      </c>
    </row>
    <row r="33" spans="2:12" ht="24" customHeight="1">
      <c r="B33" s="75" t="s">
        <v>15</v>
      </c>
      <c r="C33" s="23" t="s">
        <v>50</v>
      </c>
      <c r="D33" s="94">
        <f t="shared" ref="D33:L33" si="4">IFERROR(D32/D31*100-100,0)</f>
        <v>1.0395010395010331</v>
      </c>
      <c r="E33" s="94">
        <f t="shared" si="4"/>
        <v>0</v>
      </c>
      <c r="F33" s="94">
        <f t="shared" si="4"/>
        <v>0</v>
      </c>
      <c r="G33" s="94">
        <f t="shared" si="4"/>
        <v>0</v>
      </c>
      <c r="H33" s="94">
        <f t="shared" si="4"/>
        <v>0</v>
      </c>
      <c r="I33" s="94">
        <f t="shared" si="4"/>
        <v>-6.4233576642335777</v>
      </c>
      <c r="J33" s="94">
        <f t="shared" si="4"/>
        <v>-18.75</v>
      </c>
      <c r="K33" s="94">
        <f t="shared" si="4"/>
        <v>-32.739726027397268</v>
      </c>
      <c r="L33" s="94">
        <f t="shared" si="4"/>
        <v>-43.857698721511952</v>
      </c>
    </row>
    <row r="34" spans="2:12" ht="15" thickBot="1">
      <c r="B34" s="25"/>
      <c r="C34" s="26"/>
      <c r="D34" s="26"/>
      <c r="E34" s="26"/>
      <c r="F34" s="26"/>
      <c r="G34" s="26"/>
      <c r="H34" s="26"/>
      <c r="I34" s="26"/>
      <c r="J34" s="26"/>
      <c r="K34" s="26"/>
    </row>
    <row r="35" spans="2:12" ht="19.5" customHeight="1" thickTop="1">
      <c r="B35" s="105" t="s">
        <v>53</v>
      </c>
      <c r="C35" s="132" t="s">
        <v>104</v>
      </c>
      <c r="D35" s="134" t="s">
        <v>105</v>
      </c>
      <c r="E35" s="134" t="s">
        <v>106</v>
      </c>
      <c r="F35" s="136" t="s">
        <v>35</v>
      </c>
      <c r="G35" s="127" t="s">
        <v>108</v>
      </c>
      <c r="H35" s="127"/>
      <c r="I35" s="127"/>
      <c r="J35" s="127"/>
      <c r="K35" s="128"/>
      <c r="L35" s="129" t="s">
        <v>109</v>
      </c>
    </row>
    <row r="36" spans="2:12" ht="42">
      <c r="B36" s="106"/>
      <c r="C36" s="133"/>
      <c r="D36" s="135"/>
      <c r="E36" s="135"/>
      <c r="F36" s="135"/>
      <c r="G36" s="95" t="s">
        <v>110</v>
      </c>
      <c r="H36" s="96" t="s">
        <v>111</v>
      </c>
      <c r="I36" s="96" t="s">
        <v>112</v>
      </c>
      <c r="J36" s="97" t="s">
        <v>119</v>
      </c>
      <c r="K36" s="95" t="s">
        <v>12</v>
      </c>
      <c r="L36" s="130"/>
    </row>
    <row r="37" spans="2:12" ht="24" customHeight="1">
      <c r="B37" s="35" t="s">
        <v>13</v>
      </c>
      <c r="C37" s="99" t="s">
        <v>115</v>
      </c>
      <c r="D37" s="46" t="s">
        <v>62</v>
      </c>
      <c r="E37" s="88">
        <v>2067</v>
      </c>
      <c r="F37" s="88">
        <v>815</v>
      </c>
      <c r="G37" s="46" t="s">
        <v>115</v>
      </c>
      <c r="H37" s="46" t="s">
        <v>115</v>
      </c>
      <c r="I37" s="46" t="s">
        <v>62</v>
      </c>
      <c r="J37" s="46" t="s">
        <v>62</v>
      </c>
      <c r="K37" s="46" t="s">
        <v>115</v>
      </c>
      <c r="L37" s="88">
        <v>3107</v>
      </c>
    </row>
    <row r="38" spans="2:12" ht="24" customHeight="1">
      <c r="B38" s="15" t="s">
        <v>14</v>
      </c>
      <c r="C38" s="91">
        <v>96</v>
      </c>
      <c r="D38" s="98" t="s">
        <v>115</v>
      </c>
      <c r="E38" s="92">
        <v>2349</v>
      </c>
      <c r="F38" s="92">
        <v>2336</v>
      </c>
      <c r="G38" s="98" t="s">
        <v>115</v>
      </c>
      <c r="H38" s="98" t="s">
        <v>115</v>
      </c>
      <c r="I38" s="98" t="s">
        <v>62</v>
      </c>
      <c r="J38" s="98" t="s">
        <v>62</v>
      </c>
      <c r="K38" s="98" t="s">
        <v>115</v>
      </c>
      <c r="L38" s="92">
        <v>3604</v>
      </c>
    </row>
    <row r="39" spans="2:12" ht="24" customHeight="1">
      <c r="B39" s="75" t="s">
        <v>15</v>
      </c>
      <c r="C39" s="93">
        <f t="shared" ref="C39:L39" si="5">IFERROR(C38/C37*100-100,0)</f>
        <v>0</v>
      </c>
      <c r="D39" s="94">
        <f t="shared" si="5"/>
        <v>0</v>
      </c>
      <c r="E39" s="94">
        <f t="shared" si="5"/>
        <v>13.642960812772145</v>
      </c>
      <c r="F39" s="94">
        <f t="shared" si="5"/>
        <v>186.62576687116564</v>
      </c>
      <c r="G39" s="94">
        <f t="shared" si="5"/>
        <v>0</v>
      </c>
      <c r="H39" s="94">
        <f t="shared" si="5"/>
        <v>0</v>
      </c>
      <c r="I39" s="94">
        <f t="shared" si="5"/>
        <v>0</v>
      </c>
      <c r="J39" s="94">
        <f t="shared" si="5"/>
        <v>0</v>
      </c>
      <c r="K39" s="94">
        <f t="shared" si="5"/>
        <v>0</v>
      </c>
      <c r="L39" s="94">
        <f t="shared" si="5"/>
        <v>15.996137753459934</v>
      </c>
    </row>
    <row r="40" spans="2:12" ht="15" customHeight="1">
      <c r="B40" s="101"/>
      <c r="C40" s="26"/>
      <c r="D40" s="26"/>
      <c r="E40" s="26"/>
      <c r="F40" s="26"/>
      <c r="G40" s="26"/>
      <c r="H40" s="26"/>
      <c r="I40" s="26"/>
      <c r="J40" s="26"/>
      <c r="K40" s="26"/>
    </row>
  </sheetData>
  <mergeCells count="21">
    <mergeCell ref="I9:J9"/>
    <mergeCell ref="B10:B12"/>
    <mergeCell ref="C10:C12"/>
    <mergeCell ref="D10:J10"/>
    <mergeCell ref="D11:I11"/>
    <mergeCell ref="J11:J12"/>
    <mergeCell ref="G23:K23"/>
    <mergeCell ref="L23:L24"/>
    <mergeCell ref="I29:L29"/>
    <mergeCell ref="B35:B36"/>
    <mergeCell ref="C35:C36"/>
    <mergeCell ref="D35:D36"/>
    <mergeCell ref="E35:E36"/>
    <mergeCell ref="F35:F36"/>
    <mergeCell ref="G35:K35"/>
    <mergeCell ref="L35:L36"/>
    <mergeCell ref="B23:B24"/>
    <mergeCell ref="C23:C24"/>
    <mergeCell ref="D23:D24"/>
    <mergeCell ref="E23:E24"/>
    <mergeCell ref="F23:F24"/>
  </mergeCells>
  <phoneticPr fontId="36"/>
  <pageMargins left="0.59055118110236227" right="0.59055118110236227" top="0.59055118110236227" bottom="0.59055118110236227" header="0.31496062992125984" footer="0.31496062992125984"/>
  <pageSetup paperSize="9" scale="88" orientation="portrait" r:id="rId1"/>
  <headerFooter scaleWithDoc="0" alignWithMargins="0">
    <oddFooter>&amp;C&amp;"Century,標準"&amp;P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【参考】その他の調査結果１ページ</vt:lpstr>
      <vt:lpstr>【参考】その他の調査結果２ページ</vt:lpstr>
      <vt:lpstr>【参考】その他の調査結果３ページ</vt:lpstr>
      <vt:lpstr>【参考】その他の調査結果１ページ!Print_Area</vt:lpstr>
      <vt:lpstr>【参考】その他の調査結果２ページ!Print_Area</vt:lpstr>
      <vt:lpstr>【参考】その他の調査結果３ページ!Print_Area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2020-02-19T08:56:02Z</dcterms:modified>
</cp:coreProperties>
</file>