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60" yWindow="-60" windowWidth="28920" windowHeight="15660" tabRatio="911" firstSheet="5" activeTab="24"/>
  </bookViews>
  <sheets>
    <sheet name="高知市" sheetId="25" r:id="rId1"/>
    <sheet name="室戸市" sheetId="39" r:id="rId2"/>
    <sheet name="安芸市" sheetId="40" r:id="rId3"/>
    <sheet name="南国市" sheetId="28" r:id="rId4"/>
    <sheet name="土佐市" sheetId="41" r:id="rId5"/>
    <sheet name="須崎市" sheetId="30" r:id="rId6"/>
    <sheet name="宿毛市" sheetId="42" r:id="rId7"/>
    <sheet name="土佐清水市" sheetId="43" r:id="rId8"/>
    <sheet name="四万十市" sheetId="31" r:id="rId9"/>
    <sheet name="香南市" sheetId="57" r:id="rId10"/>
    <sheet name="香美市" sheetId="33" r:id="rId11"/>
    <sheet name="安芸郡" sheetId="32" r:id="rId12"/>
    <sheet name="長岡郡・土佐郡" sheetId="36" r:id="rId13"/>
    <sheet name="吾川郡" sheetId="34" r:id="rId14"/>
    <sheet name="高岡郡" sheetId="37" r:id="rId15"/>
    <sheet name="幡多郡" sheetId="35" r:id="rId16"/>
    <sheet name="国公立幼稚園" sheetId="58" r:id="rId17"/>
    <sheet name="私立幼稚園" sheetId="46" r:id="rId18"/>
    <sheet name="連携型認定こども園" sheetId="51" r:id="rId19"/>
    <sheet name="連携型外認定こども園" sheetId="47" r:id="rId20"/>
    <sheet name="地域型保育" sheetId="1" r:id="rId21"/>
    <sheet name="施設数・定員" sheetId="59" r:id="rId22"/>
    <sheet name="保育関係" sheetId="69" r:id="rId23"/>
    <sheet name="幼稚園関係" sheetId="70" r:id="rId24"/>
    <sheet name="表紙" sheetId="65" r:id="rId25"/>
    <sheet name="表紙（境）" sheetId="66" r:id="rId26"/>
    <sheet name="表紙（境） (追加)" sheetId="67" r:id="rId27"/>
    <sheet name="目次" sheetId="68" r:id="rId28"/>
  </sheets>
  <definedNames>
    <definedName name="_xlnm.Print_Area" localSheetId="20">地域型保育!$A$1:$Q$35</definedName>
    <definedName name="_xlnm.Print_Titles" localSheetId="20">地域型保育!$3:$3</definedName>
    <definedName name="_xlnm.Print_Area" localSheetId="0">高知市!$A$1:$L$89</definedName>
    <definedName name="_xlnm.Print_Titles" localSheetId="0">高知市!$3:$3</definedName>
    <definedName name="_xlnm.Print_Area" localSheetId="3">南国市!$A$1:$L$15</definedName>
    <definedName name="_xlnm.Print_Area" localSheetId="5">須崎市!$A$1:$L$8</definedName>
    <definedName name="_xlnm.Print_Area" localSheetId="8">四万十市!$A$1:$L$17</definedName>
    <definedName name="_xlnm.Print_Titles" localSheetId="8">四万十市!$1:$1</definedName>
    <definedName name="_xlnm.Print_Area" localSheetId="11">安芸郡!$A$1:$L$6</definedName>
    <definedName name="_xlnm.Print_Area" localSheetId="10">香美市!$A$1:$L$8</definedName>
    <definedName name="_xlnm.Print_Area" localSheetId="13">吾川郡!$A$1:$L$10</definedName>
    <definedName name="_xlnm.Print_Area" localSheetId="15">幡多郡!$A$1:$L$7</definedName>
    <definedName name="_xlnm.Print_Area" localSheetId="12">'長岡郡・土佐郡'!$A$1:$L$5</definedName>
    <definedName name="_xlnm.Print_Area" localSheetId="14">高岡郡!$A$1:$L$22</definedName>
    <definedName name="_xlnm.Print_Titles" localSheetId="14">高岡郡!$1:$1</definedName>
    <definedName name="_xlnm.Print_Area" localSheetId="1">室戸市!$A$1:$L$8</definedName>
    <definedName name="_xlnm.Print_Area" localSheetId="2">安芸市!$A$1:$L$8</definedName>
    <definedName name="_xlnm.Print_Area" localSheetId="4">土佐市!$A$1:$L$12</definedName>
    <definedName name="_xlnm.Print_Area" localSheetId="6">宿毛市!$A$1:$L$7</definedName>
    <definedName name="_xlnm.Print_Area" localSheetId="7">土佐清水市!$A$1:$L$4</definedName>
    <definedName name="_xlnm.Print_Area" localSheetId="17">私立幼稚園!$E$1:$R$26</definedName>
    <definedName name="_xlnm.Print_Titles" localSheetId="17">私立幼稚園!$3:$3</definedName>
    <definedName name="_xlnm.Print_Area" localSheetId="19">連携型外認定こども園!$A$1:$Q$30</definedName>
    <definedName name="_xlnm.Print_Titles" localSheetId="19">連携型外認定こども園!$3:$3</definedName>
    <definedName name="_xlnm.Print_Area" localSheetId="18">連携型認定こども園!$A$1:$Q$27</definedName>
    <definedName name="_xlnm.Print_Titles" localSheetId="18">連携型認定こども園!$3:$3</definedName>
    <definedName name="_xlnm.Print_Area" localSheetId="9">香南市!$A$1:$L$7</definedName>
    <definedName name="_xlnm.Print_Area" localSheetId="16">国公立幼稚園!$B$1:$R$9</definedName>
    <definedName name="_xlnm.Print_Titles" localSheetId="16">国公立幼稚園!$3:$3</definedName>
    <definedName name="_xlnm.Print_Area" localSheetId="21">'施設数・定員'!$A$1:$AU$38</definedName>
    <definedName name="_xlnm.Print_Area" localSheetId="25">'表紙（境）'!$A$1:$J$61</definedName>
    <definedName name="_xlnm.Print_Area" localSheetId="26">'表紙（境） (追加)'!$A$1:$J$60</definedName>
    <definedName name="_xlnm.Print_Area" localSheetId="27">目次!$A$1:$J$25</definedName>
    <definedName name="_xlnm.Print_Area" localSheetId="22">保育関係!$A$1:$AJ$70</definedName>
    <definedName name="_xlnm.Print_Titles" localSheetId="22">保育関係!$A:$H,保育関係!$2:$2</definedName>
    <definedName name="_xlnm.Print_Area" localSheetId="23">幼稚園関係!$A$1:$H$39</definedName>
    <definedName name="_xlnm.Print_Titles" localSheetId="23">幼稚園関係!$A:$H,幼稚園関係!$3:$3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ioas_user</author>
  </authors>
  <commentList>
    <comment ref="Q4" authorId="0">
      <text>
        <r>
          <rPr>
            <b/>
            <sz val="9"/>
            <color indexed="81"/>
            <rFont val="ＭＳ Ｐゴシック"/>
          </rPr>
          <t>Ａ型、Ｂ型、Ｃ型の別を記入して下さい。</t>
        </r>
      </text>
    </comment>
  </commentList>
</comments>
</file>

<file path=xl/comments2.xml><?xml version="1.0" encoding="utf-8"?>
<comments xmlns="http://schemas.openxmlformats.org/spreadsheetml/2006/main">
  <authors>
    <author>ioas_user</author>
  </authors>
  <commentList>
    <comment ref="G3" authorId="0">
      <text>
        <r>
          <rPr>
            <sz val="12"/>
            <color indexed="81"/>
            <rFont val="ＭＳ Ｐゴシック"/>
          </rPr>
          <t>所属代表メールアドレス及び各担当別メールアドレスを非表示にしています。
事務区分のそれぞれ２列目にメールアドレスを入力しています（印刷する場合は「再表示」で表示されます）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<sst xmlns="http://schemas.openxmlformats.org/spreadsheetml/2006/main" xmlns:r="http://schemas.openxmlformats.org/officeDocument/2006/relationships" count="2816" uniqueCount="2816">
  <si>
    <t>780-8013</t>
  </si>
  <si>
    <t>須崎市東古市町1-8</t>
    <rPh sb="0" eb="3">
      <t>スサキシ</t>
    </rPh>
    <rPh sb="3" eb="4">
      <t>ヒガシ</t>
    </rPh>
    <rPh sb="4" eb="6">
      <t>フルイチ</t>
    </rPh>
    <rPh sb="6" eb="7">
      <t>チョウ</t>
    </rPh>
    <phoneticPr fontId="3"/>
  </si>
  <si>
    <t>永野保育所</t>
    <rPh sb="0" eb="2">
      <t>ナガノ</t>
    </rPh>
    <rPh sb="2" eb="5">
      <t>ホイクショ</t>
    </rPh>
    <phoneticPr fontId="3"/>
  </si>
  <si>
    <t>088-862-0700</t>
  </si>
  <si>
    <t>設置者</t>
    <rPh sb="0" eb="2">
      <t>セッチ</t>
    </rPh>
    <rPh sb="2" eb="3">
      <t>シャ</t>
    </rPh>
    <phoneticPr fontId="3"/>
  </si>
  <si>
    <t>教育委員会
 子ども・子育て支援課</t>
    <rPh sb="0" eb="2">
      <t>キョウイク</t>
    </rPh>
    <rPh sb="2" eb="5">
      <t>イインカイ</t>
    </rPh>
    <rPh sb="7" eb="8">
      <t>コ</t>
    </rPh>
    <rPh sb="11" eb="13">
      <t>コソダ</t>
    </rPh>
    <rPh sb="14" eb="17">
      <t>シエンカ</t>
    </rPh>
    <phoneticPr fontId="3"/>
  </si>
  <si>
    <t>780-0985</t>
  </si>
  <si>
    <r>
      <t xml:space="preserve">幼保連携型認定こども園
</t>
    </r>
    <r>
      <rPr>
        <sz val="11"/>
        <color auto="1"/>
        <rFont val="ＭＳ Ｐゴシック"/>
      </rPr>
      <t>にじいろ園</t>
    </r>
    <rPh sb="0" eb="5">
      <t>ヨウホレンケイガタ</t>
    </rPh>
    <rPh sb="5" eb="7">
      <t>ニンテイ</t>
    </rPh>
    <rPh sb="10" eb="11">
      <t>エン</t>
    </rPh>
    <rPh sb="16" eb="17">
      <t>エン</t>
    </rPh>
    <phoneticPr fontId="3"/>
  </si>
  <si>
    <t>088-842-2540</t>
  </si>
  <si>
    <t>幼　　　稚　　　園　（　国　立　・　公　立　）</t>
    <rPh sb="0" eb="1">
      <t>ヨウ</t>
    </rPh>
    <rPh sb="4" eb="5">
      <t>ワカ</t>
    </rPh>
    <rPh sb="8" eb="9">
      <t>エン</t>
    </rPh>
    <rPh sb="12" eb="13">
      <t>クニ</t>
    </rPh>
    <rPh sb="14" eb="15">
      <t>リツ</t>
    </rPh>
    <rPh sb="18" eb="19">
      <t>コウ</t>
    </rPh>
    <rPh sb="20" eb="21">
      <t>リツ</t>
    </rPh>
    <phoneticPr fontId="3"/>
  </si>
  <si>
    <t>781-7414</t>
  </si>
  <si>
    <t>jn.hoikuen
@gmail.com</t>
  </si>
  <si>
    <t>088-822-1392</t>
  </si>
  <si>
    <t>高知市中水道9-24</t>
    <rPh sb="0" eb="3">
      <t>コウチシ</t>
    </rPh>
    <rPh sb="3" eb="4">
      <t>ナカ</t>
    </rPh>
    <rPh sb="4" eb="6">
      <t>スイドウ</t>
    </rPh>
    <phoneticPr fontId="3"/>
  </si>
  <si>
    <t>Ｃ型</t>
    <rPh sb="1" eb="2">
      <t>ガタ</t>
    </rPh>
    <phoneticPr fontId="3"/>
  </si>
  <si>
    <t>0887-54-2735</t>
  </si>
  <si>
    <t>088-882-0644</t>
  </si>
  <si>
    <t>蓮池保育園</t>
    <rPh sb="0" eb="2">
      <t>ハスイケ</t>
    </rPh>
    <rPh sb="2" eb="5">
      <t>ホイクエン</t>
    </rPh>
    <phoneticPr fontId="3"/>
  </si>
  <si>
    <t>(社福）土佐青山会</t>
    <rPh sb="1" eb="2">
      <t>シャ</t>
    </rPh>
    <rPh sb="2" eb="3">
      <t>フク</t>
    </rPh>
    <rPh sb="4" eb="6">
      <t>トサ</t>
    </rPh>
    <rPh sb="6" eb="8">
      <t>アオヤマ</t>
    </rPh>
    <rPh sb="8" eb="9">
      <t>カイ</t>
    </rPh>
    <phoneticPr fontId="3"/>
  </si>
  <si>
    <t>088-864-2701</t>
  </si>
  <si>
    <t>高知市介良乙2269</t>
    <rPh sb="0" eb="3">
      <t>コウチシ</t>
    </rPh>
    <rPh sb="3" eb="4">
      <t>カイ</t>
    </rPh>
    <rPh sb="4" eb="5">
      <t>リョウ</t>
    </rPh>
    <rPh sb="5" eb="6">
      <t>オツ</t>
    </rPh>
    <phoneticPr fontId="3"/>
  </si>
  <si>
    <t>088-845-8568</t>
  </si>
  <si>
    <t>20010014@town.kuroshio.lg.jp</t>
  </si>
  <si>
    <t>088-845-8675</t>
  </si>
  <si>
    <t>私立</t>
    <rPh sb="0" eb="2">
      <t>シリツ</t>
    </rPh>
    <phoneticPr fontId="3"/>
  </si>
  <si>
    <t>781-3601</t>
  </si>
  <si>
    <t>781-5206</t>
  </si>
  <si>
    <t>渡辺　ミカ</t>
    <rPh sb="0" eb="2">
      <t>ワタナベ</t>
    </rPh>
    <phoneticPr fontId="3"/>
  </si>
  <si>
    <t>原　由美</t>
  </si>
  <si>
    <t>hst7V5@
nichiigakkan.co.jp</t>
  </si>
  <si>
    <t>780-8052</t>
  </si>
  <si>
    <t>782-0055</t>
  </si>
  <si>
    <t>津田　志保子</t>
    <rPh sb="0" eb="2">
      <t>ツダ</t>
    </rPh>
    <rPh sb="3" eb="5">
      <t>シホ</t>
    </rPh>
    <rPh sb="5" eb="6">
      <t>コ</t>
    </rPh>
    <phoneticPr fontId="3"/>
  </si>
  <si>
    <t>088-893-1922</t>
  </si>
  <si>
    <t>(保)古谷　昌史主査
(幼)芝　吉野主査
(認)後藤　圭子主任</t>
    <rPh sb="1" eb="2">
      <t>ホ</t>
    </rPh>
    <rPh sb="3" eb="5">
      <t>フルヤ</t>
    </rPh>
    <rPh sb="6" eb="8">
      <t>マサシ</t>
    </rPh>
    <rPh sb="8" eb="10">
      <t>シュサ</t>
    </rPh>
    <rPh sb="12" eb="13">
      <t>ヨウ</t>
    </rPh>
    <rPh sb="14" eb="15">
      <t>シバ</t>
    </rPh>
    <rPh sb="16" eb="18">
      <t>ヨシノ</t>
    </rPh>
    <rPh sb="18" eb="20">
      <t>シュサ</t>
    </rPh>
    <rPh sb="22" eb="23">
      <t>ニン</t>
    </rPh>
    <rPh sb="24" eb="26">
      <t>ゴトウ</t>
    </rPh>
    <rPh sb="29" eb="31">
      <t>シュニン</t>
    </rPh>
    <phoneticPr fontId="3"/>
  </si>
  <si>
    <t>781-6410</t>
  </si>
  <si>
    <t>高知市鷹匠町2-1-20</t>
    <rPh sb="0" eb="3">
      <t>コウチシ</t>
    </rPh>
    <rPh sb="3" eb="6">
      <t>タカジョウマチ</t>
    </rPh>
    <phoneticPr fontId="3"/>
  </si>
  <si>
    <t>高知市桜井町1丁目9-14</t>
    <rPh sb="0" eb="3">
      <t>コウチシ</t>
    </rPh>
    <rPh sb="3" eb="5">
      <t>サクライ</t>
    </rPh>
    <rPh sb="5" eb="6">
      <t>チョウ</t>
    </rPh>
    <rPh sb="7" eb="9">
      <t>チョウメ</t>
    </rPh>
    <phoneticPr fontId="3"/>
  </si>
  <si>
    <t>088-842-7276</t>
  </si>
  <si>
    <t>088-893-2532</t>
  </si>
  <si>
    <t>783-0064</t>
  </si>
  <si>
    <t>須崎市吾井郷乙1917-1</t>
    <rPh sb="0" eb="3">
      <t>スサキシ</t>
    </rPh>
    <rPh sb="3" eb="4">
      <t>ゴ</t>
    </rPh>
    <rPh sb="4" eb="5">
      <t>イ</t>
    </rPh>
    <rPh sb="5" eb="6">
      <t>ゴウ</t>
    </rPh>
    <rPh sb="6" eb="7">
      <t>オツ</t>
    </rPh>
    <phoneticPr fontId="3"/>
  </si>
  <si>
    <t>(社福）大埇福祉協会</t>
  </si>
  <si>
    <t>愛聖保育園</t>
    <rPh sb="0" eb="1">
      <t>アイ</t>
    </rPh>
    <rPh sb="1" eb="2">
      <t>セイ</t>
    </rPh>
    <rPh sb="2" eb="5">
      <t>ホイクエン</t>
    </rPh>
    <phoneticPr fontId="3"/>
  </si>
  <si>
    <t>（総務企画担当）</t>
    <rPh sb="1" eb="3">
      <t>ソウム</t>
    </rPh>
    <rPh sb="3" eb="5">
      <t>キカク</t>
    </rPh>
    <rPh sb="5" eb="7">
      <t>タントウ</t>
    </rPh>
    <phoneticPr fontId="3"/>
  </si>
  <si>
    <t>781-2124</t>
  </si>
  <si>
    <t>Ａ型</t>
    <rPh sb="1" eb="2">
      <t>ガタ</t>
    </rPh>
    <phoneticPr fontId="3"/>
  </si>
  <si>
    <t>088-883-2319</t>
  </si>
  <si>
    <t>矢ノ丸保育園</t>
    <rPh sb="0" eb="1">
      <t>ヤ</t>
    </rPh>
    <rPh sb="2" eb="3">
      <t>マル</t>
    </rPh>
    <rPh sb="3" eb="6">
      <t>ホイクエン</t>
    </rPh>
    <phoneticPr fontId="3"/>
  </si>
  <si>
    <t>保育所</t>
    <rPh sb="0" eb="2">
      <t>ホイク</t>
    </rPh>
    <rPh sb="2" eb="3">
      <t>ショ</t>
    </rPh>
    <phoneticPr fontId="3"/>
  </si>
  <si>
    <t>788-0038</t>
  </si>
  <si>
    <t>088-865-5888</t>
  </si>
  <si>
    <t>地域型保育給付</t>
    <rPh sb="0" eb="3">
      <t>チイキガタ</t>
    </rPh>
    <rPh sb="3" eb="5">
      <t>ホイク</t>
    </rPh>
    <rPh sb="5" eb="7">
      <t>キュウフ</t>
    </rPh>
    <phoneticPr fontId="3"/>
  </si>
  <si>
    <t>香美市土佐山田町秦山町1-48-3</t>
    <rPh sb="0" eb="2">
      <t>カミ</t>
    </rPh>
    <rPh sb="2" eb="3">
      <t>シ</t>
    </rPh>
    <rPh sb="3" eb="4">
      <t>ツチ</t>
    </rPh>
    <rPh sb="4" eb="6">
      <t>サヤマ</t>
    </rPh>
    <rPh sb="6" eb="8">
      <t>タマチ</t>
    </rPh>
    <rPh sb="8" eb="9">
      <t>ハタ</t>
    </rPh>
    <rPh sb="9" eb="10">
      <t>ヤマ</t>
    </rPh>
    <rPh sb="10" eb="11">
      <t>チョウ</t>
    </rPh>
    <phoneticPr fontId="3"/>
  </si>
  <si>
    <t>088-822-6412</t>
  </si>
  <si>
    <t>田野町</t>
  </si>
  <si>
    <t>宮　恭子</t>
  </si>
  <si>
    <t>（株）マミーズファミリー</t>
    <rPh sb="1" eb="2">
      <t>カブ</t>
    </rPh>
    <phoneticPr fontId="3"/>
  </si>
  <si>
    <t>088-842-6763</t>
  </si>
  <si>
    <t>786-0034</t>
  </si>
  <si>
    <t>土佐市宇佐町宇佐1133-1</t>
    <rPh sb="0" eb="3">
      <t>トサシ</t>
    </rPh>
    <rPh sb="3" eb="6">
      <t>ウサチョウ</t>
    </rPh>
    <rPh sb="6" eb="8">
      <t>ウサ</t>
    </rPh>
    <phoneticPr fontId="3"/>
  </si>
  <si>
    <t>0889-22-7062</t>
  </si>
  <si>
    <t>088-864-2470</t>
  </si>
  <si>
    <t>(社福）土佐鴨田会</t>
    <rPh sb="1" eb="2">
      <t>シャ</t>
    </rPh>
    <rPh sb="2" eb="3">
      <t>フク</t>
    </rPh>
    <rPh sb="4" eb="6">
      <t>トサ</t>
    </rPh>
    <rPh sb="6" eb="8">
      <t>カモダ</t>
    </rPh>
    <rPh sb="8" eb="9">
      <t>カイ</t>
    </rPh>
    <phoneticPr fontId="3"/>
  </si>
  <si>
    <t>越知町</t>
  </si>
  <si>
    <t>（社福）仁淀川町社会福祉協議会</t>
    <rPh sb="1" eb="2">
      <t>シャ</t>
    </rPh>
    <rPh sb="2" eb="3">
      <t>フク</t>
    </rPh>
    <rPh sb="4" eb="6">
      <t>ニヨド</t>
    </rPh>
    <rPh sb="6" eb="7">
      <t>ガワ</t>
    </rPh>
    <rPh sb="7" eb="8">
      <t>チョウ</t>
    </rPh>
    <rPh sb="8" eb="10">
      <t>シャカイ</t>
    </rPh>
    <rPh sb="10" eb="12">
      <t>フクシ</t>
    </rPh>
    <rPh sb="12" eb="15">
      <t>キョウギカイ</t>
    </rPh>
    <phoneticPr fontId="3"/>
  </si>
  <si>
    <t>088-894-5055</t>
  </si>
  <si>
    <t>0880-29-0073</t>
  </si>
  <si>
    <t>国公立
定員</t>
    <rPh sb="0" eb="1">
      <t>クニ</t>
    </rPh>
    <rPh sb="1" eb="3">
      <t>コウリツ</t>
    </rPh>
    <rPh sb="4" eb="6">
      <t>テイイン</t>
    </rPh>
    <phoneticPr fontId="3"/>
  </si>
  <si>
    <t>主幹</t>
    <rPh sb="0" eb="2">
      <t>シュカン</t>
    </rPh>
    <phoneticPr fontId="3"/>
  </si>
  <si>
    <t>教育長職務代理者</t>
    <rPh sb="0" eb="3">
      <t>キョウイクチョウ</t>
    </rPh>
    <rPh sb="3" eb="5">
      <t>ショクム</t>
    </rPh>
    <rPh sb="5" eb="7">
      <t>ダイリ</t>
    </rPh>
    <rPh sb="7" eb="8">
      <t>シャ</t>
    </rPh>
    <phoneticPr fontId="3"/>
  </si>
  <si>
    <t>786-0301</t>
  </si>
  <si>
    <t>(社福)高知慈善協会</t>
    <rPh sb="1" eb="2">
      <t>シャ</t>
    </rPh>
    <rPh sb="2" eb="3">
      <t>フク</t>
    </rPh>
    <rPh sb="4" eb="6">
      <t>コウチ</t>
    </rPh>
    <rPh sb="6" eb="8">
      <t>ジゼン</t>
    </rPh>
    <rPh sb="8" eb="10">
      <t>キョウカイ</t>
    </rPh>
    <phoneticPr fontId="3"/>
  </si>
  <si>
    <t>781-5103</t>
  </si>
  <si>
    <t>天理あかつき保育園</t>
    <rPh sb="0" eb="2">
      <t>テンリ</t>
    </rPh>
    <rPh sb="6" eb="9">
      <t>ホイクエン</t>
    </rPh>
    <phoneticPr fontId="3"/>
  </si>
  <si>
    <t>088-855-7885</t>
  </si>
  <si>
    <t>久武　玲子</t>
    <rPh sb="0" eb="2">
      <t>ヒサタケ</t>
    </rPh>
    <rPh sb="3" eb="5">
      <t>レイコ</t>
    </rPh>
    <phoneticPr fontId="3"/>
  </si>
  <si>
    <t>781-7301</t>
  </si>
  <si>
    <t>香美市土佐山田町山田1150-1</t>
    <rPh sb="0" eb="2">
      <t>カミ</t>
    </rPh>
    <rPh sb="2" eb="3">
      <t>シ</t>
    </rPh>
    <rPh sb="3" eb="8">
      <t>トサヤマダチョウ</t>
    </rPh>
    <rPh sb="8" eb="10">
      <t>ヤマダ</t>
    </rPh>
    <phoneticPr fontId="3"/>
  </si>
  <si>
    <t>y-kataji
@city.kami.lg.jp</t>
  </si>
  <si>
    <t>info
@yaemon-kids.com</t>
  </si>
  <si>
    <t>（社福）朝倉くすのき保育園</t>
  </si>
  <si>
    <t>高知市屋頭19</t>
    <rPh sb="0" eb="3">
      <t>コウチシ</t>
    </rPh>
    <rPh sb="3" eb="5">
      <t>ヤガシラ</t>
    </rPh>
    <phoneticPr fontId="3"/>
  </si>
  <si>
    <t>私　　立</t>
    <rPh sb="0" eb="1">
      <t>ワタシ</t>
    </rPh>
    <rPh sb="3" eb="4">
      <t>リツ</t>
    </rPh>
    <phoneticPr fontId="3"/>
  </si>
  <si>
    <t>布師田保育園</t>
    <rPh sb="0" eb="1">
      <t>ヌノ</t>
    </rPh>
    <rPh sb="1" eb="2">
      <t>シ</t>
    </rPh>
    <rPh sb="2" eb="3">
      <t>タ</t>
    </rPh>
    <rPh sb="3" eb="6">
      <t>ホイクエン</t>
    </rPh>
    <phoneticPr fontId="3"/>
  </si>
  <si>
    <t>１５</t>
  </si>
  <si>
    <t>神谷保育園</t>
    <rPh sb="0" eb="2">
      <t>カミヤ</t>
    </rPh>
    <rPh sb="2" eb="5">
      <t>ホエ</t>
    </rPh>
    <phoneticPr fontId="3"/>
  </si>
  <si>
    <t>088-821-7860</t>
  </si>
  <si>
    <t>okouhoikuen
@iaa.itkeeper.ne.jp</t>
  </si>
  <si>
    <t>西村　光一郎</t>
    <rPh sb="0" eb="2">
      <t>ニシムラ</t>
    </rPh>
    <rPh sb="3" eb="6">
      <t>コウイチロウ</t>
    </rPh>
    <phoneticPr fontId="3"/>
  </si>
  <si>
    <t>幡多郡黒潮町入野5695</t>
    <rPh sb="0" eb="3">
      <t>ハタグン</t>
    </rPh>
    <rPh sb="3" eb="5">
      <t>クロシオ</t>
    </rPh>
    <rPh sb="5" eb="6">
      <t>マチ</t>
    </rPh>
    <rPh sb="6" eb="8">
      <t>イリノ</t>
    </rPh>
    <phoneticPr fontId="3"/>
  </si>
  <si>
    <t>warabe.new@gmail.com</t>
  </si>
  <si>
    <t>二俣　優子</t>
    <rPh sb="0" eb="2">
      <t>フタマタ</t>
    </rPh>
    <rPh sb="3" eb="5">
      <t>ユウコ</t>
    </rPh>
    <phoneticPr fontId="3"/>
  </si>
  <si>
    <t>0887-28-1416</t>
  </si>
  <si>
    <t>088-883-5782</t>
  </si>
  <si>
    <t>0887-56-0659</t>
  </si>
  <si>
    <t>土佐郡土佐町土居206</t>
  </si>
  <si>
    <t>横浜新町保育園</t>
    <rPh sb="0" eb="4">
      <t>ヨコハマシンマチ</t>
    </rPh>
    <rPh sb="4" eb="7">
      <t>ホイクエン</t>
    </rPh>
    <phoneticPr fontId="3"/>
  </si>
  <si>
    <t>（社福）ひなぎく保育園</t>
  </si>
  <si>
    <t>高知市春野弘岡中保育園</t>
    <rPh sb="0" eb="3">
      <t>コウチシ</t>
    </rPh>
    <rPh sb="3" eb="5">
      <t>ハルノ</t>
    </rPh>
    <rPh sb="5" eb="7">
      <t>ヒロオカ</t>
    </rPh>
    <rPh sb="7" eb="8">
      <t>ナカ</t>
    </rPh>
    <rPh sb="8" eb="10">
      <t>ホイク</t>
    </rPh>
    <rPh sb="10" eb="11">
      <t>エン</t>
    </rPh>
    <phoneticPr fontId="3"/>
  </si>
  <si>
    <t>特別支援</t>
    <rPh sb="0" eb="2">
      <t>トクベツ</t>
    </rPh>
    <rPh sb="2" eb="4">
      <t>シエン</t>
    </rPh>
    <phoneticPr fontId="3"/>
  </si>
  <si>
    <t>0887-35-2067</t>
  </si>
  <si>
    <t>公立</t>
  </si>
  <si>
    <t>088-826-6322</t>
  </si>
  <si>
    <t>朝倉　紫珠</t>
    <rPh sb="0" eb="2">
      <t>アサクラ</t>
    </rPh>
    <rPh sb="3" eb="4">
      <t>ムラサキ</t>
    </rPh>
    <rPh sb="4" eb="5">
      <t>タマ</t>
    </rPh>
    <phoneticPr fontId="3"/>
  </si>
  <si>
    <t>高岡郡四万十町昭和416-4</t>
    <rPh sb="0" eb="2">
      <t>タカオカ</t>
    </rPh>
    <rPh sb="2" eb="3">
      <t>グン</t>
    </rPh>
    <rPh sb="3" eb="5">
      <t>ヨンマン</t>
    </rPh>
    <rPh sb="5" eb="6">
      <t>ジュウ</t>
    </rPh>
    <rPh sb="6" eb="7">
      <t>マチ</t>
    </rPh>
    <rPh sb="7" eb="9">
      <t>ショウワ</t>
    </rPh>
    <phoneticPr fontId="3"/>
  </si>
  <si>
    <t>高知市一宮保育園</t>
    <rPh sb="0" eb="3">
      <t>コウチシ</t>
    </rPh>
    <rPh sb="3" eb="5">
      <t>イチミヤ</t>
    </rPh>
    <rPh sb="5" eb="8">
      <t>ホイクエン</t>
    </rPh>
    <phoneticPr fontId="3"/>
  </si>
  <si>
    <t>0887-29-2310</t>
  </si>
  <si>
    <t>0887-37-9310</t>
  </si>
  <si>
    <t>088-855-5378</t>
  </si>
  <si>
    <t>088-863-1167</t>
  </si>
  <si>
    <t>田村　典義</t>
    <rPh sb="0" eb="2">
      <t>タムラ</t>
    </rPh>
    <rPh sb="3" eb="5">
      <t>ノリヨシ</t>
    </rPh>
    <phoneticPr fontId="3"/>
  </si>
  <si>
    <t>088-873-0215</t>
  </si>
  <si>
    <t>田邑　由夏</t>
    <rPh sb="0" eb="2">
      <t>タムラ</t>
    </rPh>
    <rPh sb="3" eb="5">
      <t>ユカ</t>
    </rPh>
    <phoneticPr fontId="3"/>
  </si>
  <si>
    <t>室戸市室津2937番地1</t>
    <rPh sb="0" eb="3">
      <t>ムロトシ</t>
    </rPh>
    <rPh sb="3" eb="5">
      <t>ムロツ</t>
    </rPh>
    <rPh sb="9" eb="11">
      <t>バンチ</t>
    </rPh>
    <phoneticPr fontId="3"/>
  </si>
  <si>
    <t>濱田　真理</t>
    <rPh sb="0" eb="2">
      <t>ハマダ</t>
    </rPh>
    <rPh sb="3" eb="5">
      <t>マリ</t>
    </rPh>
    <phoneticPr fontId="3"/>
  </si>
  <si>
    <t>0887-53-1088</t>
  </si>
  <si>
    <t>田井　昭子</t>
    <rPh sb="0" eb="1">
      <t>タ</t>
    </rPh>
    <rPh sb="1" eb="2">
      <t>イ</t>
    </rPh>
    <rPh sb="3" eb="5">
      <t>アキコ</t>
    </rPh>
    <phoneticPr fontId="3"/>
  </si>
  <si>
    <t>香南市野市町西野645</t>
    <rPh sb="0" eb="2">
      <t>コウナン</t>
    </rPh>
    <rPh sb="2" eb="3">
      <t>シ</t>
    </rPh>
    <rPh sb="3" eb="4">
      <t>ノ</t>
    </rPh>
    <rPh sb="4" eb="5">
      <t>イチ</t>
    </rPh>
    <rPh sb="5" eb="6">
      <t>チョウ</t>
    </rPh>
    <rPh sb="6" eb="8">
      <t>ニシノ</t>
    </rPh>
    <phoneticPr fontId="3"/>
  </si>
  <si>
    <t>782-0009</t>
  </si>
  <si>
    <t>安芸郡安田町大字安田1850</t>
    <rPh sb="8" eb="10">
      <t>ヤスダ</t>
    </rPh>
    <phoneticPr fontId="3"/>
  </si>
  <si>
    <t>１９</t>
  </si>
  <si>
    <t>（社福）須崎市保育協会</t>
    <rPh sb="1" eb="2">
      <t>シャ</t>
    </rPh>
    <rPh sb="2" eb="3">
      <t>フク</t>
    </rPh>
    <rPh sb="4" eb="7">
      <t>スサキシ</t>
    </rPh>
    <rPh sb="7" eb="9">
      <t>ホイク</t>
    </rPh>
    <rPh sb="9" eb="11">
      <t>キョウカイ</t>
    </rPh>
    <phoneticPr fontId="3"/>
  </si>
  <si>
    <t>天野　里香</t>
    <rPh sb="0" eb="2">
      <t>アマノ</t>
    </rPh>
    <rPh sb="3" eb="5">
      <t>リカ</t>
    </rPh>
    <phoneticPr fontId="3"/>
  </si>
  <si>
    <t>sukumo-k@dune.ocn.ne.jp</t>
  </si>
  <si>
    <t>１４</t>
  </si>
  <si>
    <t>(有)つくし</t>
    <rPh sb="1" eb="2">
      <t>ユウ</t>
    </rPh>
    <phoneticPr fontId="3"/>
  </si>
  <si>
    <t>（学）しみず幼稚園</t>
    <rPh sb="6" eb="9">
      <t>ヨウチエン</t>
    </rPh>
    <phoneticPr fontId="3"/>
  </si>
  <si>
    <t>市町村</t>
  </si>
  <si>
    <t>088-831-7329</t>
  </si>
  <si>
    <t>(社福）高知保育センター</t>
    <rPh sb="1" eb="2">
      <t>シャ</t>
    </rPh>
    <rPh sb="2" eb="3">
      <t>フク</t>
    </rPh>
    <rPh sb="4" eb="6">
      <t>コウチ</t>
    </rPh>
    <rPh sb="6" eb="8">
      <t>ホイク</t>
    </rPh>
    <phoneticPr fontId="3"/>
  </si>
  <si>
    <t>0889-22-0075</t>
  </si>
  <si>
    <t>088-845-5755</t>
  </si>
  <si>
    <t>780-0862</t>
  </si>
  <si>
    <t>786-0321</t>
  </si>
  <si>
    <t>088-872-7328</t>
  </si>
  <si>
    <t>785-0024</t>
  </si>
  <si>
    <t>780-0955</t>
  </si>
  <si>
    <t>0887-53-2967</t>
  </si>
  <si>
    <t>0887-53-5178</t>
  </si>
  <si>
    <t>781-3521</t>
  </si>
  <si>
    <t>高知市春野弘岡上保育園</t>
    <rPh sb="0" eb="3">
      <t>コウチシ</t>
    </rPh>
    <rPh sb="3" eb="4">
      <t>ハル</t>
    </rPh>
    <rPh sb="4" eb="5">
      <t>ノ</t>
    </rPh>
    <rPh sb="5" eb="7">
      <t>ヒロオカ</t>
    </rPh>
    <rPh sb="7" eb="8">
      <t>カミ</t>
    </rPh>
    <rPh sb="8" eb="10">
      <t>ホイク</t>
    </rPh>
    <rPh sb="10" eb="11">
      <t>エン</t>
    </rPh>
    <phoneticPr fontId="3"/>
  </si>
  <si>
    <t>781-0304</t>
  </si>
  <si>
    <t>0880-33-0133</t>
  </si>
  <si>
    <t>川﨑保育所</t>
    <rPh sb="1" eb="2">
      <t>キ</t>
    </rPh>
    <phoneticPr fontId="3"/>
  </si>
  <si>
    <t>地域型保育事業所</t>
    <rPh sb="0" eb="3">
      <t>チイキガタ</t>
    </rPh>
    <rPh sb="3" eb="5">
      <t>ホイク</t>
    </rPh>
    <rPh sb="5" eb="8">
      <t>ジギョウショ</t>
    </rPh>
    <phoneticPr fontId="3"/>
  </si>
  <si>
    <t>0889-32-1051</t>
  </si>
  <si>
    <t>789-1221</t>
  </si>
  <si>
    <t>hhage
@city.tosa.lg.jp</t>
  </si>
  <si>
    <t>60-yusuhara@town.yusuhara.lg.jp</t>
  </si>
  <si>
    <t>misato-y
@crocus.ocn.ne.jp</t>
  </si>
  <si>
    <t>南国市田村乙2231-2</t>
    <rPh sb="0" eb="3">
      <t>ナンコクシ</t>
    </rPh>
    <rPh sb="3" eb="5">
      <t>タムラ</t>
    </rPh>
    <rPh sb="5" eb="6">
      <t>オツ</t>
    </rPh>
    <phoneticPr fontId="3"/>
  </si>
  <si>
    <t>谷岡　可唯</t>
    <rPh sb="0" eb="2">
      <t>タニオカ</t>
    </rPh>
    <rPh sb="3" eb="4">
      <t>カ</t>
    </rPh>
    <rPh sb="4" eb="5">
      <t>ユイ</t>
    </rPh>
    <phoneticPr fontId="3"/>
  </si>
  <si>
    <t>0889-22-9294</t>
  </si>
  <si>
    <t>仁淀川町</t>
  </si>
  <si>
    <t>0887-35-4750</t>
  </si>
  <si>
    <t>0889-42-0931</t>
  </si>
  <si>
    <t>日高村</t>
    <rPh sb="0" eb="2">
      <t>ヒダカ</t>
    </rPh>
    <rPh sb="2" eb="3">
      <t>ムラ</t>
    </rPh>
    <phoneticPr fontId="3"/>
  </si>
  <si>
    <t>0880-44-1471</t>
  </si>
  <si>
    <t>088-852-3452</t>
  </si>
  <si>
    <t>一部
再掲</t>
    <rPh sb="0" eb="2">
      <t>イチブ</t>
    </rPh>
    <rPh sb="3" eb="5">
      <t>サイケイ</t>
    </rPh>
    <phoneticPr fontId="3"/>
  </si>
  <si>
    <t>幼稚園・認定こども園・地域型保育事業所</t>
    <rPh sb="0" eb="3">
      <t>ヨウチエン</t>
    </rPh>
    <phoneticPr fontId="3"/>
  </si>
  <si>
    <t>0887-38-2511</t>
  </si>
  <si>
    <t>fusa.kawada@town.sakawa.kochi.jp</t>
  </si>
  <si>
    <t>786-0074</t>
  </si>
  <si>
    <t>（社福）尾川児童福祉協会</t>
    <rPh sb="1" eb="2">
      <t>シャ</t>
    </rPh>
    <rPh sb="2" eb="3">
      <t>フク</t>
    </rPh>
    <rPh sb="4" eb="6">
      <t>オカワ</t>
    </rPh>
    <rPh sb="6" eb="8">
      <t>ジドウ</t>
    </rPh>
    <rPh sb="8" eb="10">
      <t>フクシ</t>
    </rPh>
    <rPh sb="10" eb="12">
      <t>キョウカイ</t>
    </rPh>
    <phoneticPr fontId="3"/>
  </si>
  <si>
    <t>088-823-9273</t>
  </si>
  <si>
    <t>安芸郡東洋町河内198</t>
    <rPh sb="0" eb="3">
      <t>アキグン</t>
    </rPh>
    <rPh sb="3" eb="6">
      <t>トウヨウチョウ</t>
    </rPh>
    <rPh sb="6" eb="8">
      <t>カワウチ</t>
    </rPh>
    <phoneticPr fontId="3"/>
  </si>
  <si>
    <t>岩田　今日子</t>
    <rPh sb="0" eb="2">
      <t>イワタ</t>
    </rPh>
    <rPh sb="3" eb="6">
      <t>キョウコ</t>
    </rPh>
    <phoneticPr fontId="3"/>
  </si>
  <si>
    <t>まみい保育園</t>
    <rPh sb="3" eb="6">
      <t>ホイクエン</t>
    </rPh>
    <phoneticPr fontId="3"/>
  </si>
  <si>
    <t>園内・園外研修</t>
    <rPh sb="0" eb="1">
      <t>エン</t>
    </rPh>
    <rPh sb="1" eb="2">
      <t>ナイ</t>
    </rPh>
    <rPh sb="3" eb="4">
      <t>エン</t>
    </rPh>
    <rPh sb="4" eb="5">
      <t>ソト</t>
    </rPh>
    <rPh sb="5" eb="7">
      <t>ケンシュウ</t>
    </rPh>
    <phoneticPr fontId="3"/>
  </si>
  <si>
    <t>岡本　佳子</t>
    <rPh sb="0" eb="2">
      <t>オカモト</t>
    </rPh>
    <rPh sb="3" eb="5">
      <t>ヨシコ</t>
    </rPh>
    <phoneticPr fontId="3"/>
  </si>
  <si>
    <t>原　雅子</t>
    <rPh sb="0" eb="1">
      <t>ハラ</t>
    </rPh>
    <rPh sb="2" eb="4">
      <t>マサコ</t>
    </rPh>
    <phoneticPr fontId="3"/>
  </si>
  <si>
    <t>潮江第二双葉園</t>
    <rPh sb="0" eb="1">
      <t>シオ</t>
    </rPh>
    <rPh sb="1" eb="2">
      <t>エ</t>
    </rPh>
    <rPh sb="2" eb="4">
      <t>ダイニ</t>
    </rPh>
    <rPh sb="4" eb="6">
      <t>フタバ</t>
    </rPh>
    <rPh sb="6" eb="7">
      <t>エン</t>
    </rPh>
    <phoneticPr fontId="3"/>
  </si>
  <si>
    <t>地域型保育事業</t>
    <rPh sb="0" eb="3">
      <t>チイキガタ</t>
    </rPh>
    <rPh sb="3" eb="5">
      <t>ホイク</t>
    </rPh>
    <rPh sb="5" eb="7">
      <t>ジギョウ</t>
    </rPh>
    <phoneticPr fontId="3"/>
  </si>
  <si>
    <t>783-0049</t>
  </si>
  <si>
    <t>(社福）新木保育園</t>
  </si>
  <si>
    <t>（社福）一ツ橋保育園</t>
  </si>
  <si>
    <t>088-840-7873</t>
  </si>
  <si>
    <t>高岡郡日高村本郷61-1</t>
  </si>
  <si>
    <t>地域子ども・子育て支援事業</t>
    <rPh sb="0" eb="2">
      <t>チイキ</t>
    </rPh>
    <rPh sb="2" eb="3">
      <t>コ</t>
    </rPh>
    <rPh sb="6" eb="8">
      <t>コソダ</t>
    </rPh>
    <rPh sb="9" eb="11">
      <t>シエン</t>
    </rPh>
    <rPh sb="11" eb="13">
      <t>ジギョウ</t>
    </rPh>
    <phoneticPr fontId="3"/>
  </si>
  <si>
    <r>
      <t>認定こども園</t>
    </r>
    <r>
      <rPr>
        <sz val="11"/>
        <color auto="1"/>
        <rFont val="ＭＳ Ｐゴシック"/>
      </rPr>
      <t xml:space="preserve">
清和幼稚園</t>
    </r>
    <r>
      <rPr>
        <sz val="10"/>
        <color auto="1"/>
        <rFont val="ＭＳ Ｐゴシック"/>
      </rPr>
      <t xml:space="preserve">
</t>
    </r>
    <r>
      <rPr>
        <sz val="11"/>
        <color auto="1"/>
        <rFont val="ＭＳ Ｐゴシック"/>
      </rPr>
      <t>（清和幼稚園・清和さくら園）</t>
    </r>
    <rPh sb="0" eb="2">
      <t>ニンテイ</t>
    </rPh>
    <rPh sb="5" eb="6">
      <t>エン</t>
    </rPh>
    <rPh sb="7" eb="9">
      <t>セイワ</t>
    </rPh>
    <rPh sb="9" eb="12">
      <t>ヨウチエン</t>
    </rPh>
    <phoneticPr fontId="3"/>
  </si>
  <si>
    <t>088-892-0303</t>
  </si>
  <si>
    <t>088-847-3156</t>
  </si>
  <si>
    <t>香美市</t>
  </si>
  <si>
    <r>
      <t xml:space="preserve">幼保連携型認定こども園
</t>
    </r>
    <r>
      <rPr>
        <sz val="11"/>
        <color auto="1"/>
        <rFont val="ＭＳ Ｐゴシック"/>
      </rPr>
      <t>田野っ子</t>
    </r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タノ</t>
    </rPh>
    <rPh sb="15" eb="16">
      <t>コ</t>
    </rPh>
    <phoneticPr fontId="3"/>
  </si>
  <si>
    <t>保育所型</t>
    <rPh sb="0" eb="2">
      <t>ホイク</t>
    </rPh>
    <rPh sb="2" eb="3">
      <t>ショ</t>
    </rPh>
    <rPh sb="3" eb="4">
      <t>ガタ</t>
    </rPh>
    <phoneticPr fontId="3"/>
  </si>
  <si>
    <t>合計</t>
  </si>
  <si>
    <t>088-841-3423</t>
  </si>
  <si>
    <t>kawauchi-hoiku
@town.ino.lg.jp</t>
  </si>
  <si>
    <t>0887-44-2112</t>
  </si>
  <si>
    <t>088-872-6798</t>
  </si>
  <si>
    <t>780-0927</t>
  </si>
  <si>
    <t>0880-24-0001</t>
  </si>
  <si>
    <t>楠本　智司</t>
    <rPh sb="0" eb="2">
      <t>クスモト</t>
    </rPh>
    <rPh sb="3" eb="4">
      <t>トモ</t>
    </rPh>
    <rPh sb="4" eb="5">
      <t>ツカサ</t>
    </rPh>
    <phoneticPr fontId="3"/>
  </si>
  <si>
    <t>0889-24-7367</t>
  </si>
  <si>
    <t>781-0245</t>
  </si>
  <si>
    <t>781-6441</t>
  </si>
  <si>
    <t>0880-22-0079</t>
  </si>
  <si>
    <t>中久保　里恵</t>
    <rPh sb="0" eb="3">
      <t>ナカクボ</t>
    </rPh>
    <rPh sb="4" eb="6">
      <t>リエ</t>
    </rPh>
    <phoneticPr fontId="3"/>
  </si>
  <si>
    <t>088-891-6410</t>
  </si>
  <si>
    <t>朝倉くすのき保育園</t>
    <rPh sb="0" eb="2">
      <t>アサクラ</t>
    </rPh>
    <rPh sb="6" eb="9">
      <t>ホイクエン</t>
    </rPh>
    <phoneticPr fontId="3"/>
  </si>
  <si>
    <t>高知市介良西部保育園</t>
    <rPh sb="0" eb="3">
      <t>コウチシ</t>
    </rPh>
    <rPh sb="3" eb="4">
      <t>カイ</t>
    </rPh>
    <rPh sb="4" eb="5">
      <t>リョウ</t>
    </rPh>
    <rPh sb="5" eb="7">
      <t>セイブ</t>
    </rPh>
    <rPh sb="7" eb="10">
      <t>ホイクエン</t>
    </rPh>
    <phoneticPr fontId="3"/>
  </si>
  <si>
    <t>住民課</t>
  </si>
  <si>
    <t>0887-53-2301</t>
  </si>
  <si>
    <t>大西　広見</t>
    <rPh sb="0" eb="2">
      <t>オオニシ</t>
    </rPh>
    <rPh sb="3" eb="4">
      <t>ヒロ</t>
    </rPh>
    <rPh sb="4" eb="5">
      <t>ミ</t>
    </rPh>
    <phoneticPr fontId="3"/>
  </si>
  <si>
    <t>澤田　耕三</t>
    <rPh sb="0" eb="2">
      <t>サワダ</t>
    </rPh>
    <rPh sb="3" eb="5">
      <t>コウゾウ</t>
    </rPh>
    <phoneticPr fontId="3"/>
  </si>
  <si>
    <t>北ノ川保育所</t>
    <rPh sb="0" eb="1">
      <t>キタ</t>
    </rPh>
    <rPh sb="2" eb="3">
      <t>カワ</t>
    </rPh>
    <rPh sb="3" eb="6">
      <t>ホイクショ</t>
    </rPh>
    <phoneticPr fontId="3"/>
  </si>
  <si>
    <t>088-862-0110</t>
  </si>
  <si>
    <t>0880-73-0011</t>
  </si>
  <si>
    <t>香美市香北町美良布1085</t>
    <rPh sb="0" eb="2">
      <t>カミ</t>
    </rPh>
    <rPh sb="2" eb="3">
      <t>シ</t>
    </rPh>
    <rPh sb="3" eb="5">
      <t>カホク</t>
    </rPh>
    <rPh sb="5" eb="6">
      <t>チョウ</t>
    </rPh>
    <rPh sb="6" eb="7">
      <t>ビ</t>
    </rPh>
    <rPh sb="7" eb="8">
      <t>ヨ</t>
    </rPh>
    <rPh sb="8" eb="9">
      <t>ヌノ</t>
    </rPh>
    <phoneticPr fontId="3"/>
  </si>
  <si>
    <t>muroto-c@city.muroto.lg.jp</t>
  </si>
  <si>
    <t>088-872-1141</t>
  </si>
  <si>
    <t>0887-76-2078</t>
  </si>
  <si>
    <t>香南市</t>
  </si>
  <si>
    <t>E-mail</t>
  </si>
  <si>
    <t>088-831-8898</t>
  </si>
  <si>
    <t>西口 久子</t>
  </si>
  <si>
    <t>kodomo@city.kochi-konan.lg.jp</t>
  </si>
  <si>
    <t>Ｂ型</t>
    <rPh sb="1" eb="2">
      <t>カタ</t>
    </rPh>
    <phoneticPr fontId="3"/>
  </si>
  <si>
    <t>高知市塚ノ原197</t>
    <rPh sb="0" eb="3">
      <t>コウチシ</t>
    </rPh>
    <rPh sb="3" eb="4">
      <t>ツカ</t>
    </rPh>
    <rPh sb="5" eb="6">
      <t>ハラ</t>
    </rPh>
    <phoneticPr fontId="3"/>
  </si>
  <si>
    <t>0887-55-2893</t>
  </si>
  <si>
    <t>0880-55-2117</t>
  </si>
  <si>
    <t>南国市</t>
  </si>
  <si>
    <t>山本　佳代</t>
    <rPh sb="0" eb="2">
      <t>ヤマモト</t>
    </rPh>
    <rPh sb="3" eb="5">
      <t>カヨ</t>
    </rPh>
    <phoneticPr fontId="3"/>
  </si>
  <si>
    <t>781-0301</t>
  </si>
  <si>
    <t>前田　開</t>
    <rPh sb="0" eb="2">
      <t>マエダ</t>
    </rPh>
    <rPh sb="3" eb="4">
      <t>ヒラ</t>
    </rPh>
    <phoneticPr fontId="3"/>
  </si>
  <si>
    <t>南国市</t>
    <rPh sb="0" eb="2">
      <t>ナンコク</t>
    </rPh>
    <phoneticPr fontId="3"/>
  </si>
  <si>
    <t>田中　肇</t>
    <rPh sb="0" eb="2">
      <t>タナカ</t>
    </rPh>
    <rPh sb="3" eb="4">
      <t>ハジメ</t>
    </rPh>
    <phoneticPr fontId="3"/>
  </si>
  <si>
    <t>0887-33-2400</t>
  </si>
  <si>
    <t>088-833-3624</t>
  </si>
  <si>
    <t>佐竹　玉衣</t>
    <rPh sb="0" eb="2">
      <t>サタケ</t>
    </rPh>
    <rPh sb="3" eb="4">
      <t>タマ</t>
    </rPh>
    <rPh sb="4" eb="5">
      <t>イ</t>
    </rPh>
    <phoneticPr fontId="3"/>
  </si>
  <si>
    <t>（社福）ひかり会</t>
    <rPh sb="1" eb="2">
      <t>シャ</t>
    </rPh>
    <rPh sb="2" eb="3">
      <t>フク</t>
    </rPh>
    <rPh sb="7" eb="8">
      <t>カイ</t>
    </rPh>
    <phoneticPr fontId="3"/>
  </si>
  <si>
    <t>高知市一宮東町２-22-2</t>
    <rPh sb="0" eb="3">
      <t>コウチシ</t>
    </rPh>
    <rPh sb="3" eb="5">
      <t>イチミヤ</t>
    </rPh>
    <rPh sb="5" eb="8">
      <t>ヒガシ</t>
    </rPh>
    <phoneticPr fontId="3"/>
  </si>
  <si>
    <t>088-843-4199</t>
  </si>
  <si>
    <t>789-1301</t>
  </si>
  <si>
    <t>088-823-7258</t>
  </si>
  <si>
    <t>tsuduki.yoshihito@town.kuroshio.lg.jp</t>
  </si>
  <si>
    <t>0887-52-5711</t>
  </si>
  <si>
    <t>781-0114</t>
  </si>
  <si>
    <t>宿毛市</t>
    <rPh sb="0" eb="3">
      <t>スクモシ</t>
    </rPh>
    <phoneticPr fontId="3"/>
  </si>
  <si>
    <t>須崎市浦ノ内東分168-186</t>
    <rPh sb="0" eb="3">
      <t>スサキシ</t>
    </rPh>
    <rPh sb="3" eb="4">
      <t>ウラ</t>
    </rPh>
    <rPh sb="5" eb="6">
      <t>ウチ</t>
    </rPh>
    <rPh sb="6" eb="7">
      <t>ヒガシ</t>
    </rPh>
    <rPh sb="7" eb="8">
      <t>ブン</t>
    </rPh>
    <phoneticPr fontId="3"/>
  </si>
  <si>
    <t>781-7103</t>
  </si>
  <si>
    <t>施　　　設　　　名</t>
    <rPh sb="0" eb="1">
      <t>ホドコ</t>
    </rPh>
    <rPh sb="4" eb="5">
      <t>セツ</t>
    </rPh>
    <rPh sb="8" eb="9">
      <t>メイ</t>
    </rPh>
    <phoneticPr fontId="3"/>
  </si>
  <si>
    <t>香我美幼稚園</t>
    <rPh sb="0" eb="3">
      <t>カガミ</t>
    </rPh>
    <rPh sb="3" eb="6">
      <t>ヨウチエン</t>
    </rPh>
    <phoneticPr fontId="3"/>
  </si>
  <si>
    <t>088-845-4846</t>
  </si>
  <si>
    <t>0887-38-6618</t>
  </si>
  <si>
    <t>0887-55-3424</t>
  </si>
  <si>
    <t>高知市大津甲1225-1</t>
    <rPh sb="0" eb="3">
      <t>コウチシ</t>
    </rPh>
    <rPh sb="3" eb="5">
      <t>オオツ</t>
    </rPh>
    <rPh sb="5" eb="6">
      <t>コウ</t>
    </rPh>
    <phoneticPr fontId="3"/>
  </si>
  <si>
    <t>高知市</t>
    <rPh sb="0" eb="3">
      <t>コウチシ</t>
    </rPh>
    <phoneticPr fontId="47"/>
  </si>
  <si>
    <t>電話　</t>
  </si>
  <si>
    <t>781-4401</t>
  </si>
  <si>
    <t>0880-22-9701</t>
  </si>
  <si>
    <t>088-852-7653</t>
  </si>
  <si>
    <t>高知市瀬戸東町3-347</t>
    <rPh sb="0" eb="3">
      <t>コウチシ</t>
    </rPh>
    <rPh sb="3" eb="4">
      <t>セ</t>
    </rPh>
    <rPh sb="4" eb="5">
      <t>ト</t>
    </rPh>
    <rPh sb="5" eb="6">
      <t>ヒガシ</t>
    </rPh>
    <rPh sb="6" eb="7">
      <t>マチ</t>
    </rPh>
    <phoneticPr fontId="3"/>
  </si>
  <si>
    <t>088-892-2255</t>
  </si>
  <si>
    <t>小筑紫保育園</t>
    <rPh sb="0" eb="3">
      <t>コヅクシ</t>
    </rPh>
    <rPh sb="3" eb="6">
      <t>ホイクエン</t>
    </rPh>
    <phoneticPr fontId="3"/>
  </si>
  <si>
    <t>能勢　あさ子</t>
    <rPh sb="0" eb="2">
      <t>ノセ</t>
    </rPh>
    <rPh sb="5" eb="6">
      <t>コ</t>
    </rPh>
    <phoneticPr fontId="3"/>
  </si>
  <si>
    <t>増田　仁実</t>
    <rPh sb="0" eb="2">
      <t>マスダ</t>
    </rPh>
    <rPh sb="3" eb="4">
      <t>ヒトシ</t>
    </rPh>
    <rPh sb="4" eb="5">
      <t>ミ</t>
    </rPh>
    <phoneticPr fontId="3"/>
  </si>
  <si>
    <t>隅田　潤子</t>
    <rPh sb="0" eb="2">
      <t>スミダ</t>
    </rPh>
    <rPh sb="3" eb="5">
      <t>ジュンコ</t>
    </rPh>
    <phoneticPr fontId="3"/>
  </si>
  <si>
    <t>088-833-0683</t>
  </si>
  <si>
    <t>たかしろ乳児保育園</t>
    <rPh sb="4" eb="6">
      <t>ニュウジ</t>
    </rPh>
    <rPh sb="6" eb="9">
      <t>ホイクエン</t>
    </rPh>
    <phoneticPr fontId="3"/>
  </si>
  <si>
    <t>088-855-7126</t>
  </si>
  <si>
    <t>088-852-3705</t>
  </si>
  <si>
    <t>三原村</t>
  </si>
  <si>
    <t>0880-32-1031</t>
  </si>
  <si>
    <t>窓口
一本化</t>
    <rPh sb="0" eb="2">
      <t>マドグチ</t>
    </rPh>
    <rPh sb="3" eb="4">
      <t>イチ</t>
    </rPh>
    <rPh sb="4" eb="5">
      <t>ホン</t>
    </rPh>
    <rPh sb="5" eb="6">
      <t>カ</t>
    </rPh>
    <phoneticPr fontId="3"/>
  </si>
  <si>
    <t>088-884-6587</t>
  </si>
  <si>
    <t>鴨部わかば保育園</t>
    <rPh sb="0" eb="2">
      <t>カモベ</t>
    </rPh>
    <rPh sb="5" eb="8">
      <t>ホイクエン</t>
    </rPh>
    <phoneticPr fontId="3"/>
  </si>
  <si>
    <t>係長（保健介護課）
松岡 佳子</t>
    <rPh sb="0" eb="2">
      <t>カカリチョウ</t>
    </rPh>
    <rPh sb="3" eb="5">
      <t>ホケン</t>
    </rPh>
    <rPh sb="5" eb="7">
      <t>カイゴ</t>
    </rPh>
    <rPh sb="7" eb="8">
      <t>カ</t>
    </rPh>
    <phoneticPr fontId="3"/>
  </si>
  <si>
    <t>高須幼稚園</t>
    <rPh sb="0" eb="2">
      <t>タカス</t>
    </rPh>
    <rPh sb="2" eb="5">
      <t>ヨウチエン</t>
    </rPh>
    <phoneticPr fontId="3"/>
  </si>
  <si>
    <t>781-5213</t>
  </si>
  <si>
    <t>783-0003</t>
  </si>
  <si>
    <t>つぼみ保育園</t>
    <rPh sb="3" eb="6">
      <t>ホイクエン</t>
    </rPh>
    <phoneticPr fontId="3"/>
  </si>
  <si>
    <t>私立
定員</t>
    <rPh sb="0" eb="2">
      <t>シリツ</t>
    </rPh>
    <rPh sb="3" eb="5">
      <t>テイイン</t>
    </rPh>
    <phoneticPr fontId="3"/>
  </si>
  <si>
    <t>781-7220</t>
  </si>
  <si>
    <t>785-0030</t>
  </si>
  <si>
    <t>北川村</t>
    <rPh sb="0" eb="3">
      <t>キタガワムラ</t>
    </rPh>
    <phoneticPr fontId="3"/>
  </si>
  <si>
    <t>古川　健一</t>
    <rPh sb="0" eb="2">
      <t>フルカワ</t>
    </rPh>
    <rPh sb="3" eb="5">
      <t>ケンイチ</t>
    </rPh>
    <phoneticPr fontId="3"/>
  </si>
  <si>
    <t>０８８－８２１－４８８２</t>
  </si>
  <si>
    <t>黒潮町</t>
    <rPh sb="0" eb="2">
      <t>クロシオ</t>
    </rPh>
    <rPh sb="2" eb="3">
      <t>チョウ</t>
    </rPh>
    <phoneticPr fontId="3"/>
  </si>
  <si>
    <t>北川村</t>
  </si>
  <si>
    <t>学校法人
しみず幼稚園</t>
    <rPh sb="0" eb="2">
      <t>ガッコウ</t>
    </rPh>
    <rPh sb="2" eb="4">
      <t>ホウジン</t>
    </rPh>
    <rPh sb="8" eb="11">
      <t>ヨウチエン</t>
    </rPh>
    <phoneticPr fontId="3"/>
  </si>
  <si>
    <t>山本　祥平</t>
    <rPh sb="0" eb="2">
      <t>ヤマモト</t>
    </rPh>
    <rPh sb="3" eb="5">
      <t>ショウヘイ</t>
    </rPh>
    <phoneticPr fontId="3"/>
  </si>
  <si>
    <t>0887-50-3021</t>
  </si>
  <si>
    <t>小規模保育事業所</t>
    <rPh sb="0" eb="3">
      <t>ショウキボ</t>
    </rPh>
    <rPh sb="3" eb="5">
      <t>ホイク</t>
    </rPh>
    <rPh sb="5" eb="8">
      <t>ジギョウショ</t>
    </rPh>
    <phoneticPr fontId="3"/>
  </si>
  <si>
    <t>高橋　優子</t>
    <rPh sb="0" eb="2">
      <t>タカハシ</t>
    </rPh>
    <rPh sb="3" eb="5">
      <t>ユウコ</t>
    </rPh>
    <phoneticPr fontId="3"/>
  </si>
  <si>
    <t>五台山保育園</t>
    <rPh sb="0" eb="2">
      <t>ゴダイ</t>
    </rPh>
    <rPh sb="2" eb="3">
      <t>ヤマ</t>
    </rPh>
    <rPh sb="3" eb="6">
      <t>ホイクエン</t>
    </rPh>
    <phoneticPr fontId="3"/>
  </si>
  <si>
    <t>(社福）鴨部わかば保育園</t>
  </si>
  <si>
    <t>780-0822</t>
  </si>
  <si>
    <t>（社福）元保育協会</t>
    <rPh sb="1" eb="2">
      <t>シャ</t>
    </rPh>
    <rPh sb="2" eb="3">
      <t>フク</t>
    </rPh>
    <rPh sb="4" eb="5">
      <t>モト</t>
    </rPh>
    <rPh sb="5" eb="7">
      <t>ホイク</t>
    </rPh>
    <rPh sb="7" eb="9">
      <t>キョウカイ</t>
    </rPh>
    <phoneticPr fontId="3"/>
  </si>
  <si>
    <t>783-0044</t>
  </si>
  <si>
    <t>0880-55-2118</t>
  </si>
  <si>
    <t>旭ヶ丘保育園</t>
    <rPh sb="0" eb="3">
      <t>アサヒガオカ</t>
    </rPh>
    <rPh sb="3" eb="6">
      <t>ホイクエン</t>
    </rPh>
    <phoneticPr fontId="3"/>
  </si>
  <si>
    <t>(社福）高知塚ノ原会</t>
    <rPh sb="1" eb="2">
      <t>シャ</t>
    </rPh>
    <rPh sb="2" eb="3">
      <t>フク</t>
    </rPh>
    <rPh sb="4" eb="6">
      <t>コウチ</t>
    </rPh>
    <rPh sb="6" eb="7">
      <t>ツカ</t>
    </rPh>
    <rPh sb="8" eb="9">
      <t>ハラ</t>
    </rPh>
    <rPh sb="9" eb="10">
      <t>カイ</t>
    </rPh>
    <phoneticPr fontId="3"/>
  </si>
  <si>
    <t>高知市南万々110－2</t>
    <rPh sb="3" eb="4">
      <t>ミナミ</t>
    </rPh>
    <rPh sb="4" eb="6">
      <t>ママ</t>
    </rPh>
    <phoneticPr fontId="3"/>
  </si>
  <si>
    <t>地方裁量型</t>
    <rPh sb="0" eb="2">
      <t>チホウ</t>
    </rPh>
    <rPh sb="2" eb="5">
      <t>サイリョウガタ</t>
    </rPh>
    <phoneticPr fontId="3"/>
  </si>
  <si>
    <t>088-847-0743</t>
  </si>
  <si>
    <t>合同会社　ひだまり</t>
    <rPh sb="0" eb="2">
      <t>ゴウドウ</t>
    </rPh>
    <rPh sb="2" eb="4">
      <t>ガイシャ</t>
    </rPh>
    <phoneticPr fontId="3"/>
  </si>
  <si>
    <t>088-845-2969</t>
  </si>
  <si>
    <t>kozukushi-hoiku
@city.sukumo.lg.jp</t>
  </si>
  <si>
    <t>0887-25-2239</t>
  </si>
  <si>
    <t>781-2192</t>
  </si>
  <si>
    <t>矢野　ひとみ</t>
    <rPh sb="0" eb="2">
      <t>ヤノ</t>
    </rPh>
    <phoneticPr fontId="3"/>
  </si>
  <si>
    <t>有澤　智香</t>
  </si>
  <si>
    <t>梶原　朝香</t>
    <rPh sb="0" eb="2">
      <t>カジハラ</t>
    </rPh>
    <rPh sb="3" eb="4">
      <t>アサ</t>
    </rPh>
    <rPh sb="4" eb="5">
      <t>カ</t>
    </rPh>
    <phoneticPr fontId="3"/>
  </si>
  <si>
    <t>088-862-1212</t>
  </si>
  <si>
    <t>十市保育園</t>
    <rPh sb="0" eb="2">
      <t>トオチ</t>
    </rPh>
    <rPh sb="2" eb="4">
      <t>ホイク</t>
    </rPh>
    <rPh sb="4" eb="5">
      <t>エン</t>
    </rPh>
    <phoneticPr fontId="3"/>
  </si>
  <si>
    <t>川内保育園</t>
    <rPh sb="0" eb="2">
      <t>カワウチ</t>
    </rPh>
    <rPh sb="2" eb="5">
      <t>ホエ</t>
    </rPh>
    <phoneticPr fontId="3"/>
  </si>
  <si>
    <t>0880-39-2413</t>
  </si>
  <si>
    <t>１６</t>
  </si>
  <si>
    <t>伊野部　映里</t>
    <rPh sb="0" eb="3">
      <t>イノベ</t>
    </rPh>
    <rPh sb="4" eb="6">
      <t>エリ</t>
    </rPh>
    <phoneticPr fontId="3"/>
  </si>
  <si>
    <t>hitotubasihoiku
@mc.pikara.ne.jp</t>
  </si>
  <si>
    <t>室戸市</t>
    <rPh sb="0" eb="3">
      <t>ムロトシ</t>
    </rPh>
    <phoneticPr fontId="3"/>
  </si>
  <si>
    <t>大杉保育所</t>
    <rPh sb="0" eb="2">
      <t>オオスギ</t>
    </rPh>
    <rPh sb="2" eb="4">
      <t>ホイク</t>
    </rPh>
    <rPh sb="4" eb="5">
      <t>ショ</t>
    </rPh>
    <phoneticPr fontId="3"/>
  </si>
  <si>
    <t>（社福）大津東保育園</t>
  </si>
  <si>
    <t>杉本　晃代</t>
    <rPh sb="0" eb="2">
      <t>スギモト</t>
    </rPh>
    <rPh sb="3" eb="5">
      <t>アキヨ</t>
    </rPh>
    <phoneticPr fontId="3"/>
  </si>
  <si>
    <r>
      <t>高</t>
    </r>
    <r>
      <rPr>
        <sz val="12"/>
        <color auto="1"/>
        <rFont val="ＭＳ Ｐゴシック"/>
      </rPr>
      <t>岡郡越知町越知甲</t>
    </r>
    <r>
      <rPr>
        <sz val="11"/>
        <color auto="1"/>
        <rFont val="ＭＳ Ｐゴシック"/>
      </rPr>
      <t>2562</t>
    </r>
  </si>
  <si>
    <t>0887-56-1953</t>
  </si>
  <si>
    <t>088-882-5861</t>
  </si>
  <si>
    <t>教育委員会
 こども課</t>
  </si>
  <si>
    <t>088-892-0301</t>
  </si>
  <si>
    <t>大崎保育所</t>
    <rPh sb="0" eb="2">
      <t>オオサキ</t>
    </rPh>
    <rPh sb="2" eb="4">
      <t>ホイク</t>
    </rPh>
    <rPh sb="4" eb="5">
      <t>ショ</t>
    </rPh>
    <phoneticPr fontId="3"/>
  </si>
  <si>
    <t>781-8008</t>
  </si>
  <si>
    <t>東洋町</t>
    <rPh sb="0" eb="3">
      <t>トウヨウチョウ</t>
    </rPh>
    <phoneticPr fontId="3"/>
  </si>
  <si>
    <t>横山　球</t>
    <rPh sb="0" eb="2">
      <t>ヨコヤマ</t>
    </rPh>
    <rPh sb="3" eb="4">
      <t>タマ</t>
    </rPh>
    <phoneticPr fontId="3"/>
  </si>
  <si>
    <t>井上　季美</t>
    <rPh sb="0" eb="2">
      <t>イノウエ</t>
    </rPh>
    <rPh sb="3" eb="4">
      <t>キ</t>
    </rPh>
    <rPh sb="4" eb="5">
      <t>ミ</t>
    </rPh>
    <phoneticPr fontId="3"/>
  </si>
  <si>
    <t>088-847-3412</t>
  </si>
  <si>
    <t>岡村　隆史</t>
    <rPh sb="0" eb="2">
      <t>オカムラ</t>
    </rPh>
    <rPh sb="3" eb="5">
      <t>タカフミ</t>
    </rPh>
    <phoneticPr fontId="3"/>
  </si>
  <si>
    <t>宿毛市二ノ宮998-3</t>
    <rPh sb="0" eb="3">
      <t>スクモシ</t>
    </rPh>
    <rPh sb="3" eb="4">
      <t>ニ</t>
    </rPh>
    <rPh sb="5" eb="6">
      <t>ミヤ</t>
    </rPh>
    <phoneticPr fontId="3"/>
  </si>
  <si>
    <t>浪上　悦子</t>
  </si>
  <si>
    <t>781-3104</t>
  </si>
  <si>
    <t>１３</t>
  </si>
  <si>
    <t>（宗）日本基督教団土佐教会</t>
    <rPh sb="1" eb="2">
      <t>シュウ</t>
    </rPh>
    <rPh sb="3" eb="5">
      <t>ニホン</t>
    </rPh>
    <rPh sb="5" eb="6">
      <t>モト</t>
    </rPh>
    <rPh sb="6" eb="7">
      <t>ヨシ</t>
    </rPh>
    <rPh sb="7" eb="9">
      <t>キョウダン</t>
    </rPh>
    <rPh sb="9" eb="11">
      <t>トサ</t>
    </rPh>
    <rPh sb="11" eb="13">
      <t>キョウカイ</t>
    </rPh>
    <phoneticPr fontId="3"/>
  </si>
  <si>
    <t>786-0504</t>
  </si>
  <si>
    <t>保　  育　  所</t>
    <rPh sb="0" eb="1">
      <t>タモツ</t>
    </rPh>
    <rPh sb="4" eb="5">
      <t>イク</t>
    </rPh>
    <rPh sb="8" eb="9">
      <t>トコロ</t>
    </rPh>
    <phoneticPr fontId="3"/>
  </si>
  <si>
    <t>311601@ken.pref.kochi.lg.jp</t>
  </si>
  <si>
    <t>初月保育園</t>
    <rPh sb="0" eb="1">
      <t>ショ</t>
    </rPh>
    <rPh sb="1" eb="2">
      <t>ツキ</t>
    </rPh>
    <rPh sb="2" eb="5">
      <t>ホイクエン</t>
    </rPh>
    <phoneticPr fontId="3"/>
  </si>
  <si>
    <t>岡本　京子</t>
  </si>
  <si>
    <t>山﨑　美香</t>
    <rPh sb="0" eb="2">
      <t>ヤマサキ</t>
    </rPh>
    <rPh sb="3" eb="5">
      <t>ミカ</t>
    </rPh>
    <phoneticPr fontId="3"/>
  </si>
  <si>
    <t>780-0841</t>
  </si>
  <si>
    <t>国立</t>
    <rPh sb="0" eb="2">
      <t>コクリツ</t>
    </rPh>
    <phoneticPr fontId="3"/>
  </si>
  <si>
    <t>781-8132</t>
  </si>
  <si>
    <t>088-840-7420</t>
  </si>
  <si>
    <t>0887-22-2260</t>
  </si>
  <si>
    <t>南国市国分1132</t>
    <rPh sb="0" eb="3">
      <t>ナンコクシ</t>
    </rPh>
    <rPh sb="3" eb="5">
      <t>コクブン</t>
    </rPh>
    <phoneticPr fontId="3"/>
  </si>
  <si>
    <t>785-8601</t>
  </si>
  <si>
    <t>高知市南河ノ瀬町8-9</t>
    <rPh sb="0" eb="3">
      <t>コウチシ</t>
    </rPh>
    <rPh sb="3" eb="4">
      <t>ミナミ</t>
    </rPh>
    <rPh sb="4" eb="5">
      <t>ゴウ</t>
    </rPh>
    <rPh sb="6" eb="8">
      <t>セチョウ</t>
    </rPh>
    <phoneticPr fontId="3"/>
  </si>
  <si>
    <t>学校法人
枝重学園</t>
    <rPh sb="0" eb="2">
      <t>ガッコウ</t>
    </rPh>
    <rPh sb="2" eb="4">
      <t>ホウジン</t>
    </rPh>
    <rPh sb="5" eb="6">
      <t>エダ</t>
    </rPh>
    <rPh sb="6" eb="7">
      <t>ジュウ</t>
    </rPh>
    <rPh sb="7" eb="9">
      <t>ガクエン</t>
    </rPh>
    <phoneticPr fontId="3"/>
  </si>
  <si>
    <t>0887-34-2550</t>
  </si>
  <si>
    <t>gakkou@town.ochi.lg.jp</t>
  </si>
  <si>
    <t>佐賀保育所</t>
    <rPh sb="0" eb="2">
      <t>サガ</t>
    </rPh>
    <rPh sb="2" eb="5">
      <t>ホイクショ</t>
    </rPh>
    <phoneticPr fontId="3"/>
  </si>
  <si>
    <t>十津保育園</t>
    <rPh sb="0" eb="1">
      <t>ジュウ</t>
    </rPh>
    <rPh sb="1" eb="2">
      <t>ツ</t>
    </rPh>
    <rPh sb="2" eb="5">
      <t>ホイクエン</t>
    </rPh>
    <phoneticPr fontId="3"/>
  </si>
  <si>
    <t>0880-22-2904</t>
  </si>
  <si>
    <t>088-821-7353</t>
  </si>
  <si>
    <t>780-0863</t>
  </si>
  <si>
    <t>いづみ保育園</t>
    <rPh sb="3" eb="6">
      <t>ホイクエン</t>
    </rPh>
    <phoneticPr fontId="3"/>
  </si>
  <si>
    <t>088-883-0638</t>
  </si>
  <si>
    <t>0887-53-4334</t>
  </si>
  <si>
    <t>088-866-4400</t>
  </si>
  <si>
    <t>安芸郡芸西村和食甲1262</t>
    <rPh sb="0" eb="3">
      <t>アキグン</t>
    </rPh>
    <rPh sb="3" eb="6">
      <t>ゲイセイムラ</t>
    </rPh>
    <rPh sb="6" eb="8">
      <t>ワジキ</t>
    </rPh>
    <rPh sb="8" eb="9">
      <t>コウ</t>
    </rPh>
    <phoneticPr fontId="3"/>
  </si>
  <si>
    <t>南国市大埇甲2301</t>
  </si>
  <si>
    <t>780-0821</t>
  </si>
  <si>
    <t>高知市薊野東町4-16-5</t>
    <rPh sb="0" eb="3">
      <t>コウチシ</t>
    </rPh>
    <rPh sb="3" eb="5">
      <t>アゾウノ</t>
    </rPh>
    <rPh sb="5" eb="7">
      <t>ヒガシマチ</t>
    </rPh>
    <phoneticPr fontId="3"/>
  </si>
  <si>
    <t>高知市本町4-1-46</t>
    <rPh sb="0" eb="3">
      <t>コウチシ</t>
    </rPh>
    <rPh sb="3" eb="5">
      <t>ホンマチ</t>
    </rPh>
    <phoneticPr fontId="3"/>
  </si>
  <si>
    <t>八田保育園</t>
    <rPh sb="0" eb="1">
      <t>8</t>
    </rPh>
    <rPh sb="1" eb="2">
      <t>タ</t>
    </rPh>
    <rPh sb="2" eb="5">
      <t>ホエ</t>
    </rPh>
    <phoneticPr fontId="3"/>
  </si>
  <si>
    <t>７</t>
  </si>
  <si>
    <t>芸西村</t>
    <rPh sb="0" eb="3">
      <t>ゲイセイムラ</t>
    </rPh>
    <phoneticPr fontId="3"/>
  </si>
  <si>
    <t>0887-50-6659</t>
  </si>
  <si>
    <t>088-821-8039</t>
  </si>
  <si>
    <t>高知市百石町3-7-7</t>
    <rPh sb="0" eb="3">
      <t>コウチシ</t>
    </rPh>
    <rPh sb="3" eb="6">
      <t>ヒャッコクチョウ</t>
    </rPh>
    <phoneticPr fontId="3"/>
  </si>
  <si>
    <t>(学）島内学園</t>
    <rPh sb="1" eb="2">
      <t>ガク</t>
    </rPh>
    <rPh sb="3" eb="5">
      <t>シマウチ</t>
    </rPh>
    <rPh sb="5" eb="7">
      <t>ガクエン</t>
    </rPh>
    <phoneticPr fontId="3"/>
  </si>
  <si>
    <t>安田町</t>
  </si>
  <si>
    <t>781-0241</t>
  </si>
  <si>
    <t>土佐市高岡町乙3363-1</t>
    <rPh sb="0" eb="3">
      <t>トサシ</t>
    </rPh>
    <rPh sb="3" eb="6">
      <t>タカオカチョウ</t>
    </rPh>
    <rPh sb="6" eb="7">
      <t>オツ</t>
    </rPh>
    <phoneticPr fontId="3"/>
  </si>
  <si>
    <r>
      <t>教育委員会</t>
    </r>
    <r>
      <rPr>
        <sz val="11"/>
        <color auto="1"/>
        <rFont val="ＭＳ Ｐゴシック"/>
      </rPr>
      <t xml:space="preserve">
　こども未来課
　幼保支援係</t>
    </r>
    <rPh sb="0" eb="2">
      <t>キョウイク</t>
    </rPh>
    <rPh sb="2" eb="5">
      <t>イインカイ</t>
    </rPh>
    <rPh sb="12" eb="13">
      <t>カ</t>
    </rPh>
    <rPh sb="15" eb="16">
      <t>ヨウ</t>
    </rPh>
    <rPh sb="16" eb="17">
      <t>ホ</t>
    </rPh>
    <rPh sb="17" eb="19">
      <t>シエン</t>
    </rPh>
    <rPh sb="19" eb="20">
      <t>カカリ</t>
    </rPh>
    <phoneticPr fontId="3"/>
  </si>
  <si>
    <t>３８</t>
  </si>
  <si>
    <t>n-kosodate@city.kami.lg.jp</t>
  </si>
  <si>
    <t>東村　亮</t>
    <rPh sb="0" eb="2">
      <t>ヒガシムラ</t>
    </rPh>
    <rPh sb="3" eb="4">
      <t>リョウ</t>
    </rPh>
    <phoneticPr fontId="3"/>
  </si>
  <si>
    <t>088-842-2547</t>
  </si>
  <si>
    <t>780-0971</t>
  </si>
  <si>
    <t>大間保育園</t>
    <rPh sb="0" eb="2">
      <t>オオマ</t>
    </rPh>
    <rPh sb="2" eb="5">
      <t>ホイクエン</t>
    </rPh>
    <phoneticPr fontId="3"/>
  </si>
  <si>
    <t>学校法人</t>
    <rPh sb="0" eb="2">
      <t>ガッコウ</t>
    </rPh>
    <rPh sb="2" eb="4">
      <t>ホウジン</t>
    </rPh>
    <phoneticPr fontId="3"/>
  </si>
  <si>
    <t xml:space="preserve">781-8121 </t>
  </si>
  <si>
    <t>月報メール</t>
    <rPh sb="0" eb="2">
      <t>ゲッポウ</t>
    </rPh>
    <phoneticPr fontId="3"/>
  </si>
  <si>
    <t>088-844-1715</t>
  </si>
  <si>
    <t>0887-57-2137</t>
  </si>
  <si>
    <t>0887-25-2914</t>
  </si>
  <si>
    <t>高知市仲田町1-13</t>
    <rPh sb="0" eb="3">
      <t>コウチシ</t>
    </rPh>
    <rPh sb="3" eb="6">
      <t>ナカタチョウ</t>
    </rPh>
    <phoneticPr fontId="3"/>
  </si>
  <si>
    <t>780-8014</t>
  </si>
  <si>
    <t>電話</t>
    <rPh sb="0" eb="2">
      <t>デンワ</t>
    </rPh>
    <phoneticPr fontId="3"/>
  </si>
  <si>
    <t>リトル・フレンド</t>
  </si>
  <si>
    <t>786-0002</t>
  </si>
  <si>
    <t>あゆみ保育園</t>
    <rPh sb="3" eb="6">
      <t>ホイクエン</t>
    </rPh>
    <phoneticPr fontId="3"/>
  </si>
  <si>
    <t>0887-50-3024</t>
  </si>
  <si>
    <t>0880-26-0021</t>
  </si>
  <si>
    <t>水口　智裕</t>
    <rPh sb="0" eb="2">
      <t>ミズグチ</t>
    </rPh>
    <rPh sb="3" eb="5">
      <t>トモヒロ</t>
    </rPh>
    <phoneticPr fontId="3"/>
  </si>
  <si>
    <t>水田　牧子</t>
    <rPh sb="0" eb="2">
      <t>ミズタ</t>
    </rPh>
    <rPh sb="3" eb="5">
      <t>マキコ</t>
    </rPh>
    <phoneticPr fontId="3"/>
  </si>
  <si>
    <t>高岡郡佐川町乙2310</t>
  </si>
  <si>
    <t>088-822-3831</t>
  </si>
  <si>
    <t>高知市高須新町2-2-10</t>
    <rPh sb="0" eb="3">
      <t>コウチシ</t>
    </rPh>
    <rPh sb="3" eb="7">
      <t>タカスシンマチ</t>
    </rPh>
    <phoneticPr fontId="3"/>
  </si>
  <si>
    <t>088-872-6891</t>
  </si>
  <si>
    <t>高知聖園マリア園</t>
    <rPh sb="0" eb="2">
      <t>コウチ</t>
    </rPh>
    <rPh sb="2" eb="4">
      <t>ミソノ</t>
    </rPh>
    <rPh sb="7" eb="8">
      <t>エン</t>
    </rPh>
    <phoneticPr fontId="3"/>
  </si>
  <si>
    <t>高知市中久万15-17</t>
    <rPh sb="0" eb="3">
      <t>コウチシ</t>
    </rPh>
    <rPh sb="3" eb="4">
      <t>ナカ</t>
    </rPh>
    <rPh sb="4" eb="6">
      <t>クマ</t>
    </rPh>
    <phoneticPr fontId="3"/>
  </si>
  <si>
    <t>私立定員</t>
    <rPh sb="0" eb="2">
      <t>シリツ</t>
    </rPh>
    <rPh sb="2" eb="4">
      <t>テイイン</t>
    </rPh>
    <phoneticPr fontId="3"/>
  </si>
  <si>
    <t>780-8087</t>
  </si>
  <si>
    <t>783-8501</t>
  </si>
  <si>
    <t>786-0082</t>
  </si>
  <si>
    <t>認可年月日</t>
    <rPh sb="0" eb="2">
      <t>ニンカ</t>
    </rPh>
    <rPh sb="2" eb="5">
      <t>ネンガッピ</t>
    </rPh>
    <phoneticPr fontId="3"/>
  </si>
  <si>
    <t>（社福）日高児童福祉協会</t>
    <rPh sb="1" eb="2">
      <t>シャ</t>
    </rPh>
    <rPh sb="2" eb="3">
      <t>フク</t>
    </rPh>
    <rPh sb="4" eb="6">
      <t>ヒダカ</t>
    </rPh>
    <rPh sb="6" eb="8">
      <t>ジドウ</t>
    </rPh>
    <rPh sb="8" eb="10">
      <t>フクシ</t>
    </rPh>
    <rPh sb="10" eb="12">
      <t>キョウカイ</t>
    </rPh>
    <phoneticPr fontId="3"/>
  </si>
  <si>
    <t>781-7107</t>
  </si>
  <si>
    <t>針木保育園</t>
    <rPh sb="0" eb="1">
      <t>ハリ</t>
    </rPh>
    <rPh sb="1" eb="2">
      <t>キ</t>
    </rPh>
    <rPh sb="2" eb="5">
      <t>ホイクエン</t>
    </rPh>
    <phoneticPr fontId="3"/>
  </si>
  <si>
    <t>0889-52-3257</t>
  </si>
  <si>
    <r>
      <t>(</t>
    </r>
    <r>
      <rPr>
        <sz val="11"/>
        <color auto="1"/>
        <rFont val="ＭＳ Ｐゴシック"/>
      </rPr>
      <t>18)</t>
    </r>
  </si>
  <si>
    <t>教育委員会</t>
  </si>
  <si>
    <t>加茂保育園</t>
    <rPh sb="0" eb="2">
      <t>カモ</t>
    </rPh>
    <rPh sb="2" eb="5">
      <t>ホイクエン</t>
    </rPh>
    <phoneticPr fontId="3"/>
  </si>
  <si>
    <t>南国市十市2315-1</t>
    <rPh sb="0" eb="3">
      <t>ナンコクシ</t>
    </rPh>
    <rPh sb="3" eb="5">
      <t>トオチ</t>
    </rPh>
    <phoneticPr fontId="3"/>
  </si>
  <si>
    <t>FAX</t>
  </si>
  <si>
    <t>高知市</t>
  </si>
  <si>
    <t>柿原  映子</t>
    <rPh sb="0" eb="2">
      <t>カキハラ</t>
    </rPh>
    <rPh sb="4" eb="6">
      <t>エイコ</t>
    </rPh>
    <phoneticPr fontId="3"/>
  </si>
  <si>
    <t>香南市</t>
    <rPh sb="0" eb="1">
      <t>コウ</t>
    </rPh>
    <rPh sb="1" eb="2">
      <t>ミナミ</t>
    </rPh>
    <rPh sb="2" eb="3">
      <t>シ</t>
    </rPh>
    <phoneticPr fontId="47"/>
  </si>
  <si>
    <t xml:space="preserve">simoda-ho
@city.shimanto.lg.jp </t>
  </si>
  <si>
    <t>088-832-5655</t>
  </si>
  <si>
    <t>中土佐町</t>
    <rPh sb="0" eb="4">
      <t>ナカトサチョウ</t>
    </rPh>
    <phoneticPr fontId="3"/>
  </si>
  <si>
    <t>shimo5408@outlook.jp</t>
  </si>
  <si>
    <t>088-823-2572</t>
  </si>
  <si>
    <t>安芸郡田野町1594番地</t>
    <rPh sb="0" eb="2">
      <t>アキ</t>
    </rPh>
    <rPh sb="2" eb="3">
      <t>グン</t>
    </rPh>
    <rPh sb="3" eb="6">
      <t>タノチョウ</t>
    </rPh>
    <rPh sb="10" eb="12">
      <t>バンチ</t>
    </rPh>
    <phoneticPr fontId="3"/>
  </si>
  <si>
    <t>東洋町</t>
    <rPh sb="0" eb="2">
      <t>トウヨウ</t>
    </rPh>
    <rPh sb="2" eb="3">
      <t>マチ</t>
    </rPh>
    <phoneticPr fontId="47"/>
  </si>
  <si>
    <t>0880-66-0238</t>
  </si>
  <si>
    <t>岡﨑　志</t>
    <rPh sb="0" eb="2">
      <t>オカザキ</t>
    </rPh>
    <rPh sb="3" eb="4">
      <t>シ</t>
    </rPh>
    <phoneticPr fontId="3"/>
  </si>
  <si>
    <t>香美市土佐山田町宝町１-2-1</t>
  </si>
  <si>
    <t>高知市十津5-1-1</t>
    <rPh sb="0" eb="3">
      <t>コウチシ</t>
    </rPh>
    <rPh sb="3" eb="4">
      <t>ジュウ</t>
    </rPh>
    <rPh sb="4" eb="5">
      <t>ツ</t>
    </rPh>
    <phoneticPr fontId="3"/>
  </si>
  <si>
    <t>inohoikuen
@juno.ocn.ne.jp</t>
  </si>
  <si>
    <t>784-0032</t>
  </si>
  <si>
    <t>k-kadota@town.ino.lg.jp</t>
  </si>
  <si>
    <t>788-8686</t>
  </si>
  <si>
    <t>高知市さえんば保育園</t>
    <rPh sb="0" eb="3">
      <t>コウチシ</t>
    </rPh>
    <rPh sb="7" eb="10">
      <t>ホイクエン</t>
    </rPh>
    <phoneticPr fontId="3"/>
  </si>
  <si>
    <t>（社福）吉良川保育協会</t>
    <rPh sb="1" eb="2">
      <t>シャ</t>
    </rPh>
    <rPh sb="2" eb="3">
      <t>フク</t>
    </rPh>
    <rPh sb="4" eb="7">
      <t>キラガワ</t>
    </rPh>
    <rPh sb="7" eb="9">
      <t>ホイク</t>
    </rPh>
    <rPh sb="9" eb="11">
      <t>キョウカイ</t>
    </rPh>
    <phoneticPr fontId="3"/>
  </si>
  <si>
    <t>定数計</t>
    <rPh sb="0" eb="2">
      <t>テイスウ</t>
    </rPh>
    <rPh sb="2" eb="3">
      <t>ケイ</t>
    </rPh>
    <phoneticPr fontId="3"/>
  </si>
  <si>
    <t>0880-82-0577</t>
  </si>
  <si>
    <t>高知市東石立町138-1</t>
    <rPh sb="0" eb="3">
      <t>コウチシ</t>
    </rPh>
    <rPh sb="3" eb="4">
      <t>ヒガシ</t>
    </rPh>
    <rPh sb="4" eb="6">
      <t>イシダテ</t>
    </rPh>
    <rPh sb="6" eb="7">
      <t>チョウ</t>
    </rPh>
    <phoneticPr fontId="3"/>
  </si>
  <si>
    <t>088-832-9253</t>
  </si>
  <si>
    <t>吾川郡いの町鎌田204</t>
    <rPh sb="0" eb="3">
      <t>アガワグン</t>
    </rPh>
    <rPh sb="5" eb="6">
      <t>マチ</t>
    </rPh>
    <rPh sb="6" eb="8">
      <t>カマタ</t>
    </rPh>
    <phoneticPr fontId="3"/>
  </si>
  <si>
    <t>通番号</t>
    <rPh sb="0" eb="1">
      <t>トオ</t>
    </rPh>
    <rPh sb="1" eb="3">
      <t>バンゴウ</t>
    </rPh>
    <phoneticPr fontId="3"/>
  </si>
  <si>
    <t>高知市春野町弘岡中1717</t>
    <rPh sb="0" eb="3">
      <t>コウチシ</t>
    </rPh>
    <rPh sb="3" eb="6">
      <t>ハルノチョウ</t>
    </rPh>
    <rPh sb="6" eb="8">
      <t>ヒロオカ</t>
    </rPh>
    <rPh sb="8" eb="9">
      <t>ナカ</t>
    </rPh>
    <phoneticPr fontId="3"/>
  </si>
  <si>
    <t>088-821-8802</t>
  </si>
  <si>
    <t>780-0823</t>
  </si>
  <si>
    <t>0889-42-8345</t>
  </si>
  <si>
    <t>石川　真帆</t>
    <rPh sb="0" eb="2">
      <t>イシカワ</t>
    </rPh>
    <rPh sb="3" eb="5">
      <t>マホ</t>
    </rPh>
    <phoneticPr fontId="3"/>
  </si>
  <si>
    <t>780-0844</t>
  </si>
  <si>
    <t>伊尾木保育所</t>
    <rPh sb="0" eb="3">
      <t>イオキ</t>
    </rPh>
    <rPh sb="3" eb="5">
      <t>ホイク</t>
    </rPh>
    <rPh sb="5" eb="6">
      <t>ショ</t>
    </rPh>
    <phoneticPr fontId="3"/>
  </si>
  <si>
    <t>781-1161</t>
  </si>
  <si>
    <t>0889-35-0152</t>
  </si>
  <si>
    <t>鴨田保育園</t>
    <rPh sb="0" eb="2">
      <t>カモダ</t>
    </rPh>
    <rPh sb="2" eb="5">
      <t>ホイクエン</t>
    </rPh>
    <phoneticPr fontId="3"/>
  </si>
  <si>
    <t>0887-38-7955</t>
  </si>
  <si>
    <t>松本　佐和</t>
    <rPh sb="0" eb="2">
      <t>マツモト</t>
    </rPh>
    <rPh sb="3" eb="5">
      <t>サワ</t>
    </rPh>
    <phoneticPr fontId="3"/>
  </si>
  <si>
    <t>芸西村</t>
  </si>
  <si>
    <t>津野町</t>
    <rPh sb="0" eb="2">
      <t>ツノ</t>
    </rPh>
    <rPh sb="2" eb="3">
      <t>マチ</t>
    </rPh>
    <phoneticPr fontId="47"/>
  </si>
  <si>
    <t>784-0020</t>
  </si>
  <si>
    <t>子育て支援課
　幼保支援係</t>
    <rPh sb="0" eb="2">
      <t>コソダ</t>
    </rPh>
    <rPh sb="3" eb="6">
      <t>シエンカ</t>
    </rPh>
    <rPh sb="8" eb="10">
      <t>ヨウホ</t>
    </rPh>
    <rPh sb="10" eb="12">
      <t>シエン</t>
    </rPh>
    <rPh sb="12" eb="13">
      <t>カカリ</t>
    </rPh>
    <phoneticPr fontId="3"/>
  </si>
  <si>
    <t>高知市葛島4-2-41</t>
  </si>
  <si>
    <t>朝倉中央保育園</t>
    <rPh sb="0" eb="2">
      <t>アサクラ</t>
    </rPh>
    <rPh sb="2" eb="4">
      <t>チュウオウ</t>
    </rPh>
    <rPh sb="4" eb="7">
      <t>ホイクエン</t>
    </rPh>
    <phoneticPr fontId="3"/>
  </si>
  <si>
    <t>088-803-2357</t>
  </si>
  <si>
    <t>0889-22-7705</t>
  </si>
  <si>
    <t>ayumi-hoikuen
@air.ocn.ne.jp</t>
  </si>
  <si>
    <t>３１</t>
  </si>
  <si>
    <t>越知町</t>
    <rPh sb="0" eb="3">
      <t>オチチョウ</t>
    </rPh>
    <phoneticPr fontId="3"/>
  </si>
  <si>
    <t>本山町</t>
    <rPh sb="0" eb="3">
      <t>モトヤマチョウ</t>
    </rPh>
    <phoneticPr fontId="3"/>
  </si>
  <si>
    <t>088-882-0086</t>
  </si>
  <si>
    <t>土佐郡大川村中切１６－４</t>
    <rPh sb="0" eb="3">
      <t>トサグン</t>
    </rPh>
    <rPh sb="3" eb="5">
      <t>オオカワ</t>
    </rPh>
    <rPh sb="5" eb="6">
      <t>ムラ</t>
    </rPh>
    <rPh sb="6" eb="8">
      <t>ナカギリ</t>
    </rPh>
    <phoneticPr fontId="3"/>
  </si>
  <si>
    <t>高知市針木北2-2-13</t>
    <rPh sb="0" eb="3">
      <t>コウチシ</t>
    </rPh>
    <rPh sb="3" eb="4">
      <t>ハリ</t>
    </rPh>
    <rPh sb="4" eb="5">
      <t>キ</t>
    </rPh>
    <rPh sb="5" eb="6">
      <t>キタ</t>
    </rPh>
    <phoneticPr fontId="3"/>
  </si>
  <si>
    <t>0880-82-2248</t>
  </si>
  <si>
    <t>088-855-8130</t>
  </si>
  <si>
    <t>0887-53-2302</t>
  </si>
  <si>
    <t>088-855-7125</t>
  </si>
  <si>
    <t>保　育　所　数</t>
  </si>
  <si>
    <t>中土佐町</t>
  </si>
  <si>
    <t>公立定員</t>
    <rPh sb="0" eb="2">
      <t>コウリツ</t>
    </rPh>
    <rPh sb="2" eb="4">
      <t>テイイン</t>
    </rPh>
    <phoneticPr fontId="3"/>
  </si>
  <si>
    <t>088-841-2656</t>
  </si>
  <si>
    <t>朝倉　中</t>
    <rPh sb="0" eb="2">
      <t>アサクラ</t>
    </rPh>
    <rPh sb="3" eb="4">
      <t>ナカ</t>
    </rPh>
    <phoneticPr fontId="3"/>
  </si>
  <si>
    <t>786-0046</t>
  </si>
  <si>
    <t>y-tanaka@city.shimanto.lg.jp</t>
  </si>
  <si>
    <t>781-8122</t>
  </si>
  <si>
    <t>小松　絵理</t>
    <rPh sb="0" eb="2">
      <t>コマツ</t>
    </rPh>
    <rPh sb="3" eb="5">
      <t>エリ</t>
    </rPh>
    <phoneticPr fontId="3"/>
  </si>
  <si>
    <t>088-866-3317</t>
  </si>
  <si>
    <t>梼原町</t>
  </si>
  <si>
    <t>高知市城山町180-1</t>
    <rPh sb="0" eb="3">
      <t>コウチシ</t>
    </rPh>
    <rPh sb="3" eb="6">
      <t>シロヤマチョウ</t>
    </rPh>
    <phoneticPr fontId="3"/>
  </si>
  <si>
    <t>0889-42-1229</t>
  </si>
  <si>
    <t>780-0924</t>
  </si>
  <si>
    <t>高知市</t>
    <rPh sb="0" eb="3">
      <t>コウチシ</t>
    </rPh>
    <phoneticPr fontId="3"/>
  </si>
  <si>
    <t>家庭的保育事業所</t>
    <rPh sb="0" eb="3">
      <t>カテイテキ</t>
    </rPh>
    <rPh sb="3" eb="5">
      <t>ホイク</t>
    </rPh>
    <rPh sb="5" eb="8">
      <t>ジギョウショ</t>
    </rPh>
    <phoneticPr fontId="3"/>
  </si>
  <si>
    <t>088-831-2857</t>
  </si>
  <si>
    <t>（親育ち支援担当）</t>
    <rPh sb="1" eb="2">
      <t>オヤ</t>
    </rPh>
    <rPh sb="2" eb="3">
      <t>ソダ</t>
    </rPh>
    <rPh sb="4" eb="6">
      <t>シエン</t>
    </rPh>
    <rPh sb="6" eb="8">
      <t>タントウ</t>
    </rPh>
    <phoneticPr fontId="3"/>
  </si>
  <si>
    <t>丸の内保育園</t>
    <rPh sb="0" eb="1">
      <t>マル</t>
    </rPh>
    <rPh sb="2" eb="3">
      <t>ウチ</t>
    </rPh>
    <rPh sb="3" eb="6">
      <t>ホイクエン</t>
    </rPh>
    <phoneticPr fontId="3"/>
  </si>
  <si>
    <t>114000@town.shimanto.lg.jp</t>
  </si>
  <si>
    <t>教育次長</t>
    <rPh sb="0" eb="2">
      <t>キョウイク</t>
    </rPh>
    <rPh sb="2" eb="4">
      <t>ジチョウ</t>
    </rPh>
    <phoneticPr fontId="3"/>
  </si>
  <si>
    <t>c-sogabe@town.ino.lg.jp</t>
  </si>
  <si>
    <t>781-5241</t>
  </si>
  <si>
    <t>畑山　雅弘</t>
    <rPh sb="0" eb="2">
      <t>ハタヤマ</t>
    </rPh>
    <rPh sb="3" eb="5">
      <t>マサヒロ</t>
    </rPh>
    <phoneticPr fontId="3"/>
  </si>
  <si>
    <t>公立校数</t>
    <rPh sb="0" eb="2">
      <t>コウリツ</t>
    </rPh>
    <rPh sb="2" eb="4">
      <t>コウスウ</t>
    </rPh>
    <phoneticPr fontId="3"/>
  </si>
  <si>
    <t>787-0151</t>
  </si>
  <si>
    <t>(社福)小鳩会</t>
    <rPh sb="1" eb="2">
      <t>シャ</t>
    </rPh>
    <rPh sb="2" eb="3">
      <t>フク</t>
    </rPh>
    <rPh sb="4" eb="5">
      <t>コ</t>
    </rPh>
    <rPh sb="5" eb="6">
      <t>ハト</t>
    </rPh>
    <rPh sb="6" eb="7">
      <t>カイ</t>
    </rPh>
    <phoneticPr fontId="3"/>
  </si>
  <si>
    <t>ino-youchien
@town.ino.lg.jp</t>
  </si>
  <si>
    <t>088-822-3371</t>
  </si>
  <si>
    <t>保育所おひさまはうす</t>
    <rPh sb="0" eb="2">
      <t>ホイク</t>
    </rPh>
    <rPh sb="2" eb="3">
      <t>ショ</t>
    </rPh>
    <phoneticPr fontId="3"/>
  </si>
  <si>
    <t>780-8037</t>
  </si>
  <si>
    <t>学校法人
日吉学園</t>
    <rPh sb="0" eb="2">
      <t>ガッコウ</t>
    </rPh>
    <rPh sb="2" eb="4">
      <t>ホウジン</t>
    </rPh>
    <rPh sb="5" eb="7">
      <t>ヒヨシ</t>
    </rPh>
    <rPh sb="7" eb="9">
      <t>ガクエン</t>
    </rPh>
    <phoneticPr fontId="3"/>
  </si>
  <si>
    <t>ふくし園</t>
    <rPh sb="3" eb="4">
      <t>エン</t>
    </rPh>
    <phoneticPr fontId="3"/>
  </si>
  <si>
    <t>088-845-5735</t>
  </si>
  <si>
    <t>088-823-2552</t>
  </si>
  <si>
    <t>781-2194</t>
  </si>
  <si>
    <t>0889-35-0019</t>
  </si>
  <si>
    <t>秦　貴詞</t>
    <rPh sb="0" eb="1">
      <t>ハタ</t>
    </rPh>
    <rPh sb="2" eb="3">
      <t>タカ</t>
    </rPh>
    <rPh sb="3" eb="4">
      <t>シ</t>
    </rPh>
    <phoneticPr fontId="3"/>
  </si>
  <si>
    <t>780-8050</t>
  </si>
  <si>
    <t>088-845-3026</t>
  </si>
  <si>
    <t>川村　雅志</t>
    <rPh sb="0" eb="2">
      <t>カワムラ</t>
    </rPh>
    <rPh sb="3" eb="4">
      <t>マサ</t>
    </rPh>
    <rPh sb="4" eb="5">
      <t>シ</t>
    </rPh>
    <phoneticPr fontId="3"/>
  </si>
  <si>
    <t>土佐市中島297</t>
    <rPh sb="0" eb="3">
      <t>トサシ</t>
    </rPh>
    <rPh sb="3" eb="5">
      <t>ナカジマ</t>
    </rPh>
    <phoneticPr fontId="3"/>
  </si>
  <si>
    <t>088-892-2254
088-893-0108</t>
  </si>
  <si>
    <t>hisatake_tadashi@town.nahari.kochi.jp</t>
  </si>
  <si>
    <t>津野町</t>
    <rPh sb="0" eb="2">
      <t>ツノ</t>
    </rPh>
    <rPh sb="2" eb="3">
      <t>チョウ</t>
    </rPh>
    <phoneticPr fontId="3"/>
  </si>
  <si>
    <t>088-882-0450</t>
  </si>
  <si>
    <t>多子世帯メール</t>
    <rPh sb="0" eb="2">
      <t>タシ</t>
    </rPh>
    <rPh sb="2" eb="4">
      <t>セタイ</t>
    </rPh>
    <phoneticPr fontId="3"/>
  </si>
  <si>
    <t>芸西村</t>
    <rPh sb="0" eb="2">
      <t>ゲイセイ</t>
    </rPh>
    <rPh sb="2" eb="3">
      <t>ムラ</t>
    </rPh>
    <phoneticPr fontId="3"/>
  </si>
  <si>
    <t>土佐町</t>
  </si>
  <si>
    <t>室戸市</t>
  </si>
  <si>
    <t>781-5106</t>
  </si>
  <si>
    <t>藤岡　恵</t>
    <rPh sb="0" eb="2">
      <t>フジオカ</t>
    </rPh>
    <rPh sb="3" eb="4">
      <t>メグ</t>
    </rPh>
    <phoneticPr fontId="3"/>
  </si>
  <si>
    <t>副課長兼総括主幹</t>
    <rPh sb="0" eb="1">
      <t>フク</t>
    </rPh>
    <rPh sb="1" eb="3">
      <t>カチョウ</t>
    </rPh>
    <rPh sb="3" eb="4">
      <t>ケン</t>
    </rPh>
    <rPh sb="4" eb="6">
      <t>ソウカツ</t>
    </rPh>
    <rPh sb="6" eb="8">
      <t>シュカン</t>
    </rPh>
    <phoneticPr fontId="3"/>
  </si>
  <si>
    <t>088-860-0202</t>
  </si>
  <si>
    <t>安芸市矢ノ丸3-13-1</t>
    <rPh sb="0" eb="3">
      <t>アキシ</t>
    </rPh>
    <rPh sb="3" eb="4">
      <t>ヤ</t>
    </rPh>
    <rPh sb="5" eb="6">
      <t>マル</t>
    </rPh>
    <phoneticPr fontId="3"/>
  </si>
  <si>
    <t>aogi-ho
@city.shimanto.lg.jp</t>
  </si>
  <si>
    <t>白ゆり保育所</t>
    <rPh sb="0" eb="1">
      <t>シロ</t>
    </rPh>
    <rPh sb="3" eb="5">
      <t>ホイク</t>
    </rPh>
    <rPh sb="5" eb="6">
      <t>ショ</t>
    </rPh>
    <phoneticPr fontId="3"/>
  </si>
  <si>
    <t>088-865-0533</t>
  </si>
  <si>
    <t>高知市六泉寺町22</t>
    <rPh sb="0" eb="3">
      <t>コウチシ</t>
    </rPh>
    <rPh sb="3" eb="4">
      <t>ロク</t>
    </rPh>
    <rPh sb="4" eb="5">
      <t>セン</t>
    </rPh>
    <rPh sb="5" eb="6">
      <t>ジ</t>
    </rPh>
    <rPh sb="6" eb="7">
      <t>マチ</t>
    </rPh>
    <phoneticPr fontId="3"/>
  </si>
  <si>
    <t>0889-26-2141</t>
  </si>
  <si>
    <t>H27.4.1
(H23.4.1)</t>
  </si>
  <si>
    <t>夢工房　さくら　</t>
  </si>
  <si>
    <t>088-833-0686</t>
  </si>
  <si>
    <t>gakkou@town.ochi.kochi.jp</t>
  </si>
  <si>
    <t>ogasawara-yuka@town.tosa.kochi.jp</t>
  </si>
  <si>
    <t>088-832-0765</t>
  </si>
  <si>
    <t>n-tachibana
@city.nankoku.lg.jp</t>
  </si>
  <si>
    <t>787-1550</t>
  </si>
  <si>
    <t>むろと保育園</t>
    <rPh sb="3" eb="6">
      <t>ホイクエン</t>
    </rPh>
    <phoneticPr fontId="3"/>
  </si>
  <si>
    <t>あけぼの保育園</t>
    <rPh sb="4" eb="6">
      <t>ホイク</t>
    </rPh>
    <rPh sb="6" eb="7">
      <t>エン</t>
    </rPh>
    <phoneticPr fontId="3"/>
  </si>
  <si>
    <t>781-1154</t>
  </si>
  <si>
    <t>088-883-3545</t>
  </si>
  <si>
    <r>
      <t>認定こども園</t>
    </r>
    <r>
      <rPr>
        <sz val="11"/>
        <color auto="1"/>
        <rFont val="ＭＳ Ｐゴシック"/>
      </rPr>
      <t xml:space="preserve">
しみず幼稚園・つぼみ保育園</t>
    </r>
    <r>
      <rPr>
        <sz val="10"/>
        <color auto="1"/>
        <rFont val="ＭＳ Ｐゴシック"/>
      </rPr>
      <t xml:space="preserve">
</t>
    </r>
    <r>
      <rPr>
        <sz val="11"/>
        <color auto="1"/>
        <rFont val="ＭＳ Ｐゴシック"/>
      </rPr>
      <t>（しみず幼稚園・つぼみ保育園）</t>
    </r>
    <rPh sb="0" eb="2">
      <t>ニンテイ</t>
    </rPh>
    <rPh sb="5" eb="6">
      <t>エン</t>
    </rPh>
    <rPh sb="10" eb="13">
      <t>ヨウチエン</t>
    </rPh>
    <rPh sb="17" eb="20">
      <t>ホイクエン</t>
    </rPh>
    <rPh sb="32" eb="35">
      <t>ホイクエン</t>
    </rPh>
    <phoneticPr fontId="3"/>
  </si>
  <si>
    <t>088-841-1681</t>
  </si>
  <si>
    <t>高知市仁井田2075</t>
    <rPh sb="0" eb="3">
      <t>コウチシ</t>
    </rPh>
    <rPh sb="3" eb="6">
      <t>ニイダ</t>
    </rPh>
    <phoneticPr fontId="3"/>
  </si>
  <si>
    <t>0889-26-3511</t>
  </si>
  <si>
    <r>
      <t>0</t>
    </r>
    <r>
      <rPr>
        <sz val="12"/>
        <color indexed="8"/>
        <rFont val="ＭＳ Ｐゴシック"/>
      </rPr>
      <t>887-32-</t>
    </r>
    <r>
      <rPr>
        <sz val="11"/>
        <color indexed="8"/>
        <rFont val="ＭＳ Ｐゴシック"/>
      </rPr>
      <t>1223</t>
    </r>
  </si>
  <si>
    <t>088-883-2459</t>
  </si>
  <si>
    <t>桒名　三路</t>
    <rPh sb="0" eb="1">
      <t>ソウ</t>
    </rPh>
    <rPh sb="1" eb="2">
      <t>ナ</t>
    </rPh>
    <rPh sb="3" eb="4">
      <t>サン</t>
    </rPh>
    <rPh sb="4" eb="5">
      <t>ミチ</t>
    </rPh>
    <phoneticPr fontId="3"/>
  </si>
  <si>
    <t>0887-44-2660</t>
  </si>
  <si>
    <t>a-kayou@vill.mihara.kochi.jp</t>
  </si>
  <si>
    <t>室戸市羽根町乙3160</t>
    <rPh sb="0" eb="3">
      <t>ムロトシ</t>
    </rPh>
    <rPh sb="3" eb="6">
      <t>ハネチョウ</t>
    </rPh>
    <rPh sb="6" eb="7">
      <t>オツ</t>
    </rPh>
    <phoneticPr fontId="3"/>
  </si>
  <si>
    <t>785-0503</t>
  </si>
  <si>
    <t>aoins@road.ocn.ne.jp</t>
  </si>
  <si>
    <t>0887-59-3095</t>
  </si>
  <si>
    <t>0887-53-3872</t>
  </si>
  <si>
    <t>781-2116</t>
  </si>
  <si>
    <t>781-1102</t>
  </si>
  <si>
    <t>shimo_tokuhiro@tanocho.jp</t>
  </si>
  <si>
    <t>立石　由香</t>
    <rPh sb="0" eb="2">
      <t>タテイシ</t>
    </rPh>
    <rPh sb="3" eb="5">
      <t>ユカ</t>
    </rPh>
    <phoneticPr fontId="3"/>
  </si>
  <si>
    <t>0880-35-6472</t>
  </si>
  <si>
    <t>0880-73-1815</t>
  </si>
  <si>
    <t>088-831-3641</t>
  </si>
  <si>
    <r>
      <t xml:space="preserve">認定こども園
</t>
    </r>
    <r>
      <rPr>
        <sz val="11"/>
        <color auto="1"/>
        <rFont val="ＭＳ Ｐゴシック"/>
      </rPr>
      <t>池川こども園</t>
    </r>
    <rPh sb="0" eb="2">
      <t>ニンテイ</t>
    </rPh>
    <rPh sb="5" eb="6">
      <t>エン</t>
    </rPh>
    <rPh sb="7" eb="9">
      <t>イケガワ</t>
    </rPh>
    <rPh sb="12" eb="13">
      <t>エン</t>
    </rPh>
    <phoneticPr fontId="3"/>
  </si>
  <si>
    <t>783-0092</t>
  </si>
  <si>
    <t>高知市仁井田4645</t>
    <rPh sb="0" eb="3">
      <t>コウチシ</t>
    </rPh>
    <rPh sb="3" eb="6">
      <t>ニイダ</t>
    </rPh>
    <phoneticPr fontId="3"/>
  </si>
  <si>
    <t>0889-26-1593</t>
  </si>
  <si>
    <t>787-0008</t>
  </si>
  <si>
    <t>0880-63-3063</t>
  </si>
  <si>
    <t>kouda-hoikuen
@ceres.ocn.ne.jp</t>
  </si>
  <si>
    <t>吉岡　優誠</t>
    <rPh sb="0" eb="2">
      <t>ヨシオカ</t>
    </rPh>
    <rPh sb="3" eb="4">
      <t>ユウ</t>
    </rPh>
    <rPh sb="4" eb="5">
      <t>マコト</t>
    </rPh>
    <phoneticPr fontId="3"/>
  </si>
  <si>
    <t>0887-35-2480</t>
  </si>
  <si>
    <t>香我美おれんじ保育所</t>
    <rPh sb="0" eb="3">
      <t>カガミ</t>
    </rPh>
    <rPh sb="7" eb="9">
      <t>ホイク</t>
    </rPh>
    <rPh sb="9" eb="10">
      <t>ショ</t>
    </rPh>
    <phoneticPr fontId="3"/>
  </si>
  <si>
    <t>0887-82-0183</t>
  </si>
  <si>
    <t>松浦　由加</t>
    <rPh sb="0" eb="2">
      <t>マツウラ</t>
    </rPh>
    <rPh sb="3" eb="5">
      <t>ユカ</t>
    </rPh>
    <phoneticPr fontId="3"/>
  </si>
  <si>
    <r>
      <t>高知市朝倉丙</t>
    </r>
    <r>
      <rPr>
        <sz val="11"/>
        <color auto="1"/>
        <rFont val="ＭＳ Ｐゴシック"/>
      </rPr>
      <t>1481-1</t>
    </r>
    <rPh sb="0" eb="3">
      <t>コウチシ</t>
    </rPh>
    <rPh sb="3" eb="6">
      <t>アサクラヘイ</t>
    </rPh>
    <phoneticPr fontId="3"/>
  </si>
  <si>
    <t>羽根昭和保育所</t>
    <rPh sb="0" eb="2">
      <t>ハネ</t>
    </rPh>
    <rPh sb="2" eb="4">
      <t>ショウワ</t>
    </rPh>
    <rPh sb="4" eb="7">
      <t>ホイクショ</t>
    </rPh>
    <phoneticPr fontId="3"/>
  </si>
  <si>
    <t>088-852-0966</t>
  </si>
  <si>
    <t>088-840-5005</t>
  </si>
  <si>
    <t>香美市土佐山田町旭町2-6-12</t>
    <rPh sb="0" eb="2">
      <t>カミ</t>
    </rPh>
    <rPh sb="2" eb="3">
      <t>シ</t>
    </rPh>
    <rPh sb="3" eb="8">
      <t>トサヤマダチョウ</t>
    </rPh>
    <rPh sb="8" eb="9">
      <t>アサヒ</t>
    </rPh>
    <rPh sb="9" eb="10">
      <t>チョウ</t>
    </rPh>
    <phoneticPr fontId="3"/>
  </si>
  <si>
    <t>0889-22-2732</t>
  </si>
  <si>
    <t>（株）ニチイ学館</t>
    <rPh sb="1" eb="2">
      <t>カブ</t>
    </rPh>
    <rPh sb="6" eb="8">
      <t>ガッカン</t>
    </rPh>
    <phoneticPr fontId="3"/>
  </si>
  <si>
    <t>（学）沢田学園</t>
    <rPh sb="3" eb="5">
      <t>サワダ</t>
    </rPh>
    <rPh sb="5" eb="7">
      <t>ガクエン</t>
    </rPh>
    <phoneticPr fontId="3"/>
  </si>
  <si>
    <t>786-8501</t>
  </si>
  <si>
    <t>三原村</t>
    <rPh sb="0" eb="3">
      <t>ミハラムラ</t>
    </rPh>
    <phoneticPr fontId="47"/>
  </si>
  <si>
    <t>0880-43-0511</t>
  </si>
  <si>
    <t>保育所型</t>
    <rPh sb="0" eb="2">
      <t>ホイク</t>
    </rPh>
    <rPh sb="2" eb="3">
      <t>ショ</t>
    </rPh>
    <rPh sb="3" eb="4">
      <t>カタ</t>
    </rPh>
    <phoneticPr fontId="3"/>
  </si>
  <si>
    <t>高知市長浜6389-1</t>
    <rPh sb="0" eb="3">
      <t>コウチシ</t>
    </rPh>
    <rPh sb="3" eb="5">
      <t>ナガハマ</t>
    </rPh>
    <phoneticPr fontId="3"/>
  </si>
  <si>
    <t>健康福祉課</t>
  </si>
  <si>
    <t>高知市南川添2-15</t>
    <rPh sb="0" eb="3">
      <t>コウチシ</t>
    </rPh>
    <rPh sb="3" eb="4">
      <t>ミナミ</t>
    </rPh>
    <rPh sb="4" eb="6">
      <t>カワゾエ</t>
    </rPh>
    <phoneticPr fontId="3"/>
  </si>
  <si>
    <t>088-845-1502</t>
  </si>
  <si>
    <t>香南市</t>
    <rPh sb="0" eb="3">
      <t>コウナンシ</t>
    </rPh>
    <phoneticPr fontId="3"/>
  </si>
  <si>
    <t>高知市菜園場町9-4</t>
    <rPh sb="0" eb="3">
      <t>コウチシ</t>
    </rPh>
    <rPh sb="3" eb="7">
      <t>サエンバチョウ</t>
    </rPh>
    <phoneticPr fontId="3"/>
  </si>
  <si>
    <t>088-832-4981</t>
  </si>
  <si>
    <t>785-0044</t>
  </si>
  <si>
    <t>088-845-4812</t>
  </si>
  <si>
    <t>高岡郡佐川町黒原2242-1</t>
    <rPh sb="0" eb="3">
      <t>タカオカグン</t>
    </rPh>
    <rPh sb="3" eb="6">
      <t>サカワチョウ</t>
    </rPh>
    <rPh sb="6" eb="8">
      <t>クロハラ</t>
    </rPh>
    <phoneticPr fontId="3"/>
  </si>
  <si>
    <t>781-2113</t>
  </si>
  <si>
    <t>１７</t>
  </si>
  <si>
    <t>spxz82u9
@wit.ocn.ne.jp</t>
  </si>
  <si>
    <t>781-2134</t>
  </si>
  <si>
    <t>088-884-3888</t>
  </si>
  <si>
    <t>kibou-hoiku@
city.sukumo.lg.jp</t>
  </si>
  <si>
    <t>和田　由紀子</t>
    <rPh sb="0" eb="2">
      <t>ワダ</t>
    </rPh>
    <rPh sb="3" eb="6">
      <t>ユキコ</t>
    </rPh>
    <phoneticPr fontId="3"/>
  </si>
  <si>
    <t>今橋　順子</t>
    <rPh sb="0" eb="2">
      <t>イマハシ</t>
    </rPh>
    <rPh sb="3" eb="5">
      <t>ジュンコ</t>
    </rPh>
    <phoneticPr fontId="3"/>
  </si>
  <si>
    <t>西岡　貴子</t>
    <rPh sb="0" eb="2">
      <t>ニシオカ</t>
    </rPh>
    <rPh sb="3" eb="5">
      <t>タカコ</t>
    </rPh>
    <phoneticPr fontId="3"/>
  </si>
  <si>
    <t>杉の子幼稚園</t>
    <rPh sb="0" eb="1">
      <t>スギ</t>
    </rPh>
    <rPh sb="2" eb="3">
      <t>コ</t>
    </rPh>
    <rPh sb="3" eb="6">
      <t>ヨウチエン</t>
    </rPh>
    <phoneticPr fontId="3"/>
  </si>
  <si>
    <t>土佐清水市</t>
    <rPh sb="0" eb="2">
      <t>トサ</t>
    </rPh>
    <rPh sb="2" eb="4">
      <t>シミズ</t>
    </rPh>
    <rPh sb="4" eb="5">
      <t>シ</t>
    </rPh>
    <phoneticPr fontId="47"/>
  </si>
  <si>
    <t>佐喜浜保育所</t>
    <rPh sb="0" eb="3">
      <t>サキハマ</t>
    </rPh>
    <rPh sb="3" eb="6">
      <t>ホイクショ</t>
    </rPh>
    <phoneticPr fontId="3"/>
  </si>
  <si>
    <t>781-1801</t>
  </si>
  <si>
    <t>0887-53-1007</t>
  </si>
  <si>
    <t>781-5234</t>
  </si>
  <si>
    <t>780-0901</t>
  </si>
  <si>
    <t>783-0005</t>
  </si>
  <si>
    <t>保　　　育　　　所　（　公　立　・　私　立　）</t>
    <rPh sb="0" eb="1">
      <t>タモツ</t>
    </rPh>
    <rPh sb="4" eb="5">
      <t>イク</t>
    </rPh>
    <rPh sb="8" eb="9">
      <t>ショ</t>
    </rPh>
    <rPh sb="12" eb="13">
      <t>コウ</t>
    </rPh>
    <rPh sb="14" eb="15">
      <t>リツ</t>
    </rPh>
    <rPh sb="18" eb="19">
      <t>ワタシ</t>
    </rPh>
    <rPh sb="20" eb="21">
      <t>リツ</t>
    </rPh>
    <phoneticPr fontId="3"/>
  </si>
  <si>
    <t>高知市百石町4-2-16</t>
    <rPh sb="0" eb="3">
      <t>コウチシ</t>
    </rPh>
    <rPh sb="3" eb="6">
      <t>ヒャッコクチョウ</t>
    </rPh>
    <phoneticPr fontId="3"/>
  </si>
  <si>
    <t>0889-22-0171</t>
  </si>
  <si>
    <t>0887-26-1240</t>
  </si>
  <si>
    <t>088-872-8227</t>
  </si>
  <si>
    <r>
      <t>安芸郡東洋町野根丙136</t>
    </r>
    <r>
      <rPr>
        <sz val="11"/>
        <color auto="1"/>
        <rFont val="ＭＳ Ｐゴシック"/>
      </rPr>
      <t>4</t>
    </r>
    <rPh sb="0" eb="3">
      <t>アキグン</t>
    </rPh>
    <rPh sb="3" eb="6">
      <t>トウヨウチョウ</t>
    </rPh>
    <rPh sb="6" eb="8">
      <t>ノネ</t>
    </rPh>
    <rPh sb="8" eb="9">
      <t>ヘイ</t>
    </rPh>
    <phoneticPr fontId="3"/>
  </si>
  <si>
    <t>782-0043</t>
  </si>
  <si>
    <t>香南市野市町東野449番地６</t>
    <rPh sb="0" eb="3">
      <t>コウナンシ</t>
    </rPh>
    <rPh sb="3" eb="6">
      <t>ノイチチョウ</t>
    </rPh>
    <rPh sb="6" eb="8">
      <t>ヒガシノ</t>
    </rPh>
    <rPh sb="11" eb="13">
      <t>バンチ</t>
    </rPh>
    <phoneticPr fontId="3"/>
  </si>
  <si>
    <t>781-0270</t>
  </si>
  <si>
    <t>（社福）伊野厚生事業協会</t>
    <rPh sb="1" eb="2">
      <t>シャ</t>
    </rPh>
    <rPh sb="2" eb="3">
      <t>フク</t>
    </rPh>
    <rPh sb="4" eb="6">
      <t>イノ</t>
    </rPh>
    <rPh sb="6" eb="8">
      <t>コウセイ</t>
    </rPh>
    <rPh sb="8" eb="10">
      <t>ジギョウ</t>
    </rPh>
    <rPh sb="10" eb="12">
      <t>キョウカイ</t>
    </rPh>
    <phoneticPr fontId="3"/>
  </si>
  <si>
    <t>馬路村</t>
    <rPh sb="0" eb="2">
      <t>ウマジ</t>
    </rPh>
    <rPh sb="2" eb="3">
      <t>ムラ</t>
    </rPh>
    <phoneticPr fontId="3"/>
  </si>
  <si>
    <t>ｓｙ-inoue@town.kochi-tsuno.lg.jp</t>
  </si>
  <si>
    <t>gakkou@city.sukumo.lg.jp</t>
  </si>
  <si>
    <t>(株)翠林社</t>
    <rPh sb="1" eb="2">
      <t>カブ</t>
    </rPh>
    <rPh sb="3" eb="4">
      <t>ミドリ</t>
    </rPh>
    <rPh sb="4" eb="6">
      <t>リンシャ</t>
    </rPh>
    <phoneticPr fontId="3"/>
  </si>
  <si>
    <t>めいはうす</t>
  </si>
  <si>
    <t>小松　美雪</t>
    <rPh sb="0" eb="2">
      <t>コマツ</t>
    </rPh>
    <rPh sb="3" eb="5">
      <t>ミユキ</t>
    </rPh>
    <phoneticPr fontId="3"/>
  </si>
  <si>
    <t>kc-130100@city.
kochi.lg.jp</t>
  </si>
  <si>
    <t>馬路村</t>
  </si>
  <si>
    <t>0889-24-5115</t>
  </si>
  <si>
    <t>781-0011</t>
  </si>
  <si>
    <t>088-864-5467</t>
  </si>
  <si>
    <t>088-864-2370</t>
  </si>
  <si>
    <t>0880-35-3582</t>
  </si>
  <si>
    <t>a-wada.04@city.nankoku.lg.jp</t>
  </si>
  <si>
    <t>782-0033</t>
  </si>
  <si>
    <t>吾桑保育園</t>
    <rPh sb="0" eb="2">
      <t>アソウ</t>
    </rPh>
    <rPh sb="2" eb="5">
      <t>ホイクエン</t>
    </rPh>
    <phoneticPr fontId="3"/>
  </si>
  <si>
    <t>片地保育園</t>
    <rPh sb="0" eb="1">
      <t>カタ</t>
    </rPh>
    <rPh sb="1" eb="2">
      <t>チ</t>
    </rPh>
    <rPh sb="2" eb="4">
      <t>ホイク</t>
    </rPh>
    <rPh sb="4" eb="5">
      <t>エン</t>
    </rPh>
    <phoneticPr fontId="3"/>
  </si>
  <si>
    <t>香美市土佐山田町神母ノ木253</t>
    <rPh sb="0" eb="2">
      <t>カミ</t>
    </rPh>
    <rPh sb="2" eb="3">
      <t>シ</t>
    </rPh>
    <rPh sb="3" eb="8">
      <t>トサヤマダチョウ</t>
    </rPh>
    <rPh sb="8" eb="9">
      <t>ジン</t>
    </rPh>
    <rPh sb="9" eb="10">
      <t>ボ</t>
    </rPh>
    <rPh sb="11" eb="12">
      <t>キ</t>
    </rPh>
    <phoneticPr fontId="3"/>
  </si>
  <si>
    <t>088-865-8801</t>
  </si>
  <si>
    <t>香南市</t>
    <rPh sb="0" eb="3">
      <t>コウナンシ</t>
    </rPh>
    <phoneticPr fontId="47"/>
  </si>
  <si>
    <t>781-8104</t>
  </si>
  <si>
    <t>山崎　美佳</t>
    <rPh sb="0" eb="2">
      <t>ヤマサキ</t>
    </rPh>
    <rPh sb="3" eb="5">
      <t>ミカ</t>
    </rPh>
    <phoneticPr fontId="3"/>
  </si>
  <si>
    <t>長岡郡本山町本山569-1</t>
  </si>
  <si>
    <t>088-856-5051</t>
  </si>
  <si>
    <t>ひだまり園</t>
    <rPh sb="4" eb="5">
      <t>エン</t>
    </rPh>
    <phoneticPr fontId="3"/>
  </si>
  <si>
    <t>0887-53-3873</t>
  </si>
  <si>
    <t>安岡　理子</t>
    <rPh sb="0" eb="2">
      <t>ヤスオカ</t>
    </rPh>
    <rPh sb="3" eb="5">
      <t>リコ</t>
    </rPh>
    <phoneticPr fontId="3"/>
  </si>
  <si>
    <t>もりチャイルドハウス</t>
  </si>
  <si>
    <t>783-0004</t>
  </si>
  <si>
    <t>088-845-2968</t>
  </si>
  <si>
    <t>連　　　携　　　型　　　外　　　認　　　定　　　こ　　　ど　　　も　　　園</t>
    <rPh sb="0" eb="1">
      <t>レン</t>
    </rPh>
    <rPh sb="4" eb="5">
      <t>ケイ</t>
    </rPh>
    <rPh sb="8" eb="9">
      <t>カタ</t>
    </rPh>
    <rPh sb="12" eb="13">
      <t>ガイ</t>
    </rPh>
    <rPh sb="16" eb="17">
      <t>ミトム</t>
    </rPh>
    <rPh sb="20" eb="21">
      <t>テイ</t>
    </rPh>
    <rPh sb="36" eb="37">
      <t>エン</t>
    </rPh>
    <phoneticPr fontId="3"/>
  </si>
  <si>
    <t>兵等　弥生</t>
    <rPh sb="0" eb="2">
      <t>ヘイナド</t>
    </rPh>
    <rPh sb="3" eb="5">
      <t>ヤヨイ</t>
    </rPh>
    <phoneticPr fontId="3"/>
  </si>
  <si>
    <t>088-875-0556</t>
  </si>
  <si>
    <t>ikku-kg@bd.wakwak.com</t>
  </si>
  <si>
    <t>吾川郡仁淀川町大崎158</t>
    <rPh sb="0" eb="3">
      <t>アガワグン</t>
    </rPh>
    <rPh sb="3" eb="6">
      <t>ニヨドガワ</t>
    </rPh>
    <rPh sb="6" eb="7">
      <t>マチ</t>
    </rPh>
    <rPh sb="7" eb="9">
      <t>オオサキ</t>
    </rPh>
    <phoneticPr fontId="3"/>
  </si>
  <si>
    <t>0889-40-2110</t>
  </si>
  <si>
    <t>安芸郡奈半利町乙452</t>
    <rPh sb="0" eb="3">
      <t>アゲグン</t>
    </rPh>
    <rPh sb="3" eb="7">
      <t>ナハリチョウ</t>
    </rPh>
    <rPh sb="7" eb="8">
      <t>オツ</t>
    </rPh>
    <phoneticPr fontId="3"/>
  </si>
  <si>
    <t>783-0062</t>
  </si>
  <si>
    <t>0880-66-0516</t>
  </si>
  <si>
    <t>789-0166</t>
  </si>
  <si>
    <t>施設整備</t>
    <rPh sb="0" eb="2">
      <t>シセツ</t>
    </rPh>
    <rPh sb="2" eb="4">
      <t>セイビ</t>
    </rPh>
    <phoneticPr fontId="3"/>
  </si>
  <si>
    <t>781-0311</t>
  </si>
  <si>
    <t>番号</t>
    <rPh sb="0" eb="2">
      <t>バンゴウ</t>
    </rPh>
    <phoneticPr fontId="3"/>
  </si>
  <si>
    <t>0887-38-6969</t>
  </si>
  <si>
    <t>781-0802</t>
  </si>
  <si>
    <t>wakakusa
@wakakusa-kochi.ed.jp</t>
  </si>
  <si>
    <t>0889-49-0610</t>
  </si>
  <si>
    <t>郵便番号</t>
    <rPh sb="0" eb="2">
      <t>ユウビン</t>
    </rPh>
    <rPh sb="2" eb="4">
      <t>バンゴウ</t>
    </rPh>
    <phoneticPr fontId="3"/>
  </si>
  <si>
    <r>
      <t>香南市赤岡町</t>
    </r>
    <r>
      <rPr>
        <sz val="11"/>
        <color auto="1"/>
        <rFont val="ＭＳ Ｐゴシック"/>
      </rPr>
      <t>534-3</t>
    </r>
    <rPh sb="0" eb="2">
      <t>コウナン</t>
    </rPh>
    <rPh sb="2" eb="3">
      <t>シ</t>
    </rPh>
    <rPh sb="3" eb="6">
      <t>アカオカチョウ</t>
    </rPh>
    <phoneticPr fontId="3"/>
  </si>
  <si>
    <t>781-1301　</t>
  </si>
  <si>
    <t>四万十市下田2260-1</t>
    <rPh sb="0" eb="3">
      <t>シマント</t>
    </rPh>
    <rPh sb="3" eb="4">
      <t>シ</t>
    </rPh>
    <rPh sb="4" eb="6">
      <t>シモダ</t>
    </rPh>
    <phoneticPr fontId="3"/>
  </si>
  <si>
    <t>0880-82-3516</t>
  </si>
  <si>
    <t>781-0314</t>
  </si>
  <si>
    <t>781-1592</t>
  </si>
  <si>
    <t>TEL</t>
  </si>
  <si>
    <t>781-6423</t>
  </si>
  <si>
    <t>0887-76-3003</t>
  </si>
  <si>
    <t>近藤　睦子</t>
    <rPh sb="0" eb="2">
      <t>コンドウ</t>
    </rPh>
    <rPh sb="3" eb="5">
      <t>ムツコ</t>
    </rPh>
    <phoneticPr fontId="3"/>
  </si>
  <si>
    <t>島村　祐一</t>
  </si>
  <si>
    <t>香南市野市町母代寺180-1</t>
    <rPh sb="0" eb="2">
      <t>コウナン</t>
    </rPh>
    <rPh sb="2" eb="3">
      <t>シ</t>
    </rPh>
    <rPh sb="3" eb="4">
      <t>ノ</t>
    </rPh>
    <rPh sb="4" eb="5">
      <t>イチ</t>
    </rPh>
    <rPh sb="5" eb="6">
      <t>チョウ</t>
    </rPh>
    <rPh sb="6" eb="7">
      <t>ボ</t>
    </rPh>
    <rPh sb="7" eb="8">
      <t>ダイ</t>
    </rPh>
    <rPh sb="8" eb="9">
      <t>ジ</t>
    </rPh>
    <phoneticPr fontId="3"/>
  </si>
  <si>
    <t>金子　みどり係長</t>
    <rPh sb="0" eb="2">
      <t>カネコ</t>
    </rPh>
    <rPh sb="6" eb="8">
      <t>カカリチョウ</t>
    </rPh>
    <phoneticPr fontId="3"/>
  </si>
  <si>
    <t>（社福）宿毛保育園</t>
    <rPh sb="1" eb="2">
      <t>シャ</t>
    </rPh>
    <rPh sb="2" eb="3">
      <t>フク</t>
    </rPh>
    <rPh sb="4" eb="6">
      <t>スクモ</t>
    </rPh>
    <rPh sb="6" eb="9">
      <t>ホイクエン</t>
    </rPh>
    <phoneticPr fontId="3"/>
  </si>
  <si>
    <t>(社福）高知福祉協会</t>
    <rPh sb="1" eb="2">
      <t>シャ</t>
    </rPh>
    <rPh sb="2" eb="3">
      <t>フク</t>
    </rPh>
    <rPh sb="4" eb="6">
      <t>コウチ</t>
    </rPh>
    <rPh sb="6" eb="8">
      <t>フクシ</t>
    </rPh>
    <rPh sb="8" eb="10">
      <t>キョウカイ</t>
    </rPh>
    <phoneticPr fontId="3"/>
  </si>
  <si>
    <t>土佐市</t>
    <rPh sb="0" eb="3">
      <t>トサシ</t>
    </rPh>
    <phoneticPr fontId="3"/>
  </si>
  <si>
    <t>越知町</t>
    <rPh sb="0" eb="3">
      <t>オチチョウ</t>
    </rPh>
    <phoneticPr fontId="47"/>
  </si>
  <si>
    <t>産休代替</t>
    <rPh sb="0" eb="2">
      <t>サンキュウ</t>
    </rPh>
    <rPh sb="2" eb="4">
      <t>ダイタイ</t>
    </rPh>
    <phoneticPr fontId="3"/>
  </si>
  <si>
    <t>公立定員計</t>
    <rPh sb="0" eb="2">
      <t>コウリツ</t>
    </rPh>
    <rPh sb="2" eb="4">
      <t>テイイン</t>
    </rPh>
    <rPh sb="4" eb="5">
      <t>ケイ</t>
    </rPh>
    <phoneticPr fontId="3"/>
  </si>
  <si>
    <t>高岡郡佐川町乙1759</t>
    <rPh sb="0" eb="3">
      <t>タカオカグン</t>
    </rPh>
    <rPh sb="3" eb="6">
      <t>サカワチョウ</t>
    </rPh>
    <rPh sb="6" eb="7">
      <t>オツ</t>
    </rPh>
    <phoneticPr fontId="3"/>
  </si>
  <si>
    <t>山崎　泰代</t>
    <rPh sb="0" eb="2">
      <t>ヤマサキ</t>
    </rPh>
    <rPh sb="3" eb="5">
      <t>ヤスヨ</t>
    </rPh>
    <phoneticPr fontId="3"/>
  </si>
  <si>
    <t>787-0010</t>
  </si>
  <si>
    <t>公私</t>
    <rPh sb="0" eb="2">
      <t>コウシ</t>
    </rPh>
    <phoneticPr fontId="3"/>
  </si>
  <si>
    <t>088-883-0038</t>
  </si>
  <si>
    <t>岡村　隆史</t>
    <rPh sb="0" eb="2">
      <t>オカムラ</t>
    </rPh>
    <rPh sb="3" eb="5">
      <t>タカシ</t>
    </rPh>
    <phoneticPr fontId="3"/>
  </si>
  <si>
    <t>783-0082</t>
  </si>
  <si>
    <t>780-0062</t>
  </si>
  <si>
    <t>連携型外認定こども園</t>
    <rPh sb="0" eb="3">
      <t>レンケイガタ</t>
    </rPh>
    <rPh sb="3" eb="4">
      <t>ガイ</t>
    </rPh>
    <rPh sb="4" eb="6">
      <t>ニンテイ</t>
    </rPh>
    <rPh sb="9" eb="10">
      <t>エン</t>
    </rPh>
    <phoneticPr fontId="3"/>
  </si>
  <si>
    <t>780-0965</t>
  </si>
  <si>
    <t>0880-28-4233</t>
  </si>
  <si>
    <t>781-5792</t>
  </si>
  <si>
    <t>四万十市井沢38番地1</t>
    <rPh sb="0" eb="4">
      <t>シマントシ</t>
    </rPh>
    <rPh sb="4" eb="6">
      <t>イサワ</t>
    </rPh>
    <rPh sb="8" eb="10">
      <t>バンチ</t>
    </rPh>
    <phoneticPr fontId="3"/>
  </si>
  <si>
    <t>高知市若草南町23-47</t>
    <rPh sb="0" eb="3">
      <t>コウチシ</t>
    </rPh>
    <rPh sb="3" eb="5">
      <t>ワカクサ</t>
    </rPh>
    <rPh sb="5" eb="7">
      <t>ミナミマチ</t>
    </rPh>
    <phoneticPr fontId="3"/>
  </si>
  <si>
    <t>088-863-2498</t>
  </si>
  <si>
    <t>三崎保育園</t>
    <rPh sb="0" eb="2">
      <t>ミサキ</t>
    </rPh>
    <rPh sb="2" eb="5">
      <t>ホイクエン</t>
    </rPh>
    <phoneticPr fontId="3"/>
  </si>
  <si>
    <t>主監</t>
    <rPh sb="0" eb="1">
      <t>シュ</t>
    </rPh>
    <rPh sb="1" eb="2">
      <t>カン</t>
    </rPh>
    <phoneticPr fontId="3"/>
  </si>
  <si>
    <t>088-862-0620</t>
  </si>
  <si>
    <t>宿毛市山奈町山田2322-1</t>
    <rPh sb="0" eb="3">
      <t>スクモシ</t>
    </rPh>
    <rPh sb="3" eb="5">
      <t>ヤマナ</t>
    </rPh>
    <rPh sb="5" eb="6">
      <t>チョウ</t>
    </rPh>
    <rPh sb="6" eb="8">
      <t>ヤマダ</t>
    </rPh>
    <phoneticPr fontId="3"/>
  </si>
  <si>
    <t>（学）せいわのわ</t>
  </si>
  <si>
    <t>のぞみ保育園</t>
    <rPh sb="3" eb="6">
      <t>ホイクエン</t>
    </rPh>
    <phoneticPr fontId="3"/>
  </si>
  <si>
    <t>教育委員会
　生涯学習課</t>
  </si>
  <si>
    <t>088-844-5050</t>
  </si>
  <si>
    <t>城山保育園</t>
    <rPh sb="0" eb="2">
      <t>ジョウヤマ</t>
    </rPh>
    <rPh sb="2" eb="5">
      <t>ホイクエン</t>
    </rPh>
    <phoneticPr fontId="3"/>
  </si>
  <si>
    <t>088-820-7150</t>
  </si>
  <si>
    <t>奥田　美保</t>
    <rPh sb="0" eb="2">
      <t>オクダ</t>
    </rPh>
    <rPh sb="3" eb="5">
      <t>ミホ</t>
    </rPh>
    <phoneticPr fontId="3"/>
  </si>
  <si>
    <t>shk-asou
@ma.pikara.ne.jp</t>
  </si>
  <si>
    <t>781-2127</t>
  </si>
  <si>
    <t>088-831-7330</t>
  </si>
  <si>
    <t>高知市新本町1-7-25</t>
  </si>
  <si>
    <t>hisako-nishida@town.shimanto.lg.jp</t>
  </si>
  <si>
    <t>088-805-2829</t>
  </si>
  <si>
    <t>0880-34-2944</t>
  </si>
  <si>
    <t>新木保育園</t>
    <rPh sb="0" eb="2">
      <t>シンギ</t>
    </rPh>
    <rPh sb="2" eb="5">
      <t>ホイクエン</t>
    </rPh>
    <phoneticPr fontId="3"/>
  </si>
  <si>
    <t>（社福）瀬戸保育園</t>
  </si>
  <si>
    <t>0880-63-2719</t>
  </si>
  <si>
    <t>蕨岡保育所</t>
    <rPh sb="0" eb="1">
      <t>ワラビ</t>
    </rPh>
    <rPh sb="1" eb="2">
      <t>オカ</t>
    </rPh>
    <rPh sb="2" eb="5">
      <t>ホイクショ</t>
    </rPh>
    <phoneticPr fontId="3"/>
  </si>
  <si>
    <t>(社福）高知県福祉事業財団</t>
    <rPh sb="1" eb="2">
      <t>シャ</t>
    </rPh>
    <rPh sb="2" eb="3">
      <t>フク</t>
    </rPh>
    <rPh sb="4" eb="7">
      <t>コウチケン</t>
    </rPh>
    <rPh sb="7" eb="9">
      <t>フクシ</t>
    </rPh>
    <rPh sb="9" eb="11">
      <t>ジギョウ</t>
    </rPh>
    <rPh sb="11" eb="13">
      <t>ザイダン</t>
    </rPh>
    <phoneticPr fontId="3"/>
  </si>
  <si>
    <t>第二土佐山田幼稚園</t>
    <rPh sb="0" eb="2">
      <t>ダイニ</t>
    </rPh>
    <rPh sb="2" eb="6">
      <t>トサヤマダ</t>
    </rPh>
    <rPh sb="6" eb="9">
      <t>ヨウチエン</t>
    </rPh>
    <phoneticPr fontId="3"/>
  </si>
  <si>
    <t>088-843-3479</t>
  </si>
  <si>
    <t>朝倉くすのき保育園分園</t>
    <rPh sb="6" eb="9">
      <t>ホイクエン</t>
    </rPh>
    <rPh sb="9" eb="11">
      <t>ブンエン</t>
    </rPh>
    <phoneticPr fontId="3"/>
  </si>
  <si>
    <t>所属長職・氏名</t>
    <rPh sb="0" eb="3">
      <t>ショゾクチョウ</t>
    </rPh>
    <rPh sb="3" eb="4">
      <t>ショク</t>
    </rPh>
    <rPh sb="5" eb="7">
      <t>シメイ</t>
    </rPh>
    <phoneticPr fontId="3"/>
  </si>
  <si>
    <t>佐川町</t>
    <rPh sb="0" eb="3">
      <t>サカワチョウ</t>
    </rPh>
    <phoneticPr fontId="47"/>
  </si>
  <si>
    <t>四万十市</t>
    <rPh sb="0" eb="4">
      <t>シマントシ</t>
    </rPh>
    <phoneticPr fontId="47"/>
  </si>
  <si>
    <t>0887-52-9778</t>
  </si>
  <si>
    <t>R7.4.1現在</t>
  </si>
  <si>
    <t>088-822-3336</t>
  </si>
  <si>
    <t>783-0085</t>
  </si>
  <si>
    <t>088-872-2605</t>
  </si>
  <si>
    <t>南国市明見764-1</t>
    <rPh sb="0" eb="3">
      <t>ナンコクシ</t>
    </rPh>
    <rPh sb="3" eb="5">
      <t>ミョウケン</t>
    </rPh>
    <phoneticPr fontId="3"/>
  </si>
  <si>
    <t>高知市小津町10-26</t>
    <rPh sb="0" eb="3">
      <t>コウチシ</t>
    </rPh>
    <rPh sb="3" eb="6">
      <t>オヅチョウ</t>
    </rPh>
    <phoneticPr fontId="3"/>
  </si>
  <si>
    <t>781-8125</t>
  </si>
  <si>
    <r>
      <t>認定こども園</t>
    </r>
    <r>
      <rPr>
        <sz val="11"/>
        <color indexed="10"/>
        <rFont val="ＭＳ Ｐゴシック"/>
      </rPr>
      <t xml:space="preserve">
</t>
    </r>
    <r>
      <rPr>
        <sz val="11"/>
        <color auto="1"/>
        <rFont val="ＭＳ Ｐゴシック"/>
      </rPr>
      <t>やえもん幼稚学園</t>
    </r>
    <rPh sb="0" eb="2">
      <t>ニンテイ</t>
    </rPh>
    <rPh sb="5" eb="6">
      <t>エンガクエン</t>
    </rPh>
    <rPh sb="11" eb="13">
      <t>ヨウチ</t>
    </rPh>
    <rPh sb="13" eb="15">
      <t>ガクエン</t>
    </rPh>
    <phoneticPr fontId="3"/>
  </si>
  <si>
    <t>（社福）瀬戸東保育園</t>
  </si>
  <si>
    <t>(社福）土佐わらべ会</t>
    <rPh sb="1" eb="2">
      <t>シャ</t>
    </rPh>
    <rPh sb="2" eb="3">
      <t>フク</t>
    </rPh>
    <rPh sb="4" eb="6">
      <t>トサ</t>
    </rPh>
    <rPh sb="9" eb="10">
      <t>カイ</t>
    </rPh>
    <phoneticPr fontId="3"/>
  </si>
  <si>
    <t>安芸郡</t>
    <rPh sb="0" eb="3">
      <t>アキグン</t>
    </rPh>
    <phoneticPr fontId="3"/>
  </si>
  <si>
    <t>781-8136</t>
  </si>
  <si>
    <t>（幼児教育担当）</t>
    <rPh sb="1" eb="3">
      <t>ヨウジ</t>
    </rPh>
    <rPh sb="3" eb="5">
      <t>キョウイク</t>
    </rPh>
    <rPh sb="5" eb="7">
      <t>タントウ</t>
    </rPh>
    <phoneticPr fontId="3"/>
  </si>
  <si>
    <t>0880-62-1050</t>
  </si>
  <si>
    <t>吾川郡いの町神谷1508</t>
    <rPh sb="0" eb="3">
      <t>アガワグン</t>
    </rPh>
    <rPh sb="5" eb="6">
      <t>マチ</t>
    </rPh>
    <rPh sb="6" eb="7">
      <t>カミ</t>
    </rPh>
    <rPh sb="7" eb="8">
      <t>タニ</t>
    </rPh>
    <phoneticPr fontId="3"/>
  </si>
  <si>
    <t>事業所内保育事業所</t>
    <rPh sb="0" eb="3">
      <t>ジギョウショ</t>
    </rPh>
    <rPh sb="3" eb="4">
      <t>ナイ</t>
    </rPh>
    <rPh sb="4" eb="6">
      <t>ホイク</t>
    </rPh>
    <rPh sb="6" eb="9">
      <t>ジギョウショ</t>
    </rPh>
    <phoneticPr fontId="3"/>
  </si>
  <si>
    <t>藤田　早苗</t>
    <rPh sb="0" eb="2">
      <t>フジタ</t>
    </rPh>
    <rPh sb="3" eb="5">
      <t>サナエ</t>
    </rPh>
    <phoneticPr fontId="3"/>
  </si>
  <si>
    <t>高知市西秦泉寺404-3</t>
    <rPh sb="0" eb="3">
      <t>コウチシ</t>
    </rPh>
    <rPh sb="3" eb="4">
      <t>ニシ</t>
    </rPh>
    <rPh sb="4" eb="5">
      <t>シン</t>
    </rPh>
    <rPh sb="5" eb="6">
      <t>イズミ</t>
    </rPh>
    <rPh sb="6" eb="7">
      <t>テラ</t>
    </rPh>
    <phoneticPr fontId="3"/>
  </si>
  <si>
    <t>高知市本町5丁目6-29</t>
    <rPh sb="0" eb="3">
      <t>コウチシ</t>
    </rPh>
    <rPh sb="3" eb="4">
      <t>ホン</t>
    </rPh>
    <rPh sb="4" eb="5">
      <t>マチ</t>
    </rPh>
    <rPh sb="6" eb="8">
      <t>チョウメ</t>
    </rPh>
    <phoneticPr fontId="3"/>
  </si>
  <si>
    <t>088-873-0213</t>
  </si>
  <si>
    <t>787-0011</t>
  </si>
  <si>
    <t>friend8642370
@ybb.ne.jp</t>
  </si>
  <si>
    <t>南国市</t>
    <rPh sb="0" eb="3">
      <t>ナンコクシ</t>
    </rPh>
    <phoneticPr fontId="3"/>
  </si>
  <si>
    <t>088-875-0551</t>
  </si>
  <si>
    <t>0880-34-0366</t>
  </si>
  <si>
    <t>781-5102</t>
  </si>
  <si>
    <t>安和保育園</t>
    <rPh sb="0" eb="2">
      <t>アワ</t>
    </rPh>
    <rPh sb="2" eb="5">
      <t>ホイクエン</t>
    </rPh>
    <phoneticPr fontId="3"/>
  </si>
  <si>
    <t>781-7412</t>
  </si>
  <si>
    <t>高知市南宝永町16-5</t>
    <rPh sb="0" eb="3">
      <t>コウチシ</t>
    </rPh>
    <rPh sb="3" eb="4">
      <t>ミナミ</t>
    </rPh>
    <rPh sb="4" eb="7">
      <t>ホウエイチョウ</t>
    </rPh>
    <phoneticPr fontId="3"/>
  </si>
  <si>
    <t>0889-35-0153</t>
  </si>
  <si>
    <t>高岡郡佐川町東組1245-1</t>
    <rPh sb="0" eb="3">
      <t>タカオカグン</t>
    </rPh>
    <rPh sb="3" eb="6">
      <t>サカワチョウ</t>
    </rPh>
    <rPh sb="6" eb="8">
      <t>ヒガシクミ</t>
    </rPh>
    <phoneticPr fontId="3"/>
  </si>
  <si>
    <t>林　秀和</t>
    <rPh sb="0" eb="1">
      <t>ハヤシ</t>
    </rPh>
    <rPh sb="2" eb="4">
      <t>ヒデカズ</t>
    </rPh>
    <phoneticPr fontId="3"/>
  </si>
  <si>
    <r>
      <t>四万十市楠島945-</t>
    </r>
    <r>
      <rPr>
        <sz val="11"/>
        <color auto="1"/>
        <rFont val="ＭＳ Ｐゴシック"/>
      </rPr>
      <t>6</t>
    </r>
    <rPh sb="0" eb="3">
      <t>シマント</t>
    </rPh>
    <rPh sb="3" eb="4">
      <t>シ</t>
    </rPh>
    <rPh sb="4" eb="5">
      <t>クス</t>
    </rPh>
    <rPh sb="5" eb="6">
      <t>ジマ</t>
    </rPh>
    <phoneticPr fontId="3"/>
  </si>
  <si>
    <t>前田　理佐</t>
    <rPh sb="0" eb="2">
      <t>マエダ</t>
    </rPh>
    <rPh sb="3" eb="4">
      <t>リ</t>
    </rPh>
    <rPh sb="4" eb="5">
      <t>サ</t>
    </rPh>
    <phoneticPr fontId="3"/>
  </si>
  <si>
    <t>m-suzuki@vill.okawa.lg.jp</t>
  </si>
  <si>
    <t>高知市丸ノ内１－７－５２</t>
    <rPh sb="0" eb="3">
      <t>コウチシ</t>
    </rPh>
    <rPh sb="3" eb="4">
      <t>マル</t>
    </rPh>
    <rPh sb="5" eb="6">
      <t>ウチ</t>
    </rPh>
    <phoneticPr fontId="3"/>
  </si>
  <si>
    <t>泉井　紀子</t>
  </si>
  <si>
    <t>088-893-2417</t>
  </si>
  <si>
    <t>五藤　忍</t>
    <rPh sb="0" eb="2">
      <t>ゴトウ</t>
    </rPh>
    <rPh sb="3" eb="4">
      <t>シノブ</t>
    </rPh>
    <phoneticPr fontId="3"/>
  </si>
  <si>
    <t>１８</t>
  </si>
  <si>
    <t>0889-62-3261</t>
  </si>
  <si>
    <t>土佐市新居1239-1</t>
    <rPh sb="0" eb="3">
      <t>トサシ</t>
    </rPh>
    <rPh sb="3" eb="5">
      <t>ニイ</t>
    </rPh>
    <phoneticPr fontId="3"/>
  </si>
  <si>
    <t>高知市福井町2448</t>
    <rPh sb="0" eb="3">
      <t>コウチシ</t>
    </rPh>
    <rPh sb="3" eb="5">
      <t>フクイ</t>
    </rPh>
    <rPh sb="5" eb="6">
      <t>チョウ</t>
    </rPh>
    <phoneticPr fontId="3"/>
  </si>
  <si>
    <t>係長　　（教委）</t>
    <rPh sb="0" eb="2">
      <t>カカリチョウ</t>
    </rPh>
    <rPh sb="5" eb="7">
      <t>キョウイ</t>
    </rPh>
    <phoneticPr fontId="3"/>
  </si>
  <si>
    <t>（学）楠瀬学園</t>
    <rPh sb="1" eb="2">
      <t>ガク</t>
    </rPh>
    <rPh sb="3" eb="5">
      <t>クスノセ</t>
    </rPh>
    <rPh sb="5" eb="7">
      <t>ガクエン</t>
    </rPh>
    <phoneticPr fontId="3"/>
  </si>
  <si>
    <t>(社福）虹の会</t>
    <rPh sb="1" eb="2">
      <t>シャ</t>
    </rPh>
    <rPh sb="2" eb="3">
      <t>フク</t>
    </rPh>
    <rPh sb="4" eb="5">
      <t>ニジ</t>
    </rPh>
    <rPh sb="6" eb="7">
      <t>カイ</t>
    </rPh>
    <phoneticPr fontId="3"/>
  </si>
  <si>
    <t>高知市城山町180-1</t>
    <rPh sb="3" eb="4">
      <t>シロ</t>
    </rPh>
    <rPh sb="4" eb="5">
      <t>ヤマ</t>
    </rPh>
    <rPh sb="5" eb="6">
      <t>マチ</t>
    </rPh>
    <phoneticPr fontId="3"/>
  </si>
  <si>
    <t>088-832-1033</t>
  </si>
  <si>
    <t>0887-82-0483</t>
  </si>
  <si>
    <t>髙松　恵</t>
    <rPh sb="0" eb="2">
      <t>タカマツ</t>
    </rPh>
    <rPh sb="3" eb="4">
      <t>メグミ</t>
    </rPh>
    <phoneticPr fontId="3"/>
  </si>
  <si>
    <t>etsuko.nagataki@town.sakawa.kochi.jp</t>
  </si>
  <si>
    <t>780-0949</t>
  </si>
  <si>
    <t>088-854-0433</t>
  </si>
  <si>
    <t>088-821-8033</t>
  </si>
  <si>
    <t>海津見保育園</t>
    <rPh sb="0" eb="1">
      <t>ウミ</t>
    </rPh>
    <rPh sb="1" eb="2">
      <t>ツ</t>
    </rPh>
    <rPh sb="2" eb="3">
      <t>ミ</t>
    </rPh>
    <rPh sb="3" eb="6">
      <t>ホイクエン</t>
    </rPh>
    <phoneticPr fontId="3"/>
  </si>
  <si>
    <t>088-828-8612</t>
  </si>
  <si>
    <t>式地　愛子</t>
    <rPh sb="0" eb="2">
      <t>シキヂ</t>
    </rPh>
    <rPh sb="3" eb="5">
      <t>アイコ</t>
    </rPh>
    <phoneticPr fontId="3"/>
  </si>
  <si>
    <t>安芸郡馬路村馬路443</t>
  </si>
  <si>
    <t>土佐清水市足摺岬579-1</t>
    <rPh sb="0" eb="5">
      <t>トサシミズシ</t>
    </rPh>
    <rPh sb="5" eb="7">
      <t>アシズリ</t>
    </rPh>
    <rPh sb="7" eb="8">
      <t>ミサキ</t>
    </rPh>
    <phoneticPr fontId="3"/>
  </si>
  <si>
    <t>(学）せいわのわ</t>
  </si>
  <si>
    <t>781-1143</t>
  </si>
  <si>
    <t>0887-29-3825</t>
  </si>
  <si>
    <t>780-0870</t>
  </si>
  <si>
    <t>(社福)上街会</t>
    <rPh sb="1" eb="3">
      <t>シャフク</t>
    </rPh>
    <rPh sb="4" eb="5">
      <t>ジョウ</t>
    </rPh>
    <rPh sb="5" eb="6">
      <t>ガイ</t>
    </rPh>
    <rPh sb="6" eb="7">
      <t>カイ</t>
    </rPh>
    <phoneticPr fontId="3"/>
  </si>
  <si>
    <t>丑之助学園</t>
    <rPh sb="0" eb="1">
      <t>ウシ</t>
    </rPh>
    <rPh sb="1" eb="2">
      <t>ノ</t>
    </rPh>
    <rPh sb="2" eb="3">
      <t>スケ</t>
    </rPh>
    <rPh sb="3" eb="5">
      <t>ガクエン</t>
    </rPh>
    <phoneticPr fontId="3"/>
  </si>
  <si>
    <t>大月町</t>
    <rPh sb="0" eb="3">
      <t>オオツキチョウ</t>
    </rPh>
    <phoneticPr fontId="47"/>
  </si>
  <si>
    <t>四万十市具同田黒１丁目11-38</t>
    <rPh sb="0" eb="3">
      <t>シマント</t>
    </rPh>
    <rPh sb="3" eb="4">
      <t>シ</t>
    </rPh>
    <rPh sb="4" eb="6">
      <t>グドウ</t>
    </rPh>
    <rPh sb="6" eb="7">
      <t>タ</t>
    </rPh>
    <rPh sb="7" eb="8">
      <t>グロ</t>
    </rPh>
    <rPh sb="9" eb="11">
      <t>チョウメ</t>
    </rPh>
    <phoneticPr fontId="3"/>
  </si>
  <si>
    <t>松村　佐織</t>
    <rPh sb="0" eb="2">
      <t>マツムラ</t>
    </rPh>
    <rPh sb="3" eb="5">
      <t>サオリ</t>
    </rPh>
    <phoneticPr fontId="3"/>
  </si>
  <si>
    <t>施設数及び定員
市町村担当所属</t>
    <rPh sb="0" eb="3">
      <t>シセツスウ</t>
    </rPh>
    <rPh sb="3" eb="4">
      <t>オヨ</t>
    </rPh>
    <rPh sb="5" eb="7">
      <t>テイイン</t>
    </rPh>
    <rPh sb="9" eb="12">
      <t>シチョウソン</t>
    </rPh>
    <rPh sb="12" eb="14">
      <t>タントウ</t>
    </rPh>
    <rPh sb="14" eb="16">
      <t>ショゾク</t>
    </rPh>
    <phoneticPr fontId="3"/>
  </si>
  <si>
    <t>宿毛幼稚園</t>
    <rPh sb="0" eb="2">
      <t>スクモ</t>
    </rPh>
    <rPh sb="2" eb="5">
      <t>ヨウチエン</t>
    </rPh>
    <phoneticPr fontId="3"/>
  </si>
  <si>
    <t>781-0012</t>
  </si>
  <si>
    <t>宗教報人</t>
    <rPh sb="0" eb="2">
      <t>シュウキョウ</t>
    </rPh>
    <rPh sb="2" eb="3">
      <t>ホウ</t>
    </rPh>
    <rPh sb="3" eb="4">
      <t>ジン</t>
    </rPh>
    <phoneticPr fontId="3"/>
  </si>
  <si>
    <t>789-1713</t>
  </si>
  <si>
    <t>須崎市</t>
    <rPh sb="0" eb="3">
      <t>スサキシ</t>
    </rPh>
    <phoneticPr fontId="3"/>
  </si>
  <si>
    <t>0887-30-1207</t>
  </si>
  <si>
    <t>088-865-5333</t>
  </si>
  <si>
    <t>四万十市安並1726</t>
    <rPh sb="0" eb="3">
      <t>シマント</t>
    </rPh>
    <rPh sb="3" eb="4">
      <t>シ</t>
    </rPh>
    <rPh sb="4" eb="6">
      <t>ヤスナミ</t>
    </rPh>
    <phoneticPr fontId="3"/>
  </si>
  <si>
    <t>088-852-0090</t>
  </si>
  <si>
    <t>0880-43-0513</t>
  </si>
  <si>
    <t>地引　香</t>
    <rPh sb="0" eb="1">
      <t>ジ</t>
    </rPh>
    <rPh sb="1" eb="2">
      <t>ヒ</t>
    </rPh>
    <rPh sb="3" eb="4">
      <t>カオリ</t>
    </rPh>
    <phoneticPr fontId="3"/>
  </si>
  <si>
    <t>田村　香</t>
    <rPh sb="0" eb="2">
      <t>タムラ</t>
    </rPh>
    <rPh sb="3" eb="4">
      <t>カオ</t>
    </rPh>
    <phoneticPr fontId="3"/>
  </si>
  <si>
    <t>kc-130100@city.kochi.lg.jp</t>
  </si>
  <si>
    <t>刈谷　千賀</t>
    <rPh sb="0" eb="2">
      <t>カリヤ</t>
    </rPh>
    <rPh sb="3" eb="5">
      <t>チカ</t>
    </rPh>
    <phoneticPr fontId="3"/>
  </si>
  <si>
    <t>２６</t>
  </si>
  <si>
    <t>高知市塩屋崎町2-4-6</t>
    <rPh sb="0" eb="3">
      <t>コウチシ</t>
    </rPh>
    <rPh sb="3" eb="4">
      <t>シオ</t>
    </rPh>
    <rPh sb="4" eb="5">
      <t>ヤ</t>
    </rPh>
    <rPh sb="5" eb="6">
      <t>サキ</t>
    </rPh>
    <rPh sb="6" eb="7">
      <t>チョウ</t>
    </rPh>
    <phoneticPr fontId="3"/>
  </si>
  <si>
    <t>787-0033</t>
  </si>
  <si>
    <r>
      <t>認定こども園</t>
    </r>
    <r>
      <rPr>
        <sz val="11"/>
        <color auto="1"/>
        <rFont val="ＭＳ Ｐゴシック"/>
      </rPr>
      <t xml:space="preserve">
宿毛幼稚園</t>
    </r>
    <r>
      <rPr>
        <sz val="10"/>
        <color auto="1"/>
        <rFont val="ＭＳ Ｐゴシック"/>
      </rPr>
      <t xml:space="preserve">
</t>
    </r>
    <r>
      <rPr>
        <sz val="11"/>
        <color auto="1"/>
        <rFont val="ＭＳ Ｐゴシック"/>
      </rPr>
      <t>（宿毛幼稚園）</t>
    </r>
    <rPh sb="0" eb="2">
      <t>ニンテイ</t>
    </rPh>
    <rPh sb="5" eb="6">
      <t>エン</t>
    </rPh>
    <rPh sb="7" eb="9">
      <t>スクモ</t>
    </rPh>
    <rPh sb="9" eb="12">
      <t>ヨウチエン</t>
    </rPh>
    <phoneticPr fontId="3"/>
  </si>
  <si>
    <t>kyouiku@vill.kitagawa.lg.jp</t>
  </si>
  <si>
    <t>芸西保育所</t>
    <rPh sb="0" eb="2">
      <t>ゲイセイ</t>
    </rPh>
    <rPh sb="2" eb="4">
      <t>ホイク</t>
    </rPh>
    <rPh sb="4" eb="5">
      <t>ショ</t>
    </rPh>
    <phoneticPr fontId="3"/>
  </si>
  <si>
    <t>宗教法人
日本基督教団土佐教会</t>
    <rPh sb="0" eb="2">
      <t>シュウキョウ</t>
    </rPh>
    <rPh sb="2" eb="4">
      <t>ホウジン</t>
    </rPh>
    <rPh sb="5" eb="7">
      <t>ニホン</t>
    </rPh>
    <rPh sb="7" eb="8">
      <t>モト</t>
    </rPh>
    <rPh sb="8" eb="9">
      <t>ヨシ</t>
    </rPh>
    <rPh sb="9" eb="11">
      <t>キョウダン</t>
    </rPh>
    <rPh sb="11" eb="13">
      <t>トサ</t>
    </rPh>
    <rPh sb="13" eb="15">
      <t>キョウカイ</t>
    </rPh>
    <phoneticPr fontId="3"/>
  </si>
  <si>
    <t>088-864-2387</t>
  </si>
  <si>
    <t>宿毛市</t>
  </si>
  <si>
    <t>088-842-2145</t>
  </si>
  <si>
    <t>林　瑞穂</t>
    <rPh sb="0" eb="1">
      <t>ハヤシ</t>
    </rPh>
    <rPh sb="2" eb="4">
      <t>ミズホ</t>
    </rPh>
    <phoneticPr fontId="3"/>
  </si>
  <si>
    <t>土佐市</t>
  </si>
  <si>
    <t>088-865-8207</t>
  </si>
  <si>
    <t>088-872-6977</t>
  </si>
  <si>
    <t>789-1931</t>
  </si>
  <si>
    <t>781-5452</t>
  </si>
  <si>
    <t>780-8082</t>
  </si>
  <si>
    <t>0880-22-3576</t>
  </si>
  <si>
    <t>藤原　味佐</t>
    <rPh sb="0" eb="2">
      <t>フジワラ</t>
    </rPh>
    <rPh sb="3" eb="4">
      <t>ミ</t>
    </rPh>
    <rPh sb="4" eb="5">
      <t>サ</t>
    </rPh>
    <phoneticPr fontId="3"/>
  </si>
  <si>
    <t>中村幼稚園</t>
    <rPh sb="0" eb="2">
      <t>ナカムラ</t>
    </rPh>
    <rPh sb="2" eb="5">
      <t>ヨウチエン</t>
    </rPh>
    <phoneticPr fontId="3"/>
  </si>
  <si>
    <r>
      <t>長岡郡本山町本山</t>
    </r>
    <r>
      <rPr>
        <sz val="11"/>
        <color auto="1"/>
        <rFont val="ＭＳ Ｐゴシック"/>
      </rPr>
      <t>558-1</t>
    </r>
    <rPh sb="0" eb="3">
      <t>ナガオカグン</t>
    </rPh>
    <rPh sb="3" eb="6">
      <t>モトヤマチョウ</t>
    </rPh>
    <rPh sb="6" eb="8">
      <t>モトヤマ</t>
    </rPh>
    <phoneticPr fontId="3"/>
  </si>
  <si>
    <t>(社福）大埇福祉協会</t>
    <rPh sb="1" eb="2">
      <t>シャ</t>
    </rPh>
    <rPh sb="2" eb="3">
      <t>フク</t>
    </rPh>
    <rPh sb="4" eb="5">
      <t>オオ</t>
    </rPh>
    <rPh sb="5" eb="6">
      <t>ソネ</t>
    </rPh>
    <rPh sb="6" eb="8">
      <t>フクシ</t>
    </rPh>
    <rPh sb="8" eb="10">
      <t>キョウカイ</t>
    </rPh>
    <phoneticPr fontId="3"/>
  </si>
  <si>
    <t>0889-22-2125</t>
  </si>
  <si>
    <t>竹内　由美</t>
    <rPh sb="0" eb="2">
      <t>タケウチ</t>
    </rPh>
    <rPh sb="3" eb="5">
      <t>ユミ</t>
    </rPh>
    <phoneticPr fontId="3"/>
  </si>
  <si>
    <t>小鳩保育所</t>
    <rPh sb="0" eb="2">
      <t>コバト</t>
    </rPh>
    <rPh sb="2" eb="5">
      <t>ホイクショ</t>
    </rPh>
    <phoneticPr fontId="3"/>
  </si>
  <si>
    <t>川田　忠久</t>
    <rPh sb="0" eb="2">
      <t>カワダ</t>
    </rPh>
    <rPh sb="3" eb="5">
      <t>タダヒサ</t>
    </rPh>
    <phoneticPr fontId="3"/>
  </si>
  <si>
    <t>088-883-2329</t>
  </si>
  <si>
    <r>
      <t xml:space="preserve">認定こども園
</t>
    </r>
    <r>
      <rPr>
        <sz val="11"/>
        <color auto="1"/>
        <rFont val="ＭＳ Ｐゴシック"/>
      </rPr>
      <t>土佐山田幼稚園
（土佐山田幼稚園）</t>
    </r>
    <rPh sb="0" eb="2">
      <t>ニンテイ</t>
    </rPh>
    <rPh sb="5" eb="6">
      <t>エン</t>
    </rPh>
    <rPh sb="7" eb="11">
      <t>トサヤマダ</t>
    </rPh>
    <rPh sb="11" eb="14">
      <t>ヨウチエン</t>
    </rPh>
    <rPh sb="16" eb="20">
      <t>トサヤマダ</t>
    </rPh>
    <rPh sb="20" eb="23">
      <t>ヨウチエン</t>
    </rPh>
    <phoneticPr fontId="3"/>
  </si>
  <si>
    <t>高知市永国寺町1-1　3289ビル１F</t>
    <rPh sb="0" eb="3">
      <t>コウチシ</t>
    </rPh>
    <rPh sb="6" eb="7">
      <t>チョウ</t>
    </rPh>
    <phoneticPr fontId="3"/>
  </si>
  <si>
    <t>学校法人
宮地学園</t>
    <rPh sb="0" eb="2">
      <t>ガッコウ</t>
    </rPh>
    <rPh sb="2" eb="4">
      <t>ホウジン</t>
    </rPh>
    <rPh sb="5" eb="7">
      <t>ミヤジ</t>
    </rPh>
    <rPh sb="7" eb="9">
      <t>ガクエン</t>
    </rPh>
    <phoneticPr fontId="3"/>
  </si>
  <si>
    <t>久礼保育所</t>
    <rPh sb="0" eb="2">
      <t>クレ</t>
    </rPh>
    <rPh sb="2" eb="5">
      <t>ホイクショ</t>
    </rPh>
    <phoneticPr fontId="3"/>
  </si>
  <si>
    <t>edashige-tosa
@sirius.ocn.ne.jp</t>
  </si>
  <si>
    <t>高知県教育委員会事務局幼保支援課</t>
    <rPh sb="0" eb="3">
      <t>コウチケン</t>
    </rPh>
    <rPh sb="3" eb="5">
      <t>キョウイク</t>
    </rPh>
    <rPh sb="5" eb="8">
      <t>イインカイ</t>
    </rPh>
    <rPh sb="8" eb="11">
      <t>ジムキョク</t>
    </rPh>
    <rPh sb="11" eb="12">
      <t>ヨウ</t>
    </rPh>
    <rPh sb="12" eb="13">
      <t>ホ</t>
    </rPh>
    <rPh sb="13" eb="16">
      <t>シエンカ</t>
    </rPh>
    <phoneticPr fontId="3"/>
  </si>
  <si>
    <t>安芸市川北甲2548-1</t>
    <rPh sb="0" eb="3">
      <t>アキシ</t>
    </rPh>
    <rPh sb="3" eb="4">
      <t>カワ</t>
    </rPh>
    <rPh sb="4" eb="5">
      <t>キタ</t>
    </rPh>
    <rPh sb="5" eb="6">
      <t>コウ</t>
    </rPh>
    <phoneticPr fontId="3"/>
  </si>
  <si>
    <t>家庭的
保育
事業</t>
  </si>
  <si>
    <t>主査</t>
    <rPh sb="0" eb="2">
      <t>シュサ</t>
    </rPh>
    <phoneticPr fontId="3"/>
  </si>
  <si>
    <t>misato-y@crocus.ocn.ne.jp</t>
  </si>
  <si>
    <t>岡本　美紀</t>
    <rPh sb="0" eb="2">
      <t>オカモト</t>
    </rPh>
    <rPh sb="3" eb="5">
      <t>ミキ</t>
    </rPh>
    <phoneticPr fontId="3"/>
  </si>
  <si>
    <t>088-845-1253</t>
  </si>
  <si>
    <t>高知市宮前町139-2</t>
    <rPh sb="0" eb="3">
      <t>コウチシ</t>
    </rPh>
    <rPh sb="3" eb="6">
      <t>ミヤマエチョウ</t>
    </rPh>
    <phoneticPr fontId="3"/>
  </si>
  <si>
    <t>４</t>
  </si>
  <si>
    <t>bebevista
@vistaland.ed.jp</t>
  </si>
  <si>
    <t>783-0031</t>
  </si>
  <si>
    <t>２４</t>
  </si>
  <si>
    <t>088-852-0991</t>
  </si>
  <si>
    <t>088-841-1680</t>
  </si>
  <si>
    <t>088-855-0702</t>
  </si>
  <si>
    <t>高知市若葉保育園</t>
    <rPh sb="0" eb="3">
      <t>コウチシ</t>
    </rPh>
    <rPh sb="3" eb="5">
      <t>ワカバ</t>
    </rPh>
    <rPh sb="5" eb="8">
      <t>ホイクエン</t>
    </rPh>
    <phoneticPr fontId="3"/>
  </si>
  <si>
    <t>高石保育園</t>
    <rPh sb="0" eb="2">
      <t>タカイシ</t>
    </rPh>
    <rPh sb="2" eb="5">
      <t>ホイクエン</t>
    </rPh>
    <phoneticPr fontId="3"/>
  </si>
  <si>
    <t>香南市</t>
    <rPh sb="0" eb="2">
      <t>コウナン</t>
    </rPh>
    <rPh sb="2" eb="3">
      <t>シ</t>
    </rPh>
    <phoneticPr fontId="3"/>
  </si>
  <si>
    <t>０８８－８２１－４８８９</t>
  </si>
  <si>
    <t>tosioka-ho
@city.shimanto.lg.jp</t>
  </si>
  <si>
    <t>再掲</t>
    <rPh sb="0" eb="2">
      <t>サイケイ</t>
    </rPh>
    <phoneticPr fontId="3"/>
  </si>
  <si>
    <t>0880-23-0311</t>
  </si>
  <si>
    <t>A型</t>
    <rPh sb="1" eb="2">
      <t>ガタ</t>
    </rPh>
    <phoneticPr fontId="3"/>
  </si>
  <si>
    <t>0887-56-1316</t>
  </si>
  <si>
    <r>
      <t xml:space="preserve">幼保連携型認定こども園
</t>
    </r>
    <r>
      <rPr>
        <sz val="11"/>
        <color auto="1"/>
        <rFont val="ＭＳ Ｐゴシック"/>
      </rPr>
      <t>おちの子</t>
    </r>
    <rPh sb="0" eb="5">
      <t>ヨウホレンケイガタ</t>
    </rPh>
    <rPh sb="5" eb="7">
      <t>ニンテイ</t>
    </rPh>
    <rPh sb="10" eb="11">
      <t>エン</t>
    </rPh>
    <rPh sb="15" eb="16">
      <t>コ</t>
    </rPh>
    <phoneticPr fontId="3"/>
  </si>
  <si>
    <t>(社福）筆山保育園</t>
    <rPh sb="1" eb="2">
      <t>シャ</t>
    </rPh>
    <rPh sb="2" eb="3">
      <t>フク</t>
    </rPh>
    <rPh sb="4" eb="5">
      <t>ヒツ</t>
    </rPh>
    <rPh sb="5" eb="6">
      <t>ザン</t>
    </rPh>
    <rPh sb="6" eb="9">
      <t>ホイクエン</t>
    </rPh>
    <phoneticPr fontId="3"/>
  </si>
  <si>
    <t>地方裁量型</t>
    <rPh sb="0" eb="2">
      <t>チホウ</t>
    </rPh>
    <rPh sb="2" eb="4">
      <t>サイリョウ</t>
    </rPh>
    <rPh sb="4" eb="5">
      <t>ガタ</t>
    </rPh>
    <phoneticPr fontId="3"/>
  </si>
  <si>
    <t>0887-38-7000</t>
  </si>
  <si>
    <t>まるばし保育園</t>
    <rPh sb="4" eb="7">
      <t>ホイクエン</t>
    </rPh>
    <phoneticPr fontId="3"/>
  </si>
  <si>
    <t>780-0056</t>
  </si>
  <si>
    <t>びすた保育園</t>
    <rPh sb="3" eb="6">
      <t>ホイクエン</t>
    </rPh>
    <phoneticPr fontId="3"/>
  </si>
  <si>
    <t>780-0816</t>
  </si>
  <si>
    <t>789-1933</t>
  </si>
  <si>
    <t>安芸市西浜570番地</t>
    <rPh sb="0" eb="3">
      <t>アキシ</t>
    </rPh>
    <rPh sb="3" eb="5">
      <t>ニシハマ</t>
    </rPh>
    <rPh sb="8" eb="10">
      <t>バンチ</t>
    </rPh>
    <phoneticPr fontId="3"/>
  </si>
  <si>
    <t>浦ノ内保育園</t>
    <rPh sb="0" eb="1">
      <t>ウラ</t>
    </rPh>
    <rPh sb="2" eb="3">
      <t>ウチ</t>
    </rPh>
    <rPh sb="3" eb="6">
      <t>ホイクエン</t>
    </rPh>
    <phoneticPr fontId="3"/>
  </si>
  <si>
    <t>heisei-chiyori
@outlook.jp</t>
  </si>
  <si>
    <t>088-879-1265</t>
  </si>
  <si>
    <t>088-866-4015</t>
  </si>
  <si>
    <t>088-844-1352</t>
  </si>
  <si>
    <t>五十嵐　光</t>
    <rPh sb="0" eb="3">
      <t>イガラシ</t>
    </rPh>
    <rPh sb="4" eb="5">
      <t>ヒカリ</t>
    </rPh>
    <phoneticPr fontId="3"/>
  </si>
  <si>
    <t>781-0015</t>
  </si>
  <si>
    <t>785-0162</t>
  </si>
  <si>
    <t>南国市大埇乙3553-1</t>
    <rPh sb="0" eb="3">
      <t>ナンコクシ</t>
    </rPh>
    <rPh sb="3" eb="4">
      <t>オオ</t>
    </rPh>
    <rPh sb="4" eb="5">
      <t>ソネ</t>
    </rPh>
    <rPh sb="5" eb="6">
      <t>オツ</t>
    </rPh>
    <phoneticPr fontId="3"/>
  </si>
  <si>
    <t>088-894-2201</t>
  </si>
  <si>
    <t>刈谷　緑</t>
    <rPh sb="0" eb="1">
      <t>カ</t>
    </rPh>
    <rPh sb="1" eb="2">
      <t>タニ</t>
    </rPh>
    <rPh sb="3" eb="4">
      <t>ミドリ</t>
    </rPh>
    <phoneticPr fontId="3"/>
  </si>
  <si>
    <t>780-8076</t>
  </si>
  <si>
    <t>0880-27-0363</t>
  </si>
  <si>
    <t>781-6201</t>
  </si>
  <si>
    <t>781-1606</t>
  </si>
  <si>
    <t>088-852-0838</t>
  </si>
  <si>
    <t>宗教
法人</t>
    <rPh sb="0" eb="2">
      <t>シュウキョウ</t>
    </rPh>
    <rPh sb="3" eb="5">
      <t>ホウジン</t>
    </rPh>
    <phoneticPr fontId="3"/>
  </si>
  <si>
    <t>施設長名</t>
    <rPh sb="0" eb="2">
      <t>シセツ</t>
    </rPh>
    <rPh sb="2" eb="3">
      <t>チョウ</t>
    </rPh>
    <rPh sb="3" eb="4">
      <t>メイ</t>
    </rPh>
    <phoneticPr fontId="3"/>
  </si>
  <si>
    <t>088-872-7782</t>
  </si>
  <si>
    <t>088-842-6784</t>
  </si>
  <si>
    <t>上分保育園</t>
    <rPh sb="0" eb="2">
      <t>カミブン</t>
    </rPh>
    <rPh sb="2" eb="5">
      <t>ホイクエン</t>
    </rPh>
    <phoneticPr fontId="3"/>
  </si>
  <si>
    <t>088-840-5551</t>
  </si>
  <si>
    <t>香美市</t>
    <rPh sb="0" eb="3">
      <t>カミシ</t>
    </rPh>
    <phoneticPr fontId="3"/>
  </si>
  <si>
    <t>088-832-5441</t>
  </si>
  <si>
    <t>竹島保育所</t>
    <rPh sb="0" eb="2">
      <t>タケシマ</t>
    </rPh>
    <rPh sb="2" eb="5">
      <t>ホイクショ</t>
    </rPh>
    <phoneticPr fontId="3"/>
  </si>
  <si>
    <t>780-0033</t>
  </si>
  <si>
    <t>高知市吸江111-6</t>
    <rPh sb="0" eb="3">
      <t>コウチシ</t>
    </rPh>
    <rPh sb="3" eb="4">
      <t>ス</t>
    </rPh>
    <rPh sb="4" eb="5">
      <t>エ</t>
    </rPh>
    <phoneticPr fontId="3"/>
  </si>
  <si>
    <t>088-844-1147</t>
  </si>
  <si>
    <t>水口　泰子</t>
    <rPh sb="0" eb="2">
      <t>ミズグチ</t>
    </rPh>
    <rPh sb="3" eb="5">
      <t>ヤスコ</t>
    </rPh>
    <phoneticPr fontId="3"/>
  </si>
  <si>
    <t>H27.4.1
(H21.4.1)</t>
  </si>
  <si>
    <t>私立定員計</t>
    <rPh sb="0" eb="2">
      <t>シリツ</t>
    </rPh>
    <rPh sb="2" eb="4">
      <t>テイイン</t>
    </rPh>
    <rPh sb="4" eb="5">
      <t>ケイ</t>
    </rPh>
    <phoneticPr fontId="3"/>
  </si>
  <si>
    <t>noriyoshi@city.shimanto.lg.jp</t>
  </si>
  <si>
    <t>088-833-3679</t>
  </si>
  <si>
    <t>088-852-0021</t>
  </si>
  <si>
    <t>高知市春野町弘岡上1294</t>
    <rPh sb="0" eb="3">
      <t>コウチシ</t>
    </rPh>
    <rPh sb="3" eb="6">
      <t>ハルノチョウ</t>
    </rPh>
    <rPh sb="6" eb="8">
      <t>ヒロオカ</t>
    </rPh>
    <rPh sb="8" eb="9">
      <t>カミ</t>
    </rPh>
    <phoneticPr fontId="3"/>
  </si>
  <si>
    <t>黒潮町</t>
  </si>
  <si>
    <t>ushinosuke
@wine.ocn.ne.jp</t>
  </si>
  <si>
    <t>香美市土佐山田町須江27-1</t>
    <rPh sb="0" eb="2">
      <t>カミ</t>
    </rPh>
    <rPh sb="2" eb="3">
      <t>シ</t>
    </rPh>
    <rPh sb="3" eb="8">
      <t>トサヤマダチョウ</t>
    </rPh>
    <rPh sb="8" eb="10">
      <t>スエ</t>
    </rPh>
    <phoneticPr fontId="3"/>
  </si>
  <si>
    <t>南国市里改田1026</t>
    <rPh sb="0" eb="3">
      <t>ナンコクシ</t>
    </rPh>
    <rPh sb="3" eb="6">
      <t>サトカイダ</t>
    </rPh>
    <phoneticPr fontId="3"/>
  </si>
  <si>
    <t>公文　小恵子</t>
  </si>
  <si>
    <t>088-842-2397</t>
  </si>
  <si>
    <t>0880-36-2401</t>
  </si>
  <si>
    <t>川村　志保</t>
  </si>
  <si>
    <t>安芸郡東洋町大字生見758-3</t>
  </si>
  <si>
    <t>家庭支援推進事業</t>
    <rPh sb="0" eb="2">
      <t>カテイ</t>
    </rPh>
    <rPh sb="2" eb="4">
      <t>シエン</t>
    </rPh>
    <rPh sb="4" eb="6">
      <t>スイシン</t>
    </rPh>
    <rPh sb="6" eb="8">
      <t>ジギョウ</t>
    </rPh>
    <phoneticPr fontId="3"/>
  </si>
  <si>
    <t>瀧本　満美</t>
    <rPh sb="0" eb="2">
      <t>タキモト</t>
    </rPh>
    <rPh sb="3" eb="4">
      <t>ミ</t>
    </rPh>
    <rPh sb="4" eb="5">
      <t>ミ</t>
    </rPh>
    <phoneticPr fontId="3"/>
  </si>
  <si>
    <t>認可定員</t>
    <rPh sb="0" eb="2">
      <t>ニンカ</t>
    </rPh>
    <rPh sb="3" eb="4">
      <t>ニンテイ</t>
    </rPh>
    <phoneticPr fontId="3"/>
  </si>
  <si>
    <t>0887-35-3600</t>
  </si>
  <si>
    <t>789-1401</t>
  </si>
  <si>
    <t>kyoiku@vill.geisei.lg.jp</t>
  </si>
  <si>
    <t>785-0610</t>
  </si>
  <si>
    <t>高知市五台山3360</t>
    <rPh sb="0" eb="3">
      <t>コウチシ</t>
    </rPh>
    <rPh sb="3" eb="4">
      <t>ゴ</t>
    </rPh>
    <rPh sb="4" eb="5">
      <t>ダイ</t>
    </rPh>
    <rPh sb="5" eb="6">
      <t>サン</t>
    </rPh>
    <phoneticPr fontId="3"/>
  </si>
  <si>
    <t>088-832-0138</t>
  </si>
  <si>
    <t>stnkeuk1784
@me.pikara.ne.jp</t>
  </si>
  <si>
    <t>789-1232</t>
  </si>
  <si>
    <t>781-0312</t>
  </si>
  <si>
    <t>大正地域振興局町民生活課</t>
    <rPh sb="0" eb="2">
      <t>タイショウ</t>
    </rPh>
    <rPh sb="2" eb="4">
      <t>チイキ</t>
    </rPh>
    <rPh sb="4" eb="6">
      <t>シンコウ</t>
    </rPh>
    <rPh sb="6" eb="7">
      <t>キョク</t>
    </rPh>
    <rPh sb="7" eb="9">
      <t>チョウミン</t>
    </rPh>
    <phoneticPr fontId="3"/>
  </si>
  <si>
    <t>高知市旭保育園</t>
    <rPh sb="0" eb="3">
      <t>コウチシ</t>
    </rPh>
    <rPh sb="3" eb="4">
      <t>アサヒ</t>
    </rPh>
    <rPh sb="4" eb="7">
      <t>ホイクエン</t>
    </rPh>
    <phoneticPr fontId="3"/>
  </si>
  <si>
    <t>0880-28-5146</t>
  </si>
  <si>
    <t>kagami-orenjihoiku
@city.kochi-konan.lg.jp</t>
  </si>
  <si>
    <r>
      <t>高知市一宮西町4</t>
    </r>
    <r>
      <rPr>
        <sz val="11"/>
        <color auto="1"/>
        <rFont val="ＭＳ Ｐゴシック"/>
      </rPr>
      <t>-14-16</t>
    </r>
    <rPh sb="0" eb="3">
      <t>コウチシ</t>
    </rPh>
    <rPh sb="3" eb="5">
      <t>イチミヤ</t>
    </rPh>
    <rPh sb="5" eb="7">
      <t>ニシ</t>
    </rPh>
    <phoneticPr fontId="3"/>
  </si>
  <si>
    <t>yoho@city.kami.lg.jp</t>
  </si>
  <si>
    <t>torigoe-k@ans.co.jp</t>
  </si>
  <si>
    <t>0889-59-0551</t>
  </si>
  <si>
    <t>088-805-0650</t>
  </si>
  <si>
    <t>088-882-0884</t>
  </si>
  <si>
    <t>0880-34-1780</t>
  </si>
  <si>
    <r>
      <t>認定こども園</t>
    </r>
    <r>
      <rPr>
        <sz val="11"/>
        <color indexed="10"/>
        <rFont val="ＭＳ Ｐゴシック"/>
      </rPr>
      <t xml:space="preserve">
</t>
    </r>
    <r>
      <rPr>
        <sz val="11"/>
        <color auto="1"/>
        <rFont val="ＭＳ Ｐゴシック"/>
      </rPr>
      <t>びすた保育園</t>
    </r>
    <rPh sb="0" eb="2">
      <t>ニンテイ</t>
    </rPh>
    <rPh sb="5" eb="6">
      <t>エンガクエン</t>
    </rPh>
    <rPh sb="10" eb="13">
      <t>ホイクエン</t>
    </rPh>
    <phoneticPr fontId="3"/>
  </si>
  <si>
    <t>0887-58-2408</t>
  </si>
  <si>
    <t>大豊町</t>
  </si>
  <si>
    <t>主任</t>
    <rPh sb="0" eb="2">
      <t>シュニン</t>
    </rPh>
    <phoneticPr fontId="3"/>
  </si>
  <si>
    <t>atom@heiseigakuen.jp</t>
  </si>
  <si>
    <t>0880-22-3008</t>
  </si>
  <si>
    <t>高知中央保育所</t>
    <rPh sb="4" eb="6">
      <t>ホイク</t>
    </rPh>
    <rPh sb="6" eb="7">
      <t>ショ</t>
    </rPh>
    <phoneticPr fontId="3"/>
  </si>
  <si>
    <t>繁野　由香</t>
    <rPh sb="0" eb="2">
      <t>シゲノ</t>
    </rPh>
    <rPh sb="3" eb="5">
      <t>ユカ</t>
    </rPh>
    <phoneticPr fontId="3"/>
  </si>
  <si>
    <t>土佐清水市天神町11-2</t>
  </si>
  <si>
    <t>781-7102</t>
  </si>
  <si>
    <t>高知市はりまや町1-11-13　
コーポハリマヤ　1F</t>
    <rPh sb="0" eb="3">
      <t>コウチシ</t>
    </rPh>
    <phoneticPr fontId="3"/>
  </si>
  <si>
    <t>781-1101</t>
  </si>
  <si>
    <t>kyouiku@town.niyodogawa.lg.jp</t>
  </si>
  <si>
    <t>（社福）めぐみ会</t>
    <rPh sb="1" eb="3">
      <t>シャフク</t>
    </rPh>
    <rPh sb="7" eb="8">
      <t>カイ</t>
    </rPh>
    <phoneticPr fontId="3"/>
  </si>
  <si>
    <t>メール</t>
  </si>
  <si>
    <t>0880-46-2544</t>
  </si>
  <si>
    <t>kamobewakaba
@iaa.itkeeper.ne.jp</t>
  </si>
  <si>
    <t>088-843-0001</t>
  </si>
  <si>
    <t>日高村</t>
  </si>
  <si>
    <t>788-0302</t>
  </si>
  <si>
    <t>088-803-7624</t>
  </si>
  <si>
    <t>0889-57-2563</t>
  </si>
  <si>
    <t>hoiku
@vill.geisei.lg.jp</t>
  </si>
  <si>
    <t>780-8034</t>
  </si>
  <si>
    <t>niziiro@town.
kochi-tsuno.lg.jp</t>
  </si>
  <si>
    <t>781-5222</t>
  </si>
  <si>
    <t>中町　朋子</t>
    <rPh sb="0" eb="2">
      <t>ナカマチ</t>
    </rPh>
    <rPh sb="3" eb="5">
      <t>トモコ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</si>
  <si>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芸術学園幼稚園</t>
    </r>
    <rPh sb="0" eb="5">
      <t>ヨウホレンケイガタ</t>
    </rPh>
    <rPh sb="5" eb="7">
      <t>ニンテイ</t>
    </rPh>
    <rPh sb="10" eb="11">
      <t>エン</t>
    </rPh>
    <rPh sb="12" eb="14">
      <t>ゲイジュツ</t>
    </rPh>
    <rPh sb="14" eb="16">
      <t>ガクエン</t>
    </rPh>
    <rPh sb="16" eb="19">
      <t>ヨウチエン</t>
    </rPh>
    <phoneticPr fontId="3"/>
  </si>
  <si>
    <t>元保育所</t>
    <rPh sb="0" eb="1">
      <t>モト</t>
    </rPh>
    <rPh sb="1" eb="4">
      <t>ホイクショ</t>
    </rPh>
    <phoneticPr fontId="3"/>
  </si>
  <si>
    <t>781-8134</t>
  </si>
  <si>
    <t>088-844-0014</t>
  </si>
  <si>
    <t>0889-22-7721</t>
  </si>
  <si>
    <t>仁淀川町</t>
    <rPh sb="0" eb="3">
      <t>ニヨドガワ</t>
    </rPh>
    <rPh sb="3" eb="4">
      <t>チョウ</t>
    </rPh>
    <phoneticPr fontId="3"/>
  </si>
  <si>
    <t>杉の子せと幼稚園</t>
    <rPh sb="0" eb="1">
      <t>スギ</t>
    </rPh>
    <rPh sb="2" eb="3">
      <t>コ</t>
    </rPh>
    <rPh sb="5" eb="8">
      <t>ヨウチエン</t>
    </rPh>
    <phoneticPr fontId="3"/>
  </si>
  <si>
    <t>四万十市</t>
    <rPh sb="0" eb="4">
      <t>シマントシ</t>
    </rPh>
    <phoneticPr fontId="3"/>
  </si>
  <si>
    <t>0880-85-0153</t>
  </si>
  <si>
    <t>浜改田保育園</t>
    <rPh sb="0" eb="3">
      <t>ハマカイダ</t>
    </rPh>
    <rPh sb="3" eb="6">
      <t>ホイクエン</t>
    </rPh>
    <phoneticPr fontId="3"/>
  </si>
  <si>
    <t>088-823-7260</t>
  </si>
  <si>
    <t>田ノ内　学</t>
    <rPh sb="0" eb="1">
      <t>タ</t>
    </rPh>
    <rPh sb="2" eb="3">
      <t>ウチ</t>
    </rPh>
    <rPh sb="4" eb="5">
      <t>マナ</t>
    </rPh>
    <phoneticPr fontId="3"/>
  </si>
  <si>
    <t>0889-45-0526</t>
  </si>
  <si>
    <t>0880-33-0746</t>
  </si>
  <si>
    <t>学校
法人</t>
    <rPh sb="0" eb="2">
      <t>ガッコウ</t>
    </rPh>
    <rPh sb="3" eb="5">
      <t>ホウジン</t>
    </rPh>
    <phoneticPr fontId="3"/>
  </si>
  <si>
    <t>あけぼの保育所</t>
    <rPh sb="4" eb="6">
      <t>ホイク</t>
    </rPh>
    <rPh sb="6" eb="7">
      <t>ショ</t>
    </rPh>
    <phoneticPr fontId="3"/>
  </si>
  <si>
    <t>088-844-5615</t>
  </si>
  <si>
    <t>（学）上田学園</t>
    <rPh sb="3" eb="5">
      <t>ウエタ</t>
    </rPh>
    <rPh sb="5" eb="7">
      <t>ガクエン</t>
    </rPh>
    <phoneticPr fontId="3"/>
  </si>
  <si>
    <t>幼稚園あり</t>
    <rPh sb="0" eb="3">
      <t>ヨウチエン</t>
    </rPh>
    <phoneticPr fontId="3"/>
  </si>
  <si>
    <t>ootsu@geijutsu.jp</t>
  </si>
  <si>
    <t>hoiku@city.shimanto.lg.jp</t>
  </si>
  <si>
    <t>780-8074</t>
  </si>
  <si>
    <t>781-2154</t>
  </si>
  <si>
    <t>0889-35-0010</t>
  </si>
  <si>
    <t>香美市</t>
    <rPh sb="0" eb="1">
      <t>カ</t>
    </rPh>
    <rPh sb="1" eb="2">
      <t>ミ</t>
    </rPh>
    <rPh sb="2" eb="3">
      <t>シ</t>
    </rPh>
    <phoneticPr fontId="47"/>
  </si>
  <si>
    <t>備考</t>
    <rPh sb="0" eb="2">
      <t>ビコウ</t>
    </rPh>
    <phoneticPr fontId="3"/>
  </si>
  <si>
    <t>088-840-1471</t>
  </si>
  <si>
    <t>088-824-5311</t>
  </si>
  <si>
    <t>088-840-0668</t>
  </si>
  <si>
    <t>784-0045</t>
  </si>
  <si>
    <t>781-0252</t>
  </si>
  <si>
    <t>780-0952</t>
  </si>
  <si>
    <t>土佐清水市</t>
    <rPh sb="0" eb="5">
      <t>トサシミズシ</t>
    </rPh>
    <phoneticPr fontId="3"/>
  </si>
  <si>
    <t>088-865-1200</t>
  </si>
  <si>
    <t>(社福）嶺南福祉事業会</t>
    <rPh sb="1" eb="2">
      <t>シャ</t>
    </rPh>
    <rPh sb="2" eb="3">
      <t>フク</t>
    </rPh>
    <rPh sb="4" eb="5">
      <t>レイ</t>
    </rPh>
    <rPh sb="5" eb="6">
      <t>ナン</t>
    </rPh>
    <rPh sb="6" eb="8">
      <t>フクシ</t>
    </rPh>
    <rPh sb="8" eb="10">
      <t>ジギョウ</t>
    </rPh>
    <rPh sb="10" eb="11">
      <t>カイ</t>
    </rPh>
    <phoneticPr fontId="3"/>
  </si>
  <si>
    <t>781-0302</t>
  </si>
  <si>
    <t>hidaka-v@kochinet.ed.jp</t>
  </si>
  <si>
    <t>須崎保育園</t>
    <rPh sb="0" eb="2">
      <t>スサキ</t>
    </rPh>
    <rPh sb="2" eb="5">
      <t>ホイクエン</t>
    </rPh>
    <phoneticPr fontId="3"/>
  </si>
  <si>
    <t>088-883-5785</t>
  </si>
  <si>
    <t>0889-55-3061</t>
  </si>
  <si>
    <t>須崎市吾井郷乙520</t>
    <rPh sb="0" eb="3">
      <t>スサキシ</t>
    </rPh>
    <rPh sb="3" eb="4">
      <t>ゴ</t>
    </rPh>
    <rPh sb="4" eb="5">
      <t>イ</t>
    </rPh>
    <rPh sb="5" eb="6">
      <t>ゴウ</t>
    </rPh>
    <rPh sb="6" eb="7">
      <t>オツ</t>
    </rPh>
    <phoneticPr fontId="3"/>
  </si>
  <si>
    <t>うららか保育園</t>
    <rPh sb="4" eb="7">
      <t>ホイクエン</t>
    </rPh>
    <phoneticPr fontId="3"/>
  </si>
  <si>
    <t>hinagiku
@js5.so-net.ne.jp</t>
  </si>
  <si>
    <t>088-845-8681</t>
  </si>
  <si>
    <t>高知市札場13-5</t>
    <rPh sb="0" eb="3">
      <t>コウチシ</t>
    </rPh>
    <rPh sb="3" eb="4">
      <t>フダ</t>
    </rPh>
    <rPh sb="4" eb="5">
      <t>バ</t>
    </rPh>
    <phoneticPr fontId="3"/>
  </si>
  <si>
    <t>高知市一宮南町1丁目15番13号</t>
    <rPh sb="0" eb="3">
      <t>コウチシ</t>
    </rPh>
    <rPh sb="3" eb="5">
      <t>イチノミヤ</t>
    </rPh>
    <rPh sb="5" eb="7">
      <t>ミナミマチ</t>
    </rPh>
    <rPh sb="8" eb="10">
      <t>チョウメ</t>
    </rPh>
    <rPh sb="12" eb="13">
      <t>バン</t>
    </rPh>
    <rPh sb="15" eb="16">
      <t>ゴウ</t>
    </rPh>
    <phoneticPr fontId="3"/>
  </si>
  <si>
    <t>H27.4～R2.3.31　保育所型</t>
    <rPh sb="14" eb="18">
      <t>ホイクジョカタ</t>
    </rPh>
    <phoneticPr fontId="3"/>
  </si>
  <si>
    <t>0887-53-1006</t>
  </si>
  <si>
    <t>785-0026</t>
  </si>
  <si>
    <t>他</t>
  </si>
  <si>
    <t>家庭的保育事業</t>
  </si>
  <si>
    <t>kyouiku@town.otsuki.lg.jp</t>
  </si>
  <si>
    <t>0887-38-6617</t>
  </si>
  <si>
    <t>088-854-7600</t>
  </si>
  <si>
    <t>（社福）須崎市保育協会</t>
  </si>
  <si>
    <t>0880-63-2616</t>
  </si>
  <si>
    <t>植田　佐智</t>
  </si>
  <si>
    <t>0880-62-1051</t>
  </si>
  <si>
    <t>088-863-2482</t>
  </si>
  <si>
    <t>本山町</t>
  </si>
  <si>
    <t>0887-50-1997</t>
  </si>
  <si>
    <t>088-822-6417</t>
  </si>
  <si>
    <t>岡村　伸子</t>
    <rPh sb="3" eb="5">
      <t>ノブコ</t>
    </rPh>
    <phoneticPr fontId="3"/>
  </si>
  <si>
    <t>学校法人
中村幼稚園</t>
    <rPh sb="0" eb="2">
      <t>ガッコウ</t>
    </rPh>
    <rPh sb="2" eb="4">
      <t>ホウジン</t>
    </rPh>
    <rPh sb="5" eb="7">
      <t>ナカムラ</t>
    </rPh>
    <rPh sb="7" eb="10">
      <t>ヨウチエン</t>
    </rPh>
    <phoneticPr fontId="3"/>
  </si>
  <si>
    <t>0887-58-2413</t>
  </si>
  <si>
    <t>中澤　未由</t>
    <rPh sb="0" eb="2">
      <t>ナカザワ</t>
    </rPh>
    <rPh sb="3" eb="4">
      <t>ミ</t>
    </rPh>
    <rPh sb="4" eb="5">
      <t>ユ</t>
    </rPh>
    <phoneticPr fontId="3"/>
  </si>
  <si>
    <t>0880-46-2560</t>
  </si>
  <si>
    <t>787-0160</t>
  </si>
  <si>
    <t>0889-62-2384</t>
  </si>
  <si>
    <t>東洋町</t>
  </si>
  <si>
    <t>高知市山ノ端町5</t>
    <rPh sb="0" eb="3">
      <t>コウチシ</t>
    </rPh>
    <rPh sb="3" eb="4">
      <t>ヤマ</t>
    </rPh>
    <rPh sb="5" eb="6">
      <t>ハタ</t>
    </rPh>
    <rPh sb="6" eb="7">
      <t>チョウ</t>
    </rPh>
    <phoneticPr fontId="3"/>
  </si>
  <si>
    <t>幼　稚　園　数</t>
    <rPh sb="0" eb="1">
      <t>ヨウ</t>
    </rPh>
    <rPh sb="2" eb="3">
      <t>チ</t>
    </rPh>
    <rPh sb="4" eb="5">
      <t>エン</t>
    </rPh>
    <phoneticPr fontId="3"/>
  </si>
  <si>
    <t>佐川町若草保育園</t>
    <rPh sb="0" eb="3">
      <t>サカワチョウ</t>
    </rPh>
    <rPh sb="3" eb="5">
      <t>ワカクサ</t>
    </rPh>
    <rPh sb="5" eb="8">
      <t>ホイクエン</t>
    </rPh>
    <phoneticPr fontId="3"/>
  </si>
  <si>
    <t>H27.4.1
(H24.4.1)</t>
  </si>
  <si>
    <t>（学）宮地学園</t>
    <rPh sb="1" eb="2">
      <t>ガク</t>
    </rPh>
    <rPh sb="3" eb="5">
      <t>ミヤジ</t>
    </rPh>
    <rPh sb="5" eb="7">
      <t>ガクエン</t>
    </rPh>
    <phoneticPr fontId="3"/>
  </si>
  <si>
    <t>後藤　圭子</t>
    <rPh sb="0" eb="2">
      <t>ゴトウ</t>
    </rPh>
    <rPh sb="3" eb="4">
      <t>ケイ</t>
    </rPh>
    <rPh sb="4" eb="5">
      <t>コ</t>
    </rPh>
    <phoneticPr fontId="3"/>
  </si>
  <si>
    <t>(2)</t>
  </si>
  <si>
    <t>787-0023</t>
  </si>
  <si>
    <t>竹本　雅浩</t>
    <rPh sb="0" eb="2">
      <t>タケモト</t>
    </rPh>
    <rPh sb="3" eb="4">
      <t>マサ</t>
    </rPh>
    <rPh sb="4" eb="5">
      <t>ヒロ</t>
    </rPh>
    <phoneticPr fontId="3"/>
  </si>
  <si>
    <t>780-0973</t>
  </si>
  <si>
    <t>高知市久礼野906-1</t>
    <rPh sb="0" eb="3">
      <t>コウチシ</t>
    </rPh>
    <rPh sb="3" eb="4">
      <t>ク</t>
    </rPh>
    <rPh sb="4" eb="5">
      <t>レイ</t>
    </rPh>
    <rPh sb="5" eb="6">
      <t>ノ</t>
    </rPh>
    <phoneticPr fontId="3"/>
  </si>
  <si>
    <t>0880-82-0002</t>
  </si>
  <si>
    <t>島山　洋臣</t>
    <rPh sb="0" eb="2">
      <t>シマヤマ</t>
    </rPh>
    <rPh sb="3" eb="5">
      <t>ヒロヤミ</t>
    </rPh>
    <phoneticPr fontId="3"/>
  </si>
  <si>
    <t>088-844-5180</t>
  </si>
  <si>
    <t>０８８－８２１－４８８１</t>
  </si>
  <si>
    <t>088-852-0621</t>
  </si>
  <si>
    <t>088-860-0140</t>
  </si>
  <si>
    <t>池　理華</t>
  </si>
  <si>
    <t>780-8040</t>
  </si>
  <si>
    <t>takasudai2
@takasu-kids.jp</t>
  </si>
  <si>
    <t>782-0044</t>
  </si>
  <si>
    <t>渡辺　秀一</t>
    <rPh sb="0" eb="2">
      <t>ワタナベ</t>
    </rPh>
    <rPh sb="3" eb="5">
      <t>シュウイチ</t>
    </rPh>
    <phoneticPr fontId="3"/>
  </si>
  <si>
    <t>088-855-3467</t>
  </si>
  <si>
    <t>土佐市高岡町乙256</t>
    <rPh sb="0" eb="3">
      <t>トサシ</t>
    </rPh>
    <rPh sb="3" eb="6">
      <t>タカオカチョウ</t>
    </rPh>
    <rPh sb="6" eb="7">
      <t>オツ</t>
    </rPh>
    <phoneticPr fontId="3"/>
  </si>
  <si>
    <r>
      <t>0</t>
    </r>
    <r>
      <rPr>
        <sz val="12"/>
        <color indexed="8"/>
        <rFont val="ＭＳ Ｐゴシック"/>
      </rPr>
      <t>887-32-</t>
    </r>
    <r>
      <rPr>
        <sz val="11"/>
        <color indexed="8"/>
        <rFont val="ＭＳ Ｐゴシック"/>
      </rPr>
      <t>1132</t>
    </r>
  </si>
  <si>
    <t>高岡郡日高村沖名102</t>
    <rPh sb="0" eb="3">
      <t>タカオカグン</t>
    </rPh>
    <rPh sb="3" eb="6">
      <t>ヒダカムラ</t>
    </rPh>
    <rPh sb="6" eb="7">
      <t>オキ</t>
    </rPh>
    <rPh sb="7" eb="8">
      <t>ナ</t>
    </rPh>
    <phoneticPr fontId="3"/>
  </si>
  <si>
    <t>781-1192</t>
  </si>
  <si>
    <t xml:space="preserve">〒780-0850  </t>
  </si>
  <si>
    <t>森　純子</t>
    <rPh sb="0" eb="1">
      <t>モリ</t>
    </rPh>
    <rPh sb="2" eb="4">
      <t>ジュンコ</t>
    </rPh>
    <phoneticPr fontId="3"/>
  </si>
  <si>
    <t>学校法人
入交学園</t>
    <rPh sb="0" eb="2">
      <t>ガッコウ</t>
    </rPh>
    <rPh sb="2" eb="4">
      <t>ホウジン</t>
    </rPh>
    <rPh sb="5" eb="7">
      <t>イリマジリ</t>
    </rPh>
    <rPh sb="7" eb="9">
      <t>ガクエン</t>
    </rPh>
    <phoneticPr fontId="3"/>
  </si>
  <si>
    <t>088-873-0632</t>
  </si>
  <si>
    <t>所　　在　　地</t>
    <rPh sb="0" eb="1">
      <t>トコロ</t>
    </rPh>
    <rPh sb="3" eb="4">
      <t>ザイ</t>
    </rPh>
    <rPh sb="6" eb="7">
      <t>チ</t>
    </rPh>
    <phoneticPr fontId="3"/>
  </si>
  <si>
    <t>高岡郡四万十町七里乙1605</t>
    <rPh sb="0" eb="3">
      <t>タカオカグン</t>
    </rPh>
    <rPh sb="3" eb="4">
      <t>ヨン</t>
    </rPh>
    <rPh sb="4" eb="5">
      <t>マン</t>
    </rPh>
    <rPh sb="5" eb="6">
      <t>ジュウ</t>
    </rPh>
    <rPh sb="6" eb="7">
      <t>チョウ</t>
    </rPh>
    <rPh sb="7" eb="8">
      <t>7</t>
    </rPh>
    <rPh sb="8" eb="9">
      <t>リ</t>
    </rPh>
    <rPh sb="9" eb="10">
      <t>オツ</t>
    </rPh>
    <phoneticPr fontId="3"/>
  </si>
  <si>
    <t>088-828-8611</t>
  </si>
  <si>
    <t>088-805-2828</t>
  </si>
  <si>
    <t>H27.4.1
(H19.4.1)</t>
  </si>
  <si>
    <t>教育長</t>
    <rPh sb="0" eb="2">
      <t>キョウイク</t>
    </rPh>
    <phoneticPr fontId="3"/>
  </si>
  <si>
    <t>088-872-3662</t>
  </si>
  <si>
    <t>0887-38-6714</t>
  </si>
  <si>
    <t>088-882-5856</t>
  </si>
  <si>
    <t>四万十町</t>
    <rPh sb="0" eb="4">
      <t>シマントチョウ</t>
    </rPh>
    <phoneticPr fontId="3"/>
  </si>
  <si>
    <t>781-5107</t>
  </si>
  <si>
    <t>088-880-6562</t>
  </si>
  <si>
    <t>東秦泉寺保育園</t>
    <rPh sb="0" eb="1">
      <t>ヒガシ</t>
    </rPh>
    <rPh sb="1" eb="2">
      <t>シン</t>
    </rPh>
    <rPh sb="2" eb="3">
      <t>イズミ</t>
    </rPh>
    <rPh sb="3" eb="4">
      <t>テラ</t>
    </rPh>
    <rPh sb="4" eb="7">
      <t>ホイクエン</t>
    </rPh>
    <phoneticPr fontId="3"/>
  </si>
  <si>
    <t>088-822-3388</t>
  </si>
  <si>
    <t>田中　勝之</t>
    <rPh sb="0" eb="2">
      <t>タナカ</t>
    </rPh>
    <rPh sb="3" eb="4">
      <t>ショウ</t>
    </rPh>
    <rPh sb="4" eb="5">
      <t>コレ</t>
    </rPh>
    <phoneticPr fontId="3"/>
  </si>
  <si>
    <t>088-866-0200</t>
  </si>
  <si>
    <t>三原村</t>
    <rPh sb="0" eb="3">
      <t>ミハラムラ</t>
    </rPh>
    <phoneticPr fontId="3"/>
  </si>
  <si>
    <t>市町村№</t>
    <rPh sb="0" eb="3">
      <t>シチョウソン</t>
    </rPh>
    <phoneticPr fontId="3"/>
  </si>
  <si>
    <t>788-0051</t>
  </si>
  <si>
    <t>幼保連携型</t>
    <rPh sb="0" eb="2">
      <t>ヨウホ</t>
    </rPh>
    <rPh sb="2" eb="5">
      <t>レンケイガタ</t>
    </rPh>
    <phoneticPr fontId="3"/>
  </si>
  <si>
    <t>宿毛市</t>
    <rPh sb="0" eb="3">
      <t>スクモシ</t>
    </rPh>
    <phoneticPr fontId="47"/>
  </si>
  <si>
    <t>南国市緑ヶ丘1-1402</t>
    <rPh sb="0" eb="2">
      <t>ナンゴク</t>
    </rPh>
    <rPh sb="2" eb="3">
      <t>シ</t>
    </rPh>
    <rPh sb="3" eb="4">
      <t>ミドリ</t>
    </rPh>
    <rPh sb="5" eb="6">
      <t>オカ</t>
    </rPh>
    <phoneticPr fontId="3"/>
  </si>
  <si>
    <r>
      <t>室戸市元甲1680番地</t>
    </r>
    <r>
      <rPr>
        <sz val="11"/>
        <color auto="1"/>
        <rFont val="ＭＳ Ｐゴシック"/>
      </rPr>
      <t>2</t>
    </r>
    <rPh sb="0" eb="3">
      <t>ムロトシ</t>
    </rPh>
    <rPh sb="3" eb="4">
      <t>モト</t>
    </rPh>
    <rPh sb="4" eb="5">
      <t>コウ</t>
    </rPh>
    <rPh sb="9" eb="11">
      <t>バンチ</t>
    </rPh>
    <phoneticPr fontId="3"/>
  </si>
  <si>
    <t>１</t>
  </si>
  <si>
    <t>横山　球</t>
  </si>
  <si>
    <t>四万十市具同田黒１丁目11-46</t>
    <rPh sb="0" eb="3">
      <t>シマント</t>
    </rPh>
    <rPh sb="3" eb="4">
      <t>シ</t>
    </rPh>
    <rPh sb="4" eb="6">
      <t>グドウ</t>
    </rPh>
    <rPh sb="6" eb="7">
      <t>タ</t>
    </rPh>
    <rPh sb="7" eb="8">
      <t>グロ</t>
    </rPh>
    <rPh sb="9" eb="11">
      <t>チョウメ</t>
    </rPh>
    <phoneticPr fontId="3"/>
  </si>
  <si>
    <t>088-882-7469</t>
  </si>
  <si>
    <t>高知市朝倉横町22-12</t>
    <rPh sb="0" eb="3">
      <t>コウチシ</t>
    </rPh>
    <rPh sb="5" eb="7">
      <t>ヨコマチ</t>
    </rPh>
    <phoneticPr fontId="3"/>
  </si>
  <si>
    <t>いの町</t>
    <rPh sb="2" eb="3">
      <t>マチ</t>
    </rPh>
    <phoneticPr fontId="3"/>
  </si>
  <si>
    <t>四万十市中村大橋通4-10</t>
  </si>
  <si>
    <t>088-824-4760</t>
  </si>
  <si>
    <t>sima721@city.shimanto.lg.jp</t>
  </si>
  <si>
    <t>088-856-0137</t>
  </si>
  <si>
    <t>0889-52-2661</t>
  </si>
  <si>
    <t>山﨑　和美</t>
    <rPh sb="0" eb="1">
      <t>ヤマ</t>
    </rPh>
    <rPh sb="1" eb="2">
      <t>サキ</t>
    </rPh>
    <rPh sb="3" eb="5">
      <t>カズミ</t>
    </rPh>
    <phoneticPr fontId="3"/>
  </si>
  <si>
    <t>781-0112</t>
  </si>
  <si>
    <t>岩川　由香理</t>
    <rPh sb="0" eb="2">
      <t>イワカワ</t>
    </rPh>
    <rPh sb="3" eb="6">
      <t>ユカリ</t>
    </rPh>
    <phoneticPr fontId="3"/>
  </si>
  <si>
    <t>森　一洋</t>
    <rPh sb="0" eb="1">
      <t>モリ</t>
    </rPh>
    <rPh sb="2" eb="3">
      <t>イチ</t>
    </rPh>
    <rPh sb="3" eb="4">
      <t>ヨウ</t>
    </rPh>
    <phoneticPr fontId="3"/>
  </si>
  <si>
    <t>0887-52-5753</t>
  </si>
  <si>
    <t>n-youho@city.nankoku.lg.jp</t>
  </si>
  <si>
    <t>西森　雅人</t>
    <rPh sb="0" eb="2">
      <t>ニシモリ</t>
    </rPh>
    <rPh sb="3" eb="5">
      <t>マサト</t>
    </rPh>
    <phoneticPr fontId="3"/>
  </si>
  <si>
    <t>0880-35-4886</t>
  </si>
  <si>
    <t>781-6402</t>
  </si>
  <si>
    <t>088-844-1061</t>
  </si>
  <si>
    <t>２３</t>
  </si>
  <si>
    <t>花園保育園</t>
    <rPh sb="0" eb="2">
      <t>ハナゾノ</t>
    </rPh>
    <rPh sb="2" eb="5">
      <t>ホイクエン</t>
    </rPh>
    <phoneticPr fontId="3"/>
  </si>
  <si>
    <t>0880-67-0316</t>
  </si>
  <si>
    <t>市町村名</t>
    <rPh sb="0" eb="3">
      <t>シチョウソン</t>
    </rPh>
    <rPh sb="3" eb="4">
      <t>メイ</t>
    </rPh>
    <phoneticPr fontId="3"/>
  </si>
  <si>
    <t>見付保育所</t>
    <rPh sb="0" eb="2">
      <t>ミツケ</t>
    </rPh>
    <rPh sb="2" eb="5">
      <t>ホイクショ</t>
    </rPh>
    <phoneticPr fontId="3"/>
  </si>
  <si>
    <t>TEL
FAX</t>
  </si>
  <si>
    <t>（社福）おさなごの園</t>
  </si>
  <si>
    <t>0887-32-1152</t>
  </si>
  <si>
    <t>0880-37-1133</t>
  </si>
  <si>
    <t>ＦＡＸ　</t>
  </si>
  <si>
    <t>sk06012@town.
sakawa.lg.jp　</t>
  </si>
  <si>
    <t>780-8019</t>
  </si>
  <si>
    <t>787-1105</t>
  </si>
  <si>
    <t>088-882-0949</t>
  </si>
  <si>
    <t>安芸市</t>
    <rPh sb="0" eb="3">
      <t>アキシ</t>
    </rPh>
    <phoneticPr fontId="3"/>
  </si>
  <si>
    <t>高岡郡津野町力石2870</t>
    <rPh sb="6" eb="8">
      <t>リキイシ</t>
    </rPh>
    <phoneticPr fontId="3"/>
  </si>
  <si>
    <t>088-832-0136</t>
  </si>
  <si>
    <t>川久保　二美</t>
    <rPh sb="0" eb="3">
      <t>カワクボ</t>
    </rPh>
    <rPh sb="4" eb="5">
      <t>ニ</t>
    </rPh>
    <rPh sb="5" eb="6">
      <t>ミ</t>
    </rPh>
    <phoneticPr fontId="3"/>
  </si>
  <si>
    <t>088-873-2011</t>
  </si>
  <si>
    <t>0887-54-4343</t>
  </si>
  <si>
    <t>088-802-6611</t>
  </si>
  <si>
    <t>設　置　者</t>
    <rPh sb="0" eb="1">
      <t>セツ</t>
    </rPh>
    <rPh sb="2" eb="3">
      <t>オ</t>
    </rPh>
    <rPh sb="4" eb="5">
      <t>シャ</t>
    </rPh>
    <phoneticPr fontId="3"/>
  </si>
  <si>
    <t>計</t>
    <rPh sb="0" eb="1">
      <t>ケイ</t>
    </rPh>
    <phoneticPr fontId="3"/>
  </si>
  <si>
    <t>088-892-1428</t>
  </si>
  <si>
    <t>088-847-0703</t>
  </si>
  <si>
    <t>088-860-6631</t>
  </si>
  <si>
    <t>780-8015</t>
  </si>
  <si>
    <t>0889-20-1572</t>
  </si>
  <si>
    <t>須崎市〔運営：(社福）須崎市保育協会〕</t>
    <rPh sb="0" eb="3">
      <t>スサキシ</t>
    </rPh>
    <rPh sb="4" eb="6">
      <t>ウンエイ</t>
    </rPh>
    <rPh sb="8" eb="9">
      <t>シャ</t>
    </rPh>
    <rPh sb="9" eb="10">
      <t>フク</t>
    </rPh>
    <rPh sb="11" eb="14">
      <t>スサキシ</t>
    </rPh>
    <rPh sb="14" eb="16">
      <t>ホイク</t>
    </rPh>
    <rPh sb="16" eb="18">
      <t>キョウカイ</t>
    </rPh>
    <phoneticPr fontId="3"/>
  </si>
  <si>
    <t>0887-59-3070</t>
  </si>
  <si>
    <t>中越　ゆき恵</t>
    <rPh sb="0" eb="2">
      <t>ナカゴシ</t>
    </rPh>
    <rPh sb="5" eb="6">
      <t>エ</t>
    </rPh>
    <phoneticPr fontId="3"/>
  </si>
  <si>
    <t>784-0052</t>
  </si>
  <si>
    <t>kounotani-hoiku
@town.ino.lg.jp</t>
  </si>
  <si>
    <t>088-841-3255</t>
  </si>
  <si>
    <t>河内　政寿</t>
    <rPh sb="0" eb="2">
      <t>カワウチ</t>
    </rPh>
    <rPh sb="3" eb="4">
      <t>セイ</t>
    </rPh>
    <rPh sb="4" eb="5">
      <t>コトブキ</t>
    </rPh>
    <phoneticPr fontId="3"/>
  </si>
  <si>
    <t>sp8483d9
@opal.ocn.ne.jp</t>
  </si>
  <si>
    <t>784-0043</t>
  </si>
  <si>
    <t>0887-35-6810</t>
  </si>
  <si>
    <t>校数計</t>
    <rPh sb="0" eb="2">
      <t>コウスウ</t>
    </rPh>
    <rPh sb="2" eb="3">
      <t>ケイ</t>
    </rPh>
    <phoneticPr fontId="3"/>
  </si>
  <si>
    <t>784-0042</t>
  </si>
  <si>
    <t>088-879-1263</t>
  </si>
  <si>
    <t>784-0001</t>
  </si>
  <si>
    <t>088-824-6427</t>
  </si>
  <si>
    <t>おさなごの園</t>
    <rPh sb="5" eb="6">
      <t>エン</t>
    </rPh>
    <phoneticPr fontId="3"/>
  </si>
  <si>
    <t>088-855-3254</t>
  </si>
  <si>
    <t>mr-012200@city.muroto.lg.jp</t>
  </si>
  <si>
    <t>hoiku@town.ochi.kochi.jp</t>
  </si>
  <si>
    <t>787-0802</t>
  </si>
  <si>
    <t>781-0243</t>
  </si>
  <si>
    <t>認定こども園</t>
    <rPh sb="0" eb="2">
      <t>ニンテイ</t>
    </rPh>
    <rPh sb="5" eb="6">
      <t>エン</t>
    </rPh>
    <phoneticPr fontId="3"/>
  </si>
  <si>
    <t>鏡川保育園</t>
    <rPh sb="0" eb="1">
      <t>カガミ</t>
    </rPh>
    <rPh sb="1" eb="2">
      <t>ガワ</t>
    </rPh>
    <rPh sb="2" eb="5">
      <t>ホイクエン</t>
    </rPh>
    <phoneticPr fontId="3"/>
  </si>
  <si>
    <t>088-856-8948</t>
  </si>
  <si>
    <t>0887-44-2665</t>
  </si>
  <si>
    <t>Eﾒｰﾙｱﾄﾞﾚｽ　</t>
  </si>
  <si>
    <t>昭和保育所</t>
    <rPh sb="0" eb="2">
      <t>ショウワ</t>
    </rPh>
    <rPh sb="2" eb="5">
      <t>ホイクショ</t>
    </rPh>
    <phoneticPr fontId="3"/>
  </si>
  <si>
    <t>0889-62-2258</t>
  </si>
  <si>
    <t>0889-22-1205</t>
  </si>
  <si>
    <t>長沢　朋子</t>
    <rPh sb="0" eb="2">
      <t>ナガサワ</t>
    </rPh>
    <rPh sb="3" eb="5">
      <t>トモコ</t>
    </rPh>
    <phoneticPr fontId="3"/>
  </si>
  <si>
    <t>781-1501</t>
  </si>
  <si>
    <t>大月町</t>
  </si>
  <si>
    <t>088-831-4787</t>
  </si>
  <si>
    <t>（社福）ふるさと自然村</t>
    <rPh sb="1" eb="2">
      <t>シャ</t>
    </rPh>
    <rPh sb="2" eb="3">
      <t>フク</t>
    </rPh>
    <rPh sb="8" eb="10">
      <t>シゼン</t>
    </rPh>
    <rPh sb="10" eb="11">
      <t>ムラ</t>
    </rPh>
    <phoneticPr fontId="3"/>
  </si>
  <si>
    <t>金子　みどり</t>
    <rPh sb="0" eb="2">
      <t>カネコ</t>
    </rPh>
    <phoneticPr fontId="3"/>
  </si>
  <si>
    <t>0889-52-2131</t>
  </si>
  <si>
    <t>0887-76-3004</t>
  </si>
  <si>
    <t>２２</t>
  </si>
  <si>
    <t>(24)</t>
  </si>
  <si>
    <t>学校法人
土佐山田幼稚園</t>
    <rPh sb="0" eb="2">
      <t>ガッコウ</t>
    </rPh>
    <rPh sb="2" eb="4">
      <t>ホウジン</t>
    </rPh>
    <rPh sb="5" eb="9">
      <t>トサヤマダ</t>
    </rPh>
    <rPh sb="9" eb="12">
      <t>ヨウチエン</t>
    </rPh>
    <phoneticPr fontId="3"/>
  </si>
  <si>
    <t>0880-52-1277</t>
  </si>
  <si>
    <t>088-894-5047</t>
  </si>
  <si>
    <t>781-0315</t>
  </si>
  <si>
    <t>781-1301</t>
  </si>
  <si>
    <t>H26.4.1
～H27.3.31
地方裁量型</t>
    <rPh sb="18" eb="20">
      <t>チホウ</t>
    </rPh>
    <rPh sb="20" eb="23">
      <t>サイリョウガタ</t>
    </rPh>
    <phoneticPr fontId="3"/>
  </si>
  <si>
    <t>088-882-0025</t>
  </si>
  <si>
    <t>781-8126</t>
  </si>
  <si>
    <t>785-0201</t>
  </si>
  <si>
    <t>西内　千賀</t>
    <rPh sb="0" eb="2">
      <t>ニシウチ</t>
    </rPh>
    <rPh sb="3" eb="5">
      <t>チカ</t>
    </rPh>
    <phoneticPr fontId="3"/>
  </si>
  <si>
    <t>土佐郡大川村中切16-4</t>
  </si>
  <si>
    <t>0880-88-0144</t>
  </si>
  <si>
    <t>781-1151</t>
  </si>
  <si>
    <t>781-2123</t>
  </si>
  <si>
    <t>0880-35-6664</t>
  </si>
  <si>
    <t>088-891-6400</t>
  </si>
  <si>
    <t>088-847-0652</t>
  </si>
  <si>
    <t>室戸市領家87</t>
    <rPh sb="3" eb="4">
      <t>リョウ</t>
    </rPh>
    <rPh sb="4" eb="5">
      <t>イエ</t>
    </rPh>
    <phoneticPr fontId="3"/>
  </si>
  <si>
    <t>0889-34-2427</t>
  </si>
  <si>
    <t>事業所内保育</t>
    <rPh sb="0" eb="3">
      <t>ジギョウショ</t>
    </rPh>
    <rPh sb="3" eb="4">
      <t>ナイ</t>
    </rPh>
    <rPh sb="4" eb="6">
      <t>ホイク</t>
    </rPh>
    <phoneticPr fontId="3"/>
  </si>
  <si>
    <t>0889-32-1021</t>
  </si>
  <si>
    <t>088-872-1039</t>
  </si>
  <si>
    <t>0887-38-8188</t>
  </si>
  <si>
    <t>takasudai2@takasu-kids.jp</t>
  </si>
  <si>
    <t>土佐市高岡町甲1958-2</t>
    <rPh sb="0" eb="3">
      <t>トサシ</t>
    </rPh>
    <rPh sb="3" eb="6">
      <t>タカオカチョウ</t>
    </rPh>
    <rPh sb="6" eb="7">
      <t>コウ</t>
    </rPh>
    <phoneticPr fontId="3"/>
  </si>
  <si>
    <t>0880-35-2514</t>
  </si>
  <si>
    <t>780-8063</t>
  </si>
  <si>
    <t>780-0983</t>
  </si>
  <si>
    <t>0887-72-0056</t>
  </si>
  <si>
    <t>○</t>
  </si>
  <si>
    <t>786-0014</t>
  </si>
  <si>
    <t>多田　みどり</t>
    <rPh sb="0" eb="2">
      <t>タダ</t>
    </rPh>
    <phoneticPr fontId="3"/>
  </si>
  <si>
    <t>088-842-2146</t>
  </si>
  <si>
    <t>高知市北本町3丁目2-33</t>
    <rPh sb="0" eb="3">
      <t>コウチシ</t>
    </rPh>
    <rPh sb="3" eb="4">
      <t>キタ</t>
    </rPh>
    <rPh sb="4" eb="6">
      <t>ホンマチ</t>
    </rPh>
    <phoneticPr fontId="3"/>
  </si>
  <si>
    <t>私立（その他）校数</t>
    <rPh sb="0" eb="2">
      <t>シリツ</t>
    </rPh>
    <rPh sb="5" eb="6">
      <t>タ</t>
    </rPh>
    <rPh sb="7" eb="9">
      <t>コウスウ</t>
    </rPh>
    <phoneticPr fontId="3"/>
  </si>
  <si>
    <t>0887-82-0865</t>
  </si>
  <si>
    <t>787-1442</t>
  </si>
  <si>
    <t>sk06010@town.sakawa.lg.jp</t>
  </si>
  <si>
    <t>0889-40-2111</t>
  </si>
  <si>
    <t>長野　浩香</t>
    <rPh sb="0" eb="2">
      <t>ナガノ</t>
    </rPh>
    <rPh sb="3" eb="4">
      <t>ヒロ</t>
    </rPh>
    <rPh sb="4" eb="5">
      <t>カ</t>
    </rPh>
    <phoneticPr fontId="3"/>
  </si>
  <si>
    <t>高岡郡越知町越知甲2562</t>
  </si>
  <si>
    <t>088-893-2121</t>
  </si>
  <si>
    <t>780-0044</t>
  </si>
  <si>
    <r>
      <rPr>
        <sz val="12"/>
        <color auto="1"/>
        <rFont val="ＭＳ Ｐゴシック"/>
      </rPr>
      <t>教育委</t>
    </r>
    <r>
      <rPr>
        <sz val="10"/>
        <color auto="1"/>
        <rFont val="ＭＳ Ｐゴシック"/>
      </rPr>
      <t>員会
　子ども・子育て
　支援課</t>
    </r>
    <rPh sb="0" eb="2">
      <t>キョウイク</t>
    </rPh>
    <rPh sb="2" eb="5">
      <t>イインカイ</t>
    </rPh>
    <rPh sb="7" eb="8">
      <t>コ</t>
    </rPh>
    <rPh sb="11" eb="13">
      <t>コソダ</t>
    </rPh>
    <rPh sb="16" eb="19">
      <t>シエンカ</t>
    </rPh>
    <phoneticPr fontId="3"/>
  </si>
  <si>
    <t>781-5701</t>
  </si>
  <si>
    <t>0887-33-2950</t>
  </si>
  <si>
    <t>0887-52-2015</t>
  </si>
  <si>
    <t>781-2152</t>
  </si>
  <si>
    <t>782-0016</t>
  </si>
  <si>
    <t>781-4212</t>
  </si>
  <si>
    <t>その</t>
  </si>
  <si>
    <t>定  員</t>
  </si>
  <si>
    <t>佐川町</t>
    <rPh sb="0" eb="3">
      <t>サガワチョウ</t>
    </rPh>
    <phoneticPr fontId="3"/>
  </si>
  <si>
    <t>四万十市</t>
  </si>
  <si>
    <t>787-1601</t>
  </si>
  <si>
    <t>787-0155</t>
  </si>
  <si>
    <t>788-0783</t>
  </si>
  <si>
    <r>
      <t>認定こども園</t>
    </r>
    <r>
      <rPr>
        <sz val="11"/>
        <color auto="1"/>
        <rFont val="ＭＳ Ｐゴシック"/>
      </rPr>
      <t xml:space="preserve">
のいち幼稚学園</t>
    </r>
    <rPh sb="0" eb="2">
      <t>ニンテイ</t>
    </rPh>
    <rPh sb="5" eb="6">
      <t>エンガクエン</t>
    </rPh>
    <rPh sb="10" eb="12">
      <t>ヨウチ</t>
    </rPh>
    <rPh sb="12" eb="14">
      <t>ガクエン</t>
    </rPh>
    <phoneticPr fontId="3"/>
  </si>
  <si>
    <t>786-0511</t>
  </si>
  <si>
    <t>088-844-1351</t>
  </si>
  <si>
    <t>787-0051</t>
  </si>
  <si>
    <t>0880-37-3826</t>
  </si>
  <si>
    <t>787-0666</t>
  </si>
  <si>
    <t>主幹</t>
  </si>
  <si>
    <t>0880-37-2121</t>
  </si>
  <si>
    <t>780-0936</t>
  </si>
  <si>
    <t>noichi-hoiku
@city.kochi-konan.lg.jp</t>
  </si>
  <si>
    <t>目　　　次</t>
    <rPh sb="0" eb="1">
      <t>モク</t>
    </rPh>
    <rPh sb="4" eb="5">
      <t>ジ</t>
    </rPh>
    <phoneticPr fontId="3"/>
  </si>
  <si>
    <t>須崎市　</t>
  </si>
  <si>
    <t>787-0315</t>
  </si>
  <si>
    <t>0889-22-9220</t>
  </si>
  <si>
    <t>須崎市</t>
  </si>
  <si>
    <t>田村　美江</t>
    <rPh sb="0" eb="2">
      <t>タムラ</t>
    </rPh>
    <rPh sb="3" eb="5">
      <t>ミエ</t>
    </rPh>
    <phoneticPr fontId="3"/>
  </si>
  <si>
    <t>yatuka-ho
@city.shimanto.lg.jp</t>
  </si>
  <si>
    <t>088-882-7503</t>
  </si>
  <si>
    <t>0889-46-0128</t>
  </si>
  <si>
    <t>780-0066</t>
  </si>
  <si>
    <t>088-863-2250</t>
  </si>
  <si>
    <t>785-0031</t>
  </si>
  <si>
    <t>聖泉幼稚園</t>
    <rPh sb="0" eb="2">
      <t>セイセン</t>
    </rPh>
    <rPh sb="2" eb="5">
      <t>ヨウチエン</t>
    </rPh>
    <phoneticPr fontId="3"/>
  </si>
  <si>
    <t>高岡郡四万十町琴平町16-17</t>
  </si>
  <si>
    <t>0889-40-3931</t>
  </si>
  <si>
    <t>088-894-4157</t>
  </si>
  <si>
    <t>北村　智子</t>
    <rPh sb="0" eb="2">
      <t>キタムラ</t>
    </rPh>
    <rPh sb="3" eb="5">
      <t>トモコ</t>
    </rPh>
    <phoneticPr fontId="3"/>
  </si>
  <si>
    <t>788-0784</t>
  </si>
  <si>
    <t>南国市</t>
    <rPh sb="0" eb="2">
      <t>ナンゴク</t>
    </rPh>
    <rPh sb="2" eb="3">
      <t>シ</t>
    </rPh>
    <phoneticPr fontId="3"/>
  </si>
  <si>
    <t>0887-38-8166</t>
  </si>
  <si>
    <t>088-855-0745</t>
  </si>
  <si>
    <t>南　和仁</t>
    <rPh sb="0" eb="1">
      <t>ミナミ</t>
    </rPh>
    <rPh sb="2" eb="4">
      <t>カズヒト</t>
    </rPh>
    <phoneticPr fontId="3"/>
  </si>
  <si>
    <t>高橋　美保</t>
    <rPh sb="0" eb="2">
      <t>タカハシ</t>
    </rPh>
    <rPh sb="3" eb="5">
      <t>ミホ</t>
    </rPh>
    <phoneticPr fontId="3"/>
  </si>
  <si>
    <t>0889-40-3930</t>
  </si>
  <si>
    <t>088-866-3200</t>
  </si>
  <si>
    <t>kyouiku@town.kochi-tsuno.lg.jp</t>
  </si>
  <si>
    <t>088-856-0512</t>
  </si>
  <si>
    <t>088-852-0812</t>
  </si>
  <si>
    <t>土佐市高岡町甲2017-1</t>
  </si>
  <si>
    <t>jidou@city.susaki.lg.jp</t>
  </si>
  <si>
    <t>近澤　明子</t>
    <rPh sb="0" eb="2">
      <t>チカザワ</t>
    </rPh>
    <rPh sb="3" eb="5">
      <t>アキコ</t>
    </rPh>
    <phoneticPr fontId="3"/>
  </si>
  <si>
    <t>0887-22-0587</t>
  </si>
  <si>
    <t>森　久美</t>
    <rPh sb="0" eb="1">
      <t>モリ</t>
    </rPh>
    <rPh sb="2" eb="4">
      <t>クミ</t>
    </rPh>
    <phoneticPr fontId="3"/>
  </si>
  <si>
    <t>中村　木綿子</t>
    <rPh sb="0" eb="2">
      <t>ナカムラ</t>
    </rPh>
    <rPh sb="3" eb="4">
      <t>キ</t>
    </rPh>
    <rPh sb="4" eb="5">
      <t>ワタ</t>
    </rPh>
    <rPh sb="5" eb="6">
      <t>コ</t>
    </rPh>
    <phoneticPr fontId="3"/>
  </si>
  <si>
    <t>0889-62-3260</t>
  </si>
  <si>
    <t>783-0025</t>
  </si>
  <si>
    <t>幼　　　稚　　　園　（　私　立　）</t>
    <rPh sb="0" eb="1">
      <t>ヨウ</t>
    </rPh>
    <rPh sb="4" eb="5">
      <t>ワカ</t>
    </rPh>
    <rPh sb="8" eb="9">
      <t>エン</t>
    </rPh>
    <rPh sb="12" eb="13">
      <t>ワタシ</t>
    </rPh>
    <rPh sb="14" eb="15">
      <t>リツ</t>
    </rPh>
    <phoneticPr fontId="3"/>
  </si>
  <si>
    <t>088-841-2139</t>
  </si>
  <si>
    <t>香南市野市町みどり野3丁目51　1F</t>
    <rPh sb="0" eb="3">
      <t>コウナンシ</t>
    </rPh>
    <rPh sb="3" eb="6">
      <t>ノイチチョウ</t>
    </rPh>
    <rPh sb="9" eb="10">
      <t>ノ</t>
    </rPh>
    <rPh sb="11" eb="13">
      <t>チョウメ</t>
    </rPh>
    <phoneticPr fontId="3"/>
  </si>
  <si>
    <t>0887-22-1587</t>
  </si>
  <si>
    <t>783-0013</t>
  </si>
  <si>
    <t>edu@town.otoyo.lg.jp</t>
  </si>
  <si>
    <t>杉の子第２幼稚園</t>
    <rPh sb="0" eb="1">
      <t>スギ</t>
    </rPh>
    <rPh sb="2" eb="3">
      <t>コ</t>
    </rPh>
    <rPh sb="3" eb="4">
      <t>ダイ</t>
    </rPh>
    <rPh sb="5" eb="8">
      <t>ヨウチエン</t>
    </rPh>
    <phoneticPr fontId="3"/>
  </si>
  <si>
    <t>088-847-3994</t>
  </si>
  <si>
    <t>山本　明美</t>
    <rPh sb="0" eb="2">
      <t>ヤマモト</t>
    </rPh>
    <rPh sb="3" eb="5">
      <t>アケミ</t>
    </rPh>
    <phoneticPr fontId="3"/>
  </si>
  <si>
    <t>hidamarien-34
@ma.pikara.ne.jp</t>
  </si>
  <si>
    <t>781-8124</t>
  </si>
  <si>
    <t>澤田　和久</t>
  </si>
  <si>
    <t>今井　由香</t>
  </si>
  <si>
    <t>780-8072</t>
  </si>
  <si>
    <t>088-856-0400</t>
  </si>
  <si>
    <t>土佐清水市清水ヶ丘31番1号</t>
    <rPh sb="0" eb="5">
      <t>トサシミズシ</t>
    </rPh>
    <rPh sb="5" eb="7">
      <t>シミズ</t>
    </rPh>
    <rPh sb="8" eb="9">
      <t>オカ</t>
    </rPh>
    <rPh sb="11" eb="12">
      <t>バン</t>
    </rPh>
    <rPh sb="13" eb="14">
      <t>ゴウ</t>
    </rPh>
    <phoneticPr fontId="3"/>
  </si>
  <si>
    <t>私　　　立</t>
  </si>
  <si>
    <t>幼　　　保　　　連　　　携　　　型　　　認　　　定　　　こ　　　ど　　　も　　　園</t>
    <rPh sb="0" eb="1">
      <t>ヨウ</t>
    </rPh>
    <rPh sb="4" eb="5">
      <t>ホ</t>
    </rPh>
    <rPh sb="8" eb="9">
      <t>レン</t>
    </rPh>
    <rPh sb="12" eb="13">
      <t>ケイ</t>
    </rPh>
    <rPh sb="16" eb="17">
      <t>カタ</t>
    </rPh>
    <rPh sb="20" eb="21">
      <t>ミトム</t>
    </rPh>
    <rPh sb="24" eb="25">
      <t>テイ</t>
    </rPh>
    <rPh sb="40" eb="41">
      <t>エン</t>
    </rPh>
    <phoneticPr fontId="3"/>
  </si>
  <si>
    <t>088-896-2944</t>
  </si>
  <si>
    <t>くるみ幼稚園</t>
    <rPh sb="3" eb="6">
      <t>ヨウチエン</t>
    </rPh>
    <phoneticPr fontId="3"/>
  </si>
  <si>
    <t>789-0392</t>
  </si>
  <si>
    <t>789-1201</t>
  </si>
  <si>
    <t>岡﨑　博英</t>
    <rPh sb="0" eb="1">
      <t>オカ</t>
    </rPh>
    <rPh sb="1" eb="2">
      <t>サキ</t>
    </rPh>
    <rPh sb="3" eb="5">
      <t>ヒロヒデ</t>
    </rPh>
    <phoneticPr fontId="3"/>
  </si>
  <si>
    <t>780-0911</t>
  </si>
  <si>
    <t>787-0012</t>
  </si>
  <si>
    <t>河原　志加子</t>
    <rPh sb="0" eb="2">
      <t>カワハラ</t>
    </rPh>
    <rPh sb="3" eb="4">
      <t>シ</t>
    </rPh>
    <rPh sb="4" eb="6">
      <t>カコ</t>
    </rPh>
    <phoneticPr fontId="3"/>
  </si>
  <si>
    <t>池　美佐子</t>
    <rPh sb="0" eb="1">
      <t>イケ</t>
    </rPh>
    <rPh sb="2" eb="5">
      <t>ミサコ</t>
    </rPh>
    <phoneticPr fontId="3"/>
  </si>
  <si>
    <t>Bebeびすた</t>
  </si>
  <si>
    <t>youtien@kochi-u.ac.jp</t>
  </si>
  <si>
    <t>南国市下野田61-3</t>
    <rPh sb="0" eb="2">
      <t>ナンゴク</t>
    </rPh>
    <rPh sb="2" eb="3">
      <t>シ</t>
    </rPh>
    <rPh sb="3" eb="4">
      <t>シモ</t>
    </rPh>
    <rPh sb="4" eb="6">
      <t>ノダ</t>
    </rPh>
    <phoneticPr fontId="3"/>
  </si>
  <si>
    <t>0889-55-2234</t>
  </si>
  <si>
    <t>088-864-2357</t>
  </si>
  <si>
    <t>南国市</t>
    <rPh sb="0" eb="3">
      <t>ナンコクシ</t>
    </rPh>
    <phoneticPr fontId="47"/>
  </si>
  <si>
    <t>高野　薫</t>
    <rPh sb="0" eb="2">
      <t>タカノ</t>
    </rPh>
    <rPh sb="3" eb="4">
      <t>カオル</t>
    </rPh>
    <phoneticPr fontId="3"/>
  </si>
  <si>
    <t>森田　素子</t>
    <rPh sb="0" eb="2">
      <t>モリタ</t>
    </rPh>
    <rPh sb="3" eb="5">
      <t>モトコ</t>
    </rPh>
    <phoneticPr fontId="3"/>
  </si>
  <si>
    <t>0887-76-3913</t>
  </si>
  <si>
    <t>088-840-1470</t>
  </si>
  <si>
    <t>藤平　尚子</t>
    <rPh sb="0" eb="2">
      <t>フジヒラ</t>
    </rPh>
    <rPh sb="3" eb="5">
      <t>ナオコ</t>
    </rPh>
    <phoneticPr fontId="3"/>
  </si>
  <si>
    <t>幼稚園型</t>
    <rPh sb="0" eb="3">
      <t>ヨウチエン</t>
    </rPh>
    <rPh sb="3" eb="4">
      <t>ガタ</t>
    </rPh>
    <phoneticPr fontId="3"/>
  </si>
  <si>
    <t>（社福）城南保育協会</t>
  </si>
  <si>
    <t>横畠　亜矢</t>
    <rPh sb="0" eb="1">
      <t>ヨコ</t>
    </rPh>
    <rPh sb="1" eb="2">
      <t>ハタ</t>
    </rPh>
    <rPh sb="3" eb="5">
      <t>アヤ</t>
    </rPh>
    <phoneticPr fontId="3"/>
  </si>
  <si>
    <t>088-823-4012</t>
  </si>
  <si>
    <t>785-0011</t>
  </si>
  <si>
    <t>y-heiwa
@beach.ocn.ne.jp</t>
  </si>
  <si>
    <t>２９</t>
  </si>
  <si>
    <t>３</t>
  </si>
  <si>
    <t>橋田　あずさ</t>
  </si>
  <si>
    <t>787-0311</t>
  </si>
  <si>
    <t>088-894-4111</t>
  </si>
  <si>
    <t>088-872-6978</t>
  </si>
  <si>
    <t>C型</t>
    <rPh sb="1" eb="2">
      <t>カタ</t>
    </rPh>
    <phoneticPr fontId="3"/>
  </si>
  <si>
    <t>088-844-1019</t>
  </si>
  <si>
    <t>788-0001</t>
  </si>
  <si>
    <t>0880-43-3481</t>
  </si>
  <si>
    <t>橋本　富美子</t>
    <rPh sb="0" eb="2">
      <t>ハシモト</t>
    </rPh>
    <rPh sb="3" eb="6">
      <t>フミコ</t>
    </rPh>
    <phoneticPr fontId="3"/>
  </si>
  <si>
    <t>認可定員</t>
    <rPh sb="0" eb="2">
      <t>ニンカ</t>
    </rPh>
    <rPh sb="2" eb="4">
      <t>テイイン</t>
    </rPh>
    <phoneticPr fontId="3"/>
  </si>
  <si>
    <t>780-0935</t>
  </si>
  <si>
    <t>高知市仁井田925-1</t>
    <rPh sb="0" eb="3">
      <t>コウチシ</t>
    </rPh>
    <rPh sb="3" eb="6">
      <t>ニイダ</t>
    </rPh>
    <phoneticPr fontId="3"/>
  </si>
  <si>
    <t>0887-27-2844</t>
  </si>
  <si>
    <t>小原　和香子</t>
    <rPh sb="0" eb="2">
      <t>オハラ</t>
    </rPh>
    <rPh sb="3" eb="6">
      <t>ワカコ</t>
    </rPh>
    <phoneticPr fontId="3"/>
  </si>
  <si>
    <t>0880-25-0032</t>
  </si>
  <si>
    <t>781-6742</t>
  </si>
  <si>
    <t>780-8039</t>
  </si>
  <si>
    <t>0887-22-1120</t>
  </si>
  <si>
    <t>0887-22-0870</t>
  </si>
  <si>
    <t>0887-22-0876</t>
  </si>
  <si>
    <t>suirinsya@yahoo.co.jp</t>
  </si>
  <si>
    <t>780-8023</t>
  </si>
  <si>
    <t>781-6832</t>
  </si>
  <si>
    <t>所長</t>
    <rPh sb="0" eb="2">
      <t>ショチョウ</t>
    </rPh>
    <phoneticPr fontId="3"/>
  </si>
  <si>
    <t>susakikindergarten
@yahoo.co.jp</t>
  </si>
  <si>
    <t>松本　淑子</t>
    <rPh sb="0" eb="2">
      <t>マツモト</t>
    </rPh>
    <rPh sb="3" eb="5">
      <t>ヨシコ</t>
    </rPh>
    <phoneticPr fontId="3"/>
  </si>
  <si>
    <t>782-8501</t>
  </si>
  <si>
    <t>黒潮町</t>
    <rPh sb="0" eb="2">
      <t>クロシオ</t>
    </rPh>
    <rPh sb="2" eb="3">
      <t>マチ</t>
    </rPh>
    <phoneticPr fontId="47"/>
  </si>
  <si>
    <t>松岡　佳代</t>
    <rPh sb="0" eb="2">
      <t>マツオカ</t>
    </rPh>
    <rPh sb="3" eb="5">
      <t>カヨ</t>
    </rPh>
    <phoneticPr fontId="3"/>
  </si>
  <si>
    <t>施設数及び定員</t>
  </si>
  <si>
    <t>三育ほっとハウス</t>
    <rPh sb="0" eb="2">
      <t>サンイク</t>
    </rPh>
    <phoneticPr fontId="3"/>
  </si>
  <si>
    <t>ooshino-hoikuen
@iaa.itkeeper.ne.jp</t>
  </si>
  <si>
    <t>780-8035</t>
  </si>
  <si>
    <t>088-855-5861</t>
  </si>
  <si>
    <t>室戸市</t>
    <rPh sb="0" eb="3">
      <t>ムロトシ</t>
    </rPh>
    <phoneticPr fontId="47"/>
  </si>
  <si>
    <t>781-1134</t>
  </si>
  <si>
    <t>088-852-2532</t>
  </si>
  <si>
    <t>県計</t>
    <rPh sb="0" eb="1">
      <t>ケン</t>
    </rPh>
    <rPh sb="1" eb="2">
      <t>ケイ</t>
    </rPh>
    <phoneticPr fontId="47"/>
  </si>
  <si>
    <t>088-884-2313</t>
  </si>
  <si>
    <t>781-1105</t>
  </si>
  <si>
    <t>789-1211</t>
  </si>
  <si>
    <t>伊東　朋子</t>
    <rPh sb="0" eb="2">
      <t>イトウ</t>
    </rPh>
    <rPh sb="3" eb="5">
      <t>トモコ</t>
    </rPh>
    <phoneticPr fontId="3"/>
  </si>
  <si>
    <t>088-894-4585</t>
  </si>
  <si>
    <t>789-1231</t>
  </si>
  <si>
    <t>789-1202</t>
  </si>
  <si>
    <t>088-845-1073</t>
  </si>
  <si>
    <t>789-1204</t>
  </si>
  <si>
    <t>明石　史子</t>
    <rPh sb="0" eb="2">
      <t>アカシ</t>
    </rPh>
    <rPh sb="3" eb="5">
      <t>フミコ</t>
    </rPh>
    <phoneticPr fontId="3"/>
  </si>
  <si>
    <t>y-heiwa@beach.ocn.ne.jp</t>
  </si>
  <si>
    <t>主事</t>
    <rPh sb="0" eb="2">
      <t>シュジ</t>
    </rPh>
    <phoneticPr fontId="3"/>
  </si>
  <si>
    <t>0889-24-5925</t>
  </si>
  <si>
    <r>
      <t xml:space="preserve">幼保連携型認定こども園
</t>
    </r>
    <r>
      <rPr>
        <sz val="11"/>
        <color auto="1"/>
        <rFont val="ＭＳ Ｐゴシック"/>
      </rPr>
      <t>ごほく</t>
    </r>
    <rPh sb="0" eb="2">
      <t>ヨウホ</t>
    </rPh>
    <rPh sb="2" eb="5">
      <t>レンケイガタ</t>
    </rPh>
    <rPh sb="5" eb="7">
      <t>ニンテイ</t>
    </rPh>
    <rPh sb="10" eb="11">
      <t>エン</t>
    </rPh>
    <phoneticPr fontId="3"/>
  </si>
  <si>
    <t>088-882-0315</t>
  </si>
  <si>
    <t>0889-24-5945</t>
  </si>
  <si>
    <t>786-0042</t>
  </si>
  <si>
    <t>088-832-9258</t>
  </si>
  <si>
    <t>土佐町</t>
    <rPh sb="0" eb="3">
      <t>トサチョウ</t>
    </rPh>
    <phoneticPr fontId="3"/>
  </si>
  <si>
    <t>梼原町</t>
    <rPh sb="0" eb="3">
      <t>ユスハラチョウ</t>
    </rPh>
    <phoneticPr fontId="47"/>
  </si>
  <si>
    <t>高知市旭町2-8-12</t>
    <rPh sb="0" eb="3">
      <t>コウチシ</t>
    </rPh>
    <rPh sb="3" eb="5">
      <t>アサヒマチ</t>
    </rPh>
    <phoneticPr fontId="3"/>
  </si>
  <si>
    <t>781-5104</t>
  </si>
  <si>
    <t>幼保支援係長</t>
    <rPh sb="0" eb="1">
      <t>ヨウ</t>
    </rPh>
    <rPh sb="1" eb="2">
      <t>ホ</t>
    </rPh>
    <rPh sb="2" eb="4">
      <t>シエン</t>
    </rPh>
    <rPh sb="4" eb="5">
      <t>カカ</t>
    </rPh>
    <rPh sb="5" eb="6">
      <t>チョウ</t>
    </rPh>
    <phoneticPr fontId="3"/>
  </si>
  <si>
    <t>789-1901</t>
  </si>
  <si>
    <t>宿毛市</t>
    <rPh sb="0" eb="2">
      <t>スクモ</t>
    </rPh>
    <rPh sb="2" eb="3">
      <t>シ</t>
    </rPh>
    <phoneticPr fontId="47"/>
  </si>
  <si>
    <t>0880-44-1112</t>
  </si>
  <si>
    <r>
      <t>連携型外認定こども園</t>
    </r>
    <r>
      <rPr>
        <sz val="11"/>
        <color auto="1"/>
        <rFont val="ＭＳ ゴシック"/>
      </rPr>
      <t>・・・・・・・・・・・・・</t>
    </r>
    <rPh sb="0" eb="2">
      <t>レンケイ</t>
    </rPh>
    <rPh sb="2" eb="3">
      <t>ガタ</t>
    </rPh>
    <rPh sb="3" eb="4">
      <t>ガイ</t>
    </rPh>
    <rPh sb="4" eb="6">
      <t>ニンテイ</t>
    </rPh>
    <rPh sb="9" eb="10">
      <t>エン</t>
    </rPh>
    <phoneticPr fontId="3"/>
  </si>
  <si>
    <t>主査</t>
    <rPh sb="0" eb="1">
      <t>オモ</t>
    </rPh>
    <rPh sb="1" eb="2">
      <t>サ</t>
    </rPh>
    <phoneticPr fontId="3"/>
  </si>
  <si>
    <t>088-883-2457</t>
  </si>
  <si>
    <t>北川村</t>
    <rPh sb="0" eb="2">
      <t>キタガワ</t>
    </rPh>
    <rPh sb="2" eb="3">
      <t>ムラ</t>
    </rPh>
    <phoneticPr fontId="47"/>
  </si>
  <si>
    <t>azononikonikoeki
@outlook.jp</t>
  </si>
  <si>
    <t>鈴木　薫子</t>
    <rPh sb="0" eb="2">
      <t>スズキ</t>
    </rPh>
    <rPh sb="3" eb="5">
      <t>カオルコ</t>
    </rPh>
    <phoneticPr fontId="3"/>
  </si>
  <si>
    <t>783-0053</t>
  </si>
  <si>
    <t>0880-34-7511</t>
  </si>
  <si>
    <t>088-831-7032</t>
  </si>
  <si>
    <t>088-866-1249</t>
  </si>
  <si>
    <t>780-8018</t>
  </si>
  <si>
    <t>088-854-9867</t>
  </si>
  <si>
    <t>保　育　所</t>
    <rPh sb="0" eb="1">
      <t>ホ</t>
    </rPh>
    <rPh sb="2" eb="3">
      <t>イク</t>
    </rPh>
    <rPh sb="4" eb="5">
      <t>ショ</t>
    </rPh>
    <phoneticPr fontId="3"/>
  </si>
  <si>
    <t>088-847-0831</t>
  </si>
  <si>
    <t>山本　郁子</t>
    <rPh sb="0" eb="2">
      <t>ヤマモト</t>
    </rPh>
    <rPh sb="3" eb="5">
      <t>イクコ</t>
    </rPh>
    <phoneticPr fontId="3"/>
  </si>
  <si>
    <t>781-0325</t>
  </si>
  <si>
    <t>（一社）白ゆり保育所</t>
    <rPh sb="4" eb="5">
      <t>シロ</t>
    </rPh>
    <rPh sb="7" eb="9">
      <t>ホイク</t>
    </rPh>
    <rPh sb="9" eb="10">
      <t>ショ</t>
    </rPh>
    <phoneticPr fontId="3"/>
  </si>
  <si>
    <t>088-842-6970</t>
  </si>
  <si>
    <t>783-0007</t>
  </si>
  <si>
    <t>088-873-0618</t>
  </si>
  <si>
    <t>0880-34-7510</t>
  </si>
  <si>
    <t>088-843-4187</t>
  </si>
  <si>
    <t>kyouiku@vill.hidaka.lg.jp</t>
  </si>
  <si>
    <t>保育所・幼稚園・認定こども園・地域型保育事業所</t>
    <rPh sb="0" eb="2">
      <t>ホイク</t>
    </rPh>
    <rPh sb="2" eb="3">
      <t>ショ</t>
    </rPh>
    <rPh sb="4" eb="7">
      <t>ヨウチエン</t>
    </rPh>
    <rPh sb="8" eb="10">
      <t>ニンテイ</t>
    </rPh>
    <rPh sb="13" eb="14">
      <t>エン</t>
    </rPh>
    <rPh sb="15" eb="18">
      <t>チイキガタ</t>
    </rPh>
    <rPh sb="18" eb="20">
      <t>ホイク</t>
    </rPh>
    <rPh sb="20" eb="23">
      <t>ジギョウショ</t>
    </rPh>
    <phoneticPr fontId="3"/>
  </si>
  <si>
    <t>088-884-3790</t>
  </si>
  <si>
    <t>780-0832</t>
  </si>
  <si>
    <t>笹岡　光江</t>
    <rPh sb="0" eb="2">
      <t>ササオカ</t>
    </rPh>
    <rPh sb="3" eb="5">
      <t>ミツエ</t>
    </rPh>
    <phoneticPr fontId="3"/>
  </si>
  <si>
    <t>0880-73-1118</t>
  </si>
  <si>
    <t>0889-42-0367</t>
  </si>
  <si>
    <t>088-882-8058</t>
  </si>
  <si>
    <t>前田　里穂</t>
    <rPh sb="0" eb="2">
      <t>マエダ</t>
    </rPh>
    <rPh sb="3" eb="5">
      <t>リホ</t>
    </rPh>
    <phoneticPr fontId="3"/>
  </si>
  <si>
    <t>香南市野市町大谷1126-4</t>
    <rPh sb="0" eb="3">
      <t>コウナンシ</t>
    </rPh>
    <rPh sb="3" eb="6">
      <t>ノイチチョウ</t>
    </rPh>
    <rPh sb="6" eb="8">
      <t>オオタニ</t>
    </rPh>
    <phoneticPr fontId="3"/>
  </si>
  <si>
    <t>※認定年月日の（　　）内は、子ども・子育て支援新制度
   施行前の認定年月日です。</t>
    <rPh sb="1" eb="3">
      <t>ニンテイ</t>
    </rPh>
    <rPh sb="3" eb="6">
      <t>ネンガッピ</t>
    </rPh>
    <rPh sb="11" eb="12">
      <t>ナイ</t>
    </rPh>
    <rPh sb="14" eb="15">
      <t>コ</t>
    </rPh>
    <rPh sb="18" eb="20">
      <t>コソダ</t>
    </rPh>
    <rPh sb="21" eb="23">
      <t>シエン</t>
    </rPh>
    <rPh sb="23" eb="26">
      <t>シンセイド</t>
    </rPh>
    <rPh sb="30" eb="32">
      <t>セコウ</t>
    </rPh>
    <rPh sb="32" eb="33">
      <t>マエ</t>
    </rPh>
    <rPh sb="34" eb="36">
      <t>ニンテイ</t>
    </rPh>
    <rPh sb="36" eb="39">
      <t>ネンガッピ</t>
    </rPh>
    <phoneticPr fontId="3"/>
  </si>
  <si>
    <t>781-5232</t>
  </si>
  <si>
    <t>088-832-8631</t>
  </si>
  <si>
    <t>088-831-8893</t>
  </si>
  <si>
    <t>781-5101</t>
  </si>
  <si>
    <t>088-845-1405</t>
  </si>
  <si>
    <t>088-845-1263</t>
  </si>
  <si>
    <t>088-845-8569</t>
  </si>
  <si>
    <t>088-822-9229</t>
  </si>
  <si>
    <t>公立</t>
    <rPh sb="0" eb="2">
      <t>コウリツ</t>
    </rPh>
    <phoneticPr fontId="3"/>
  </si>
  <si>
    <t>088-844-0095</t>
  </si>
  <si>
    <t>088-875-3583</t>
  </si>
  <si>
    <t>ak-yamanaka@town.ino.lg.jp</t>
  </si>
  <si>
    <t>088-875-3783</t>
  </si>
  <si>
    <t>sukumo-k@mb.gallery.ne.jp</t>
  </si>
  <si>
    <t>088-844-1855</t>
  </si>
  <si>
    <t>088-844-1707</t>
  </si>
  <si>
    <t>矢野川　節</t>
  </si>
  <si>
    <t>小泉　清人</t>
    <rPh sb="0" eb="2">
      <t>コイズミ</t>
    </rPh>
    <rPh sb="3" eb="5">
      <t>キヨト</t>
    </rPh>
    <phoneticPr fontId="3"/>
  </si>
  <si>
    <t>088-840-8007</t>
  </si>
  <si>
    <t>中土佐町</t>
    <rPh sb="0" eb="3">
      <t>ナカトサ</t>
    </rPh>
    <rPh sb="3" eb="4">
      <t>チョウ</t>
    </rPh>
    <phoneticPr fontId="3"/>
  </si>
  <si>
    <t>奈半利町</t>
    <rPh sb="0" eb="4">
      <t>ナハリチョウ</t>
    </rPh>
    <phoneticPr fontId="47"/>
  </si>
  <si>
    <t>高岡郡越知町越知甲1926番地</t>
    <rPh sb="0" eb="3">
      <t>タカオカグン</t>
    </rPh>
    <rPh sb="3" eb="6">
      <t>オチチョウ</t>
    </rPh>
    <rPh sb="6" eb="8">
      <t>オチ</t>
    </rPh>
    <rPh sb="8" eb="9">
      <t>コウ</t>
    </rPh>
    <rPh sb="13" eb="15">
      <t>バンチ</t>
    </rPh>
    <phoneticPr fontId="3"/>
  </si>
  <si>
    <t>088-856-8868</t>
  </si>
  <si>
    <t>tosa-mhp
@fancy.ocn.ne.jp</t>
  </si>
  <si>
    <t>高知市横浜東町4-4</t>
    <rPh sb="0" eb="3">
      <t>コウチシ</t>
    </rPh>
    <rPh sb="3" eb="5">
      <t>ヨコハマ</t>
    </rPh>
    <rPh sb="5" eb="6">
      <t>ヒガシ</t>
    </rPh>
    <rPh sb="6" eb="7">
      <t>マチ</t>
    </rPh>
    <phoneticPr fontId="3"/>
  </si>
  <si>
    <t>0880-63-3638</t>
  </si>
  <si>
    <t>088-864-2927</t>
  </si>
  <si>
    <t>783-0084</t>
  </si>
  <si>
    <t>0880-63-2914</t>
  </si>
  <si>
    <t>土佐郡土佐町田井1449</t>
    <rPh sb="0" eb="3">
      <t>トサグン</t>
    </rPh>
    <rPh sb="3" eb="6">
      <t>トサチョウ</t>
    </rPh>
    <rPh sb="6" eb="8">
      <t>タイ</t>
    </rPh>
    <phoneticPr fontId="3"/>
  </si>
  <si>
    <t>大黒　慎一郎</t>
    <rPh sb="0" eb="2">
      <t>オオグロ</t>
    </rPh>
    <rPh sb="3" eb="6">
      <t>シンイチロウ</t>
    </rPh>
    <phoneticPr fontId="3"/>
  </si>
  <si>
    <t>088-863-1001</t>
  </si>
  <si>
    <t>785-0005</t>
  </si>
  <si>
    <t>781-5233</t>
  </si>
  <si>
    <t>088-863-1078</t>
  </si>
  <si>
    <t>kyoiku@town.nakatosa.lg.jp</t>
  </si>
  <si>
    <t>０８８－８２１－４９１０</t>
  </si>
  <si>
    <t>783-0083</t>
  </si>
  <si>
    <t>0887-53-9778</t>
  </si>
  <si>
    <t>088-864-2462</t>
  </si>
  <si>
    <t>088-866-3201</t>
  </si>
  <si>
    <t>土佐町</t>
    <rPh sb="0" eb="3">
      <t>トサチョウ</t>
    </rPh>
    <phoneticPr fontId="47"/>
  </si>
  <si>
    <t>0887-70-1317</t>
  </si>
  <si>
    <t>いの町</t>
  </si>
  <si>
    <t>782-0038</t>
  </si>
  <si>
    <t>kochi-mikaduki
@lilac.ocn.ne.jp</t>
  </si>
  <si>
    <t>088-854-6155</t>
  </si>
  <si>
    <t>088-883-5608</t>
  </si>
  <si>
    <t>info@vistaland.ed.jp</t>
  </si>
  <si>
    <t>088-821-7765</t>
  </si>
  <si>
    <t>088-883-0636</t>
  </si>
  <si>
    <t>0887-84-2449</t>
  </si>
  <si>
    <t>四万十市</t>
    <rPh sb="0" eb="1">
      <t>ヨン</t>
    </rPh>
    <rPh sb="1" eb="2">
      <t>マン</t>
    </rPh>
    <rPh sb="2" eb="3">
      <t>ジュウ</t>
    </rPh>
    <rPh sb="3" eb="4">
      <t>シ</t>
    </rPh>
    <phoneticPr fontId="47"/>
  </si>
  <si>
    <t>吉田　美紀菜</t>
    <rPh sb="0" eb="2">
      <t>ヨシダ</t>
    </rPh>
    <rPh sb="3" eb="5">
      <t>ミキ</t>
    </rPh>
    <rPh sb="5" eb="6">
      <t>ナ</t>
    </rPh>
    <phoneticPr fontId="3"/>
  </si>
  <si>
    <t>あおい保育園</t>
    <rPh sb="3" eb="6">
      <t>ホイクエン</t>
    </rPh>
    <phoneticPr fontId="3"/>
  </si>
  <si>
    <t>787-0017</t>
  </si>
  <si>
    <t>馬路村</t>
    <rPh sb="0" eb="3">
      <t>ウマジムラ</t>
    </rPh>
    <phoneticPr fontId="47"/>
  </si>
  <si>
    <t>0887-72-1031</t>
  </si>
  <si>
    <t>H26.7.1
～H27.3.31
地方裁量型</t>
    <rPh sb="18" eb="20">
      <t>チホウ</t>
    </rPh>
    <rPh sb="20" eb="23">
      <t>サイリョウガタ</t>
    </rPh>
    <phoneticPr fontId="3"/>
  </si>
  <si>
    <t>USIO NURSERY ウシオナーサリー永国寺</t>
  </si>
  <si>
    <t>784-8501</t>
  </si>
  <si>
    <t>0889-65-1350</t>
  </si>
  <si>
    <t>高知市南川添2-5</t>
    <rPh sb="0" eb="3">
      <t>コウチシ</t>
    </rPh>
    <rPh sb="3" eb="4">
      <t>ミナミ</t>
    </rPh>
    <rPh sb="4" eb="5">
      <t>カワ</t>
    </rPh>
    <rPh sb="5" eb="6">
      <t>ゾ</t>
    </rPh>
    <phoneticPr fontId="3"/>
  </si>
  <si>
    <t>津野町</t>
  </si>
  <si>
    <t>松原　真由美</t>
    <rPh sb="0" eb="2">
      <t>マツバラ</t>
    </rPh>
    <rPh sb="3" eb="6">
      <t>マユミ</t>
    </rPh>
    <phoneticPr fontId="3"/>
  </si>
  <si>
    <t>sk06011@town.
sakawa.lg.jp</t>
  </si>
  <si>
    <t>小規模保育</t>
    <rPh sb="0" eb="3">
      <t>ショウキボ</t>
    </rPh>
    <rPh sb="3" eb="5">
      <t>ホイク</t>
    </rPh>
    <phoneticPr fontId="3"/>
  </si>
  <si>
    <t>780-0956</t>
  </si>
  <si>
    <t>780-0051</t>
  </si>
  <si>
    <t>088-872-1028</t>
  </si>
  <si>
    <t>info@atago-kouchi.com</t>
  </si>
  <si>
    <t>suginoko@miyajigakuen.jp</t>
  </si>
  <si>
    <t>0887-72-1032</t>
  </si>
  <si>
    <t>088-832-0137</t>
  </si>
  <si>
    <t>土佐市民病院</t>
    <rPh sb="0" eb="4">
      <t>トサシミン</t>
    </rPh>
    <rPh sb="4" eb="6">
      <t>ビョウイン</t>
    </rPh>
    <phoneticPr fontId="3"/>
  </si>
  <si>
    <t>088-832-0146</t>
  </si>
  <si>
    <t>info@mominoki-y.com</t>
  </si>
  <si>
    <t>大川村</t>
  </si>
  <si>
    <t>info@kurumiyouchien.ac.jp</t>
  </si>
  <si>
    <t>hmwrs.hata
@circus.ocn.ne.jp</t>
  </si>
  <si>
    <t>hukushi@vill.umaji.kochi.jp</t>
  </si>
  <si>
    <t>088-893-0108</t>
  </si>
  <si>
    <t>津野　綾子</t>
    <rPh sb="0" eb="2">
      <t>ツノ</t>
    </rPh>
    <rPh sb="3" eb="5">
      <t>アヤコ</t>
    </rPh>
    <phoneticPr fontId="3"/>
  </si>
  <si>
    <t>0887-38-7977</t>
  </si>
  <si>
    <t>伊野部　香里</t>
    <rPh sb="0" eb="3">
      <t>イノベ</t>
    </rPh>
    <phoneticPr fontId="3"/>
  </si>
  <si>
    <t>(社福)十津福祉会</t>
    <rPh sb="1" eb="2">
      <t>シャ</t>
    </rPh>
    <rPh sb="2" eb="3">
      <t>フク</t>
    </rPh>
    <rPh sb="4" eb="5">
      <t>ジュウ</t>
    </rPh>
    <rPh sb="5" eb="6">
      <t>ツ</t>
    </rPh>
    <rPh sb="6" eb="8">
      <t>フクシ</t>
    </rPh>
    <rPh sb="8" eb="9">
      <t>カイ</t>
    </rPh>
    <phoneticPr fontId="3"/>
  </si>
  <si>
    <t>仁淀川町</t>
    <rPh sb="0" eb="4">
      <t>ニヨドガワチョウ</t>
    </rPh>
    <phoneticPr fontId="47"/>
  </si>
  <si>
    <t>0887-56-1888</t>
  </si>
  <si>
    <t>保育所・幼稚園・認定こども園・地域型保育事業所施設数及び定員</t>
    <rPh sb="0" eb="2">
      <t>ホイク</t>
    </rPh>
    <rPh sb="2" eb="3">
      <t>ショ</t>
    </rPh>
    <rPh sb="4" eb="7">
      <t>ヨウチエン</t>
    </rPh>
    <rPh sb="8" eb="10">
      <t>ニンテイ</t>
    </rPh>
    <rPh sb="13" eb="14">
      <t>エン</t>
    </rPh>
    <rPh sb="15" eb="18">
      <t>チイキガタ</t>
    </rPh>
    <rPh sb="18" eb="20">
      <t>ホイク</t>
    </rPh>
    <rPh sb="20" eb="23">
      <t>ジギョウショ</t>
    </rPh>
    <rPh sb="23" eb="25">
      <t>シセツ</t>
    </rPh>
    <rPh sb="26" eb="27">
      <t>オヨ</t>
    </rPh>
    <rPh sb="28" eb="30">
      <t>テイイン</t>
    </rPh>
    <phoneticPr fontId="3"/>
  </si>
  <si>
    <t>認可外</t>
    <rPh sb="0" eb="2">
      <t>ニンカ</t>
    </rPh>
    <rPh sb="2" eb="3">
      <t>ガイ</t>
    </rPh>
    <phoneticPr fontId="3"/>
  </si>
  <si>
    <t>係長</t>
    <rPh sb="0" eb="2">
      <t>カカリチョウ</t>
    </rPh>
    <phoneticPr fontId="3"/>
  </si>
  <si>
    <t>0887-33-3923</t>
  </si>
  <si>
    <t>植田　奈穂実</t>
    <rPh sb="0" eb="2">
      <t>ウエダ</t>
    </rPh>
    <rPh sb="3" eb="6">
      <t>ナホミ</t>
    </rPh>
    <phoneticPr fontId="3"/>
  </si>
  <si>
    <t>info@yaemon-kids.com</t>
  </si>
  <si>
    <t>088-852-7556</t>
  </si>
  <si>
    <t>kyouiku@town.kochi-yasuda.lg.jp</t>
  </si>
  <si>
    <t>s-wada.04@city.nankoku.lg.jp</t>
  </si>
  <si>
    <t>788-0261</t>
  </si>
  <si>
    <t>kyouikuiinkai@town.nahari.lg.jp</t>
  </si>
  <si>
    <t>himawari@heiseigakuen.jp</t>
  </si>
  <si>
    <t>安芸市</t>
  </si>
  <si>
    <t>市町村事務担当所属一覧</t>
    <rPh sb="0" eb="3">
      <t>シチョウソン</t>
    </rPh>
    <rPh sb="3" eb="5">
      <t>ジム</t>
    </rPh>
    <rPh sb="5" eb="7">
      <t>タントウ</t>
    </rPh>
    <rPh sb="7" eb="9">
      <t>ショゾク</t>
    </rPh>
    <rPh sb="9" eb="11">
      <t>イチラン</t>
    </rPh>
    <phoneticPr fontId="3"/>
  </si>
  <si>
    <t>土佐清水市</t>
  </si>
  <si>
    <t>（令和７年４月１日現在）</t>
  </si>
  <si>
    <t>橋田　智代</t>
    <rPh sb="0" eb="2">
      <t>ハシダ</t>
    </rPh>
    <rPh sb="3" eb="5">
      <t>トモヨ</t>
    </rPh>
    <phoneticPr fontId="3"/>
  </si>
  <si>
    <t>安田町</t>
    <rPh sb="0" eb="3">
      <t>ヤスダチョウ</t>
    </rPh>
    <phoneticPr fontId="47"/>
  </si>
  <si>
    <t>四万十町</t>
    <rPh sb="0" eb="1">
      <t>ヨン</t>
    </rPh>
    <rPh sb="1" eb="2">
      <t>マン</t>
    </rPh>
    <rPh sb="2" eb="3">
      <t>ジュウ</t>
    </rPh>
    <rPh sb="3" eb="4">
      <t>マチ</t>
    </rPh>
    <phoneticPr fontId="47"/>
  </si>
  <si>
    <t>県計</t>
    <rPh sb="0" eb="1">
      <t>ケン</t>
    </rPh>
    <rPh sb="1" eb="2">
      <t>ケイ</t>
    </rPh>
    <phoneticPr fontId="3"/>
  </si>
  <si>
    <t>黒岩中央保育所</t>
    <rPh sb="0" eb="2">
      <t>クロイワ</t>
    </rPh>
    <rPh sb="2" eb="4">
      <t>チュウオウ</t>
    </rPh>
    <rPh sb="4" eb="7">
      <t>ホイクショ</t>
    </rPh>
    <phoneticPr fontId="3"/>
  </si>
  <si>
    <t>0887-54-4876</t>
  </si>
  <si>
    <t>yasu-kodomoen@city.kochi-konan.lg.jp</t>
  </si>
  <si>
    <t>780-8571</t>
  </si>
  <si>
    <t>yusuhara-t@kochinet.ed.jp</t>
  </si>
  <si>
    <t>小谷　久美</t>
    <rPh sb="0" eb="2">
      <t>コタニ</t>
    </rPh>
    <rPh sb="3" eb="5">
      <t>クミ</t>
    </rPh>
    <phoneticPr fontId="3"/>
  </si>
  <si>
    <t>781-3721</t>
  </si>
  <si>
    <t>定員計</t>
    <rPh sb="0" eb="2">
      <t>テイイン</t>
    </rPh>
    <rPh sb="2" eb="3">
      <t>ケイ</t>
    </rPh>
    <phoneticPr fontId="3"/>
  </si>
  <si>
    <t>088-855-3782</t>
  </si>
  <si>
    <t>田内　理香</t>
    <rPh sb="0" eb="2">
      <t>タウチ</t>
    </rPh>
    <rPh sb="3" eb="5">
      <t>リカ</t>
    </rPh>
    <phoneticPr fontId="3"/>
  </si>
  <si>
    <t>私立（社福法人）校数</t>
    <rPh sb="0" eb="2">
      <t>シリツ</t>
    </rPh>
    <rPh sb="3" eb="4">
      <t>シャ</t>
    </rPh>
    <rPh sb="4" eb="5">
      <t>フク</t>
    </rPh>
    <rPh sb="5" eb="7">
      <t>ホウジン</t>
    </rPh>
    <rPh sb="8" eb="10">
      <t>コウスウ</t>
    </rPh>
    <phoneticPr fontId="3"/>
  </si>
  <si>
    <t>安芸郡北川村大字野友甲1522-1</t>
    <rPh sb="0" eb="3">
      <t>アキグン</t>
    </rPh>
    <rPh sb="3" eb="6">
      <t>キタガワムラ</t>
    </rPh>
    <rPh sb="6" eb="8">
      <t>オオアザ</t>
    </rPh>
    <rPh sb="8" eb="9">
      <t>ノ</t>
    </rPh>
    <rPh sb="9" eb="10">
      <t>トモ</t>
    </rPh>
    <rPh sb="10" eb="11">
      <t>コウ</t>
    </rPh>
    <phoneticPr fontId="3"/>
  </si>
  <si>
    <t>幼　  稚  　園</t>
    <rPh sb="0" eb="1">
      <t>ヨウ</t>
    </rPh>
    <rPh sb="4" eb="5">
      <t>チ</t>
    </rPh>
    <rPh sb="8" eb="9">
      <t>エン</t>
    </rPh>
    <phoneticPr fontId="3"/>
  </si>
  <si>
    <t>781-5310</t>
  </si>
  <si>
    <t>0887-57-7011</t>
  </si>
  <si>
    <t>0887-57-7010</t>
  </si>
  <si>
    <t>0887-56-1071</t>
  </si>
  <si>
    <t>大豊町</t>
    <rPh sb="0" eb="2">
      <t>オオトヨ</t>
    </rPh>
    <rPh sb="2" eb="3">
      <t>チョウ</t>
    </rPh>
    <phoneticPr fontId="3"/>
  </si>
  <si>
    <t>0887-37-9452</t>
  </si>
  <si>
    <t>高知市春野町東諸木4115-13</t>
    <rPh sb="0" eb="3">
      <t>コウチシ</t>
    </rPh>
    <rPh sb="3" eb="6">
      <t>ハルノチョウ</t>
    </rPh>
    <rPh sb="6" eb="9">
      <t>ヒガシモロギ</t>
    </rPh>
    <phoneticPr fontId="3"/>
  </si>
  <si>
    <t>大月町</t>
    <rPh sb="0" eb="2">
      <t>オオツキ</t>
    </rPh>
    <rPh sb="2" eb="3">
      <t>チョウ</t>
    </rPh>
    <phoneticPr fontId="3"/>
  </si>
  <si>
    <t>地　　　域　　　型　　　保　　　育　　　事　　　業　　　所</t>
    <rPh sb="0" eb="1">
      <t>チ</t>
    </rPh>
    <rPh sb="4" eb="5">
      <t>イキ</t>
    </rPh>
    <rPh sb="8" eb="9">
      <t>カタ</t>
    </rPh>
    <rPh sb="12" eb="13">
      <t>ホ</t>
    </rPh>
    <rPh sb="16" eb="17">
      <t>イク</t>
    </rPh>
    <rPh sb="20" eb="21">
      <t>コト</t>
    </rPh>
    <rPh sb="24" eb="25">
      <t>ギョウ</t>
    </rPh>
    <rPh sb="28" eb="29">
      <t>ショ</t>
    </rPh>
    <phoneticPr fontId="3"/>
  </si>
  <si>
    <t>780-0915</t>
  </si>
  <si>
    <t>１２</t>
  </si>
  <si>
    <t>（学）やまもも学園</t>
    <rPh sb="1" eb="2">
      <t>ガク</t>
    </rPh>
    <rPh sb="7" eb="9">
      <t>ガクエン</t>
    </rPh>
    <phoneticPr fontId="3"/>
  </si>
  <si>
    <t>中西　房子</t>
  </si>
  <si>
    <t>副課長兼総括主幹</t>
    <rPh sb="0" eb="3">
      <t>フクカチョウ</t>
    </rPh>
    <rPh sb="3" eb="4">
      <t>ケン</t>
    </rPh>
    <rPh sb="4" eb="6">
      <t>ソウカツ</t>
    </rPh>
    <rPh sb="6" eb="8">
      <t>シュカン</t>
    </rPh>
    <phoneticPr fontId="3"/>
  </si>
  <si>
    <t>高橋　智哉</t>
  </si>
  <si>
    <t>088-862-1202</t>
  </si>
  <si>
    <t>0887-55-2745</t>
  </si>
  <si>
    <t>村上　久美</t>
    <rPh sb="0" eb="2">
      <t>ムラカミ</t>
    </rPh>
    <rPh sb="3" eb="5">
      <t>クミ</t>
    </rPh>
    <phoneticPr fontId="3"/>
  </si>
  <si>
    <t>0887-55-2762</t>
  </si>
  <si>
    <t>岡本　直子</t>
    <rPh sb="0" eb="2">
      <t>オカモト</t>
    </rPh>
    <rPh sb="3" eb="5">
      <t>ナオコ</t>
    </rPh>
    <phoneticPr fontId="3"/>
  </si>
  <si>
    <t>0887-32-1151</t>
  </si>
  <si>
    <t>土佐清水市</t>
    <rPh sb="0" eb="5">
      <t>トサシミズシ</t>
    </rPh>
    <phoneticPr fontId="47"/>
  </si>
  <si>
    <t>tosat-90@town.tosa.lg.jp</t>
  </si>
  <si>
    <t>つくし保育園</t>
  </si>
  <si>
    <t>夢工房ちより</t>
  </si>
  <si>
    <t>jumin@town.toyo.lg.jp</t>
  </si>
  <si>
    <t>葛島保育園キッズルームなないろの森</t>
  </si>
  <si>
    <t>うららかキッズガーデン</t>
  </si>
  <si>
    <t>781-8121</t>
  </si>
  <si>
    <t>782-0032</t>
  </si>
  <si>
    <t>幡多郡</t>
    <rPh sb="0" eb="3">
      <t>ハタグン</t>
    </rPh>
    <phoneticPr fontId="3"/>
  </si>
  <si>
    <t>四万十市古津賀1-120</t>
    <rPh sb="0" eb="3">
      <t>シマント</t>
    </rPh>
    <rPh sb="3" eb="4">
      <t>シ</t>
    </rPh>
    <rPh sb="4" eb="7">
      <t>コツカ</t>
    </rPh>
    <phoneticPr fontId="3"/>
  </si>
  <si>
    <t>大川村</t>
    <rPh sb="0" eb="3">
      <t>オオカワムラ</t>
    </rPh>
    <phoneticPr fontId="3"/>
  </si>
  <si>
    <t>安芸郡芸西村和食甲1262</t>
  </si>
  <si>
    <t>土佐市</t>
    <rPh sb="0" eb="3">
      <t>トサシ</t>
    </rPh>
    <phoneticPr fontId="47"/>
  </si>
  <si>
    <t>宿毛市希望ヶ丘4番地</t>
    <rPh sb="0" eb="3">
      <t>スクモシ</t>
    </rPh>
    <rPh sb="3" eb="7">
      <t>キボウガオカ</t>
    </rPh>
    <rPh sb="8" eb="10">
      <t>バンチ</t>
    </rPh>
    <phoneticPr fontId="3"/>
  </si>
  <si>
    <t>筆山保育園</t>
    <rPh sb="0" eb="1">
      <t>ヒツ</t>
    </rPh>
    <rPh sb="1" eb="2">
      <t>ザン</t>
    </rPh>
    <rPh sb="2" eb="5">
      <t>ホイクエン</t>
    </rPh>
    <phoneticPr fontId="3"/>
  </si>
  <si>
    <t>ニチイキッズ香南のいち保育園</t>
    <rPh sb="6" eb="8">
      <t>コウナン</t>
    </rPh>
    <rPh sb="11" eb="14">
      <t>ホイクエン</t>
    </rPh>
    <phoneticPr fontId="3"/>
  </si>
  <si>
    <t>班長</t>
  </si>
  <si>
    <t>産休代替メール</t>
    <rPh sb="0" eb="2">
      <t>サンキュウ</t>
    </rPh>
    <rPh sb="2" eb="4">
      <t>ダイタイ</t>
    </rPh>
    <phoneticPr fontId="3"/>
  </si>
  <si>
    <t>高知市上町4-8-7</t>
    <rPh sb="0" eb="3">
      <t>コウチシ</t>
    </rPh>
    <rPh sb="3" eb="5">
      <t>カミマチ</t>
    </rPh>
    <phoneticPr fontId="3"/>
  </si>
  <si>
    <t>B型</t>
    <rPh sb="1" eb="2">
      <t>カタ</t>
    </rPh>
    <phoneticPr fontId="3"/>
  </si>
  <si>
    <t>高知市高須2-4-10</t>
    <rPh sb="0" eb="3">
      <t>コウチシ</t>
    </rPh>
    <rPh sb="3" eb="5">
      <t>タカス</t>
    </rPh>
    <phoneticPr fontId="3"/>
  </si>
  <si>
    <t>088-821-8787</t>
  </si>
  <si>
    <t>安芸郡田野町1828-5</t>
  </si>
  <si>
    <t>088-846-5227</t>
  </si>
  <si>
    <t>0889-42-8220</t>
  </si>
  <si>
    <t>y-shingai
@city.kami.lg.jp</t>
  </si>
  <si>
    <t>088-856-8869</t>
  </si>
  <si>
    <t>法人</t>
  </si>
  <si>
    <t>idumi1015
@able.ocn.ne.jp</t>
  </si>
  <si>
    <t>088-855-5862</t>
  </si>
  <si>
    <t>0887-70-1803</t>
  </si>
  <si>
    <t>池川こども園</t>
    <rPh sb="0" eb="2">
      <t>イケガワ</t>
    </rPh>
    <rPh sb="5" eb="6">
      <t>エン</t>
    </rPh>
    <phoneticPr fontId="3"/>
  </si>
  <si>
    <t>088-821-7764</t>
  </si>
  <si>
    <t>0887-55-5655</t>
  </si>
  <si>
    <t>Ｂ型</t>
    <rPh sb="1" eb="2">
      <t>ガタ</t>
    </rPh>
    <phoneticPr fontId="3"/>
  </si>
  <si>
    <t>ﾎｰﾑﾍﾟｰｼﾞｱﾄﾞﾚｽ</t>
  </si>
  <si>
    <t>高岡郡中土佐町久礼7749-1</t>
    <rPh sb="0" eb="3">
      <t>タカオカグン</t>
    </rPh>
    <rPh sb="3" eb="7">
      <t>ナカトサチョウ</t>
    </rPh>
    <rPh sb="7" eb="9">
      <t>クレ</t>
    </rPh>
    <phoneticPr fontId="3"/>
  </si>
  <si>
    <t>088-821-8961</t>
  </si>
  <si>
    <t>高岡郡四万十町見付970-6</t>
    <rPh sb="0" eb="3">
      <t>タカオカグン</t>
    </rPh>
    <rPh sb="3" eb="7">
      <t>シマントチョウ</t>
    </rPh>
    <rPh sb="7" eb="9">
      <t>ミツケ</t>
    </rPh>
    <phoneticPr fontId="3"/>
  </si>
  <si>
    <t>藤澤　君江</t>
    <rPh sb="0" eb="2">
      <t>フジサワ</t>
    </rPh>
    <rPh sb="3" eb="5">
      <t>キミエ</t>
    </rPh>
    <phoneticPr fontId="3"/>
  </si>
  <si>
    <t>吾川郡仁淀川町森4279-1</t>
    <rPh sb="0" eb="2">
      <t>アガワ</t>
    </rPh>
    <rPh sb="2" eb="3">
      <t>グン</t>
    </rPh>
    <rPh sb="3" eb="5">
      <t>ニヨド</t>
    </rPh>
    <rPh sb="5" eb="6">
      <t>ガワ</t>
    </rPh>
    <rPh sb="6" eb="7">
      <t>チョウ</t>
    </rPh>
    <rPh sb="7" eb="8">
      <t>モリ</t>
    </rPh>
    <phoneticPr fontId="3"/>
  </si>
  <si>
    <t>私立</t>
    <rPh sb="0" eb="1">
      <t>ワタクシ</t>
    </rPh>
    <phoneticPr fontId="3"/>
  </si>
  <si>
    <t>0887-56-1328</t>
  </si>
  <si>
    <t>安芸郡安田町大字西島2番地1</t>
    <rPh sb="0" eb="3">
      <t>アキグン</t>
    </rPh>
    <rPh sb="3" eb="6">
      <t>ヤスダチョウ</t>
    </rPh>
    <rPh sb="6" eb="8">
      <t>オオアザ</t>
    </rPh>
    <rPh sb="8" eb="10">
      <t>ニシジマ</t>
    </rPh>
    <rPh sb="11" eb="13">
      <t>バンチ</t>
    </rPh>
    <phoneticPr fontId="3"/>
  </si>
  <si>
    <t>yumenoki
@dune.ocn.ne.jp</t>
  </si>
  <si>
    <t>本山町</t>
    <rPh sb="0" eb="1">
      <t>モト</t>
    </rPh>
    <rPh sb="1" eb="2">
      <t>ヤマ</t>
    </rPh>
    <rPh sb="2" eb="3">
      <t>チョウ</t>
    </rPh>
    <phoneticPr fontId="47"/>
  </si>
  <si>
    <t>山下　篤</t>
    <rPh sb="0" eb="2">
      <t>ヤマシタ</t>
    </rPh>
    <rPh sb="3" eb="4">
      <t>アツシ</t>
    </rPh>
    <phoneticPr fontId="3"/>
  </si>
  <si>
    <t>azaminokai
@dolphin.ocn.ne.jp</t>
  </si>
  <si>
    <t>公立
定員</t>
    <rPh sb="0" eb="2">
      <t>コウリツ</t>
    </rPh>
    <rPh sb="3" eb="5">
      <t>テイイン</t>
    </rPh>
    <phoneticPr fontId="3"/>
  </si>
  <si>
    <t>785-0501</t>
  </si>
  <si>
    <t>社福</t>
  </si>
  <si>
    <t>(有)潮会</t>
    <rPh sb="1" eb="2">
      <t>ユウ</t>
    </rPh>
    <rPh sb="3" eb="4">
      <t>ウシオ</t>
    </rPh>
    <rPh sb="4" eb="5">
      <t>カイ</t>
    </rPh>
    <phoneticPr fontId="3"/>
  </si>
  <si>
    <t>計</t>
  </si>
  <si>
    <t>安芸市</t>
    <rPh sb="0" eb="3">
      <t>アキシ</t>
    </rPh>
    <phoneticPr fontId="47"/>
  </si>
  <si>
    <t>須崎市</t>
    <rPh sb="0" eb="3">
      <t>スサキシ</t>
    </rPh>
    <phoneticPr fontId="47"/>
  </si>
  <si>
    <t>芸西村</t>
    <rPh sb="0" eb="3">
      <t>ゲイセイムラ</t>
    </rPh>
    <phoneticPr fontId="47"/>
  </si>
  <si>
    <t>幼　稚　園</t>
    <rPh sb="0" eb="1">
      <t>ヨウ</t>
    </rPh>
    <rPh sb="2" eb="3">
      <t>チ</t>
    </rPh>
    <rPh sb="4" eb="5">
      <t>エン</t>
    </rPh>
    <phoneticPr fontId="3"/>
  </si>
  <si>
    <t>国・公立定員</t>
    <rPh sb="0" eb="1">
      <t>クニ</t>
    </rPh>
    <rPh sb="2" eb="4">
      <t>コウリツ</t>
    </rPh>
    <rPh sb="4" eb="6">
      <t>テイイン</t>
    </rPh>
    <phoneticPr fontId="3"/>
  </si>
  <si>
    <t>濵渦　円</t>
    <rPh sb="1" eb="2">
      <t>ウズ</t>
    </rPh>
    <rPh sb="3" eb="4">
      <t>マドカ</t>
    </rPh>
    <phoneticPr fontId="3"/>
  </si>
  <si>
    <t>大豊町</t>
    <rPh sb="0" eb="3">
      <t>オオトヨチョウ</t>
    </rPh>
    <phoneticPr fontId="47"/>
  </si>
  <si>
    <t>R3.4.1</t>
  </si>
  <si>
    <t>いの町</t>
    <rPh sb="2" eb="3">
      <t>マチ</t>
    </rPh>
    <phoneticPr fontId="47"/>
  </si>
  <si>
    <t>仁淀川町</t>
    <rPh sb="0" eb="3">
      <t>ニヨドガワ</t>
    </rPh>
    <rPh sb="3" eb="4">
      <t>マチ</t>
    </rPh>
    <phoneticPr fontId="47"/>
  </si>
  <si>
    <t>中土佐町</t>
    <rPh sb="0" eb="3">
      <t>ナカトサ</t>
    </rPh>
    <rPh sb="3" eb="4">
      <t>マチ</t>
    </rPh>
    <phoneticPr fontId="47"/>
  </si>
  <si>
    <t>日高村</t>
    <rPh sb="0" eb="3">
      <t>ヒダカムラ</t>
    </rPh>
    <phoneticPr fontId="47"/>
  </si>
  <si>
    <t>電子システム概要</t>
    <rPh sb="0" eb="2">
      <t>デンシ</t>
    </rPh>
    <rPh sb="6" eb="8">
      <t>ガイヨウ</t>
    </rPh>
    <phoneticPr fontId="3"/>
  </si>
  <si>
    <r>
      <t>認定こども園</t>
    </r>
    <r>
      <rPr>
        <sz val="11"/>
        <color auto="1"/>
        <rFont val="ＭＳ Ｐゴシック"/>
      </rPr>
      <t xml:space="preserve">
もみのき幼稚園
（もみのき幼稚園・めだか園）</t>
    </r>
    <rPh sb="0" eb="2">
      <t>ニンテイ</t>
    </rPh>
    <rPh sb="5" eb="6">
      <t>エン</t>
    </rPh>
    <rPh sb="11" eb="14">
      <t>ヨウチエン</t>
    </rPh>
    <rPh sb="20" eb="21">
      <t>ヨウ</t>
    </rPh>
    <rPh sb="27" eb="28">
      <t>エン</t>
    </rPh>
    <phoneticPr fontId="3"/>
  </si>
  <si>
    <t>竹内　和子</t>
    <rPh sb="0" eb="2">
      <t>タケウチ</t>
    </rPh>
    <rPh sb="3" eb="5">
      <t>カズコ</t>
    </rPh>
    <phoneticPr fontId="3"/>
  </si>
  <si>
    <t>781-2106</t>
  </si>
  <si>
    <t>（運営支援担当）</t>
    <rPh sb="1" eb="3">
      <t>ウンエイ</t>
    </rPh>
    <rPh sb="3" eb="5">
      <t>シエン</t>
    </rPh>
    <rPh sb="5" eb="7">
      <t>タントウ</t>
    </rPh>
    <phoneticPr fontId="3"/>
  </si>
  <si>
    <t>０８８－８２１－４７７４</t>
  </si>
  <si>
    <t>中屋　則子</t>
    <rPh sb="0" eb="2">
      <t>ナカヤ</t>
    </rPh>
    <rPh sb="3" eb="5">
      <t>ノリコ</t>
    </rPh>
    <phoneticPr fontId="3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</si>
  <si>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3"/>
  </si>
  <si>
    <r>
      <t>幼保連携型認定こども園</t>
    </r>
    <r>
      <rPr>
        <sz val="11"/>
        <color auto="1"/>
        <rFont val="ＭＳ ゴシック"/>
      </rPr>
      <t>・・・・・・・・・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3"/>
  </si>
  <si>
    <t>幼稚園</t>
    <rPh sb="0" eb="3">
      <t>ヨウチエン</t>
    </rPh>
    <phoneticPr fontId="3"/>
  </si>
  <si>
    <t>国公立幼稚園</t>
    <rPh sb="0" eb="3">
      <t>コッコウリツ</t>
    </rPh>
    <rPh sb="3" eb="6">
      <t>ヨウチエン</t>
    </rPh>
    <phoneticPr fontId="3"/>
  </si>
  <si>
    <t>・・・・・・・・・・・・・・・・・・・</t>
  </si>
  <si>
    <t>私立幼稚園</t>
    <rPh sb="0" eb="2">
      <t>シリツ</t>
    </rPh>
    <rPh sb="2" eb="5">
      <t>ヨウチエン</t>
    </rPh>
    <phoneticPr fontId="3"/>
  </si>
  <si>
    <t>里保育所</t>
    <rPh sb="0" eb="1">
      <t>サト</t>
    </rPh>
    <rPh sb="1" eb="3">
      <t>ホイク</t>
    </rPh>
    <rPh sb="3" eb="4">
      <t>ショ</t>
    </rPh>
    <phoneticPr fontId="3"/>
  </si>
  <si>
    <t>ひまわり保育園</t>
    <rPh sb="4" eb="7">
      <t>ホイクエン</t>
    </rPh>
    <phoneticPr fontId="3"/>
  </si>
  <si>
    <t>保育関係</t>
    <rPh sb="0" eb="2">
      <t>ホイク</t>
    </rPh>
    <rPh sb="2" eb="4">
      <t>カンケイ</t>
    </rPh>
    <phoneticPr fontId="3"/>
  </si>
  <si>
    <t>澤田　智則</t>
    <rPh sb="3" eb="5">
      <t>トモノリ</t>
    </rPh>
    <phoneticPr fontId="3"/>
  </si>
  <si>
    <t>787-8501</t>
  </si>
  <si>
    <t>幼稚園関係</t>
    <rPh sb="0" eb="3">
      <t>ヨウチエン</t>
    </rPh>
    <rPh sb="3" eb="5">
      <t>カンケイ</t>
    </rPh>
    <phoneticPr fontId="3"/>
  </si>
  <si>
    <t>長岡郡・土佐郡</t>
    <rPh sb="0" eb="3">
      <t>ナガオカグン</t>
    </rPh>
    <rPh sb="4" eb="7">
      <t>トサグン</t>
    </rPh>
    <phoneticPr fontId="3"/>
  </si>
  <si>
    <t>0887-50-6656</t>
  </si>
  <si>
    <t>吾川郡</t>
    <rPh sb="0" eb="3">
      <t>アガワグン</t>
    </rPh>
    <phoneticPr fontId="3"/>
  </si>
  <si>
    <t>高岡郡</t>
    <rPh sb="0" eb="3">
      <t>タカオカグン</t>
    </rPh>
    <phoneticPr fontId="3"/>
  </si>
  <si>
    <t>施設型給付</t>
    <rPh sb="0" eb="3">
      <t>シセツガタ</t>
    </rPh>
    <rPh sb="3" eb="5">
      <t>キュウフ</t>
    </rPh>
    <phoneticPr fontId="3"/>
  </si>
  <si>
    <t>幡多郡大月町弘見2230</t>
  </si>
  <si>
    <t>課長</t>
    <rPh sb="0" eb="2">
      <t>カチョウ</t>
    </rPh>
    <phoneticPr fontId="3"/>
  </si>
  <si>
    <t>.</t>
  </si>
  <si>
    <t>高知市本町５丁目1-45</t>
  </si>
  <si>
    <t>中村　一歩</t>
    <rPh sb="0" eb="2">
      <t>ナカムラ</t>
    </rPh>
    <rPh sb="3" eb="5">
      <t>イッポ</t>
    </rPh>
    <phoneticPr fontId="3"/>
  </si>
  <si>
    <t>otsuki-t@kochinet.ed.jp</t>
  </si>
  <si>
    <t>kouchimati
@ybb.ne.jp</t>
  </si>
  <si>
    <t>0887-35-1028</t>
  </si>
  <si>
    <t>h-okazaki.00@city-nankoku.lg.jp</t>
  </si>
  <si>
    <t>北村　崇</t>
    <rPh sb="0" eb="2">
      <t>キタムラ</t>
    </rPh>
    <rPh sb="3" eb="4">
      <t>タカシ</t>
    </rPh>
    <phoneticPr fontId="3"/>
  </si>
  <si>
    <t>須崎市山手町1-7</t>
  </si>
  <si>
    <t>hoiku@town.
ochi.lg.jp</t>
  </si>
  <si>
    <t>0889-42-1190</t>
  </si>
  <si>
    <t>森田　知性</t>
    <rPh sb="0" eb="2">
      <t>モリタ</t>
    </rPh>
    <rPh sb="3" eb="4">
      <t>チ</t>
    </rPh>
    <rPh sb="4" eb="5">
      <t>セイ</t>
    </rPh>
    <phoneticPr fontId="3"/>
  </si>
  <si>
    <r>
      <t>認定こども園</t>
    </r>
    <r>
      <rPr>
        <sz val="11"/>
        <color indexed="10"/>
        <rFont val="ＭＳ Ｐゴシック"/>
      </rPr>
      <t xml:space="preserve">
</t>
    </r>
    <r>
      <rPr>
        <sz val="11"/>
        <color auto="1"/>
        <rFont val="ＭＳ Ｐゴシック"/>
      </rPr>
      <t>潮モンテッソーリ学園</t>
    </r>
    <rPh sb="0" eb="2">
      <t>ニンテイ</t>
    </rPh>
    <rPh sb="5" eb="6">
      <t>エンガクエン</t>
    </rPh>
    <rPh sb="7" eb="8">
      <t>ウシオ</t>
    </rPh>
    <rPh sb="15" eb="17">
      <t>ガクエン</t>
    </rPh>
    <phoneticPr fontId="3"/>
  </si>
  <si>
    <t>福祉事務所</t>
  </si>
  <si>
    <t>yuu-ootsuka@city.sukumo.kochi.jp</t>
  </si>
  <si>
    <t>shiho-kawamura@ city.sukumo.kochi.jp</t>
  </si>
  <si>
    <t>787-0392</t>
  </si>
  <si>
    <t xml:space="preserve">matsuoka.yukiko
@town.kuroshio.lg.jp </t>
  </si>
  <si>
    <t>(社福)江の口東部福祉会</t>
    <rPh sb="1" eb="3">
      <t>シャフク</t>
    </rPh>
    <rPh sb="4" eb="5">
      <t>エ</t>
    </rPh>
    <rPh sb="6" eb="7">
      <t>クチ</t>
    </rPh>
    <rPh sb="7" eb="9">
      <t>トウブ</t>
    </rPh>
    <rPh sb="9" eb="11">
      <t>フクシ</t>
    </rPh>
    <rPh sb="11" eb="12">
      <t>カイ</t>
    </rPh>
    <phoneticPr fontId="3"/>
  </si>
  <si>
    <t>088-854-8315</t>
  </si>
  <si>
    <t>大谷保育所</t>
    <rPh sb="0" eb="2">
      <t>オオタニ</t>
    </rPh>
    <rPh sb="2" eb="5">
      <t>ホイクショ</t>
    </rPh>
    <phoneticPr fontId="3"/>
  </si>
  <si>
    <t>子育て支援課
　保育係</t>
    <rPh sb="0" eb="2">
      <t>コソダ</t>
    </rPh>
    <rPh sb="3" eb="5">
      <t>シエン</t>
    </rPh>
    <rPh sb="5" eb="6">
      <t>カ</t>
    </rPh>
    <rPh sb="8" eb="10">
      <t>ホイク</t>
    </rPh>
    <rPh sb="10" eb="11">
      <t>カカリ</t>
    </rPh>
    <phoneticPr fontId="3"/>
  </si>
  <si>
    <t>0880-87-9011</t>
  </si>
  <si>
    <t>nishihara_takaki@city.tosashimizu.kochi.jp</t>
  </si>
  <si>
    <t xml:space="preserve">nakakubo_mari@city.tosashimizu.kochi.jp </t>
  </si>
  <si>
    <t>0889-59-0550</t>
  </si>
  <si>
    <t>tuno_ayako@city.tosashimizu.kochi.jp</t>
  </si>
  <si>
    <t>中屋　健一郎</t>
    <rPh sb="0" eb="2">
      <t>ナカヤ</t>
    </rPh>
    <rPh sb="3" eb="6">
      <t>ケンイチロウ</t>
    </rPh>
    <phoneticPr fontId="3"/>
  </si>
  <si>
    <t>谷口　智恵</t>
    <rPh sb="0" eb="2">
      <t>タニグチ</t>
    </rPh>
    <rPh sb="3" eb="5">
      <t>トモエ</t>
    </rPh>
    <phoneticPr fontId="3"/>
  </si>
  <si>
    <t>0887-57-0123</t>
  </si>
  <si>
    <t>横山　和彦</t>
    <rPh sb="0" eb="2">
      <t>ヨコヤマ</t>
    </rPh>
    <rPh sb="3" eb="5">
      <t>カズヒコ</t>
    </rPh>
    <phoneticPr fontId="3"/>
  </si>
  <si>
    <t>787-0450</t>
  </si>
  <si>
    <t>岡村　隆史</t>
  </si>
  <si>
    <t>0887-29-3394</t>
  </si>
  <si>
    <t>奈半利町</t>
  </si>
  <si>
    <t>安芸郡奈半利町乙1297-2</t>
  </si>
  <si>
    <t>kyoiku@town.kochi-tano.lg.jp</t>
  </si>
  <si>
    <t>次長</t>
    <rPh sb="0" eb="2">
      <t>ジチョウ</t>
    </rPh>
    <phoneticPr fontId="3"/>
  </si>
  <si>
    <t>A型</t>
  </si>
  <si>
    <t>四万十市間崎1498-3</t>
    <rPh sb="0" eb="3">
      <t>シマント</t>
    </rPh>
    <rPh sb="3" eb="4">
      <t>シ</t>
    </rPh>
    <rPh sb="4" eb="6">
      <t>マサキ</t>
    </rPh>
    <phoneticPr fontId="3"/>
  </si>
  <si>
    <t>坂本　正徳</t>
    <rPh sb="0" eb="2">
      <t>サカモト</t>
    </rPh>
    <rPh sb="3" eb="4">
      <t>セイ</t>
    </rPh>
    <rPh sb="4" eb="5">
      <t>トク</t>
    </rPh>
    <phoneticPr fontId="3"/>
  </si>
  <si>
    <t>内川　一則</t>
    <rPh sb="0" eb="2">
      <t>ウチカワ</t>
    </rPh>
    <rPh sb="3" eb="5">
      <t>カズノリ</t>
    </rPh>
    <phoneticPr fontId="3"/>
  </si>
  <si>
    <r>
      <t>安</t>
    </r>
    <r>
      <rPr>
        <sz val="12"/>
        <color indexed="8"/>
        <rFont val="ＭＳ Ｐゴシック"/>
      </rPr>
      <t>芸郡北川村野友甲</t>
    </r>
    <r>
      <rPr>
        <sz val="11"/>
        <color indexed="8"/>
        <rFont val="ＭＳ Ｐゴシック"/>
      </rPr>
      <t>618</t>
    </r>
  </si>
  <si>
    <t>hukushi@vill.umaji.lg.jp</t>
  </si>
  <si>
    <t>0887-44-2779</t>
  </si>
  <si>
    <t>教育長</t>
    <rPh sb="0" eb="3">
      <t>キョウイクチョウ</t>
    </rPh>
    <phoneticPr fontId="3"/>
  </si>
  <si>
    <t>0887-32-2014</t>
  </si>
  <si>
    <t>t-yasuoka@town.otoyo.lg.jp</t>
  </si>
  <si>
    <t>781-3492</t>
  </si>
  <si>
    <t>kyouiku@vill.okawa.lg.jp</t>
  </si>
  <si>
    <t>笹岡　真之</t>
    <rPh sb="0" eb="2">
      <t>ササオカ</t>
    </rPh>
    <rPh sb="3" eb="5">
      <t>マサユキ</t>
    </rPh>
    <phoneticPr fontId="3"/>
  </si>
  <si>
    <t>吾川郡いの町1700-1</t>
  </si>
  <si>
    <t>吾川郡仁淀川町大崎200</t>
  </si>
  <si>
    <t>中山　裕司</t>
    <rPh sb="0" eb="2">
      <t>ナカヤマ</t>
    </rPh>
    <rPh sb="3" eb="5">
      <t>ユウジ</t>
    </rPh>
    <phoneticPr fontId="3"/>
  </si>
  <si>
    <t>佐川町</t>
  </si>
  <si>
    <t>0889-20-1051</t>
  </si>
  <si>
    <t>山本　洋子</t>
    <rPh sb="0" eb="2">
      <t>ヤマモト</t>
    </rPh>
    <rPh sb="3" eb="5">
      <t>ヨウコ</t>
    </rPh>
    <phoneticPr fontId="3"/>
  </si>
  <si>
    <t>0889-40-2055</t>
  </si>
  <si>
    <t>金堂　良哉</t>
  </si>
  <si>
    <t>竹崎　奈保</t>
    <rPh sb="0" eb="2">
      <t>タケザキ</t>
    </rPh>
    <rPh sb="3" eb="5">
      <t>ナホ</t>
    </rPh>
    <phoneticPr fontId="3"/>
  </si>
  <si>
    <t>馬路村</t>
    <rPh sb="0" eb="3">
      <t>ウマジムラ</t>
    </rPh>
    <phoneticPr fontId="3"/>
  </si>
  <si>
    <t>四万十町</t>
  </si>
  <si>
    <t>202000@town.shimanto.lg.jp</t>
  </si>
  <si>
    <t>masayuki-sasaoka@town.shimanto.lg.jp</t>
  </si>
  <si>
    <t>伊藤　悠人</t>
    <rPh sb="0" eb="2">
      <t>イトウ</t>
    </rPh>
    <rPh sb="3" eb="4">
      <t>ユウ</t>
    </rPh>
    <rPh sb="4" eb="5">
      <t>ヒト</t>
    </rPh>
    <phoneticPr fontId="3"/>
  </si>
  <si>
    <t>hoken1@town.otsuki.kochi.jp</t>
  </si>
  <si>
    <t>hukushi@town.otsuki.kochi.jp</t>
  </si>
  <si>
    <r>
      <t>南国市岡豊町八幡</t>
    </r>
    <r>
      <rPr>
        <sz val="11"/>
        <color auto="1"/>
        <rFont val="ＭＳ Ｐゴシック"/>
      </rPr>
      <t>922-1</t>
    </r>
    <rPh sb="0" eb="3">
      <t>ナンコクシ</t>
    </rPh>
    <rPh sb="3" eb="4">
      <t>オカ</t>
    </rPh>
    <rPh sb="4" eb="5">
      <t>ユタカ</t>
    </rPh>
    <rPh sb="5" eb="6">
      <t>チョウ</t>
    </rPh>
    <rPh sb="6" eb="8">
      <t>ヤハタ</t>
    </rPh>
    <phoneticPr fontId="3"/>
  </si>
  <si>
    <t>高知市北本町3-8-29</t>
    <rPh sb="0" eb="3">
      <t>コウチシ</t>
    </rPh>
    <rPh sb="3" eb="6">
      <t>キタホンマチ</t>
    </rPh>
    <phoneticPr fontId="3"/>
  </si>
  <si>
    <t>学校法人
栄光学園</t>
    <rPh sb="0" eb="2">
      <t>ガッコウ</t>
    </rPh>
    <rPh sb="2" eb="4">
      <t>ホウジン</t>
    </rPh>
    <rPh sb="5" eb="7">
      <t>エイコウ</t>
    </rPh>
    <rPh sb="7" eb="9">
      <t>ガクエン</t>
    </rPh>
    <phoneticPr fontId="3"/>
  </si>
  <si>
    <t>kyouiku@town.ino.lg.jp</t>
  </si>
  <si>
    <t>(社福）神田会</t>
    <rPh sb="1" eb="2">
      <t>シャ</t>
    </rPh>
    <rPh sb="2" eb="3">
      <t>フク</t>
    </rPh>
    <rPh sb="4" eb="6">
      <t>コウダ</t>
    </rPh>
    <rPh sb="6" eb="7">
      <t>カイ</t>
    </rPh>
    <phoneticPr fontId="3"/>
  </si>
  <si>
    <r>
      <t>幼保連携型認定こども園</t>
    </r>
    <r>
      <rPr>
        <sz val="11"/>
        <color auto="1"/>
        <rFont val="ＭＳ Ｐゴシック"/>
      </rPr>
      <t xml:space="preserve">
あとむ</t>
    </r>
    <rPh sb="0" eb="7">
      <t>ヨウホレンケイガタニンテイ</t>
    </rPh>
    <rPh sb="10" eb="11">
      <t>エン</t>
    </rPh>
    <phoneticPr fontId="3"/>
  </si>
  <si>
    <t>室戸市吉良川町甲3039</t>
    <rPh sb="0" eb="3">
      <t>ムロトシ</t>
    </rPh>
    <rPh sb="3" eb="6">
      <t>キラガワ</t>
    </rPh>
    <rPh sb="6" eb="7">
      <t>チョウ</t>
    </rPh>
    <rPh sb="7" eb="8">
      <t>コウ</t>
    </rPh>
    <phoneticPr fontId="3"/>
  </si>
  <si>
    <t>いの町</t>
    <rPh sb="2" eb="3">
      <t>チョウ</t>
    </rPh>
    <phoneticPr fontId="3"/>
  </si>
  <si>
    <t>いの町</t>
    <rPh sb="2" eb="3">
      <t>チョウ</t>
    </rPh>
    <phoneticPr fontId="47"/>
  </si>
  <si>
    <t>高知市鴨部1-20-53</t>
    <rPh sb="0" eb="3">
      <t>コウチシ</t>
    </rPh>
    <rPh sb="3" eb="5">
      <t>カモベ</t>
    </rPh>
    <phoneticPr fontId="3"/>
  </si>
  <si>
    <t>kyouiku@vill.mihara.lg.jp</t>
  </si>
  <si>
    <t>長岡郡大豊町津家1626</t>
    <rPh sb="6" eb="7">
      <t>ツ</t>
    </rPh>
    <rPh sb="7" eb="8">
      <t>イエ</t>
    </rPh>
    <phoneticPr fontId="3"/>
  </si>
  <si>
    <t>朝倉木の丸保育園</t>
    <rPh sb="0" eb="2">
      <t>アサクラ</t>
    </rPh>
    <rPh sb="2" eb="3">
      <t>キ</t>
    </rPh>
    <rPh sb="4" eb="5">
      <t>マル</t>
    </rPh>
    <rPh sb="5" eb="8">
      <t>ホイクエン</t>
    </rPh>
    <phoneticPr fontId="3"/>
  </si>
  <si>
    <t>田村　真紀</t>
    <rPh sb="0" eb="2">
      <t>タムラ</t>
    </rPh>
    <rPh sb="3" eb="5">
      <t>マキ</t>
    </rPh>
    <phoneticPr fontId="3"/>
  </si>
  <si>
    <t>088-868-2364</t>
  </si>
  <si>
    <t>３３</t>
  </si>
  <si>
    <t>３５</t>
  </si>
  <si>
    <t>３６</t>
  </si>
  <si>
    <t>西村　芳美</t>
    <rPh sb="0" eb="2">
      <t>ニシムラ</t>
    </rPh>
    <rPh sb="3" eb="5">
      <t>ヨシミ</t>
    </rPh>
    <phoneticPr fontId="3"/>
  </si>
  <si>
    <t>３７</t>
  </si>
  <si>
    <t>くぼかわ保育所</t>
    <rPh sb="4" eb="7">
      <t>ホイクショ</t>
    </rPh>
    <phoneticPr fontId="3"/>
  </si>
  <si>
    <t>高知市ちより保育園</t>
    <rPh sb="0" eb="3">
      <t>コウチシ</t>
    </rPh>
    <rPh sb="6" eb="9">
      <t>ホイクエン</t>
    </rPh>
    <phoneticPr fontId="3"/>
  </si>
  <si>
    <t>高知市丸池町9-55</t>
    <rPh sb="0" eb="3">
      <t>コウチシ</t>
    </rPh>
    <rPh sb="3" eb="6">
      <t>マルイケチョウ</t>
    </rPh>
    <phoneticPr fontId="3"/>
  </si>
  <si>
    <t>和田　信子</t>
    <rPh sb="0" eb="2">
      <t>ワダ</t>
    </rPh>
    <rPh sb="3" eb="5">
      <t>ノブコ</t>
    </rPh>
    <phoneticPr fontId="3"/>
  </si>
  <si>
    <t>高知市小高坂保育園</t>
    <rPh sb="0" eb="3">
      <t>コウチシ</t>
    </rPh>
    <rPh sb="3" eb="5">
      <t>コダカ</t>
    </rPh>
    <rPh sb="5" eb="6">
      <t>サカ</t>
    </rPh>
    <rPh sb="6" eb="9">
      <t>ホイクエン</t>
    </rPh>
    <phoneticPr fontId="3"/>
  </si>
  <si>
    <t>須崎市山手町6-14</t>
    <rPh sb="0" eb="3">
      <t>スサキシ</t>
    </rPh>
    <rPh sb="3" eb="6">
      <t>ヤマテチョウ</t>
    </rPh>
    <phoneticPr fontId="3"/>
  </si>
  <si>
    <t>主監</t>
    <rPh sb="0" eb="1">
      <t>オモ</t>
    </rPh>
    <rPh sb="1" eb="2">
      <t>カン</t>
    </rPh>
    <phoneticPr fontId="3"/>
  </si>
  <si>
    <t>高知市新屋敷2-18-45</t>
    <rPh sb="0" eb="3">
      <t>コウチシ</t>
    </rPh>
    <rPh sb="3" eb="6">
      <t>シンヤシキ</t>
    </rPh>
    <phoneticPr fontId="3"/>
  </si>
  <si>
    <t>国府保育所</t>
    <rPh sb="0" eb="1">
      <t>コク</t>
    </rPh>
    <rPh sb="1" eb="2">
      <t>フ</t>
    </rPh>
    <rPh sb="2" eb="4">
      <t>ホイク</t>
    </rPh>
    <rPh sb="4" eb="5">
      <t>ショ</t>
    </rPh>
    <phoneticPr fontId="3"/>
  </si>
  <si>
    <t>高知市宮前保育園</t>
    <rPh sb="0" eb="3">
      <t>コウチシ</t>
    </rPh>
    <rPh sb="3" eb="5">
      <t>ミヤマエ</t>
    </rPh>
    <rPh sb="5" eb="8">
      <t>ホイクエン</t>
    </rPh>
    <phoneticPr fontId="3"/>
  </si>
  <si>
    <t>(社福）長い坂の会</t>
    <rPh sb="1" eb="2">
      <t>シャ</t>
    </rPh>
    <rPh sb="2" eb="3">
      <t>フク</t>
    </rPh>
    <rPh sb="4" eb="5">
      <t>ナガ</t>
    </rPh>
    <rPh sb="6" eb="7">
      <t>サカ</t>
    </rPh>
    <rPh sb="8" eb="9">
      <t>カイ</t>
    </rPh>
    <phoneticPr fontId="3"/>
  </si>
  <si>
    <t>長岡　真貴</t>
    <rPh sb="0" eb="2">
      <t>ナガオカ</t>
    </rPh>
    <rPh sb="3" eb="5">
      <t>マキ</t>
    </rPh>
    <phoneticPr fontId="3"/>
  </si>
  <si>
    <t>machaco_baby
@yahoo.co.jp</t>
  </si>
  <si>
    <t>高知市長浜4854</t>
    <rPh sb="0" eb="3">
      <t>コウチシ</t>
    </rPh>
    <rPh sb="3" eb="5">
      <t>ナガハマ</t>
    </rPh>
    <phoneticPr fontId="3"/>
  </si>
  <si>
    <t>高知市石立保育園</t>
    <rPh sb="0" eb="3">
      <t>コウチシ</t>
    </rPh>
    <rPh sb="3" eb="5">
      <t>イシダテ</t>
    </rPh>
    <rPh sb="5" eb="8">
      <t>ホイクエン</t>
    </rPh>
    <phoneticPr fontId="3"/>
  </si>
  <si>
    <t>高知市河ノ瀬保育園</t>
    <rPh sb="0" eb="3">
      <t>コウチシ</t>
    </rPh>
    <rPh sb="3" eb="4">
      <t>ゴウ</t>
    </rPh>
    <rPh sb="5" eb="6">
      <t>セ</t>
    </rPh>
    <rPh sb="6" eb="9">
      <t>ホイクエン</t>
    </rPh>
    <phoneticPr fontId="3"/>
  </si>
  <si>
    <t>高知市秦中央保育園</t>
    <rPh sb="0" eb="3">
      <t>コウチシ</t>
    </rPh>
    <rPh sb="3" eb="4">
      <t>ハタ</t>
    </rPh>
    <rPh sb="4" eb="6">
      <t>チュウオウ</t>
    </rPh>
    <rPh sb="6" eb="9">
      <t>ホイクエン</t>
    </rPh>
    <phoneticPr fontId="3"/>
  </si>
  <si>
    <t>(社福）高知慈善協会</t>
    <rPh sb="1" eb="2">
      <t>シャ</t>
    </rPh>
    <rPh sb="2" eb="3">
      <t>フク</t>
    </rPh>
    <rPh sb="4" eb="6">
      <t>コウチ</t>
    </rPh>
    <rPh sb="6" eb="8">
      <t>ジゼン</t>
    </rPh>
    <rPh sb="8" eb="10">
      <t>キョウカイ</t>
    </rPh>
    <phoneticPr fontId="3"/>
  </si>
  <si>
    <t>高知市朝倉保育園</t>
    <rPh sb="0" eb="3">
      <t>コウチシ</t>
    </rPh>
    <rPh sb="3" eb="5">
      <t>アサクラ</t>
    </rPh>
    <rPh sb="5" eb="8">
      <t>ホイクエン</t>
    </rPh>
    <phoneticPr fontId="3"/>
  </si>
  <si>
    <t>高知市朝倉東町24-41</t>
    <rPh sb="0" eb="3">
      <t>コウチシ</t>
    </rPh>
    <rPh sb="3" eb="5">
      <t>アサクラ</t>
    </rPh>
    <rPh sb="5" eb="7">
      <t>ヒガシマチ</t>
    </rPh>
    <phoneticPr fontId="3"/>
  </si>
  <si>
    <t>高知市神田みどり保育園</t>
    <rPh sb="0" eb="3">
      <t>コウチシ</t>
    </rPh>
    <rPh sb="3" eb="5">
      <t>コウダ</t>
    </rPh>
    <rPh sb="8" eb="11">
      <t>ホイクエン</t>
    </rPh>
    <phoneticPr fontId="3"/>
  </si>
  <si>
    <t>高岡郡四万十町南川口181-1</t>
    <rPh sb="0" eb="3">
      <t>タカオカグン</t>
    </rPh>
    <rPh sb="3" eb="7">
      <t>シマントチョウ</t>
    </rPh>
    <rPh sb="7" eb="8">
      <t>ミナミ</t>
    </rPh>
    <rPh sb="8" eb="10">
      <t>カワグチ</t>
    </rPh>
    <phoneticPr fontId="3"/>
  </si>
  <si>
    <t>高知市神田47-4</t>
    <rPh sb="0" eb="3">
      <t>コウチシ</t>
    </rPh>
    <rPh sb="3" eb="5">
      <t>コウダ</t>
    </rPh>
    <phoneticPr fontId="3"/>
  </si>
  <si>
    <t>吉川　美穂</t>
    <rPh sb="0" eb="2">
      <t>ヨシカワ</t>
    </rPh>
    <rPh sb="3" eb="5">
      <t>ミホ</t>
    </rPh>
    <phoneticPr fontId="3"/>
  </si>
  <si>
    <t>高知市介良373</t>
    <rPh sb="0" eb="3">
      <t>コウチシ</t>
    </rPh>
    <rPh sb="3" eb="4">
      <t>カイ</t>
    </rPh>
    <rPh sb="4" eb="5">
      <t>リョウ</t>
    </rPh>
    <phoneticPr fontId="3"/>
  </si>
  <si>
    <t>高知市長浜保育園</t>
    <rPh sb="0" eb="3">
      <t>コウチシ</t>
    </rPh>
    <rPh sb="3" eb="5">
      <t>ナガハマ</t>
    </rPh>
    <rPh sb="5" eb="8">
      <t>ホイクエン</t>
    </rPh>
    <phoneticPr fontId="3"/>
  </si>
  <si>
    <t>高知市長浜4118-2</t>
    <rPh sb="0" eb="3">
      <t>コウチシ</t>
    </rPh>
    <rPh sb="3" eb="5">
      <t>ナガハマ</t>
    </rPh>
    <phoneticPr fontId="3"/>
  </si>
  <si>
    <t>高知市大津保育園</t>
    <rPh sb="0" eb="3">
      <t>コウチシ</t>
    </rPh>
    <rPh sb="3" eb="5">
      <t>オオツ</t>
    </rPh>
    <rPh sb="5" eb="8">
      <t>ホイクエン</t>
    </rPh>
    <phoneticPr fontId="3"/>
  </si>
  <si>
    <t>(学）
みかづき学園</t>
    <rPh sb="1" eb="2">
      <t>ガク</t>
    </rPh>
    <rPh sb="8" eb="10">
      <t>ガクエン</t>
    </rPh>
    <phoneticPr fontId="3"/>
  </si>
  <si>
    <t>高知市大津乙181-4</t>
    <rPh sb="0" eb="3">
      <t>コウチシ</t>
    </rPh>
    <rPh sb="3" eb="5">
      <t>オオツ</t>
    </rPh>
    <rPh sb="5" eb="6">
      <t>オツ</t>
    </rPh>
    <phoneticPr fontId="3"/>
  </si>
  <si>
    <t>株式会社西山合名</t>
    <rPh sb="0" eb="4">
      <t>カブシキガイシャ</t>
    </rPh>
    <rPh sb="4" eb="6">
      <t>ニシヤマ</t>
    </rPh>
    <rPh sb="6" eb="8">
      <t>ゴウメイ</t>
    </rPh>
    <phoneticPr fontId="3"/>
  </si>
  <si>
    <t>高知市中野保育園</t>
    <rPh sb="0" eb="3">
      <t>コウチシ</t>
    </rPh>
    <rPh sb="3" eb="5">
      <t>ナカノ</t>
    </rPh>
    <rPh sb="5" eb="8">
      <t>ホイクエン</t>
    </rPh>
    <phoneticPr fontId="3"/>
  </si>
  <si>
    <t>高知市南万々20-66</t>
    <rPh sb="0" eb="3">
      <t>コウチシ</t>
    </rPh>
    <rPh sb="3" eb="4">
      <t>ミナミ</t>
    </rPh>
    <rPh sb="4" eb="5">
      <t>マン</t>
    </rPh>
    <phoneticPr fontId="3"/>
  </si>
  <si>
    <t>山下　早苗</t>
    <rPh sb="0" eb="2">
      <t>ヤマシタ</t>
    </rPh>
    <rPh sb="3" eb="5">
      <t>サナエ</t>
    </rPh>
    <phoneticPr fontId="3"/>
  </si>
  <si>
    <t>東又保育所</t>
    <rPh sb="0" eb="1">
      <t>ヒガシ</t>
    </rPh>
    <rPh sb="1" eb="2">
      <t>マタ</t>
    </rPh>
    <rPh sb="2" eb="4">
      <t>ホイク</t>
    </rPh>
    <rPh sb="4" eb="5">
      <t>ジョ</t>
    </rPh>
    <phoneticPr fontId="3"/>
  </si>
  <si>
    <t>高岡郡梼原町梼原1212-2</t>
  </si>
  <si>
    <t>高知市愛善保育園</t>
    <rPh sb="0" eb="3">
      <t>コウチシ</t>
    </rPh>
    <rPh sb="3" eb="4">
      <t>アイ</t>
    </rPh>
    <rPh sb="4" eb="5">
      <t>ゼン</t>
    </rPh>
    <rPh sb="5" eb="8">
      <t>ホイクエン</t>
    </rPh>
    <phoneticPr fontId="3"/>
  </si>
  <si>
    <t>吾川郡仁淀川町土居甲1190</t>
    <rPh sb="0" eb="3">
      <t>アガワグン</t>
    </rPh>
    <rPh sb="3" eb="5">
      <t>ニヨド</t>
    </rPh>
    <rPh sb="5" eb="6">
      <t>ガワ</t>
    </rPh>
    <rPh sb="6" eb="7">
      <t>チョウ</t>
    </rPh>
    <rPh sb="7" eb="9">
      <t>ドイ</t>
    </rPh>
    <rPh sb="9" eb="10">
      <t>コウ</t>
    </rPh>
    <phoneticPr fontId="3"/>
  </si>
  <si>
    <t>石川　由起子</t>
    <rPh sb="0" eb="2">
      <t>イシカワ</t>
    </rPh>
    <rPh sb="3" eb="6">
      <t>ユキコ</t>
    </rPh>
    <phoneticPr fontId="3"/>
  </si>
  <si>
    <t>高知市介良丙789-1</t>
    <rPh sb="0" eb="3">
      <t>コウチシ</t>
    </rPh>
    <rPh sb="3" eb="4">
      <t>カイ</t>
    </rPh>
    <rPh sb="4" eb="5">
      <t>リョウ</t>
    </rPh>
    <rPh sb="5" eb="6">
      <t>ヘイ</t>
    </rPh>
    <phoneticPr fontId="3"/>
  </si>
  <si>
    <t>和田　春美</t>
    <rPh sb="0" eb="2">
      <t>ワダ</t>
    </rPh>
    <rPh sb="3" eb="5">
      <t>ハルミ</t>
    </rPh>
    <phoneticPr fontId="3"/>
  </si>
  <si>
    <t>岡田　正子</t>
    <rPh sb="0" eb="2">
      <t>オカダ</t>
    </rPh>
    <rPh sb="3" eb="5">
      <t>マサコ</t>
    </rPh>
    <phoneticPr fontId="3"/>
  </si>
  <si>
    <t>0887-50-6645</t>
  </si>
  <si>
    <t>高知市春野中央保育園</t>
    <rPh sb="0" eb="3">
      <t>コウチシ</t>
    </rPh>
    <rPh sb="3" eb="5">
      <t>ハルノ</t>
    </rPh>
    <rPh sb="5" eb="7">
      <t>チュウオウ</t>
    </rPh>
    <rPh sb="7" eb="9">
      <t>ホイク</t>
    </rPh>
    <rPh sb="9" eb="10">
      <t>エン</t>
    </rPh>
    <phoneticPr fontId="3"/>
  </si>
  <si>
    <t>高知市春野町西分2397</t>
    <rPh sb="0" eb="3">
      <t>コウチシ</t>
    </rPh>
    <rPh sb="3" eb="6">
      <t>ハルノチョウ</t>
    </rPh>
    <rPh sb="6" eb="8">
      <t>ニシブン</t>
    </rPh>
    <phoneticPr fontId="3"/>
  </si>
  <si>
    <t>前田　典子</t>
    <rPh sb="0" eb="2">
      <t>マエダ</t>
    </rPh>
    <rPh sb="3" eb="5">
      <t>ノリコ</t>
    </rPh>
    <phoneticPr fontId="3"/>
  </si>
  <si>
    <t>下村　美佳</t>
    <rPh sb="0" eb="2">
      <t>シモムラ</t>
    </rPh>
    <rPh sb="3" eb="5">
      <t>ミカ</t>
    </rPh>
    <phoneticPr fontId="3"/>
  </si>
  <si>
    <t>田村　美樹</t>
    <rPh sb="0" eb="2">
      <t>タムラ</t>
    </rPh>
    <rPh sb="3" eb="5">
      <t>ミキ</t>
    </rPh>
    <phoneticPr fontId="3"/>
  </si>
  <si>
    <t>高知市春野西保育園</t>
    <rPh sb="0" eb="3">
      <t>コウチシ</t>
    </rPh>
    <rPh sb="3" eb="4">
      <t>ハル</t>
    </rPh>
    <rPh sb="4" eb="5">
      <t>ノ</t>
    </rPh>
    <rPh sb="5" eb="6">
      <t>ニシ</t>
    </rPh>
    <rPh sb="6" eb="8">
      <t>ホイク</t>
    </rPh>
    <rPh sb="8" eb="9">
      <t>エン</t>
    </rPh>
    <phoneticPr fontId="3"/>
  </si>
  <si>
    <t>高知市春野町森山2080</t>
    <rPh sb="0" eb="3">
      <t>コウチシ</t>
    </rPh>
    <rPh sb="3" eb="6">
      <t>ハルノチョウ</t>
    </rPh>
    <rPh sb="6" eb="8">
      <t>モリヤマ</t>
    </rPh>
    <phoneticPr fontId="3"/>
  </si>
  <si>
    <t>高知市春野平和保育園</t>
    <rPh sb="0" eb="3">
      <t>コウチシ</t>
    </rPh>
    <rPh sb="3" eb="4">
      <t>ハル</t>
    </rPh>
    <rPh sb="4" eb="5">
      <t>ノ</t>
    </rPh>
    <rPh sb="5" eb="7">
      <t>ヘイワ</t>
    </rPh>
    <rPh sb="7" eb="9">
      <t>ホイク</t>
    </rPh>
    <rPh sb="9" eb="10">
      <t>エン</t>
    </rPh>
    <phoneticPr fontId="3"/>
  </si>
  <si>
    <t>高知市春野町平和3394</t>
    <rPh sb="0" eb="3">
      <t>コウチシ</t>
    </rPh>
    <rPh sb="3" eb="6">
      <t>ハルノチョウ</t>
    </rPh>
    <rPh sb="6" eb="8">
      <t>ヘイワ</t>
    </rPh>
    <phoneticPr fontId="3"/>
  </si>
  <si>
    <t>南　亜希</t>
    <rPh sb="0" eb="1">
      <t>ミナミ</t>
    </rPh>
    <rPh sb="2" eb="4">
      <t>アキ</t>
    </rPh>
    <phoneticPr fontId="3"/>
  </si>
  <si>
    <t>上街保育園</t>
    <rPh sb="0" eb="1">
      <t>カミ</t>
    </rPh>
    <rPh sb="1" eb="2">
      <t>マチ</t>
    </rPh>
    <rPh sb="2" eb="5">
      <t>ホイクエン</t>
    </rPh>
    <phoneticPr fontId="3"/>
  </si>
  <si>
    <t>安芸郡馬路村大字馬路409-1</t>
    <rPh sb="0" eb="3">
      <t>アキグン</t>
    </rPh>
    <rPh sb="3" eb="6">
      <t>ウマジムラ</t>
    </rPh>
    <rPh sb="6" eb="8">
      <t>オオアザ</t>
    </rPh>
    <rPh sb="8" eb="10">
      <t>ウマジ</t>
    </rPh>
    <phoneticPr fontId="3"/>
  </si>
  <si>
    <t>諫本　詩保主査</t>
    <rPh sb="1" eb="2">
      <t>モト</t>
    </rPh>
    <rPh sb="3" eb="5">
      <t>シホ</t>
    </rPh>
    <rPh sb="5" eb="7">
      <t>シュサ</t>
    </rPh>
    <phoneticPr fontId="3"/>
  </si>
  <si>
    <t>高知市鷹匠町1-2-22</t>
    <rPh sb="0" eb="3">
      <t>コウチシ</t>
    </rPh>
    <rPh sb="3" eb="6">
      <t>タカショウマチ</t>
    </rPh>
    <phoneticPr fontId="3"/>
  </si>
  <si>
    <t>野村　容子</t>
    <rPh sb="3" eb="5">
      <t>ヨウコ</t>
    </rPh>
    <phoneticPr fontId="3"/>
  </si>
  <si>
    <t>川下　久美</t>
    <rPh sb="0" eb="2">
      <t>カワシモ</t>
    </rPh>
    <rPh sb="3" eb="5">
      <t>ヒサミ</t>
    </rPh>
    <phoneticPr fontId="3"/>
  </si>
  <si>
    <t>088-821-6685</t>
  </si>
  <si>
    <t>竹本　俊之</t>
    <rPh sb="0" eb="2">
      <t>タケモト</t>
    </rPh>
    <rPh sb="3" eb="5">
      <t>トシユキ</t>
    </rPh>
    <phoneticPr fontId="3"/>
  </si>
  <si>
    <t>こうちまち保育園</t>
    <rPh sb="5" eb="8">
      <t>ホイクエン</t>
    </rPh>
    <phoneticPr fontId="3"/>
  </si>
  <si>
    <t>(社福）初月保育園運営協議会</t>
    <rPh sb="1" eb="2">
      <t>シャ</t>
    </rPh>
    <rPh sb="2" eb="3">
      <t>フク</t>
    </rPh>
    <rPh sb="4" eb="5">
      <t>ショ</t>
    </rPh>
    <rPh sb="5" eb="6">
      <t>ツキ</t>
    </rPh>
    <rPh sb="6" eb="9">
      <t>ホイクエン</t>
    </rPh>
    <rPh sb="9" eb="11">
      <t>ウンエイ</t>
    </rPh>
    <rPh sb="11" eb="14">
      <t>キョウギカイ</t>
    </rPh>
    <phoneticPr fontId="3"/>
  </si>
  <si>
    <t>高知市鷹匠町2-1-13</t>
    <rPh sb="0" eb="3">
      <t>コウチシ</t>
    </rPh>
    <rPh sb="3" eb="6">
      <t>タカジョウマチ</t>
    </rPh>
    <phoneticPr fontId="3"/>
  </si>
  <si>
    <t>沖　元美</t>
    <rPh sb="0" eb="1">
      <t>オキ</t>
    </rPh>
    <rPh sb="2" eb="3">
      <t>モト</t>
    </rPh>
    <rPh sb="3" eb="4">
      <t>ミ</t>
    </rPh>
    <phoneticPr fontId="3"/>
  </si>
  <si>
    <t>南街保育園</t>
    <rPh sb="0" eb="1">
      <t>ミナミ</t>
    </rPh>
    <rPh sb="1" eb="2">
      <t>マチ</t>
    </rPh>
    <rPh sb="2" eb="5">
      <t>ホイクエン</t>
    </rPh>
    <phoneticPr fontId="3"/>
  </si>
  <si>
    <t>山崎　雄一郎</t>
    <rPh sb="0" eb="2">
      <t>ヤマサキ</t>
    </rPh>
    <rPh sb="3" eb="6">
      <t>ユウイチロウ</t>
    </rPh>
    <phoneticPr fontId="3"/>
  </si>
  <si>
    <t>高知市九反田4-35</t>
    <rPh sb="0" eb="3">
      <t>コウチシ</t>
    </rPh>
    <rPh sb="3" eb="5">
      <t>クタン</t>
    </rPh>
    <rPh sb="5" eb="6">
      <t>タ</t>
    </rPh>
    <phoneticPr fontId="3"/>
  </si>
  <si>
    <t>（社福）むろと福祉協会</t>
    <rPh sb="1" eb="2">
      <t>シャ</t>
    </rPh>
    <rPh sb="2" eb="3">
      <t>フク</t>
    </rPh>
    <rPh sb="7" eb="9">
      <t>フクシ</t>
    </rPh>
    <rPh sb="9" eb="11">
      <t>キョウカイ</t>
    </rPh>
    <phoneticPr fontId="3"/>
  </si>
  <si>
    <t>常盤保育園</t>
    <rPh sb="0" eb="1">
      <t>ジョウ</t>
    </rPh>
    <rPh sb="1" eb="2">
      <t>バン</t>
    </rPh>
    <rPh sb="2" eb="5">
      <t>ホイクエン</t>
    </rPh>
    <phoneticPr fontId="3"/>
  </si>
  <si>
    <t>岡　美穂</t>
    <rPh sb="0" eb="1">
      <t>オカ</t>
    </rPh>
    <rPh sb="2" eb="4">
      <t>ミホ</t>
    </rPh>
    <phoneticPr fontId="3"/>
  </si>
  <si>
    <t>(社福)常盤会</t>
    <rPh sb="1" eb="2">
      <t>シャ</t>
    </rPh>
    <rPh sb="2" eb="3">
      <t>フク</t>
    </rPh>
    <rPh sb="4" eb="5">
      <t>ジョウ</t>
    </rPh>
    <rPh sb="5" eb="6">
      <t>バン</t>
    </rPh>
    <rPh sb="6" eb="7">
      <t>カイ</t>
    </rPh>
    <phoneticPr fontId="3"/>
  </si>
  <si>
    <t>(社福）みその児童福祉会</t>
    <rPh sb="1" eb="2">
      <t>シャ</t>
    </rPh>
    <rPh sb="2" eb="3">
      <t>フク</t>
    </rPh>
    <rPh sb="7" eb="9">
      <t>ジドウ</t>
    </rPh>
    <rPh sb="9" eb="11">
      <t>フクシ</t>
    </rPh>
    <rPh sb="11" eb="12">
      <t>カイ</t>
    </rPh>
    <phoneticPr fontId="3"/>
  </si>
  <si>
    <t>五台山吸江保育園</t>
    <rPh sb="0" eb="1">
      <t>ゴ</t>
    </rPh>
    <rPh sb="1" eb="2">
      <t>ダイ</t>
    </rPh>
    <rPh sb="2" eb="3">
      <t>サン</t>
    </rPh>
    <rPh sb="3" eb="4">
      <t>ス</t>
    </rPh>
    <rPh sb="4" eb="5">
      <t>エ</t>
    </rPh>
    <rPh sb="5" eb="8">
      <t>ホイクエン</t>
    </rPh>
    <phoneticPr fontId="3"/>
  </si>
  <si>
    <t>higashi-kodomoen@
city.kochi-konan.lg.jp</t>
  </si>
  <si>
    <t>江ノ口保育園</t>
    <rPh sb="0" eb="1">
      <t>エ</t>
    </rPh>
    <rPh sb="2" eb="3">
      <t>クチ</t>
    </rPh>
    <rPh sb="3" eb="6">
      <t>ホイクエン</t>
    </rPh>
    <phoneticPr fontId="3"/>
  </si>
  <si>
    <t>(社福)江ノ口保育園運営協会</t>
    <rPh sb="1" eb="2">
      <t>シャ</t>
    </rPh>
    <rPh sb="2" eb="3">
      <t>フク</t>
    </rPh>
    <rPh sb="4" eb="5">
      <t>エ</t>
    </rPh>
    <rPh sb="6" eb="7">
      <t>クチ</t>
    </rPh>
    <rPh sb="7" eb="10">
      <t>ホイクエン</t>
    </rPh>
    <rPh sb="10" eb="12">
      <t>ウンエイ</t>
    </rPh>
    <rPh sb="12" eb="14">
      <t>キョウカイ</t>
    </rPh>
    <phoneticPr fontId="3"/>
  </si>
  <si>
    <t>江の口東保育園</t>
    <rPh sb="0" eb="1">
      <t>エ</t>
    </rPh>
    <rPh sb="2" eb="3">
      <t>クチ</t>
    </rPh>
    <rPh sb="3" eb="4">
      <t>ヒガシ</t>
    </rPh>
    <rPh sb="4" eb="7">
      <t>ホイクエン</t>
    </rPh>
    <phoneticPr fontId="3"/>
  </si>
  <si>
    <r>
      <t>高知市比島町1-10-1</t>
    </r>
    <r>
      <rPr>
        <sz val="11"/>
        <color auto="1"/>
        <rFont val="ＭＳ Ｐゴシック"/>
      </rPr>
      <t>7</t>
    </r>
    <rPh sb="0" eb="3">
      <t>コウチシ</t>
    </rPh>
    <rPh sb="3" eb="4">
      <t>ヒ</t>
    </rPh>
    <rPh sb="4" eb="5">
      <t>シマ</t>
    </rPh>
    <rPh sb="5" eb="6">
      <t>マチ</t>
    </rPh>
    <phoneticPr fontId="3"/>
  </si>
  <si>
    <t>小笠原　千夏</t>
    <rPh sb="0" eb="3">
      <t>オガサワラ</t>
    </rPh>
    <rPh sb="4" eb="6">
      <t>チナツ</t>
    </rPh>
    <phoneticPr fontId="3"/>
  </si>
  <si>
    <t>宇根　由紀</t>
    <rPh sb="0" eb="2">
      <t>ウネ</t>
    </rPh>
    <rPh sb="3" eb="5">
      <t>ユキ</t>
    </rPh>
    <phoneticPr fontId="3"/>
  </si>
  <si>
    <t>江陽保育園</t>
    <rPh sb="0" eb="1">
      <t>エ</t>
    </rPh>
    <rPh sb="1" eb="2">
      <t>ヨウ</t>
    </rPh>
    <rPh sb="2" eb="5">
      <t>ホイクエン</t>
    </rPh>
    <phoneticPr fontId="3"/>
  </si>
  <si>
    <t>高知市朝倉東町46-27</t>
    <rPh sb="0" eb="3">
      <t>コウチシ</t>
    </rPh>
    <rPh sb="3" eb="5">
      <t>アサクラ</t>
    </rPh>
    <rPh sb="5" eb="6">
      <t>ヒガシ</t>
    </rPh>
    <rPh sb="6" eb="7">
      <t>マチ</t>
    </rPh>
    <phoneticPr fontId="3"/>
  </si>
  <si>
    <t>山中　麻記子</t>
    <rPh sb="0" eb="2">
      <t>ヤマナカ</t>
    </rPh>
    <rPh sb="3" eb="4">
      <t>アサ</t>
    </rPh>
    <rPh sb="4" eb="5">
      <t>キ</t>
    </rPh>
    <rPh sb="5" eb="6">
      <t>シ</t>
    </rPh>
    <phoneticPr fontId="3"/>
  </si>
  <si>
    <t>高岡郡佐川町甲1462-4</t>
    <rPh sb="0" eb="3">
      <t>タカオカグン</t>
    </rPh>
    <rPh sb="3" eb="6">
      <t>サカワチョウ</t>
    </rPh>
    <rPh sb="6" eb="7">
      <t>コウ</t>
    </rPh>
    <phoneticPr fontId="3"/>
  </si>
  <si>
    <t>小高坂双葉園</t>
    <rPh sb="0" eb="2">
      <t>コダカ</t>
    </rPh>
    <rPh sb="2" eb="3">
      <t>サカ</t>
    </rPh>
    <rPh sb="3" eb="5">
      <t>フタバ</t>
    </rPh>
    <rPh sb="5" eb="6">
      <t>エン</t>
    </rPh>
    <phoneticPr fontId="3"/>
  </si>
  <si>
    <t>088-872-7329</t>
  </si>
  <si>
    <t>愛育会保育園</t>
    <rPh sb="0" eb="2">
      <t>アイイク</t>
    </rPh>
    <rPh sb="2" eb="3">
      <t>カイ</t>
    </rPh>
    <rPh sb="3" eb="6">
      <t>ホイクエン</t>
    </rPh>
    <phoneticPr fontId="3"/>
  </si>
  <si>
    <t>四万十市利岡22-1</t>
    <rPh sb="0" eb="3">
      <t>シマント</t>
    </rPh>
    <rPh sb="3" eb="4">
      <t>シ</t>
    </rPh>
    <rPh sb="4" eb="6">
      <t>トシオカ</t>
    </rPh>
    <phoneticPr fontId="3"/>
  </si>
  <si>
    <t>高知市赤石町51</t>
    <rPh sb="0" eb="3">
      <t>コウチシ</t>
    </rPh>
    <rPh sb="3" eb="5">
      <t>アカイシ</t>
    </rPh>
    <rPh sb="5" eb="6">
      <t>チョウ</t>
    </rPh>
    <phoneticPr fontId="3"/>
  </si>
  <si>
    <t>清遠　史生</t>
    <rPh sb="0" eb="1">
      <t>セイ</t>
    </rPh>
    <rPh sb="1" eb="2">
      <t>トオ</t>
    </rPh>
    <rPh sb="3" eb="5">
      <t>フミオ</t>
    </rPh>
    <phoneticPr fontId="3"/>
  </si>
  <si>
    <t>(社福）旭愛育会</t>
    <rPh sb="1" eb="2">
      <t>シャ</t>
    </rPh>
    <rPh sb="2" eb="3">
      <t>フク</t>
    </rPh>
    <rPh sb="4" eb="5">
      <t>アサヒ</t>
    </rPh>
    <rPh sb="5" eb="7">
      <t>アイイク</t>
    </rPh>
    <rPh sb="7" eb="8">
      <t>カイ</t>
    </rPh>
    <phoneticPr fontId="3"/>
  </si>
  <si>
    <t>088-879-8457</t>
  </si>
  <si>
    <t>ポッポ保育園</t>
    <rPh sb="3" eb="6">
      <t>ホイクエン</t>
    </rPh>
    <phoneticPr fontId="3"/>
  </si>
  <si>
    <t>高知市旭天神町153-3</t>
    <rPh sb="0" eb="3">
      <t>コウチシ</t>
    </rPh>
    <rPh sb="3" eb="4">
      <t>アサヒ</t>
    </rPh>
    <rPh sb="4" eb="7">
      <t>テンジンチョウ</t>
    </rPh>
    <phoneticPr fontId="3"/>
  </si>
  <si>
    <t>(社福）ポッポ保育協会</t>
    <rPh sb="1" eb="2">
      <t>シャ</t>
    </rPh>
    <rPh sb="2" eb="3">
      <t>フク</t>
    </rPh>
    <rPh sb="7" eb="9">
      <t>ホイク</t>
    </rPh>
    <rPh sb="9" eb="11">
      <t>キョウカイ</t>
    </rPh>
    <phoneticPr fontId="3"/>
  </si>
  <si>
    <t>福井保育園</t>
    <rPh sb="0" eb="2">
      <t>フクイ</t>
    </rPh>
    <rPh sb="2" eb="5">
      <t>ホイクエン</t>
    </rPh>
    <phoneticPr fontId="3"/>
  </si>
  <si>
    <t>高知市福井町2031-8</t>
    <rPh sb="0" eb="3">
      <t>コウチシ</t>
    </rPh>
    <rPh sb="3" eb="6">
      <t>フクイチョウ</t>
    </rPh>
    <phoneticPr fontId="3"/>
  </si>
  <si>
    <t>(社福）福井保育協会</t>
    <rPh sb="1" eb="2">
      <t>シャ</t>
    </rPh>
    <rPh sb="2" eb="3">
      <t>フク</t>
    </rPh>
    <rPh sb="4" eb="6">
      <t>フクイ</t>
    </rPh>
    <rPh sb="6" eb="8">
      <t>ホイク</t>
    </rPh>
    <rPh sb="8" eb="10">
      <t>キョウカイ</t>
    </rPh>
    <phoneticPr fontId="3"/>
  </si>
  <si>
    <t>781-0082</t>
  </si>
  <si>
    <t>塚ノ原保育園</t>
    <rPh sb="0" eb="1">
      <t>ツカ</t>
    </rPh>
    <rPh sb="2" eb="3">
      <t>ハラ</t>
    </rPh>
    <rPh sb="3" eb="6">
      <t>ホイクエン</t>
    </rPh>
    <phoneticPr fontId="3"/>
  </si>
  <si>
    <t>藤本　紗知</t>
    <rPh sb="0" eb="2">
      <t>フジモト</t>
    </rPh>
    <rPh sb="3" eb="4">
      <t>サ</t>
    </rPh>
    <rPh sb="4" eb="5">
      <t>チ</t>
    </rPh>
    <phoneticPr fontId="3"/>
  </si>
  <si>
    <t>高知市福井町3107</t>
    <rPh sb="0" eb="3">
      <t>コウチシ</t>
    </rPh>
    <rPh sb="3" eb="6">
      <t>フクイチョウ</t>
    </rPh>
    <phoneticPr fontId="3"/>
  </si>
  <si>
    <t>潮江双葉園</t>
    <rPh sb="0" eb="1">
      <t>シオ</t>
    </rPh>
    <rPh sb="1" eb="2">
      <t>エ</t>
    </rPh>
    <rPh sb="2" eb="4">
      <t>フタバ</t>
    </rPh>
    <rPh sb="4" eb="5">
      <t>エン</t>
    </rPh>
    <phoneticPr fontId="3"/>
  </si>
  <si>
    <t>高須保育園</t>
    <rPh sb="0" eb="2">
      <t>タカス</t>
    </rPh>
    <rPh sb="2" eb="5">
      <t>ホイクエン</t>
    </rPh>
    <phoneticPr fontId="3"/>
  </si>
  <si>
    <t>高知市潮新町1-7-21</t>
    <rPh sb="0" eb="3">
      <t>コウチシ</t>
    </rPh>
    <rPh sb="3" eb="4">
      <t>シオ</t>
    </rPh>
    <rPh sb="4" eb="6">
      <t>シンマチ</t>
    </rPh>
    <phoneticPr fontId="3"/>
  </si>
  <si>
    <t>長山　明美</t>
    <rPh sb="0" eb="2">
      <t>ナガヤマ</t>
    </rPh>
    <rPh sb="3" eb="5">
      <t>アケミ</t>
    </rPh>
    <phoneticPr fontId="3"/>
  </si>
  <si>
    <t>781-8007</t>
  </si>
  <si>
    <t>具同保育所</t>
    <rPh sb="0" eb="2">
      <t>グドウ</t>
    </rPh>
    <rPh sb="2" eb="5">
      <t>ホイクショ</t>
    </rPh>
    <phoneticPr fontId="3"/>
  </si>
  <si>
    <t>高知愛児園</t>
    <rPh sb="0" eb="2">
      <t>コウチ</t>
    </rPh>
    <rPh sb="2" eb="4">
      <t>アイジ</t>
    </rPh>
    <rPh sb="4" eb="5">
      <t>エン</t>
    </rPh>
    <phoneticPr fontId="3"/>
  </si>
  <si>
    <t>高知市竹島町28-2</t>
    <rPh sb="0" eb="3">
      <t>コウチシ</t>
    </rPh>
    <rPh sb="3" eb="6">
      <t>タケシマチョウ</t>
    </rPh>
    <phoneticPr fontId="3"/>
  </si>
  <si>
    <t>(社福）和光会</t>
    <rPh sb="1" eb="2">
      <t>シャ</t>
    </rPh>
    <rPh sb="2" eb="3">
      <t>フク</t>
    </rPh>
    <rPh sb="4" eb="5">
      <t>ワ</t>
    </rPh>
    <rPh sb="5" eb="6">
      <t>ヒカリ</t>
    </rPh>
    <rPh sb="6" eb="7">
      <t>カイ</t>
    </rPh>
    <phoneticPr fontId="3"/>
  </si>
  <si>
    <t>四万十市大用860-6</t>
    <rPh sb="0" eb="3">
      <t>シマント</t>
    </rPh>
    <rPh sb="3" eb="4">
      <t>シ</t>
    </rPh>
    <rPh sb="4" eb="5">
      <t>オオ</t>
    </rPh>
    <rPh sb="5" eb="6">
      <t>ヨウ</t>
    </rPh>
    <phoneticPr fontId="3"/>
  </si>
  <si>
    <t>港孕保育園</t>
    <rPh sb="0" eb="1">
      <t>ミナト</t>
    </rPh>
    <rPh sb="1" eb="2">
      <t>ハラ</t>
    </rPh>
    <rPh sb="2" eb="5">
      <t>ホイクエン</t>
    </rPh>
    <phoneticPr fontId="3"/>
  </si>
  <si>
    <t>斗賀野中央保育園</t>
    <rPh sb="0" eb="3">
      <t>トガノ</t>
    </rPh>
    <rPh sb="3" eb="5">
      <t>チュウオウ</t>
    </rPh>
    <rPh sb="5" eb="8">
      <t>ホイクエン</t>
    </rPh>
    <phoneticPr fontId="3"/>
  </si>
  <si>
    <t>(社福)高知南福祉会</t>
    <rPh sb="1" eb="2">
      <t>シャ</t>
    </rPh>
    <rPh sb="2" eb="3">
      <t>フク</t>
    </rPh>
    <rPh sb="4" eb="6">
      <t>コウチ</t>
    </rPh>
    <rPh sb="6" eb="7">
      <t>ミナミ</t>
    </rPh>
    <rPh sb="7" eb="9">
      <t>フクシ</t>
    </rPh>
    <rPh sb="9" eb="10">
      <t>カイ</t>
    </rPh>
    <phoneticPr fontId="3"/>
  </si>
  <si>
    <t>高知市筆山町8-17</t>
    <rPh sb="0" eb="3">
      <t>コウチシ</t>
    </rPh>
    <rPh sb="3" eb="4">
      <t>ヒツ</t>
    </rPh>
    <rPh sb="4" eb="5">
      <t>ヤマ</t>
    </rPh>
    <rPh sb="5" eb="6">
      <t>チョウ</t>
    </rPh>
    <phoneticPr fontId="3"/>
  </si>
  <si>
    <t>城南保育園</t>
    <rPh sb="0" eb="2">
      <t>ジョウナン</t>
    </rPh>
    <rPh sb="2" eb="5">
      <t>ホイクエン</t>
    </rPh>
    <phoneticPr fontId="3"/>
  </si>
  <si>
    <t>高知市竹島町158-1</t>
    <rPh sb="0" eb="3">
      <t>コウチシ</t>
    </rPh>
    <rPh sb="3" eb="6">
      <t>タケシマチョウ</t>
    </rPh>
    <phoneticPr fontId="3"/>
  </si>
  <si>
    <t>野々宮　綾郁</t>
    <rPh sb="0" eb="3">
      <t>ノノミヤ</t>
    </rPh>
    <rPh sb="4" eb="5">
      <t>アヤ</t>
    </rPh>
    <rPh sb="5" eb="6">
      <t>イク</t>
    </rPh>
    <phoneticPr fontId="3"/>
  </si>
  <si>
    <t>高知市河ノ瀬町102-4</t>
    <rPh sb="0" eb="3">
      <t>コウチシ</t>
    </rPh>
    <rPh sb="3" eb="4">
      <t>カワ</t>
    </rPh>
    <rPh sb="5" eb="6">
      <t>セ</t>
    </rPh>
    <rPh sb="6" eb="7">
      <t>チョウ</t>
    </rPh>
    <phoneticPr fontId="3"/>
  </si>
  <si>
    <t>東山保育園</t>
    <rPh sb="0" eb="2">
      <t>ヒガシヤマ</t>
    </rPh>
    <rPh sb="2" eb="5">
      <t>ホイクエン</t>
    </rPh>
    <phoneticPr fontId="3"/>
  </si>
  <si>
    <t>（社福）城山保育園</t>
    <rPh sb="1" eb="2">
      <t>シャ</t>
    </rPh>
    <rPh sb="2" eb="3">
      <t>フク</t>
    </rPh>
    <rPh sb="4" eb="6">
      <t>ジョウヤマ</t>
    </rPh>
    <rPh sb="6" eb="9">
      <t>ホイクエン</t>
    </rPh>
    <phoneticPr fontId="3"/>
  </si>
  <si>
    <t>三里保育園</t>
    <rPh sb="0" eb="2">
      <t>ミサト</t>
    </rPh>
    <rPh sb="2" eb="5">
      <t>ホイクエン</t>
    </rPh>
    <phoneticPr fontId="3"/>
  </si>
  <si>
    <t>あゆみ乳児保育園</t>
    <rPh sb="3" eb="5">
      <t>ニュウジ</t>
    </rPh>
    <rPh sb="5" eb="8">
      <t>ホイクエン</t>
    </rPh>
    <phoneticPr fontId="3"/>
  </si>
  <si>
    <t>杉本　理恵</t>
    <rPh sb="0" eb="2">
      <t>スギモト</t>
    </rPh>
    <rPh sb="3" eb="5">
      <t>リエ</t>
    </rPh>
    <phoneticPr fontId="3"/>
  </si>
  <si>
    <t>（社福）長い坂の会</t>
    <rPh sb="1" eb="2">
      <t>シャ</t>
    </rPh>
    <rPh sb="2" eb="3">
      <t>フク</t>
    </rPh>
    <rPh sb="4" eb="5">
      <t>ナガ</t>
    </rPh>
    <rPh sb="6" eb="7">
      <t>サカ</t>
    </rPh>
    <rPh sb="8" eb="9">
      <t>カイ</t>
    </rPh>
    <phoneticPr fontId="3"/>
  </si>
  <si>
    <t>種崎保育園</t>
    <rPh sb="0" eb="1">
      <t>タネ</t>
    </rPh>
    <rPh sb="1" eb="2">
      <t>ザキ</t>
    </rPh>
    <rPh sb="2" eb="5">
      <t>ホイクエン</t>
    </rPh>
    <phoneticPr fontId="3"/>
  </si>
  <si>
    <t>(社福)種崎福祉会</t>
    <rPh sb="1" eb="2">
      <t>シャ</t>
    </rPh>
    <rPh sb="2" eb="3">
      <t>フク</t>
    </rPh>
    <rPh sb="4" eb="6">
      <t>タネザキ</t>
    </rPh>
    <rPh sb="6" eb="8">
      <t>フクシ</t>
    </rPh>
    <rPh sb="8" eb="9">
      <t>カイ</t>
    </rPh>
    <phoneticPr fontId="3"/>
  </si>
  <si>
    <t>前野　幸</t>
    <rPh sb="0" eb="2">
      <t>マエノ</t>
    </rPh>
    <rPh sb="3" eb="4">
      <t>サチ</t>
    </rPh>
    <phoneticPr fontId="3"/>
  </si>
  <si>
    <t>(社福）五台山保育園振興会</t>
    <rPh sb="1" eb="2">
      <t>シャ</t>
    </rPh>
    <rPh sb="2" eb="3">
      <t>フク</t>
    </rPh>
    <rPh sb="4" eb="7">
      <t>ゴダイサン</t>
    </rPh>
    <rPh sb="7" eb="10">
      <t>ホイクエン</t>
    </rPh>
    <rPh sb="10" eb="13">
      <t>シンコウカイ</t>
    </rPh>
    <phoneticPr fontId="3"/>
  </si>
  <si>
    <t>(社福）高須福祉会</t>
    <rPh sb="1" eb="2">
      <t>シャ</t>
    </rPh>
    <rPh sb="2" eb="3">
      <t>フク</t>
    </rPh>
    <rPh sb="4" eb="6">
      <t>タカス</t>
    </rPh>
    <rPh sb="6" eb="8">
      <t>フクシ</t>
    </rPh>
    <rPh sb="8" eb="9">
      <t>カイ</t>
    </rPh>
    <phoneticPr fontId="3"/>
  </si>
  <si>
    <t>豊永　昌伯</t>
    <rPh sb="0" eb="2">
      <t>トヨナガ</t>
    </rPh>
    <rPh sb="3" eb="4">
      <t>マサ</t>
    </rPh>
    <rPh sb="4" eb="5">
      <t>ハク</t>
    </rPh>
    <phoneticPr fontId="3"/>
  </si>
  <si>
    <r>
      <t>室戸市佐喜浜町弥ケ谷口1336-</t>
    </r>
    <r>
      <rPr>
        <sz val="11"/>
        <color auto="1"/>
        <rFont val="ＭＳ Ｐゴシック"/>
      </rPr>
      <t>3</t>
    </r>
    <rPh sb="0" eb="3">
      <t>ムロトシ</t>
    </rPh>
    <rPh sb="3" eb="7">
      <t>サキハマチョウ</t>
    </rPh>
    <rPh sb="7" eb="8">
      <t>ワタル</t>
    </rPh>
    <rPh sb="9" eb="11">
      <t>タニグチ</t>
    </rPh>
    <phoneticPr fontId="3"/>
  </si>
  <si>
    <t>qqyy7rv9k
@juno.ocn.ne.jp</t>
  </si>
  <si>
    <t>高知市布師田1867</t>
    <rPh sb="0" eb="3">
      <t>コウチシ</t>
    </rPh>
    <rPh sb="3" eb="6">
      <t>ヌノシダ</t>
    </rPh>
    <phoneticPr fontId="3"/>
  </si>
  <si>
    <t>(社福）布師田福祉会</t>
    <rPh sb="1" eb="2">
      <t>シャ</t>
    </rPh>
    <rPh sb="2" eb="3">
      <t>フク</t>
    </rPh>
    <rPh sb="4" eb="7">
      <t>ヌノシダ</t>
    </rPh>
    <rPh sb="7" eb="9">
      <t>フクシ</t>
    </rPh>
    <rPh sb="9" eb="10">
      <t>カイ</t>
    </rPh>
    <phoneticPr fontId="3"/>
  </si>
  <si>
    <t>あざみの保育園</t>
    <rPh sb="4" eb="7">
      <t>ホイクエン</t>
    </rPh>
    <phoneticPr fontId="3"/>
  </si>
  <si>
    <t>高知市薊野北町2-7-5</t>
    <rPh sb="0" eb="3">
      <t>コウチシ</t>
    </rPh>
    <rPh sb="3" eb="5">
      <t>アゾウノ</t>
    </rPh>
    <rPh sb="5" eb="7">
      <t>キタマチ</t>
    </rPh>
    <phoneticPr fontId="3"/>
  </si>
  <si>
    <t>(社福）あざみの会</t>
    <rPh sb="1" eb="2">
      <t>シャ</t>
    </rPh>
    <rPh sb="2" eb="3">
      <t>フク</t>
    </rPh>
    <rPh sb="8" eb="9">
      <t>カイ</t>
    </rPh>
    <phoneticPr fontId="3"/>
  </si>
  <si>
    <t>松葉川保育所</t>
    <rPh sb="0" eb="2">
      <t>マツバ</t>
    </rPh>
    <rPh sb="2" eb="3">
      <t>ガワ</t>
    </rPh>
    <rPh sb="3" eb="6">
      <t>ホイクショ</t>
    </rPh>
    <phoneticPr fontId="3"/>
  </si>
  <si>
    <t>（社福）あゆみ保育園</t>
    <rPh sb="1" eb="2">
      <t>シャ</t>
    </rPh>
    <rPh sb="2" eb="3">
      <t>フク</t>
    </rPh>
    <rPh sb="7" eb="10">
      <t>ホイクエン</t>
    </rPh>
    <phoneticPr fontId="3"/>
  </si>
  <si>
    <t>ひなぎく保育園</t>
    <rPh sb="4" eb="7">
      <t>ホイクエン</t>
    </rPh>
    <phoneticPr fontId="3"/>
  </si>
  <si>
    <t>高知市薊野西町3-10-29</t>
    <rPh sb="0" eb="3">
      <t>コウチシ</t>
    </rPh>
    <rPh sb="3" eb="5">
      <t>アゾウノ</t>
    </rPh>
    <rPh sb="5" eb="7">
      <t>ニシマチ</t>
    </rPh>
    <phoneticPr fontId="3"/>
  </si>
  <si>
    <t>稲生保育園</t>
    <rPh sb="0" eb="2">
      <t>イナブ</t>
    </rPh>
    <rPh sb="2" eb="4">
      <t>ホイク</t>
    </rPh>
    <rPh sb="4" eb="5">
      <t>エン</t>
    </rPh>
    <phoneticPr fontId="3"/>
  </si>
  <si>
    <t>atom
@heiseigakuen.jp</t>
  </si>
  <si>
    <t>高知市一宮中町１-21-6</t>
    <rPh sb="0" eb="3">
      <t>コウチシ</t>
    </rPh>
    <rPh sb="3" eb="5">
      <t>イチミヤ</t>
    </rPh>
    <rPh sb="5" eb="8">
      <t>ナカマ</t>
    </rPh>
    <phoneticPr fontId="3"/>
  </si>
  <si>
    <t>（社福）あおい</t>
    <rPh sb="1" eb="2">
      <t>シャ</t>
    </rPh>
    <rPh sb="2" eb="3">
      <t>フク</t>
    </rPh>
    <phoneticPr fontId="3"/>
  </si>
  <si>
    <t>山本　静香</t>
    <rPh sb="0" eb="2">
      <t>ヤマモト</t>
    </rPh>
    <rPh sb="3" eb="5">
      <t>シズカ</t>
    </rPh>
    <phoneticPr fontId="3"/>
  </si>
  <si>
    <t>藤中　清伯</t>
    <rPh sb="0" eb="2">
      <t>フジナカ</t>
    </rPh>
    <rPh sb="3" eb="4">
      <t>シン</t>
    </rPh>
    <rPh sb="4" eb="5">
      <t>ハク</t>
    </rPh>
    <phoneticPr fontId="3"/>
  </si>
  <si>
    <t>河野　佐代</t>
    <rPh sb="0" eb="2">
      <t>カワノ</t>
    </rPh>
    <rPh sb="3" eb="5">
      <t>サヨ</t>
    </rPh>
    <phoneticPr fontId="3"/>
  </si>
  <si>
    <t>南国市大埇甲1959-1</t>
    <rPh sb="0" eb="3">
      <t>ナンコクシ</t>
    </rPh>
    <rPh sb="3" eb="5">
      <t>オオソネ</t>
    </rPh>
    <rPh sb="5" eb="6">
      <t>コウ</t>
    </rPh>
    <phoneticPr fontId="3"/>
  </si>
  <si>
    <t>高知市薊野北町1-2-1</t>
    <rPh sb="0" eb="3">
      <t>コウチシ</t>
    </rPh>
    <rPh sb="3" eb="5">
      <t>アゾウノ</t>
    </rPh>
    <rPh sb="5" eb="7">
      <t>キタマチ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</si>
  <si>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みかづき幼稚園</t>
    </r>
    <rPh sb="16" eb="19">
      <t>ヨウチエン</t>
    </rPh>
    <phoneticPr fontId="3"/>
  </si>
  <si>
    <t>（社福）幸の会</t>
    <rPh sb="1" eb="2">
      <t>シャ</t>
    </rPh>
    <rPh sb="2" eb="3">
      <t>フク</t>
    </rPh>
    <rPh sb="4" eb="5">
      <t>サチ</t>
    </rPh>
    <rPh sb="6" eb="7">
      <t>カイ</t>
    </rPh>
    <phoneticPr fontId="3"/>
  </si>
  <si>
    <t>高知市西秦泉寺333</t>
    <rPh sb="0" eb="3">
      <t>コウチシ</t>
    </rPh>
    <rPh sb="3" eb="4">
      <t>ニシ</t>
    </rPh>
    <rPh sb="4" eb="5">
      <t>シン</t>
    </rPh>
    <rPh sb="5" eb="6">
      <t>イズミ</t>
    </rPh>
    <rPh sb="6" eb="7">
      <t>テラ</t>
    </rPh>
    <phoneticPr fontId="3"/>
  </si>
  <si>
    <t>小野　敦子</t>
    <rPh sb="0" eb="2">
      <t>オノ</t>
    </rPh>
    <rPh sb="3" eb="5">
      <t>アツコ</t>
    </rPh>
    <phoneticPr fontId="3"/>
  </si>
  <si>
    <t>室戸市浮津カナシケの西149-1</t>
    <rPh sb="0" eb="3">
      <t>ムロトシ</t>
    </rPh>
    <rPh sb="3" eb="5">
      <t>ウキツ</t>
    </rPh>
    <rPh sb="10" eb="11">
      <t>ニシ</t>
    </rPh>
    <phoneticPr fontId="3"/>
  </si>
  <si>
    <t>(社福）いづみ会</t>
    <rPh sb="1" eb="2">
      <t>シャ</t>
    </rPh>
    <rPh sb="2" eb="3">
      <t>フク</t>
    </rPh>
    <rPh sb="7" eb="8">
      <t>カイ</t>
    </rPh>
    <phoneticPr fontId="3"/>
  </si>
  <si>
    <t>(社福）秦柏龍会</t>
    <rPh sb="1" eb="2">
      <t>シャ</t>
    </rPh>
    <rPh sb="2" eb="3">
      <t>フク</t>
    </rPh>
    <rPh sb="4" eb="5">
      <t>シン</t>
    </rPh>
    <rPh sb="5" eb="6">
      <t>カシワ</t>
    </rPh>
    <rPh sb="6" eb="7">
      <t>リュウ</t>
    </rPh>
    <rPh sb="7" eb="8">
      <t>カイ</t>
    </rPh>
    <phoneticPr fontId="3"/>
  </si>
  <si>
    <t>宿毛保育園</t>
    <rPh sb="0" eb="2">
      <t>スクモ</t>
    </rPh>
    <rPh sb="2" eb="5">
      <t>ホイクエン</t>
    </rPh>
    <phoneticPr fontId="3"/>
  </si>
  <si>
    <t>高知市春野町西分4660番地</t>
    <rPh sb="0" eb="3">
      <t>コウチシ</t>
    </rPh>
    <rPh sb="3" eb="6">
      <t>ハルノチョウ</t>
    </rPh>
    <rPh sb="6" eb="7">
      <t>ニシ</t>
    </rPh>
    <rPh sb="7" eb="8">
      <t>ブン</t>
    </rPh>
    <rPh sb="12" eb="14">
      <t>バンチ</t>
    </rPh>
    <phoneticPr fontId="3"/>
  </si>
  <si>
    <t>高知市南久万58-2</t>
    <rPh sb="0" eb="3">
      <t>コウチシ</t>
    </rPh>
    <rPh sb="3" eb="4">
      <t>ミナミ</t>
    </rPh>
    <rPh sb="4" eb="5">
      <t>ク</t>
    </rPh>
    <rPh sb="5" eb="6">
      <t>マン</t>
    </rPh>
    <phoneticPr fontId="3"/>
  </si>
  <si>
    <t>一ツ橋保育園</t>
    <rPh sb="0" eb="1">
      <t>ヒト</t>
    </rPh>
    <rPh sb="2" eb="3">
      <t>バシ</t>
    </rPh>
    <rPh sb="3" eb="6">
      <t>ホイクエン</t>
    </rPh>
    <phoneticPr fontId="3"/>
  </si>
  <si>
    <t>高知市曙町1-11-8</t>
    <rPh sb="0" eb="3">
      <t>コウチシ</t>
    </rPh>
    <rPh sb="3" eb="4">
      <t>アケボノ</t>
    </rPh>
    <rPh sb="4" eb="5">
      <t>チョウ</t>
    </rPh>
    <phoneticPr fontId="3"/>
  </si>
  <si>
    <t>(社福）朝倉福祉会</t>
    <rPh sb="1" eb="2">
      <t>シャ</t>
    </rPh>
    <rPh sb="2" eb="3">
      <t>フク</t>
    </rPh>
    <rPh sb="4" eb="6">
      <t>アサクラ</t>
    </rPh>
    <rPh sb="6" eb="8">
      <t>フクシ</t>
    </rPh>
    <rPh sb="8" eb="9">
      <t>カイ</t>
    </rPh>
    <phoneticPr fontId="3"/>
  </si>
  <si>
    <t>徳平　志保</t>
    <rPh sb="0" eb="1">
      <t>トク</t>
    </rPh>
    <rPh sb="1" eb="2">
      <t>ヒラ</t>
    </rPh>
    <rPh sb="3" eb="5">
      <t>シホ</t>
    </rPh>
    <phoneticPr fontId="3"/>
  </si>
  <si>
    <t>tosat-90
@town.tosa.lg.jp</t>
  </si>
  <si>
    <t>弘瀬　小百合</t>
    <rPh sb="0" eb="2">
      <t>ヒロセ</t>
    </rPh>
    <rPh sb="3" eb="6">
      <t>サユリ</t>
    </rPh>
    <phoneticPr fontId="3"/>
  </si>
  <si>
    <t>(社福）針木福祉会</t>
    <rPh sb="1" eb="2">
      <t>シャ</t>
    </rPh>
    <rPh sb="2" eb="3">
      <t>フク</t>
    </rPh>
    <rPh sb="4" eb="6">
      <t>ハリギ</t>
    </rPh>
    <rPh sb="6" eb="8">
      <t>フクシ</t>
    </rPh>
    <rPh sb="8" eb="9">
      <t>カイ</t>
    </rPh>
    <phoneticPr fontId="3"/>
  </si>
  <si>
    <t>（社福）朝倉くすのき保育園</t>
    <rPh sb="1" eb="2">
      <t>シャ</t>
    </rPh>
    <rPh sb="2" eb="3">
      <t>フク</t>
    </rPh>
    <phoneticPr fontId="3"/>
  </si>
  <si>
    <r>
      <t>高知市鴨部</t>
    </r>
    <r>
      <rPr>
        <sz val="11"/>
        <color auto="1"/>
        <rFont val="ＭＳ Ｐゴシック"/>
      </rPr>
      <t>1171-1</t>
    </r>
    <rPh sb="0" eb="3">
      <t>コウチシ</t>
    </rPh>
    <rPh sb="3" eb="5">
      <t>カモベ</t>
    </rPh>
    <phoneticPr fontId="3"/>
  </si>
  <si>
    <t>長岡東部保育園</t>
    <rPh sb="0" eb="2">
      <t>ナガオカ</t>
    </rPh>
    <rPh sb="2" eb="4">
      <t>トウブ</t>
    </rPh>
    <rPh sb="4" eb="6">
      <t>ホイク</t>
    </rPh>
    <rPh sb="6" eb="7">
      <t>エン</t>
    </rPh>
    <phoneticPr fontId="3"/>
  </si>
  <si>
    <t>神田保育園</t>
    <rPh sb="0" eb="2">
      <t>コウダ</t>
    </rPh>
    <rPh sb="2" eb="5">
      <t>ホイクエン</t>
    </rPh>
    <phoneticPr fontId="3"/>
  </si>
  <si>
    <t>高知市神田1410-3</t>
    <rPh sb="0" eb="3">
      <t>コウチシ</t>
    </rPh>
    <rPh sb="3" eb="5">
      <t>コウダ</t>
    </rPh>
    <phoneticPr fontId="3"/>
  </si>
  <si>
    <t>井上  艶</t>
    <rPh sb="4" eb="5">
      <t>ツヤ</t>
    </rPh>
    <phoneticPr fontId="3"/>
  </si>
  <si>
    <t>南国市岡豊町小蓮185-1</t>
    <rPh sb="0" eb="2">
      <t>ナンゴク</t>
    </rPh>
    <rPh sb="2" eb="3">
      <t>シ</t>
    </rPh>
    <rPh sb="3" eb="4">
      <t>オカ</t>
    </rPh>
    <rPh sb="4" eb="5">
      <t>トヨ</t>
    </rPh>
    <rPh sb="5" eb="6">
      <t>チョウ</t>
    </rPh>
    <rPh sb="6" eb="7">
      <t>コ</t>
    </rPh>
    <rPh sb="7" eb="8">
      <t>ハス</t>
    </rPh>
    <phoneticPr fontId="3"/>
  </si>
  <si>
    <t>高知市鴨部1-2-2</t>
    <rPh sb="0" eb="3">
      <t>コウチシ</t>
    </rPh>
    <rPh sb="3" eb="5">
      <t>カモベ</t>
    </rPh>
    <phoneticPr fontId="3"/>
  </si>
  <si>
    <t>(社福）杉の子会</t>
    <rPh sb="1" eb="2">
      <t>シャ</t>
    </rPh>
    <rPh sb="2" eb="3">
      <t>フク</t>
    </rPh>
    <rPh sb="4" eb="5">
      <t>スギ</t>
    </rPh>
    <rPh sb="6" eb="7">
      <t>コ</t>
    </rPh>
    <rPh sb="7" eb="8">
      <t>カイ</t>
    </rPh>
    <phoneticPr fontId="3"/>
  </si>
  <si>
    <t>学校法人
上田学園</t>
    <rPh sb="0" eb="2">
      <t>ガッコウ</t>
    </rPh>
    <rPh sb="2" eb="4">
      <t>ホウジン</t>
    </rPh>
    <rPh sb="5" eb="7">
      <t>ウエタ</t>
    </rPh>
    <rPh sb="7" eb="9">
      <t>ガクエン</t>
    </rPh>
    <phoneticPr fontId="3"/>
  </si>
  <si>
    <t>(社福）和香会</t>
    <rPh sb="1" eb="2">
      <t>シャ</t>
    </rPh>
    <rPh sb="2" eb="3">
      <t>フク</t>
    </rPh>
    <rPh sb="4" eb="5">
      <t>ワ</t>
    </rPh>
    <rPh sb="5" eb="6">
      <t>コウ</t>
    </rPh>
    <rPh sb="6" eb="7">
      <t>カイ</t>
    </rPh>
    <phoneticPr fontId="3"/>
  </si>
  <si>
    <t>北岡　貴子</t>
    <rPh sb="0" eb="2">
      <t>キタオカ</t>
    </rPh>
    <rPh sb="3" eb="5">
      <t>タカコ</t>
    </rPh>
    <phoneticPr fontId="3"/>
  </si>
  <si>
    <t>瀬戸保育園</t>
    <rPh sb="0" eb="1">
      <t>セ</t>
    </rPh>
    <rPh sb="1" eb="2">
      <t>ト</t>
    </rPh>
    <rPh sb="2" eb="5">
      <t>ホイクエン</t>
    </rPh>
    <phoneticPr fontId="3"/>
  </si>
  <si>
    <t>781-0244</t>
  </si>
  <si>
    <t>土佐市蓮池1331</t>
    <rPh sb="0" eb="3">
      <t>トサシ</t>
    </rPh>
    <rPh sb="3" eb="5">
      <t>ハスイケ</t>
    </rPh>
    <phoneticPr fontId="3"/>
  </si>
  <si>
    <t>（学）中村幼稚園</t>
    <rPh sb="1" eb="2">
      <t>ガク</t>
    </rPh>
    <rPh sb="3" eb="5">
      <t>ナカムラ</t>
    </rPh>
    <rPh sb="5" eb="8">
      <t>ヨウチエン</t>
    </rPh>
    <phoneticPr fontId="3"/>
  </si>
  <si>
    <r>
      <t>高知市横浜南町6</t>
    </r>
    <r>
      <rPr>
        <sz val="11"/>
        <color auto="1"/>
        <rFont val="ＭＳ Ｐゴシック"/>
      </rPr>
      <t>-3</t>
    </r>
    <rPh sb="0" eb="3">
      <t>コウチシ</t>
    </rPh>
    <rPh sb="3" eb="5">
      <t>ヨコハマ</t>
    </rPh>
    <rPh sb="5" eb="6">
      <t>ミナミ</t>
    </rPh>
    <rPh sb="6" eb="7">
      <t>マチ</t>
    </rPh>
    <phoneticPr fontId="3"/>
  </si>
  <si>
    <t>横浜保育園</t>
    <rPh sb="0" eb="2">
      <t>ヨコハマ</t>
    </rPh>
    <rPh sb="2" eb="5">
      <t>ホイクエン</t>
    </rPh>
    <phoneticPr fontId="3"/>
  </si>
  <si>
    <t>(社福）高知南福祉会</t>
    <rPh sb="1" eb="2">
      <t>シャ</t>
    </rPh>
    <rPh sb="2" eb="3">
      <t>フク</t>
    </rPh>
    <rPh sb="4" eb="6">
      <t>コウチ</t>
    </rPh>
    <rPh sb="6" eb="7">
      <t>ミナミ</t>
    </rPh>
    <rPh sb="7" eb="9">
      <t>フクシ</t>
    </rPh>
    <rPh sb="9" eb="10">
      <t>カイ</t>
    </rPh>
    <phoneticPr fontId="3"/>
  </si>
  <si>
    <t>瀬戸東保育園</t>
    <rPh sb="0" eb="1">
      <t>セ</t>
    </rPh>
    <rPh sb="1" eb="2">
      <t>ト</t>
    </rPh>
    <rPh sb="2" eb="3">
      <t>ヒガシ</t>
    </rPh>
    <rPh sb="3" eb="6">
      <t>ホイクエン</t>
    </rPh>
    <phoneticPr fontId="3"/>
  </si>
  <si>
    <t>岡　俊二</t>
    <rPh sb="0" eb="1">
      <t>オカ</t>
    </rPh>
    <rPh sb="2" eb="3">
      <t>シュン</t>
    </rPh>
    <rPh sb="3" eb="4">
      <t>２</t>
    </rPh>
    <phoneticPr fontId="3"/>
  </si>
  <si>
    <t>岡林　直美</t>
    <rPh sb="0" eb="2">
      <t>オカバヤシ</t>
    </rPh>
    <rPh sb="3" eb="5">
      <t>ナオミ</t>
    </rPh>
    <phoneticPr fontId="3"/>
  </si>
  <si>
    <t>高知市横浜新町4-1801</t>
    <rPh sb="0" eb="3">
      <t>コウチシ</t>
    </rPh>
    <rPh sb="3" eb="7">
      <t>ヨコハマシンマチ</t>
    </rPh>
    <phoneticPr fontId="3"/>
  </si>
  <si>
    <t>川下　久美</t>
    <rPh sb="0" eb="2">
      <t>カワシタ</t>
    </rPh>
    <rPh sb="3" eb="5">
      <t>クミ</t>
    </rPh>
    <phoneticPr fontId="3"/>
  </si>
  <si>
    <t>0889-59-0538</t>
  </si>
  <si>
    <t>浅尾　由美</t>
    <rPh sb="0" eb="2">
      <t>アサオ</t>
    </rPh>
    <rPh sb="3" eb="5">
      <t>ユミ</t>
    </rPh>
    <phoneticPr fontId="3"/>
  </si>
  <si>
    <t>大津東保育園</t>
    <rPh sb="0" eb="2">
      <t>オオツ</t>
    </rPh>
    <rPh sb="2" eb="3">
      <t>ヒガシ</t>
    </rPh>
    <rPh sb="3" eb="6">
      <t>ホイクエン</t>
    </rPh>
    <phoneticPr fontId="3"/>
  </si>
  <si>
    <t>tanokko@town.
kochi-tano.lg.jp</t>
  </si>
  <si>
    <t>高知市春野町南ヶ丘1-9-1</t>
    <rPh sb="0" eb="3">
      <t>コウチシ</t>
    </rPh>
    <rPh sb="3" eb="6">
      <t>ハルノチョウ</t>
    </rPh>
    <rPh sb="6" eb="9">
      <t>ミナミガオカ</t>
    </rPh>
    <phoneticPr fontId="3"/>
  </si>
  <si>
    <t>香南市吉川町吉原49-1</t>
    <rPh sb="0" eb="2">
      <t>コウナン</t>
    </rPh>
    <rPh sb="2" eb="3">
      <t>シ</t>
    </rPh>
    <rPh sb="3" eb="4">
      <t>キチ</t>
    </rPh>
    <rPh sb="4" eb="5">
      <t>ガワ</t>
    </rPh>
    <rPh sb="5" eb="6">
      <t>チョウ</t>
    </rPh>
    <rPh sb="6" eb="8">
      <t>ヨシハラ</t>
    </rPh>
    <phoneticPr fontId="3"/>
  </si>
  <si>
    <t>幡多郡黒潮町田野浦164-2</t>
    <rPh sb="0" eb="3">
      <t>ハタグン</t>
    </rPh>
    <rPh sb="3" eb="5">
      <t>クロシオ</t>
    </rPh>
    <rPh sb="5" eb="6">
      <t>チョウ</t>
    </rPh>
    <rPh sb="6" eb="9">
      <t>タノウラ</t>
    </rPh>
    <phoneticPr fontId="3"/>
  </si>
  <si>
    <t>めぐみ乳児保育園</t>
    <rPh sb="3" eb="5">
      <t>ニュウジ</t>
    </rPh>
    <rPh sb="5" eb="8">
      <t>ホイクエン</t>
    </rPh>
    <phoneticPr fontId="3"/>
  </si>
  <si>
    <t>福井　華世</t>
    <rPh sb="0" eb="2">
      <t>フクイ</t>
    </rPh>
    <rPh sb="3" eb="4">
      <t>カ</t>
    </rPh>
    <rPh sb="4" eb="5">
      <t>ヨ</t>
    </rPh>
    <phoneticPr fontId="3"/>
  </si>
  <si>
    <t>やえもん幼稚学園</t>
    <rPh sb="4" eb="6">
      <t>ヨウチ</t>
    </rPh>
    <rPh sb="6" eb="8">
      <t>ガクエン</t>
    </rPh>
    <phoneticPr fontId="3"/>
  </si>
  <si>
    <t>781-0085</t>
  </si>
  <si>
    <t>佐川町</t>
    <rPh sb="0" eb="3">
      <t>サカワチョウ</t>
    </rPh>
    <phoneticPr fontId="3"/>
  </si>
  <si>
    <t>福祉事務所長</t>
    <rPh sb="0" eb="2">
      <t>フクシ</t>
    </rPh>
    <rPh sb="2" eb="4">
      <t>ジム</t>
    </rPh>
    <rPh sb="4" eb="6">
      <t>ショチョウ</t>
    </rPh>
    <phoneticPr fontId="3"/>
  </si>
  <si>
    <t>田上　晶子</t>
    <rPh sb="0" eb="2">
      <t>タノウエ</t>
    </rPh>
    <rPh sb="3" eb="5">
      <t>ショウコ</t>
    </rPh>
    <phoneticPr fontId="3"/>
  </si>
  <si>
    <t>香南市赤岡町1160-1</t>
    <rPh sb="0" eb="3">
      <t>コウナンシ</t>
    </rPh>
    <rPh sb="3" eb="6">
      <t>アカオカチョウ</t>
    </rPh>
    <phoneticPr fontId="3"/>
  </si>
  <si>
    <t>（社福）笑育会</t>
    <rPh sb="1" eb="2">
      <t>シャ</t>
    </rPh>
    <rPh sb="2" eb="3">
      <t>フク</t>
    </rPh>
    <rPh sb="4" eb="5">
      <t>ワラ</t>
    </rPh>
    <rPh sb="5" eb="6">
      <t>イク</t>
    </rPh>
    <rPh sb="6" eb="7">
      <t>カイ</t>
    </rPh>
    <phoneticPr fontId="3"/>
  </si>
  <si>
    <t>高知市北本町3-2-33</t>
    <rPh sb="0" eb="3">
      <t>コウチシ</t>
    </rPh>
    <rPh sb="3" eb="4">
      <t>キタ</t>
    </rPh>
    <rPh sb="4" eb="6">
      <t>ホンマチ</t>
    </rPh>
    <phoneticPr fontId="3"/>
  </si>
  <si>
    <t>(株)莉綜会</t>
    <rPh sb="1" eb="2">
      <t>カブ</t>
    </rPh>
    <rPh sb="3" eb="4">
      <t>リ</t>
    </rPh>
    <rPh sb="4" eb="5">
      <t>アヤ</t>
    </rPh>
    <rPh sb="5" eb="6">
      <t>カイ</t>
    </rPh>
    <phoneticPr fontId="3"/>
  </si>
  <si>
    <t>ohisamakko-smile100
@outlook.jp</t>
  </si>
  <si>
    <t>高知市一宮中町3-26-2</t>
    <rPh sb="0" eb="3">
      <t>コウチシ</t>
    </rPh>
    <rPh sb="3" eb="5">
      <t>イック</t>
    </rPh>
    <rPh sb="5" eb="6">
      <t>ナカ</t>
    </rPh>
    <rPh sb="6" eb="7">
      <t>マチ</t>
    </rPh>
    <phoneticPr fontId="3"/>
  </si>
  <si>
    <t>田中　久仁子</t>
    <rPh sb="0" eb="2">
      <t>タナカ</t>
    </rPh>
    <rPh sb="3" eb="6">
      <t>クニコ</t>
    </rPh>
    <phoneticPr fontId="3"/>
  </si>
  <si>
    <t>四万十市不破2079</t>
    <rPh sb="0" eb="3">
      <t>シマント</t>
    </rPh>
    <rPh sb="3" eb="4">
      <t>シ</t>
    </rPh>
    <rPh sb="4" eb="6">
      <t>フワ</t>
    </rPh>
    <phoneticPr fontId="3"/>
  </si>
  <si>
    <t>高岡郡四万十町黒石808</t>
    <rPh sb="0" eb="3">
      <t>タカオカグン</t>
    </rPh>
    <rPh sb="3" eb="7">
      <t>シマントチョウ</t>
    </rPh>
    <rPh sb="7" eb="9">
      <t>クロイシ</t>
    </rPh>
    <phoneticPr fontId="3"/>
  </si>
  <si>
    <t>入交　紡</t>
    <rPh sb="0" eb="2">
      <t>イリマジリ</t>
    </rPh>
    <rPh sb="3" eb="4">
      <t>ツム</t>
    </rPh>
    <phoneticPr fontId="3"/>
  </si>
  <si>
    <t>吉良川第一保育所</t>
    <rPh sb="0" eb="3">
      <t>キラガワ</t>
    </rPh>
    <rPh sb="3" eb="5">
      <t>ダイイチ</t>
    </rPh>
    <rPh sb="5" eb="8">
      <t>ホイクショ</t>
    </rPh>
    <phoneticPr fontId="3"/>
  </si>
  <si>
    <t>清水　美和</t>
    <rPh sb="0" eb="2">
      <t>シミズ</t>
    </rPh>
    <rPh sb="3" eb="5">
      <t>ミワ</t>
    </rPh>
    <phoneticPr fontId="3"/>
  </si>
  <si>
    <t>井ノ口保育所</t>
    <rPh sb="0" eb="1">
      <t>イ</t>
    </rPh>
    <rPh sb="2" eb="3">
      <t>クチ</t>
    </rPh>
    <rPh sb="3" eb="5">
      <t>ホイク</t>
    </rPh>
    <rPh sb="5" eb="6">
      <t>ショ</t>
    </rPh>
    <phoneticPr fontId="3"/>
  </si>
  <si>
    <t>松本　りさ</t>
    <rPh sb="0" eb="2">
      <t>マツモト</t>
    </rPh>
    <phoneticPr fontId="3"/>
  </si>
  <si>
    <t>香南市香我美町下分711-2</t>
    <rPh sb="0" eb="2">
      <t>コウナン</t>
    </rPh>
    <rPh sb="2" eb="3">
      <t>シ</t>
    </rPh>
    <rPh sb="3" eb="7">
      <t>カガミチョウ</t>
    </rPh>
    <rPh sb="7" eb="8">
      <t>シタ</t>
    </rPh>
    <rPh sb="8" eb="9">
      <t>ブン</t>
    </rPh>
    <phoneticPr fontId="3"/>
  </si>
  <si>
    <t>田野　利佳</t>
    <rPh sb="0" eb="2">
      <t>タノ</t>
    </rPh>
    <rPh sb="3" eb="4">
      <t>リ</t>
    </rPh>
    <rPh sb="4" eb="5">
      <t>カ</t>
    </rPh>
    <phoneticPr fontId="3"/>
  </si>
  <si>
    <t>安芸市井ノ口乙72</t>
    <rPh sb="0" eb="3">
      <t>アキシ</t>
    </rPh>
    <rPh sb="3" eb="4">
      <t>イ</t>
    </rPh>
    <rPh sb="5" eb="6">
      <t>クチ</t>
    </rPh>
    <rPh sb="6" eb="7">
      <t>オツ</t>
    </rPh>
    <phoneticPr fontId="3"/>
  </si>
  <si>
    <t>安芸市伊尾木818</t>
    <rPh sb="0" eb="3">
      <t>アキシ</t>
    </rPh>
    <rPh sb="3" eb="6">
      <t>イオキ</t>
    </rPh>
    <phoneticPr fontId="3"/>
  </si>
  <si>
    <t>川北保育所</t>
    <rPh sb="0" eb="1">
      <t>カワ</t>
    </rPh>
    <rPh sb="1" eb="2">
      <t>キタ</t>
    </rPh>
    <rPh sb="2" eb="4">
      <t>ホイク</t>
    </rPh>
    <rPh sb="4" eb="5">
      <t>ショ</t>
    </rPh>
    <phoneticPr fontId="3"/>
  </si>
  <si>
    <t>岡野　眞知子</t>
    <rPh sb="0" eb="2">
      <t>オカノ</t>
    </rPh>
    <rPh sb="3" eb="6">
      <t>マチコ</t>
    </rPh>
    <phoneticPr fontId="3"/>
  </si>
  <si>
    <t>土居保育所</t>
    <rPh sb="0" eb="2">
      <t>ドイ</t>
    </rPh>
    <rPh sb="2" eb="4">
      <t>ホイク</t>
    </rPh>
    <rPh sb="4" eb="5">
      <t>ショ</t>
    </rPh>
    <phoneticPr fontId="3"/>
  </si>
  <si>
    <t>安芸市土居1056</t>
    <rPh sb="0" eb="3">
      <t>アキシ</t>
    </rPh>
    <rPh sb="3" eb="5">
      <t>ドイ</t>
    </rPh>
    <phoneticPr fontId="3"/>
  </si>
  <si>
    <t>穴内保育所</t>
    <rPh sb="0" eb="2">
      <t>アナナイ</t>
    </rPh>
    <rPh sb="2" eb="4">
      <t>ホイク</t>
    </rPh>
    <rPh sb="4" eb="5">
      <t>ショ</t>
    </rPh>
    <phoneticPr fontId="3"/>
  </si>
  <si>
    <t>高岡郡津野町永野267-1</t>
    <rPh sb="0" eb="3">
      <t>タカオカグン</t>
    </rPh>
    <rPh sb="3" eb="5">
      <t>ツノ</t>
    </rPh>
    <rPh sb="5" eb="6">
      <t>チョウ</t>
    </rPh>
    <rPh sb="6" eb="8">
      <t>ナガノ</t>
    </rPh>
    <phoneticPr fontId="3"/>
  </si>
  <si>
    <t>ニチイキッズなんこく保育園</t>
  </si>
  <si>
    <t>安芸市穴内乙1688</t>
    <rPh sb="0" eb="3">
      <t>アキシ</t>
    </rPh>
    <rPh sb="3" eb="5">
      <t>アナナイ</t>
    </rPh>
    <rPh sb="5" eb="6">
      <t>オツ</t>
    </rPh>
    <phoneticPr fontId="3"/>
  </si>
  <si>
    <t>千光士　美佐</t>
    <rPh sb="0" eb="2">
      <t>チコウ</t>
    </rPh>
    <rPh sb="2" eb="3">
      <t>シ</t>
    </rPh>
    <rPh sb="4" eb="6">
      <t>ミサ</t>
    </rPh>
    <phoneticPr fontId="3"/>
  </si>
  <si>
    <t>安芸おひさま保育所</t>
    <rPh sb="0" eb="2">
      <t>アキ</t>
    </rPh>
    <rPh sb="6" eb="8">
      <t>ホイク</t>
    </rPh>
    <rPh sb="8" eb="9">
      <t>ショ</t>
    </rPh>
    <phoneticPr fontId="3"/>
  </si>
  <si>
    <t>久礼田保育所</t>
    <rPh sb="0" eb="3">
      <t>クレダ</t>
    </rPh>
    <rPh sb="3" eb="5">
      <t>ホイク</t>
    </rPh>
    <rPh sb="5" eb="6">
      <t>ショ</t>
    </rPh>
    <phoneticPr fontId="3"/>
  </si>
  <si>
    <t>南国市久礼田907</t>
    <rPh sb="0" eb="3">
      <t>ナンコクシ</t>
    </rPh>
    <rPh sb="3" eb="6">
      <t>クレダ</t>
    </rPh>
    <phoneticPr fontId="3"/>
  </si>
  <si>
    <t>長岡西部保育所</t>
    <rPh sb="0" eb="2">
      <t>ナガオカ</t>
    </rPh>
    <rPh sb="2" eb="4">
      <t>セイブ</t>
    </rPh>
    <rPh sb="4" eb="6">
      <t>ホイク</t>
    </rPh>
    <rPh sb="6" eb="7">
      <t>ショ</t>
    </rPh>
    <phoneticPr fontId="3"/>
  </si>
  <si>
    <t>南国市幸町1-2-33</t>
    <rPh sb="0" eb="3">
      <t>ナンコクシ</t>
    </rPh>
    <rPh sb="3" eb="5">
      <t>サイワイチョウ</t>
    </rPh>
    <phoneticPr fontId="3"/>
  </si>
  <si>
    <t>明見保育所</t>
    <rPh sb="0" eb="2">
      <t>ミョウケン</t>
    </rPh>
    <rPh sb="2" eb="4">
      <t>ホイク</t>
    </rPh>
    <rPh sb="4" eb="5">
      <t>ショ</t>
    </rPh>
    <phoneticPr fontId="3"/>
  </si>
  <si>
    <t>南国市稲生1386-1</t>
    <rPh sb="0" eb="3">
      <t>ナンコクシ</t>
    </rPh>
    <rPh sb="3" eb="5">
      <t>イナブ</t>
    </rPh>
    <phoneticPr fontId="3"/>
  </si>
  <si>
    <t>土佐市高岡町甲1445-1</t>
    <rPh sb="0" eb="3">
      <t>トサシ</t>
    </rPh>
    <rPh sb="3" eb="6">
      <t>タカオカチョウ</t>
    </rPh>
    <rPh sb="6" eb="7">
      <t>コウ</t>
    </rPh>
    <phoneticPr fontId="3"/>
  </si>
  <si>
    <t>青木　志保</t>
    <rPh sb="0" eb="2">
      <t>アオキ</t>
    </rPh>
    <rPh sb="3" eb="4">
      <t>シ</t>
    </rPh>
    <rPh sb="4" eb="5">
      <t>ホ</t>
    </rPh>
    <phoneticPr fontId="3"/>
  </si>
  <si>
    <t>小松　美代</t>
    <rPh sb="0" eb="2">
      <t>コマツ</t>
    </rPh>
    <rPh sb="3" eb="5">
      <t>ミヨ</t>
    </rPh>
    <phoneticPr fontId="3"/>
  </si>
  <si>
    <t>和田　聖子</t>
    <rPh sb="0" eb="2">
      <t>ワダ</t>
    </rPh>
    <rPh sb="3" eb="5">
      <t>セイコ</t>
    </rPh>
    <phoneticPr fontId="3"/>
  </si>
  <si>
    <t>大篠保育園</t>
    <rPh sb="0" eb="2">
      <t>オオシノ</t>
    </rPh>
    <rPh sb="2" eb="5">
      <t>ホイクエン</t>
    </rPh>
    <phoneticPr fontId="3"/>
  </si>
  <si>
    <t>南国市大埇甲2504</t>
    <rPh sb="0" eb="3">
      <t>ナンコクシ</t>
    </rPh>
    <rPh sb="3" eb="4">
      <t>オオ</t>
    </rPh>
    <rPh sb="4" eb="5">
      <t>ソネ</t>
    </rPh>
    <rPh sb="5" eb="6">
      <t>コウ</t>
    </rPh>
    <phoneticPr fontId="3"/>
  </si>
  <si>
    <t>松下　千穂</t>
    <rPh sb="0" eb="2">
      <t>マツシタ</t>
    </rPh>
    <rPh sb="3" eb="5">
      <t>チホ</t>
    </rPh>
    <phoneticPr fontId="3"/>
  </si>
  <si>
    <t>吾岡保育園</t>
    <rPh sb="0" eb="1">
      <t>ワレ</t>
    </rPh>
    <rPh sb="1" eb="2">
      <t>オカ</t>
    </rPh>
    <rPh sb="2" eb="5">
      <t>ホイクエン</t>
    </rPh>
    <phoneticPr fontId="3"/>
  </si>
  <si>
    <t>南国市浜改田530-1</t>
    <rPh sb="0" eb="3">
      <t>ナンコクシ</t>
    </rPh>
    <rPh sb="3" eb="6">
      <t>ハマカイダ</t>
    </rPh>
    <phoneticPr fontId="3"/>
  </si>
  <si>
    <t>東中筋保育所</t>
    <rPh sb="0" eb="1">
      <t>ヒガシ</t>
    </rPh>
    <rPh sb="1" eb="3">
      <t>ナカスジ</t>
    </rPh>
    <rPh sb="3" eb="6">
      <t>ホイクショ</t>
    </rPh>
    <phoneticPr fontId="3"/>
  </si>
  <si>
    <t>宮本　知恵</t>
    <rPh sb="0" eb="2">
      <t>ミヤモト</t>
    </rPh>
    <rPh sb="3" eb="5">
      <t>チエ</t>
    </rPh>
    <phoneticPr fontId="3"/>
  </si>
  <si>
    <t>後免野田保育園</t>
    <rPh sb="0" eb="2">
      <t>ゴメン</t>
    </rPh>
    <rPh sb="2" eb="4">
      <t>ノダ</t>
    </rPh>
    <rPh sb="4" eb="6">
      <t>ホイク</t>
    </rPh>
    <rPh sb="6" eb="7">
      <t>エン</t>
    </rPh>
    <phoneticPr fontId="3"/>
  </si>
  <si>
    <t>南国市西野田町2-5-18</t>
    <rPh sb="0" eb="3">
      <t>ナンコクシ</t>
    </rPh>
    <rPh sb="3" eb="4">
      <t>ニシ</t>
    </rPh>
    <rPh sb="4" eb="6">
      <t>ノダ</t>
    </rPh>
    <rPh sb="6" eb="7">
      <t>チョウ</t>
    </rPh>
    <phoneticPr fontId="3"/>
  </si>
  <si>
    <r>
      <t>(6</t>
    </r>
    <r>
      <rPr>
        <sz val="11"/>
        <color auto="1"/>
        <rFont val="ＭＳ Ｐゴシック"/>
      </rPr>
      <t>)</t>
    </r>
  </si>
  <si>
    <t>山本　美津子</t>
    <rPh sb="0" eb="2">
      <t>ヤマモト</t>
    </rPh>
    <rPh sb="3" eb="6">
      <t>ミツコ</t>
    </rPh>
    <phoneticPr fontId="3"/>
  </si>
  <si>
    <t>新改保育園</t>
    <rPh sb="0" eb="1">
      <t>シン</t>
    </rPh>
    <rPh sb="1" eb="2">
      <t>カイ</t>
    </rPh>
    <rPh sb="2" eb="4">
      <t>ホイク</t>
    </rPh>
    <rPh sb="4" eb="5">
      <t>エン</t>
    </rPh>
    <phoneticPr fontId="3"/>
  </si>
  <si>
    <t>南国市下末松233</t>
    <rPh sb="0" eb="3">
      <t>ナンコクシ</t>
    </rPh>
    <rPh sb="3" eb="4">
      <t>シモ</t>
    </rPh>
    <rPh sb="4" eb="6">
      <t>スエマツ</t>
    </rPh>
    <phoneticPr fontId="3"/>
  </si>
  <si>
    <t>（社福）南国市社会福祉協議会</t>
    <rPh sb="1" eb="2">
      <t>シャ</t>
    </rPh>
    <rPh sb="2" eb="3">
      <t>フク</t>
    </rPh>
    <rPh sb="4" eb="7">
      <t>ナンコクシ</t>
    </rPh>
    <rPh sb="7" eb="9">
      <t>シャカイ</t>
    </rPh>
    <rPh sb="9" eb="11">
      <t>フクシ</t>
    </rPh>
    <rPh sb="11" eb="14">
      <t>キョウギカイ</t>
    </rPh>
    <phoneticPr fontId="3"/>
  </si>
  <si>
    <t>岡豊保育園</t>
    <rPh sb="0" eb="1">
      <t>オカ</t>
    </rPh>
    <rPh sb="1" eb="2">
      <t>ユタカ</t>
    </rPh>
    <rPh sb="2" eb="4">
      <t>ホイク</t>
    </rPh>
    <rPh sb="4" eb="5">
      <t>エン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</si>
  <si>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ひかりこども園</t>
    </r>
    <rPh sb="0" eb="1">
      <t>ヨウ</t>
    </rPh>
    <rPh sb="1" eb="2">
      <t>タモツ</t>
    </rPh>
    <rPh sb="2" eb="5">
      <t>レンケイガタ</t>
    </rPh>
    <rPh sb="5" eb="7">
      <t>ニンテイ</t>
    </rPh>
    <rPh sb="10" eb="11">
      <t>エン</t>
    </rPh>
    <rPh sb="18" eb="19">
      <t>エン</t>
    </rPh>
    <phoneticPr fontId="3"/>
  </si>
  <si>
    <r>
      <t>高岡郡四万十町興津2</t>
    </r>
    <r>
      <rPr>
        <sz val="11"/>
        <color auto="1"/>
        <rFont val="ＭＳ Ｐゴシック"/>
      </rPr>
      <t>520-1</t>
    </r>
    <rPh sb="0" eb="3">
      <t>タカオカグン</t>
    </rPh>
    <rPh sb="3" eb="7">
      <t>シマントチョウ</t>
    </rPh>
    <rPh sb="7" eb="9">
      <t>オキツ</t>
    </rPh>
    <phoneticPr fontId="3"/>
  </si>
  <si>
    <t>宇佐保育園</t>
    <rPh sb="0" eb="2">
      <t>ウサ</t>
    </rPh>
    <rPh sb="2" eb="5">
      <t>ホイクエン</t>
    </rPh>
    <phoneticPr fontId="3"/>
  </si>
  <si>
    <r>
      <t>土佐市〔</t>
    </r>
    <r>
      <rPr>
        <sz val="8"/>
        <color auto="1"/>
        <rFont val="ＭＳ Ｐゴシック"/>
      </rPr>
      <t>運営：（社福）土佐市社会福祉事業団〕</t>
    </r>
    <rPh sb="0" eb="3">
      <t>トサシ</t>
    </rPh>
    <rPh sb="4" eb="6">
      <t>ウンエイ</t>
    </rPh>
    <rPh sb="8" eb="9">
      <t>シャ</t>
    </rPh>
    <rPh sb="9" eb="10">
      <t>フク</t>
    </rPh>
    <rPh sb="11" eb="14">
      <t>トサシ</t>
    </rPh>
    <rPh sb="14" eb="16">
      <t>シャカイ</t>
    </rPh>
    <rPh sb="16" eb="18">
      <t>フクシ</t>
    </rPh>
    <rPh sb="18" eb="21">
      <t>ジギョウダン</t>
    </rPh>
    <phoneticPr fontId="3"/>
  </si>
  <si>
    <t>みのり保育園</t>
    <rPh sb="3" eb="6">
      <t>ホイクエン</t>
    </rPh>
    <phoneticPr fontId="3"/>
  </si>
  <si>
    <t>波介保育園</t>
    <rPh sb="0" eb="1">
      <t>ナミ</t>
    </rPh>
    <rPh sb="1" eb="2">
      <t>カイ</t>
    </rPh>
    <rPh sb="2" eb="5">
      <t>ホイクエン</t>
    </rPh>
    <phoneticPr fontId="3"/>
  </si>
  <si>
    <t>幡多郡大月町弘見4098-2</t>
    <rPh sb="0" eb="3">
      <t>ハタグン</t>
    </rPh>
    <rPh sb="3" eb="6">
      <t>オオツキチョウ</t>
    </rPh>
    <rPh sb="6" eb="8">
      <t>ヒロミ</t>
    </rPh>
    <phoneticPr fontId="3"/>
  </si>
  <si>
    <t>土佐市波介4353-1</t>
    <rPh sb="0" eb="3">
      <t>トサシ</t>
    </rPh>
    <rPh sb="3" eb="4">
      <t>ナミ</t>
    </rPh>
    <rPh sb="4" eb="5">
      <t>カイ</t>
    </rPh>
    <phoneticPr fontId="3"/>
  </si>
  <si>
    <t>（社福）佐川町児童福祉協会</t>
    <rPh sb="1" eb="2">
      <t>シャ</t>
    </rPh>
    <rPh sb="2" eb="3">
      <t>フク</t>
    </rPh>
    <rPh sb="4" eb="7">
      <t>サカワチョウ</t>
    </rPh>
    <rPh sb="7" eb="9">
      <t>ジドウ</t>
    </rPh>
    <rPh sb="9" eb="11">
      <t>フクシ</t>
    </rPh>
    <rPh sb="11" eb="13">
      <t>キョウカイ</t>
    </rPh>
    <phoneticPr fontId="3"/>
  </si>
  <si>
    <t>こばと保育園</t>
    <rPh sb="3" eb="6">
      <t>ホイクエン</t>
    </rPh>
    <phoneticPr fontId="3"/>
  </si>
  <si>
    <t>土佐市家俊1069</t>
    <rPh sb="0" eb="3">
      <t>トサシ</t>
    </rPh>
    <rPh sb="3" eb="4">
      <t>イエ</t>
    </rPh>
    <rPh sb="4" eb="5">
      <t>トシ</t>
    </rPh>
    <phoneticPr fontId="3"/>
  </si>
  <si>
    <t>enokuchihigashi-hoikuen
@iaa.itkeeper.ne.jp</t>
  </si>
  <si>
    <t>わかば保育園</t>
    <rPh sb="3" eb="6">
      <t>ホイクエン</t>
    </rPh>
    <phoneticPr fontId="3"/>
  </si>
  <si>
    <t>土佐市高岡町甲996</t>
    <rPh sb="0" eb="3">
      <t>トサシ</t>
    </rPh>
    <rPh sb="3" eb="6">
      <t>タカオカチョウ</t>
    </rPh>
    <rPh sb="6" eb="7">
      <t>コウ</t>
    </rPh>
    <phoneticPr fontId="3"/>
  </si>
  <si>
    <t>088-852-0992</t>
  </si>
  <si>
    <t>高知市神田813</t>
    <rPh sb="0" eb="3">
      <t>コウチシ</t>
    </rPh>
    <rPh sb="3" eb="5">
      <t>ジンデ</t>
    </rPh>
    <phoneticPr fontId="3"/>
  </si>
  <si>
    <t>すみれ保育園</t>
    <rPh sb="3" eb="6">
      <t>ホイクエン</t>
    </rPh>
    <phoneticPr fontId="3"/>
  </si>
  <si>
    <t>山の手保育園</t>
    <rPh sb="0" eb="1">
      <t>ヤマ</t>
    </rPh>
    <rPh sb="2" eb="3">
      <t>テ</t>
    </rPh>
    <rPh sb="3" eb="6">
      <t>ホイクエン</t>
    </rPh>
    <phoneticPr fontId="3"/>
  </si>
  <si>
    <t>kawano.sayo
@town.kuroshio.lg.jp</t>
  </si>
  <si>
    <t>土佐市高岡町乙1673-2</t>
    <rPh sb="0" eb="3">
      <t>トサシ</t>
    </rPh>
    <rPh sb="3" eb="6">
      <t>タカオカチョウ</t>
    </rPh>
    <rPh sb="6" eb="7">
      <t>オツ</t>
    </rPh>
    <phoneticPr fontId="3"/>
  </si>
  <si>
    <t>（宗）天理教高岡大教会</t>
    <rPh sb="1" eb="2">
      <t>ソウ</t>
    </rPh>
    <rPh sb="3" eb="6">
      <t>テンリキョウ</t>
    </rPh>
    <rPh sb="6" eb="8">
      <t>タカオカ</t>
    </rPh>
    <rPh sb="8" eb="9">
      <t>ダイ</t>
    </rPh>
    <rPh sb="9" eb="11">
      <t>キョウカイ</t>
    </rPh>
    <phoneticPr fontId="3"/>
  </si>
  <si>
    <t>高知市とさやま保育園分園　久重保育園</t>
    <rPh sb="10" eb="11">
      <t>ブン</t>
    </rPh>
    <rPh sb="11" eb="12">
      <t>エン</t>
    </rPh>
    <rPh sb="13" eb="15">
      <t>クエ</t>
    </rPh>
    <rPh sb="15" eb="18">
      <t>ホイクエン</t>
    </rPh>
    <phoneticPr fontId="3"/>
  </si>
  <si>
    <t>0880-34-9003</t>
  </si>
  <si>
    <t>吾川郡いの町八田848</t>
    <rPh sb="0" eb="3">
      <t>アガワグン</t>
    </rPh>
    <rPh sb="5" eb="6">
      <t>マチ</t>
    </rPh>
    <rPh sb="6" eb="7">
      <t>8</t>
    </rPh>
    <rPh sb="7" eb="8">
      <t>タ</t>
    </rPh>
    <phoneticPr fontId="3"/>
  </si>
  <si>
    <t>幡多郡黒潮町伊与喜699-1</t>
    <rPh sb="0" eb="3">
      <t>ハタグン</t>
    </rPh>
    <rPh sb="3" eb="5">
      <t>クロシオ</t>
    </rPh>
    <rPh sb="5" eb="6">
      <t>チョウ</t>
    </rPh>
    <rPh sb="6" eb="9">
      <t>イヨキ</t>
    </rPh>
    <phoneticPr fontId="3"/>
  </si>
  <si>
    <t>梼原町</t>
    <rPh sb="0" eb="3">
      <t>ユスハラチョウ</t>
    </rPh>
    <phoneticPr fontId="3"/>
  </si>
  <si>
    <t>須崎市安和665-2</t>
    <rPh sb="0" eb="3">
      <t>スサキシ</t>
    </rPh>
    <rPh sb="3" eb="5">
      <t>アワ</t>
    </rPh>
    <phoneticPr fontId="3"/>
  </si>
  <si>
    <t>高岡郡中土佐町大野見吉野238</t>
    <rPh sb="0" eb="3">
      <t>タカオカグン</t>
    </rPh>
    <rPh sb="3" eb="4">
      <t>ナカ</t>
    </rPh>
    <rPh sb="4" eb="6">
      <t>トサ</t>
    </rPh>
    <rPh sb="6" eb="7">
      <t>マチ</t>
    </rPh>
    <rPh sb="7" eb="10">
      <t>オオノミ</t>
    </rPh>
    <rPh sb="10" eb="12">
      <t>ヨシノ</t>
    </rPh>
    <phoneticPr fontId="3"/>
  </si>
  <si>
    <t>おひさま保育園</t>
    <rPh sb="4" eb="7">
      <t>ホイクエン</t>
    </rPh>
    <phoneticPr fontId="3"/>
  </si>
  <si>
    <t>須崎市上分甲2-2</t>
    <rPh sb="0" eb="3">
      <t>スサキシ</t>
    </rPh>
    <rPh sb="3" eb="5">
      <t>カミブン</t>
    </rPh>
    <rPh sb="5" eb="6">
      <t>コウ</t>
    </rPh>
    <phoneticPr fontId="3"/>
  </si>
  <si>
    <t>味元　美佐</t>
    <rPh sb="0" eb="1">
      <t>アジ</t>
    </rPh>
    <rPh sb="1" eb="2">
      <t>モト</t>
    </rPh>
    <rPh sb="3" eb="5">
      <t>ミサ</t>
    </rPh>
    <phoneticPr fontId="3"/>
  </si>
  <si>
    <t>hoiku@vill.
kitagawa.lg.jp</t>
  </si>
  <si>
    <t>係長子育て支援室長兼保育係長</t>
    <rPh sb="0" eb="1">
      <t>カカ</t>
    </rPh>
    <rPh sb="1" eb="2">
      <t>ナガ</t>
    </rPh>
    <rPh sb="2" eb="4">
      <t>コソダ</t>
    </rPh>
    <rPh sb="5" eb="7">
      <t>シエン</t>
    </rPh>
    <rPh sb="7" eb="9">
      <t>シツチョウ</t>
    </rPh>
    <rPh sb="9" eb="10">
      <t>ケン</t>
    </rPh>
    <rPh sb="10" eb="12">
      <t>ホイク</t>
    </rPh>
    <rPh sb="12" eb="14">
      <t>カカリチョウ</t>
    </rPh>
    <phoneticPr fontId="3"/>
  </si>
  <si>
    <t>須崎市東糺町2-28</t>
    <rPh sb="0" eb="3">
      <t>スサキシ</t>
    </rPh>
    <rPh sb="3" eb="4">
      <t>ヒガシ</t>
    </rPh>
    <rPh sb="4" eb="5">
      <t>タダ</t>
    </rPh>
    <rPh sb="5" eb="6">
      <t>マチ</t>
    </rPh>
    <phoneticPr fontId="3"/>
  </si>
  <si>
    <t>sumoto.mitsue
@town.kuroshio.lg.jp</t>
  </si>
  <si>
    <t>山田保育園</t>
    <rPh sb="0" eb="2">
      <t>ヤマダ</t>
    </rPh>
    <rPh sb="2" eb="5">
      <t>ホイクエン</t>
    </rPh>
    <phoneticPr fontId="3"/>
  </si>
  <si>
    <t>平田保育園</t>
    <rPh sb="0" eb="2">
      <t>ヒラタ</t>
    </rPh>
    <rPh sb="2" eb="5">
      <t>ホイクエン</t>
    </rPh>
    <phoneticPr fontId="3"/>
  </si>
  <si>
    <t>宿毛市平田町戸内3357-4</t>
    <rPh sb="0" eb="3">
      <t>スクモシ</t>
    </rPh>
    <rPh sb="3" eb="6">
      <t>ヒラタチョウ</t>
    </rPh>
    <rPh sb="6" eb="8">
      <t>トナイ</t>
    </rPh>
    <phoneticPr fontId="3"/>
  </si>
  <si>
    <t>宿毛市小筑紫町田ノ浦937</t>
    <rPh sb="0" eb="3">
      <t>スクモシ</t>
    </rPh>
    <rPh sb="3" eb="4">
      <t>コ</t>
    </rPh>
    <rPh sb="4" eb="6">
      <t>ツクシ</t>
    </rPh>
    <rPh sb="6" eb="7">
      <t>チョウ</t>
    </rPh>
    <rPh sb="7" eb="8">
      <t>タ</t>
    </rPh>
    <rPh sb="9" eb="10">
      <t>ウラ</t>
    </rPh>
    <phoneticPr fontId="3"/>
  </si>
  <si>
    <t>教育委員会
　こども課</t>
  </si>
  <si>
    <t>二ノ宮保育園</t>
    <rPh sb="0" eb="1">
      <t>ニ</t>
    </rPh>
    <rPh sb="2" eb="3">
      <t>ミヤ</t>
    </rPh>
    <rPh sb="3" eb="6">
      <t>ホイクエン</t>
    </rPh>
    <phoneticPr fontId="3"/>
  </si>
  <si>
    <t>宿毛市中央2-4-17-11</t>
    <rPh sb="0" eb="3">
      <t>スクモシ</t>
    </rPh>
    <rPh sb="3" eb="5">
      <t>チュウオウ</t>
    </rPh>
    <phoneticPr fontId="3"/>
  </si>
  <si>
    <t>田中　知津</t>
    <rPh sb="0" eb="2">
      <t>タナカ</t>
    </rPh>
    <rPh sb="3" eb="5">
      <t>チヅ</t>
    </rPh>
    <phoneticPr fontId="3"/>
  </si>
  <si>
    <t>足摺岬保育園</t>
    <rPh sb="0" eb="2">
      <t>アシズリ</t>
    </rPh>
    <rPh sb="2" eb="3">
      <t>ミサキ</t>
    </rPh>
    <rPh sb="3" eb="6">
      <t>ホイクエン</t>
    </rPh>
    <phoneticPr fontId="3"/>
  </si>
  <si>
    <t>（特非）あおぞら広場Ａｚｏｎｏ</t>
    <rPh sb="1" eb="2">
      <t>トク</t>
    </rPh>
    <rPh sb="2" eb="3">
      <t>ヒ</t>
    </rPh>
    <rPh sb="8" eb="10">
      <t>ヒロバ</t>
    </rPh>
    <phoneticPr fontId="3"/>
  </si>
  <si>
    <t>0880-73-0012</t>
  </si>
  <si>
    <t>土佐清水市三崎557-1</t>
    <rPh sb="0" eb="5">
      <t>トサシミズシ</t>
    </rPh>
    <rPh sb="5" eb="7">
      <t>ミサキ</t>
    </rPh>
    <phoneticPr fontId="3"/>
  </si>
  <si>
    <t>hamakaida-hoikuen
@ia3.itkeeper.ne.jp</t>
  </si>
  <si>
    <t>きらら清水保育園</t>
    <rPh sb="3" eb="5">
      <t>シミズ</t>
    </rPh>
    <rPh sb="5" eb="8">
      <t>ホイクエン</t>
    </rPh>
    <phoneticPr fontId="3"/>
  </si>
  <si>
    <t>787-0330</t>
  </si>
  <si>
    <t>0887-53-9779</t>
  </si>
  <si>
    <t>愛育園</t>
    <rPh sb="0" eb="2">
      <t>アイイク</t>
    </rPh>
    <rPh sb="2" eb="3">
      <t>エン</t>
    </rPh>
    <phoneticPr fontId="3"/>
  </si>
  <si>
    <t>四万十市中村東町3-1-27</t>
    <rPh sb="0" eb="3">
      <t>シマント</t>
    </rPh>
    <rPh sb="3" eb="4">
      <t>シ</t>
    </rPh>
    <rPh sb="4" eb="6">
      <t>ナカムラ</t>
    </rPh>
    <rPh sb="6" eb="8">
      <t>ヒガシマチ</t>
    </rPh>
    <phoneticPr fontId="3"/>
  </si>
  <si>
    <t>近森　智子</t>
    <rPh sb="0" eb="2">
      <t>チカモリ</t>
    </rPh>
    <rPh sb="3" eb="5">
      <t>トモコ</t>
    </rPh>
    <phoneticPr fontId="3"/>
  </si>
  <si>
    <t>あおぎ保育所</t>
    <rPh sb="3" eb="6">
      <t>ホイクショ</t>
    </rPh>
    <phoneticPr fontId="3"/>
  </si>
  <si>
    <t>四万十市右山元町2-3-1-31</t>
    <rPh sb="0" eb="3">
      <t>シマント</t>
    </rPh>
    <rPh sb="3" eb="4">
      <t>シ</t>
    </rPh>
    <rPh sb="4" eb="6">
      <t>ウヤマ</t>
    </rPh>
    <rPh sb="6" eb="8">
      <t>モトマチ</t>
    </rPh>
    <phoneticPr fontId="3"/>
  </si>
  <si>
    <t>下田保育所</t>
    <rPh sb="0" eb="2">
      <t>シモダ</t>
    </rPh>
    <rPh sb="2" eb="5">
      <t>ホイクショ</t>
    </rPh>
    <phoneticPr fontId="3"/>
  </si>
  <si>
    <t>山本　美和</t>
    <rPh sb="0" eb="2">
      <t>ヤマモト</t>
    </rPh>
    <rPh sb="3" eb="5">
      <t>ミワ</t>
    </rPh>
    <phoneticPr fontId="3"/>
  </si>
  <si>
    <t>四万十市竹島3318</t>
    <rPh sb="0" eb="3">
      <t>シマント</t>
    </rPh>
    <rPh sb="3" eb="4">
      <t>シ</t>
    </rPh>
    <rPh sb="4" eb="6">
      <t>タケシマ</t>
    </rPh>
    <phoneticPr fontId="3"/>
  </si>
  <si>
    <t>古津賀保育所</t>
    <rPh sb="0" eb="3">
      <t>コツカ</t>
    </rPh>
    <rPh sb="3" eb="6">
      <t>ホイクショ</t>
    </rPh>
    <phoneticPr fontId="3"/>
  </si>
  <si>
    <t>東山保育所</t>
    <rPh sb="0" eb="2">
      <t>ヒガシヤマ</t>
    </rPh>
    <rPh sb="2" eb="5">
      <t>ホイクショ</t>
    </rPh>
    <phoneticPr fontId="3"/>
  </si>
  <si>
    <t>（社福）ゆめのき</t>
    <rPh sb="1" eb="3">
      <t>シャフク</t>
    </rPh>
    <phoneticPr fontId="3"/>
  </si>
  <si>
    <t>畦地　和也</t>
    <rPh sb="0" eb="2">
      <t>アゼチ</t>
    </rPh>
    <rPh sb="3" eb="5">
      <t>カズヤ</t>
    </rPh>
    <phoneticPr fontId="3"/>
  </si>
  <si>
    <t>林　二三</t>
    <rPh sb="0" eb="1">
      <t>ハヤシ</t>
    </rPh>
    <rPh sb="2" eb="3">
      <t>ニ</t>
    </rPh>
    <rPh sb="3" eb="4">
      <t>サン</t>
    </rPh>
    <phoneticPr fontId="3"/>
  </si>
  <si>
    <t>臼杵　若奈</t>
    <rPh sb="0" eb="2">
      <t>ウスキ</t>
    </rPh>
    <rPh sb="3" eb="5">
      <t>ワカナ</t>
    </rPh>
    <phoneticPr fontId="3"/>
  </si>
  <si>
    <t>四万十市蕨岡甲6797</t>
    <rPh sb="0" eb="3">
      <t>シマント</t>
    </rPh>
    <rPh sb="3" eb="4">
      <t>シ</t>
    </rPh>
    <rPh sb="4" eb="5">
      <t>ワラビ</t>
    </rPh>
    <rPh sb="5" eb="6">
      <t>オカ</t>
    </rPh>
    <rPh sb="6" eb="7">
      <t>コウ</t>
    </rPh>
    <phoneticPr fontId="3"/>
  </si>
  <si>
    <t>大用保育所</t>
    <rPh sb="0" eb="1">
      <t>オオ</t>
    </rPh>
    <rPh sb="1" eb="2">
      <t>ヨウ</t>
    </rPh>
    <rPh sb="2" eb="5">
      <t>ホイクショ</t>
    </rPh>
    <phoneticPr fontId="3"/>
  </si>
  <si>
    <t>利岡保育所</t>
    <rPh sb="0" eb="2">
      <t>トシオカ</t>
    </rPh>
    <rPh sb="2" eb="5">
      <t>ホイクショ</t>
    </rPh>
    <phoneticPr fontId="3"/>
  </si>
  <si>
    <t>八束保育所</t>
    <rPh sb="0" eb="1">
      <t>ハチ</t>
    </rPh>
    <rPh sb="1" eb="2">
      <t>タバ</t>
    </rPh>
    <rPh sb="2" eb="5">
      <t>ホイクショ</t>
    </rPh>
    <phoneticPr fontId="3"/>
  </si>
  <si>
    <t>古谷　昌史</t>
    <rPh sb="0" eb="2">
      <t>フルヤ</t>
    </rPh>
    <rPh sb="3" eb="5">
      <t>マサフミ</t>
    </rPh>
    <phoneticPr fontId="3"/>
  </si>
  <si>
    <r>
      <t>四万十市西土佐用井1110番地</t>
    </r>
    <r>
      <rPr>
        <sz val="11"/>
        <color auto="1"/>
        <rFont val="ＭＳ Ｐゴシック"/>
      </rPr>
      <t>3</t>
    </r>
    <rPh sb="0" eb="3">
      <t>シマント</t>
    </rPh>
    <rPh sb="3" eb="4">
      <t>シ</t>
    </rPh>
    <rPh sb="7" eb="9">
      <t>モチイ</t>
    </rPh>
    <rPh sb="13" eb="15">
      <t>バンチ</t>
    </rPh>
    <phoneticPr fontId="3"/>
  </si>
  <si>
    <t>小松　加奈子</t>
    <rPh sb="0" eb="2">
      <t>コマツ</t>
    </rPh>
    <rPh sb="3" eb="6">
      <t>カナコ</t>
    </rPh>
    <phoneticPr fontId="3"/>
  </si>
  <si>
    <t>四万十市中村大橋通7丁目3番9号</t>
    <rPh sb="0" eb="4">
      <t>シマントシ</t>
    </rPh>
    <rPh sb="4" eb="6">
      <t>ナカムラ</t>
    </rPh>
    <rPh sb="6" eb="8">
      <t>オオハシ</t>
    </rPh>
    <rPh sb="8" eb="9">
      <t>トオ</t>
    </rPh>
    <rPh sb="10" eb="12">
      <t>チョウメ</t>
    </rPh>
    <rPh sb="13" eb="14">
      <t>バン</t>
    </rPh>
    <rPh sb="15" eb="16">
      <t>ゴウ</t>
    </rPh>
    <phoneticPr fontId="3"/>
  </si>
  <si>
    <t>赤岡保育所</t>
    <rPh sb="0" eb="2">
      <t>アカオカ</t>
    </rPh>
    <rPh sb="2" eb="4">
      <t>ホイク</t>
    </rPh>
    <rPh sb="4" eb="5">
      <t>ショ</t>
    </rPh>
    <phoneticPr fontId="3"/>
  </si>
  <si>
    <t>中内　昭子</t>
    <rPh sb="0" eb="2">
      <t>ナカウチ</t>
    </rPh>
    <rPh sb="3" eb="5">
      <t>アキコ</t>
    </rPh>
    <phoneticPr fontId="3"/>
  </si>
  <si>
    <t>野市保育所</t>
    <rPh sb="0" eb="1">
      <t>ノ</t>
    </rPh>
    <rPh sb="1" eb="2">
      <t>イチ</t>
    </rPh>
    <rPh sb="2" eb="4">
      <t>ホイク</t>
    </rPh>
    <rPh sb="4" eb="5">
      <t>ショ</t>
    </rPh>
    <phoneticPr fontId="3"/>
  </si>
  <si>
    <t>佐古保育所</t>
    <rPh sb="0" eb="2">
      <t>サコ</t>
    </rPh>
    <rPh sb="2" eb="4">
      <t>ホイク</t>
    </rPh>
    <rPh sb="4" eb="5">
      <t>ショ</t>
    </rPh>
    <phoneticPr fontId="3"/>
  </si>
  <si>
    <t>坂本　保代</t>
    <rPh sb="0" eb="2">
      <t>サカモト</t>
    </rPh>
    <rPh sb="3" eb="4">
      <t>ホ</t>
    </rPh>
    <rPh sb="4" eb="5">
      <t>ヨ</t>
    </rPh>
    <phoneticPr fontId="3"/>
  </si>
  <si>
    <t>吉川みどり保育所</t>
    <rPh sb="0" eb="2">
      <t>キツカワ</t>
    </rPh>
    <rPh sb="5" eb="7">
      <t>ホイク</t>
    </rPh>
    <rPh sb="7" eb="8">
      <t>ショ</t>
    </rPh>
    <phoneticPr fontId="3"/>
  </si>
  <si>
    <t>husa
@city.tosa.lg.jp</t>
  </si>
  <si>
    <t>国</t>
    <rPh sb="0" eb="1">
      <t>クニ</t>
    </rPh>
    <phoneticPr fontId="3"/>
  </si>
  <si>
    <t>のいち幼稚学園</t>
    <rPh sb="3" eb="5">
      <t>ヨウチ</t>
    </rPh>
    <rPh sb="5" eb="7">
      <t>ガクエン</t>
    </rPh>
    <phoneticPr fontId="3"/>
  </si>
  <si>
    <t>（有）つくし</t>
    <rPh sb="1" eb="2">
      <t>ユウ</t>
    </rPh>
    <phoneticPr fontId="3"/>
  </si>
  <si>
    <t>香南市野市町上岡2602番地4</t>
    <rPh sb="0" eb="3">
      <t>コウナンシ</t>
    </rPh>
    <rPh sb="3" eb="5">
      <t>ノイチ</t>
    </rPh>
    <rPh sb="5" eb="6">
      <t>チョウ</t>
    </rPh>
    <rPh sb="6" eb="8">
      <t>カミオカ</t>
    </rPh>
    <rPh sb="12" eb="14">
      <t>バンチ</t>
    </rPh>
    <phoneticPr fontId="3"/>
  </si>
  <si>
    <t>香美市土佐山田町432-4</t>
    <rPh sb="0" eb="2">
      <t>カミ</t>
    </rPh>
    <rPh sb="2" eb="3">
      <t>シ</t>
    </rPh>
    <rPh sb="3" eb="8">
      <t>トサヤマダチョウ</t>
    </rPh>
    <phoneticPr fontId="3"/>
  </si>
  <si>
    <t>田野町</t>
    <rPh sb="0" eb="2">
      <t>タノ</t>
    </rPh>
    <rPh sb="2" eb="3">
      <t>チョウ</t>
    </rPh>
    <phoneticPr fontId="47"/>
  </si>
  <si>
    <t>香美市</t>
    <rPh sb="0" eb="2">
      <t>カミ</t>
    </rPh>
    <rPh sb="2" eb="3">
      <t>シ</t>
    </rPh>
    <phoneticPr fontId="3"/>
  </si>
  <si>
    <t>なかよし保育園</t>
    <rPh sb="4" eb="7">
      <t>ホイクエン</t>
    </rPh>
    <phoneticPr fontId="3"/>
  </si>
  <si>
    <t>美良布保育園</t>
    <rPh sb="0" eb="1">
      <t>ビ</t>
    </rPh>
    <rPh sb="1" eb="2">
      <t>ヨ</t>
    </rPh>
    <rPh sb="2" eb="3">
      <t>ヌノ</t>
    </rPh>
    <rPh sb="3" eb="6">
      <t>ホイクエン</t>
    </rPh>
    <phoneticPr fontId="3"/>
  </si>
  <si>
    <t>大栃保育園</t>
    <rPh sb="0" eb="1">
      <t>オオ</t>
    </rPh>
    <rPh sb="1" eb="2">
      <t>トチ</t>
    </rPh>
    <rPh sb="2" eb="4">
      <t>ホイク</t>
    </rPh>
    <rPh sb="4" eb="5">
      <t>エン</t>
    </rPh>
    <phoneticPr fontId="3"/>
  </si>
  <si>
    <t>megumi.h.59629
@adagio.ocn.ne.jp</t>
  </si>
  <si>
    <t>香美市物部町大栃2033</t>
    <rPh sb="0" eb="2">
      <t>カミ</t>
    </rPh>
    <rPh sb="2" eb="3">
      <t>シ</t>
    </rPh>
    <rPh sb="3" eb="4">
      <t>モノ</t>
    </rPh>
    <rPh sb="4" eb="5">
      <t>ベ</t>
    </rPh>
    <rPh sb="5" eb="6">
      <t>マチ</t>
    </rPh>
    <rPh sb="6" eb="7">
      <t>オオ</t>
    </rPh>
    <rPh sb="7" eb="8">
      <t>トチ</t>
    </rPh>
    <phoneticPr fontId="3"/>
  </si>
  <si>
    <t>あいの保育園</t>
    <rPh sb="3" eb="6">
      <t>ホイクエン</t>
    </rPh>
    <phoneticPr fontId="3"/>
  </si>
  <si>
    <t>香美市土佐山田町842</t>
    <rPh sb="0" eb="2">
      <t>カミ</t>
    </rPh>
    <rPh sb="2" eb="3">
      <t>シ</t>
    </rPh>
    <rPh sb="3" eb="8">
      <t>トサヤマダチョウ</t>
    </rPh>
    <phoneticPr fontId="3"/>
  </si>
  <si>
    <t>（社福）芳公会</t>
    <rPh sb="1" eb="2">
      <t>シャ</t>
    </rPh>
    <rPh sb="2" eb="3">
      <t>フク</t>
    </rPh>
    <rPh sb="4" eb="5">
      <t>ホウ</t>
    </rPh>
    <rPh sb="5" eb="7">
      <t>コウカイ</t>
    </rPh>
    <phoneticPr fontId="3"/>
  </si>
  <si>
    <t>東村　亮</t>
    <rPh sb="0" eb="2">
      <t>ヒガシソン</t>
    </rPh>
    <rPh sb="3" eb="4">
      <t>リョウ</t>
    </rPh>
    <phoneticPr fontId="3"/>
  </si>
  <si>
    <t>学校法人
楠瀬学園</t>
    <rPh sb="0" eb="2">
      <t>ガッコウ</t>
    </rPh>
    <rPh sb="2" eb="4">
      <t>ホウジン</t>
    </rPh>
    <rPh sb="5" eb="7">
      <t>クスノセ</t>
    </rPh>
    <rPh sb="7" eb="9">
      <t>ガクエン</t>
    </rPh>
    <phoneticPr fontId="3"/>
  </si>
  <si>
    <t>銀杏保育園</t>
    <rPh sb="0" eb="2">
      <t>ギンナン</t>
    </rPh>
    <rPh sb="2" eb="5">
      <t>ホイクエン</t>
    </rPh>
    <phoneticPr fontId="3"/>
  </si>
  <si>
    <t>甲浦保育園</t>
    <rPh sb="0" eb="1">
      <t>コウ</t>
    </rPh>
    <rPh sb="1" eb="2">
      <t>ウラ</t>
    </rPh>
    <rPh sb="2" eb="5">
      <t>ホイクエン</t>
    </rPh>
    <phoneticPr fontId="3"/>
  </si>
  <si>
    <t>谷　玲穂</t>
    <rPh sb="0" eb="1">
      <t>タニ</t>
    </rPh>
    <rPh sb="2" eb="3">
      <t>レイ</t>
    </rPh>
    <rPh sb="3" eb="4">
      <t>ホ</t>
    </rPh>
    <phoneticPr fontId="3"/>
  </si>
  <si>
    <t>みどり保育所</t>
    <rPh sb="3" eb="5">
      <t>ホイク</t>
    </rPh>
    <rPh sb="5" eb="6">
      <t>ショ</t>
    </rPh>
    <phoneticPr fontId="3"/>
  </si>
  <si>
    <t>北川村</t>
    <rPh sb="0" eb="2">
      <t>キタガワ</t>
    </rPh>
    <rPh sb="2" eb="3">
      <t>ムラ</t>
    </rPh>
    <phoneticPr fontId="3"/>
  </si>
  <si>
    <t>馬路保育所</t>
    <rPh sb="0" eb="2">
      <t>ウマジ</t>
    </rPh>
    <rPh sb="2" eb="4">
      <t>ホイク</t>
    </rPh>
    <rPh sb="4" eb="5">
      <t>ショ</t>
    </rPh>
    <phoneticPr fontId="3"/>
  </si>
  <si>
    <t>安芸市土居82-1</t>
    <rPh sb="3" eb="5">
      <t>ドイ</t>
    </rPh>
    <phoneticPr fontId="3"/>
  </si>
  <si>
    <t>本山保育所</t>
    <rPh sb="0" eb="2">
      <t>モトヤマ</t>
    </rPh>
    <rPh sb="2" eb="4">
      <t>ホイク</t>
    </rPh>
    <rPh sb="4" eb="5">
      <t>ショ</t>
    </rPh>
    <phoneticPr fontId="3"/>
  </si>
  <si>
    <t>鎌倉　真紀</t>
    <rPh sb="0" eb="2">
      <t>カマクラ</t>
    </rPh>
    <rPh sb="3" eb="5">
      <t>マキ</t>
    </rPh>
    <phoneticPr fontId="3"/>
  </si>
  <si>
    <t>大豊町</t>
    <rPh sb="0" eb="3">
      <t>オオトヨチョウ</t>
    </rPh>
    <phoneticPr fontId="3"/>
  </si>
  <si>
    <t>豊永保育所</t>
    <rPh sb="0" eb="2">
      <t>トヨナガ</t>
    </rPh>
    <rPh sb="2" eb="4">
      <t>ホイク</t>
    </rPh>
    <rPh sb="4" eb="5">
      <t>ショ</t>
    </rPh>
    <phoneticPr fontId="3"/>
  </si>
  <si>
    <t>（社福）大豊町社会福祉協議会</t>
    <rPh sb="1" eb="2">
      <t>シャ</t>
    </rPh>
    <rPh sb="2" eb="3">
      <t>フク</t>
    </rPh>
    <rPh sb="4" eb="7">
      <t>オオトヨチョウ</t>
    </rPh>
    <rPh sb="7" eb="9">
      <t>シャカイ</t>
    </rPh>
    <rPh sb="9" eb="11">
      <t>フクシ</t>
    </rPh>
    <rPh sb="11" eb="14">
      <t>キョウギカイ</t>
    </rPh>
    <phoneticPr fontId="3"/>
  </si>
  <si>
    <t>みつば保育園</t>
    <rPh sb="3" eb="6">
      <t>ホイクエン</t>
    </rPh>
    <phoneticPr fontId="3"/>
  </si>
  <si>
    <t>土佐町</t>
    <rPh sb="0" eb="2">
      <t>トサ</t>
    </rPh>
    <rPh sb="2" eb="3">
      <t>チョウ</t>
    </rPh>
    <phoneticPr fontId="3"/>
  </si>
  <si>
    <t>088-892-1099</t>
  </si>
  <si>
    <t>天神保育園</t>
    <rPh sb="0" eb="2">
      <t>テンジン</t>
    </rPh>
    <rPh sb="2" eb="5">
      <t>ホエ</t>
    </rPh>
    <phoneticPr fontId="3"/>
  </si>
  <si>
    <t>森本　真行</t>
  </si>
  <si>
    <t>吉松　美奈子</t>
    <rPh sb="0" eb="2">
      <t>ヨシマツ</t>
    </rPh>
    <rPh sb="3" eb="6">
      <t>ミナコ</t>
    </rPh>
    <phoneticPr fontId="3"/>
  </si>
  <si>
    <t>伊野保育園</t>
    <rPh sb="0" eb="2">
      <t>イノ</t>
    </rPh>
    <rPh sb="2" eb="5">
      <t>ホイクエン</t>
    </rPh>
    <phoneticPr fontId="3"/>
  </si>
  <si>
    <t>吾川郡いの町天王南1-1-1</t>
    <rPh sb="0" eb="3">
      <t>アガワグン</t>
    </rPh>
    <rPh sb="5" eb="6">
      <t>マチ</t>
    </rPh>
    <rPh sb="6" eb="8">
      <t>テンノウ</t>
    </rPh>
    <rPh sb="8" eb="9">
      <t>ミナミ</t>
    </rPh>
    <phoneticPr fontId="3"/>
  </si>
  <si>
    <t>（社福）はってん福祉会</t>
    <rPh sb="1" eb="2">
      <t>シャ</t>
    </rPh>
    <rPh sb="2" eb="3">
      <t>フク</t>
    </rPh>
    <rPh sb="8" eb="10">
      <t>フクシ</t>
    </rPh>
    <rPh sb="10" eb="11">
      <t>カイ</t>
    </rPh>
    <phoneticPr fontId="3"/>
  </si>
  <si>
    <t>sakuranbo@town.
kochi-tsuno.lg.jp</t>
  </si>
  <si>
    <t>ふたば保育所</t>
    <rPh sb="3" eb="6">
      <t>ホイクショ</t>
    </rPh>
    <phoneticPr fontId="3"/>
  </si>
  <si>
    <t>高岡郡佐川町本郷耕2043</t>
    <rPh sb="0" eb="3">
      <t>タカオカグン</t>
    </rPh>
    <rPh sb="3" eb="6">
      <t>サカワチョウ</t>
    </rPh>
    <rPh sb="6" eb="8">
      <t>ホンゴウ</t>
    </rPh>
    <rPh sb="8" eb="9">
      <t>タガヤ</t>
    </rPh>
    <phoneticPr fontId="3"/>
  </si>
  <si>
    <t>西村　一真</t>
    <rPh sb="0" eb="2">
      <t>ニシムラ</t>
    </rPh>
    <rPh sb="3" eb="5">
      <t>カズマ</t>
    </rPh>
    <phoneticPr fontId="3"/>
  </si>
  <si>
    <t>山口　恵梨</t>
    <rPh sb="0" eb="2">
      <t>ヤマグチ</t>
    </rPh>
    <rPh sb="3" eb="4">
      <t>エ</t>
    </rPh>
    <rPh sb="4" eb="5">
      <t>リ</t>
    </rPh>
    <phoneticPr fontId="3"/>
  </si>
  <si>
    <t>井上　さおり</t>
    <rPh sb="0" eb="2">
      <t>イノウエ</t>
    </rPh>
    <phoneticPr fontId="3"/>
  </si>
  <si>
    <t>（社福）仁淀川町社会福祉協議会</t>
    <rPh sb="1" eb="2">
      <t>シャ</t>
    </rPh>
    <rPh sb="2" eb="3">
      <t>フク</t>
    </rPh>
    <rPh sb="4" eb="5">
      <t>ジン</t>
    </rPh>
    <rPh sb="5" eb="8">
      <t>ヨドガワチョウ</t>
    </rPh>
    <rPh sb="8" eb="10">
      <t>シャカイ</t>
    </rPh>
    <rPh sb="10" eb="12">
      <t>フクシ</t>
    </rPh>
    <rPh sb="12" eb="15">
      <t>キョウギカイ</t>
    </rPh>
    <phoneticPr fontId="3"/>
  </si>
  <si>
    <t>大野見保育所</t>
    <rPh sb="0" eb="3">
      <t>オオノミ</t>
    </rPh>
    <rPh sb="3" eb="5">
      <t>ホイク</t>
    </rPh>
    <rPh sb="5" eb="6">
      <t>ショ</t>
    </rPh>
    <phoneticPr fontId="3"/>
  </si>
  <si>
    <t>高岡郡佐川町永野1721</t>
    <rPh sb="0" eb="3">
      <t>タカオカグン</t>
    </rPh>
    <rPh sb="3" eb="6">
      <t>サカワチョウ</t>
    </rPh>
    <rPh sb="6" eb="8">
      <t>ナガノ</t>
    </rPh>
    <phoneticPr fontId="3"/>
  </si>
  <si>
    <t>（社福）花園保育園</t>
    <rPh sb="1" eb="2">
      <t>シャ</t>
    </rPh>
    <rPh sb="2" eb="3">
      <t>フク</t>
    </rPh>
    <rPh sb="4" eb="6">
      <t>ハナゾノ</t>
    </rPh>
    <rPh sb="6" eb="9">
      <t>ホイクエン</t>
    </rPh>
    <phoneticPr fontId="3"/>
  </si>
  <si>
    <t>中村　容子</t>
    <rPh sb="0" eb="2">
      <t>ナカムラ</t>
    </rPh>
    <rPh sb="3" eb="5">
      <t>ヨウコ</t>
    </rPh>
    <phoneticPr fontId="3"/>
  </si>
  <si>
    <t>尾川中央保育園</t>
    <rPh sb="0" eb="1">
      <t>オ</t>
    </rPh>
    <rPh sb="1" eb="2">
      <t>カワ</t>
    </rPh>
    <rPh sb="2" eb="4">
      <t>チュウオウ</t>
    </rPh>
    <rPh sb="4" eb="7">
      <t>ホイクエン</t>
    </rPh>
    <phoneticPr fontId="3"/>
  </si>
  <si>
    <t>高岡郡佐川町加茂673-1</t>
    <rPh sb="0" eb="3">
      <t>タカオカグン</t>
    </rPh>
    <rPh sb="3" eb="6">
      <t>サカワチョウ</t>
    </rPh>
    <rPh sb="6" eb="8">
      <t>カモ</t>
    </rPh>
    <phoneticPr fontId="3"/>
  </si>
  <si>
    <t>濵田　真理</t>
    <rPh sb="0" eb="1">
      <t>ハマ</t>
    </rPh>
    <rPh sb="1" eb="2">
      <t>タ</t>
    </rPh>
    <rPh sb="3" eb="5">
      <t>マリ</t>
    </rPh>
    <phoneticPr fontId="3"/>
  </si>
  <si>
    <t>（社福）おひさま</t>
    <rPh sb="1" eb="2">
      <t>シャ</t>
    </rPh>
    <rPh sb="2" eb="3">
      <t>フク</t>
    </rPh>
    <phoneticPr fontId="3"/>
  </si>
  <si>
    <t>分別</t>
    <rPh sb="0" eb="2">
      <t>ブンベツ</t>
    </rPh>
    <phoneticPr fontId="3"/>
  </si>
  <si>
    <t>日下保育園</t>
    <rPh sb="0" eb="2">
      <t>クサカ</t>
    </rPh>
    <rPh sb="2" eb="5">
      <t>ホイクエン</t>
    </rPh>
    <phoneticPr fontId="3"/>
  </si>
  <si>
    <t>吉永　敏之</t>
    <rPh sb="0" eb="2">
      <t>ヨシナガ</t>
    </rPh>
    <rPh sb="3" eb="5">
      <t>トシユキ</t>
    </rPh>
    <phoneticPr fontId="3"/>
  </si>
  <si>
    <t>高岡郡日高村岩目地640</t>
    <rPh sb="0" eb="3">
      <t>タカオカグン</t>
    </rPh>
    <rPh sb="3" eb="6">
      <t>ヒダカムラ</t>
    </rPh>
    <rPh sb="6" eb="7">
      <t>イワ</t>
    </rPh>
    <rPh sb="7" eb="9">
      <t>メジ</t>
    </rPh>
    <phoneticPr fontId="3"/>
  </si>
  <si>
    <t>今井　理恵</t>
    <rPh sb="0" eb="2">
      <t>イマイ</t>
    </rPh>
    <rPh sb="3" eb="5">
      <t>リエ</t>
    </rPh>
    <phoneticPr fontId="3"/>
  </si>
  <si>
    <t>四万十町</t>
    <rPh sb="0" eb="2">
      <t>ヨンマン</t>
    </rPh>
    <rPh sb="2" eb="3">
      <t>ジュウ</t>
    </rPh>
    <rPh sb="3" eb="4">
      <t>マチ</t>
    </rPh>
    <phoneticPr fontId="3"/>
  </si>
  <si>
    <t>池田　里恵</t>
    <rPh sb="0" eb="2">
      <t>イケダ</t>
    </rPh>
    <rPh sb="3" eb="5">
      <t>リエ</t>
    </rPh>
    <phoneticPr fontId="3"/>
  </si>
  <si>
    <t>興津保育所</t>
    <rPh sb="0" eb="2">
      <t>オキツ</t>
    </rPh>
    <rPh sb="2" eb="5">
      <t>ホイクショ</t>
    </rPh>
    <phoneticPr fontId="3"/>
  </si>
  <si>
    <t>長森　真智</t>
    <rPh sb="0" eb="2">
      <t>ナガモリ</t>
    </rPh>
    <rPh sb="3" eb="4">
      <t>マ</t>
    </rPh>
    <rPh sb="4" eb="5">
      <t>チ</t>
    </rPh>
    <phoneticPr fontId="3"/>
  </si>
  <si>
    <t>土佐市民病院院内保育所にこにこきっず</t>
    <rPh sb="0" eb="2">
      <t>トサ</t>
    </rPh>
    <rPh sb="2" eb="3">
      <t>シ</t>
    </rPh>
    <rPh sb="3" eb="4">
      <t>ミン</t>
    </rPh>
    <rPh sb="4" eb="6">
      <t>ビョウイン</t>
    </rPh>
    <rPh sb="6" eb="8">
      <t>インナイ</t>
    </rPh>
    <rPh sb="8" eb="10">
      <t>ホイク</t>
    </rPh>
    <rPh sb="10" eb="11">
      <t>ショ</t>
    </rPh>
    <phoneticPr fontId="3"/>
  </si>
  <si>
    <t>高岡郡四万十町大正北ノ川223-1</t>
    <rPh sb="0" eb="3">
      <t>タカオカグン</t>
    </rPh>
    <rPh sb="3" eb="7">
      <t>シマントチョウ</t>
    </rPh>
    <rPh sb="7" eb="9">
      <t>タイショウ</t>
    </rPh>
    <rPh sb="9" eb="10">
      <t>キタ</t>
    </rPh>
    <rPh sb="11" eb="12">
      <t>カワ</t>
    </rPh>
    <phoneticPr fontId="3"/>
  </si>
  <si>
    <t>高岡郡四万十町十和川口502-1</t>
    <rPh sb="0" eb="3">
      <t>タカオカグン</t>
    </rPh>
    <rPh sb="3" eb="7">
      <t>シマントチョウ</t>
    </rPh>
    <rPh sb="7" eb="9">
      <t>トオワ</t>
    </rPh>
    <rPh sb="9" eb="11">
      <t>カワグチ</t>
    </rPh>
    <phoneticPr fontId="3"/>
  </si>
  <si>
    <t>林　絹</t>
    <rPh sb="0" eb="1">
      <t>ハヤシ</t>
    </rPh>
    <rPh sb="2" eb="3">
      <t>キヌ</t>
    </rPh>
    <phoneticPr fontId="3"/>
  </si>
  <si>
    <t>ひかり保育所</t>
    <rPh sb="3" eb="6">
      <t>ホイクショ</t>
    </rPh>
    <phoneticPr fontId="3"/>
  </si>
  <si>
    <t>高岡郡四万十町替坂本41-5</t>
    <rPh sb="0" eb="3">
      <t>タカオカグン</t>
    </rPh>
    <rPh sb="3" eb="7">
      <t>シマントチョウ</t>
    </rPh>
    <rPh sb="7" eb="8">
      <t>カワ</t>
    </rPh>
    <rPh sb="8" eb="10">
      <t>サカモト</t>
    </rPh>
    <phoneticPr fontId="3"/>
  </si>
  <si>
    <t>gudou-ho
@city.shimanto.lg.jp</t>
  </si>
  <si>
    <r>
      <t>四万十町〔</t>
    </r>
    <r>
      <rPr>
        <sz val="8"/>
        <color auto="1"/>
        <rFont val="ＭＳ Ｐゴシック"/>
      </rPr>
      <t>運営：(社福)窪川児童福祉協会〕</t>
    </r>
    <rPh sb="0" eb="4">
      <t>シマントチョウ</t>
    </rPh>
    <rPh sb="5" eb="7">
      <t>ウンエイ</t>
    </rPh>
    <rPh sb="9" eb="10">
      <t>シャ</t>
    </rPh>
    <rPh sb="10" eb="11">
      <t>フク</t>
    </rPh>
    <rPh sb="12" eb="14">
      <t>クボカワ</t>
    </rPh>
    <rPh sb="14" eb="16">
      <t>ジドウ</t>
    </rPh>
    <rPh sb="16" eb="18">
      <t>フクシ</t>
    </rPh>
    <rPh sb="18" eb="20">
      <t>キョウカイ</t>
    </rPh>
    <phoneticPr fontId="3"/>
  </si>
  <si>
    <t>川口保育所</t>
    <rPh sb="0" eb="2">
      <t>カワグチ</t>
    </rPh>
    <rPh sb="2" eb="5">
      <t>ホイクショ</t>
    </rPh>
    <phoneticPr fontId="3"/>
  </si>
  <si>
    <t>(社福)窪川児童福祉協会</t>
    <rPh sb="1" eb="2">
      <t>シャ</t>
    </rPh>
    <rPh sb="2" eb="3">
      <t>フク</t>
    </rPh>
    <rPh sb="4" eb="6">
      <t>クボカワ</t>
    </rPh>
    <rPh sb="6" eb="8">
      <t>ジドウ</t>
    </rPh>
    <rPh sb="8" eb="10">
      <t>フクシ</t>
    </rPh>
    <rPh sb="10" eb="12">
      <t>キョウカイ</t>
    </rPh>
    <phoneticPr fontId="3"/>
  </si>
  <si>
    <t>高岡郡四万十町新開町297-1</t>
    <rPh sb="0" eb="3">
      <t>タカオカグン</t>
    </rPh>
    <rPh sb="3" eb="7">
      <t>シマントチョウ</t>
    </rPh>
    <rPh sb="7" eb="9">
      <t>シンカイ</t>
    </rPh>
    <rPh sb="9" eb="10">
      <t>マチ</t>
    </rPh>
    <phoneticPr fontId="3"/>
  </si>
  <si>
    <t>おおつき保育所</t>
    <rPh sb="4" eb="7">
      <t>ホイクショ</t>
    </rPh>
    <phoneticPr fontId="3"/>
  </si>
  <si>
    <t>大月町</t>
    <rPh sb="0" eb="3">
      <t>オオツキチョウ</t>
    </rPh>
    <phoneticPr fontId="3"/>
  </si>
  <si>
    <t>橋本　恵理</t>
    <rPh sb="0" eb="2">
      <t>ハシモト</t>
    </rPh>
    <rPh sb="3" eb="5">
      <t>エリ</t>
    </rPh>
    <phoneticPr fontId="3"/>
  </si>
  <si>
    <t>堅田　智也</t>
    <rPh sb="0" eb="2">
      <t>カタタ</t>
    </rPh>
    <rPh sb="3" eb="5">
      <t>トモヤ</t>
    </rPh>
    <phoneticPr fontId="3"/>
  </si>
  <si>
    <t>R2.4.1</t>
  </si>
  <si>
    <t>幡多郡三原村宮ノ川1166</t>
    <rPh sb="0" eb="3">
      <t>ハタグン</t>
    </rPh>
    <rPh sb="3" eb="6">
      <t>ミハラムラ</t>
    </rPh>
    <rPh sb="6" eb="7">
      <t>ミヤ</t>
    </rPh>
    <rPh sb="8" eb="9">
      <t>カワ</t>
    </rPh>
    <phoneticPr fontId="3"/>
  </si>
  <si>
    <t>松岡　由希子</t>
    <rPh sb="0" eb="2">
      <t>マツオカ</t>
    </rPh>
    <rPh sb="3" eb="6">
      <t>ユキコ</t>
    </rPh>
    <phoneticPr fontId="3"/>
  </si>
  <si>
    <t>南部保育所</t>
    <rPh sb="0" eb="2">
      <t>ナンブ</t>
    </rPh>
    <rPh sb="2" eb="4">
      <t>ホイク</t>
    </rPh>
    <rPh sb="4" eb="5">
      <t>ショ</t>
    </rPh>
    <phoneticPr fontId="3"/>
  </si>
  <si>
    <t>大方くじら保育所</t>
    <rPh sb="0" eb="1">
      <t>ダイ</t>
    </rPh>
    <rPh sb="1" eb="2">
      <t>カタ</t>
    </rPh>
    <rPh sb="5" eb="7">
      <t>ホイク</t>
    </rPh>
    <rPh sb="7" eb="8">
      <t>ショ</t>
    </rPh>
    <phoneticPr fontId="3"/>
  </si>
  <si>
    <t>幡多郡黒潮町上川口1068-1</t>
    <rPh sb="0" eb="3">
      <t>ハタグン</t>
    </rPh>
    <rPh sb="3" eb="5">
      <t>クロシオ</t>
    </rPh>
    <rPh sb="5" eb="6">
      <t>チョウ</t>
    </rPh>
    <rPh sb="6" eb="7">
      <t>ウエ</t>
    </rPh>
    <rPh sb="7" eb="9">
      <t>カワグチ</t>
    </rPh>
    <phoneticPr fontId="3"/>
  </si>
  <si>
    <r>
      <t>認定こども園</t>
    </r>
    <r>
      <rPr>
        <sz val="11"/>
        <color auto="1"/>
        <rFont val="ＭＳ Ｐゴシック"/>
      </rPr>
      <t xml:space="preserve">
なかむら園中村幼稚園
（なかむら園・中村幼稚園）</t>
    </r>
    <rPh sb="0" eb="2">
      <t>ニンテイ</t>
    </rPh>
    <rPh sb="5" eb="6">
      <t>エン</t>
    </rPh>
    <rPh sb="11" eb="12">
      <t>エン</t>
    </rPh>
    <rPh sb="12" eb="14">
      <t>ナカムラ</t>
    </rPh>
    <rPh sb="14" eb="17">
      <t>ヨウチエン</t>
    </rPh>
    <phoneticPr fontId="3"/>
  </si>
  <si>
    <t>大方中央保育所</t>
    <rPh sb="0" eb="2">
      <t>オオカタ</t>
    </rPh>
    <rPh sb="2" eb="4">
      <t>チュウオウ</t>
    </rPh>
    <rPh sb="4" eb="6">
      <t>ホイク</t>
    </rPh>
    <rPh sb="6" eb="7">
      <t>ジョ</t>
    </rPh>
    <phoneticPr fontId="3"/>
  </si>
  <si>
    <t>高知大学教育学部
附属幼稚園</t>
    <rPh sb="9" eb="11">
      <t>フゾク</t>
    </rPh>
    <rPh sb="11" eb="14">
      <t>ヨウチエン</t>
    </rPh>
    <phoneticPr fontId="3"/>
  </si>
  <si>
    <t>公</t>
    <rPh sb="0" eb="1">
      <t>コウ</t>
    </rPh>
    <phoneticPr fontId="3"/>
  </si>
  <si>
    <t>国立大学法人高知大学</t>
    <rPh sb="0" eb="2">
      <t>コクリツ</t>
    </rPh>
    <rPh sb="2" eb="4">
      <t>ダイガク</t>
    </rPh>
    <rPh sb="4" eb="6">
      <t>ホウジン</t>
    </rPh>
    <rPh sb="6" eb="8">
      <t>コウチ</t>
    </rPh>
    <rPh sb="8" eb="10">
      <t>ダイガク</t>
    </rPh>
    <phoneticPr fontId="3"/>
  </si>
  <si>
    <t>市町村</t>
    <rPh sb="0" eb="3">
      <t>シチョウソン</t>
    </rPh>
    <phoneticPr fontId="3"/>
  </si>
  <si>
    <t>たちばな幼稚園</t>
    <rPh sb="4" eb="7">
      <t>ヨウチエン</t>
    </rPh>
    <phoneticPr fontId="3"/>
  </si>
  <si>
    <t>南国市宍崎57-3</t>
    <rPh sb="0" eb="3">
      <t>ナンコクシ</t>
    </rPh>
    <rPh sb="3" eb="4">
      <t>シシ</t>
    </rPh>
    <rPh sb="4" eb="5">
      <t>ザキ</t>
    </rPh>
    <phoneticPr fontId="3"/>
  </si>
  <si>
    <t>次長補佐兼係長</t>
    <rPh sb="0" eb="2">
      <t>ジチョウ</t>
    </rPh>
    <rPh sb="2" eb="4">
      <t>ホサ</t>
    </rPh>
    <rPh sb="4" eb="5">
      <t>ケン</t>
    </rPh>
    <rPh sb="5" eb="6">
      <t>カカ</t>
    </rPh>
    <rPh sb="6" eb="7">
      <t>ナガ</t>
    </rPh>
    <phoneticPr fontId="3"/>
  </si>
  <si>
    <t>手嶋　和人</t>
    <rPh sb="0" eb="1">
      <t>テ</t>
    </rPh>
    <rPh sb="1" eb="2">
      <t>シマ</t>
    </rPh>
    <rPh sb="3" eb="5">
      <t>カズト</t>
    </rPh>
    <phoneticPr fontId="3"/>
  </si>
  <si>
    <t>宮﨑　啓子</t>
    <rPh sb="0" eb="1">
      <t>ミヤ</t>
    </rPh>
    <rPh sb="1" eb="2">
      <t>サキ</t>
    </rPh>
    <rPh sb="3" eb="5">
      <t>ケイコ</t>
    </rPh>
    <phoneticPr fontId="3"/>
  </si>
  <si>
    <t>香南市香我美町下分710-1</t>
    <rPh sb="0" eb="2">
      <t>コウナン</t>
    </rPh>
    <rPh sb="2" eb="3">
      <t>シ</t>
    </rPh>
    <rPh sb="3" eb="7">
      <t>カガミチョウ</t>
    </rPh>
    <rPh sb="7" eb="8">
      <t>シタ</t>
    </rPh>
    <rPh sb="8" eb="9">
      <t>ブン</t>
    </rPh>
    <phoneticPr fontId="3"/>
  </si>
  <si>
    <t>子育てセンターなかよし (主幹）依光和香</t>
    <rPh sb="0" eb="2">
      <t>コソダ</t>
    </rPh>
    <rPh sb="16" eb="18">
      <t>ヨリミツ</t>
    </rPh>
    <rPh sb="18" eb="20">
      <t>ワカ</t>
    </rPh>
    <phoneticPr fontId="3"/>
  </si>
  <si>
    <t>野市幼稚園</t>
    <rPh sb="0" eb="2">
      <t>ノイチ</t>
    </rPh>
    <rPh sb="2" eb="5">
      <t>ヨウチエン</t>
    </rPh>
    <phoneticPr fontId="3"/>
  </si>
  <si>
    <t>香南市野市町西野630</t>
    <rPh sb="0" eb="2">
      <t>コウナン</t>
    </rPh>
    <rPh sb="2" eb="3">
      <t>シ</t>
    </rPh>
    <rPh sb="3" eb="6">
      <t>ノイチチョウ</t>
    </rPh>
    <rPh sb="6" eb="8">
      <t>ニシノ</t>
    </rPh>
    <phoneticPr fontId="3"/>
  </si>
  <si>
    <t>088-880-2691</t>
  </si>
  <si>
    <t>芸西幼稚園</t>
    <rPh sb="0" eb="2">
      <t>ゲイセイ</t>
    </rPh>
    <rPh sb="2" eb="5">
      <t>ヨウチエン</t>
    </rPh>
    <phoneticPr fontId="3"/>
  </si>
  <si>
    <t>安芸郡芸西村和食甲1182</t>
    <rPh sb="0" eb="3">
      <t>アキグン</t>
    </rPh>
    <rPh sb="3" eb="5">
      <t>ゲイセイ</t>
    </rPh>
    <rPh sb="5" eb="6">
      <t>ムラ</t>
    </rPh>
    <rPh sb="6" eb="8">
      <t>ワショク</t>
    </rPh>
    <rPh sb="8" eb="9">
      <t>コウ</t>
    </rPh>
    <phoneticPr fontId="3"/>
  </si>
  <si>
    <t>youti@vill.geisei.lg.jp</t>
  </si>
  <si>
    <t>伊野幼稚園</t>
    <rPh sb="0" eb="2">
      <t>イノ</t>
    </rPh>
    <rPh sb="2" eb="5">
      <t>ヨウチエン</t>
    </rPh>
    <phoneticPr fontId="3"/>
  </si>
  <si>
    <t>吾川郡いの町柳町12</t>
    <rPh sb="0" eb="3">
      <t>アガワグン</t>
    </rPh>
    <rPh sb="5" eb="6">
      <t>マチ</t>
    </rPh>
    <rPh sb="6" eb="8">
      <t>ヤナギマチ</t>
    </rPh>
    <phoneticPr fontId="3"/>
  </si>
  <si>
    <t>橋本　鈴子</t>
    <rPh sb="0" eb="2">
      <t>ハシモト</t>
    </rPh>
    <rPh sb="3" eb="5">
      <t>スズコ</t>
    </rPh>
    <phoneticPr fontId="3"/>
  </si>
  <si>
    <t>088-852-2531</t>
  </si>
  <si>
    <t>高知学園短期大学附属
高知幼稚園</t>
    <rPh sb="0" eb="2">
      <t>コウチ</t>
    </rPh>
    <rPh sb="2" eb="4">
      <t>ガクエン</t>
    </rPh>
    <rPh sb="4" eb="6">
      <t>タンキ</t>
    </rPh>
    <rPh sb="6" eb="8">
      <t>ダイガク</t>
    </rPh>
    <rPh sb="8" eb="10">
      <t>フゾク</t>
    </rPh>
    <rPh sb="11" eb="13">
      <t>コウチ</t>
    </rPh>
    <rPh sb="13" eb="16">
      <t>ヨウチエン</t>
    </rPh>
    <phoneticPr fontId="3"/>
  </si>
  <si>
    <t>o2higashi
@kdr.biglobe.ne.jp</t>
  </si>
  <si>
    <t>高知市北端町100</t>
    <rPh sb="0" eb="3">
      <t>コウチシ</t>
    </rPh>
    <rPh sb="3" eb="6">
      <t>キタバタチョウ</t>
    </rPh>
    <phoneticPr fontId="3"/>
  </si>
  <si>
    <t>認可外メール</t>
    <rPh sb="0" eb="2">
      <t>ニンカ</t>
    </rPh>
    <rPh sb="2" eb="3">
      <t>ガイ</t>
    </rPh>
    <phoneticPr fontId="3"/>
  </si>
  <si>
    <t>成田　信義</t>
    <rPh sb="0" eb="2">
      <t>ナリタ</t>
    </rPh>
    <rPh sb="3" eb="4">
      <t>シン</t>
    </rPh>
    <rPh sb="4" eb="5">
      <t>ギ</t>
    </rPh>
    <phoneticPr fontId="3"/>
  </si>
  <si>
    <t>私</t>
    <rPh sb="0" eb="1">
      <t>シ</t>
    </rPh>
    <phoneticPr fontId="3"/>
  </si>
  <si>
    <t>学</t>
    <rPh sb="0" eb="1">
      <t>ガク</t>
    </rPh>
    <phoneticPr fontId="3"/>
  </si>
  <si>
    <t>香南市野市町東野1011-1</t>
    <rPh sb="0" eb="3">
      <t>コウナンシ</t>
    </rPh>
    <rPh sb="3" eb="6">
      <t>ノイチチョウ</t>
    </rPh>
    <rPh sb="6" eb="8">
      <t>ヒガシノ</t>
    </rPh>
    <phoneticPr fontId="3"/>
  </si>
  <si>
    <t>学校法人
高知学園</t>
    <rPh sb="0" eb="2">
      <t>ガッコウ</t>
    </rPh>
    <rPh sb="2" eb="4">
      <t>ホウジン</t>
    </rPh>
    <rPh sb="5" eb="7">
      <t>コウチ</t>
    </rPh>
    <rPh sb="7" eb="9">
      <t>ガクエン</t>
    </rPh>
    <phoneticPr fontId="3"/>
  </si>
  <si>
    <t>あたご幼稚園</t>
    <rPh sb="3" eb="6">
      <t>ヨウチエン</t>
    </rPh>
    <phoneticPr fontId="3"/>
  </si>
  <si>
    <t>高知市愛宕町３丁目8-11</t>
    <rPh sb="0" eb="3">
      <t>コウチシ</t>
    </rPh>
    <rPh sb="3" eb="6">
      <t>アタゴマチ</t>
    </rPh>
    <rPh sb="7" eb="9">
      <t>チョウメ</t>
    </rPh>
    <phoneticPr fontId="3"/>
  </si>
  <si>
    <t>野村　貞夫</t>
    <rPh sb="0" eb="2">
      <t>ノムラ</t>
    </rPh>
    <rPh sb="3" eb="5">
      <t>サダオ</t>
    </rPh>
    <phoneticPr fontId="3"/>
  </si>
  <si>
    <t>清和幼稚園</t>
    <rPh sb="0" eb="2">
      <t>セイワ</t>
    </rPh>
    <rPh sb="2" eb="5">
      <t>ヨウチエン</t>
    </rPh>
    <phoneticPr fontId="3"/>
  </si>
  <si>
    <t>高知市南万々110-2</t>
    <rPh sb="0" eb="3">
      <t>コウチシ</t>
    </rPh>
    <rPh sb="3" eb="4">
      <t>ミナミ</t>
    </rPh>
    <rPh sb="4" eb="6">
      <t>ママ</t>
    </rPh>
    <phoneticPr fontId="3"/>
  </si>
  <si>
    <t>0889-52-2013</t>
  </si>
  <si>
    <t>若草幼稚園</t>
    <rPh sb="0" eb="2">
      <t>ワカクサ</t>
    </rPh>
    <rPh sb="2" eb="5">
      <t>ヨウチエン</t>
    </rPh>
    <phoneticPr fontId="3"/>
  </si>
  <si>
    <t>高知市若草南町3-1</t>
    <rPh sb="0" eb="3">
      <t>コウチシ</t>
    </rPh>
    <rPh sb="3" eb="7">
      <t>ワカクサミナミマチ</t>
    </rPh>
    <phoneticPr fontId="3"/>
  </si>
  <si>
    <t>堂本　真実子</t>
    <rPh sb="0" eb="2">
      <t>ドウモト</t>
    </rPh>
    <rPh sb="3" eb="6">
      <t>マミコ</t>
    </rPh>
    <phoneticPr fontId="3"/>
  </si>
  <si>
    <t>学校法人
若草幼稚園</t>
    <rPh sb="0" eb="2">
      <t>ガッコウ</t>
    </rPh>
    <rPh sb="2" eb="4">
      <t>ホウジン</t>
    </rPh>
    <rPh sb="5" eb="7">
      <t>ワカクサ</t>
    </rPh>
    <rPh sb="7" eb="10">
      <t>ヨウチエン</t>
    </rPh>
    <phoneticPr fontId="3"/>
  </si>
  <si>
    <t>栗田　正見</t>
    <rPh sb="0" eb="2">
      <t>クリタ</t>
    </rPh>
    <rPh sb="3" eb="5">
      <t>マサミ</t>
    </rPh>
    <phoneticPr fontId="3"/>
  </si>
  <si>
    <t>もみのき幼稚園</t>
    <rPh sb="4" eb="7">
      <t>ヨウチエン</t>
    </rPh>
    <phoneticPr fontId="3"/>
  </si>
  <si>
    <t>高知市鳥越40-15</t>
    <rPh sb="0" eb="3">
      <t>コウチシ</t>
    </rPh>
    <rPh sb="3" eb="5">
      <t>トリゴエ</t>
    </rPh>
    <phoneticPr fontId="3"/>
  </si>
  <si>
    <t>781-8102</t>
  </si>
  <si>
    <t>高知市高須本町11-12</t>
    <rPh sb="0" eb="3">
      <t>コウチシ</t>
    </rPh>
    <rPh sb="3" eb="5">
      <t>タカス</t>
    </rPh>
    <rPh sb="5" eb="7">
      <t>ホンマチ</t>
    </rPh>
    <phoneticPr fontId="3"/>
  </si>
  <si>
    <t>学校法人
森本学園</t>
    <rPh sb="0" eb="2">
      <t>ガッコウ</t>
    </rPh>
    <rPh sb="2" eb="4">
      <t>ホウジン</t>
    </rPh>
    <rPh sb="5" eb="7">
      <t>モリモト</t>
    </rPh>
    <rPh sb="7" eb="9">
      <t>ガクエン</t>
    </rPh>
    <phoneticPr fontId="3"/>
  </si>
  <si>
    <t>takasu@shirt.ocn.ne.jp</t>
  </si>
  <si>
    <t>高須第２幼稚園</t>
    <rPh sb="0" eb="2">
      <t>タカス</t>
    </rPh>
    <rPh sb="2" eb="3">
      <t>ダイ</t>
    </rPh>
    <rPh sb="4" eb="7">
      <t>ヨウチエン</t>
    </rPh>
    <phoneticPr fontId="3"/>
  </si>
  <si>
    <t>川島  紀代</t>
    <rPh sb="0" eb="2">
      <t>カワシマ</t>
    </rPh>
    <rPh sb="4" eb="6">
      <t>キヨ</t>
    </rPh>
    <phoneticPr fontId="3"/>
  </si>
  <si>
    <t>高知市屋頭19</t>
    <rPh sb="0" eb="3">
      <t>コウチシ</t>
    </rPh>
    <rPh sb="3" eb="4">
      <t>ヤ</t>
    </rPh>
    <rPh sb="4" eb="5">
      <t>アタマ</t>
    </rPh>
    <phoneticPr fontId="3"/>
  </si>
  <si>
    <t>高知市北竹島町383</t>
    <rPh sb="0" eb="3">
      <t>コウチシ</t>
    </rPh>
    <rPh sb="3" eb="4">
      <t>キタ</t>
    </rPh>
    <rPh sb="4" eb="7">
      <t>タケシマチョウ</t>
    </rPh>
    <phoneticPr fontId="3"/>
  </si>
  <si>
    <t>土居　恵子</t>
    <rPh sb="0" eb="2">
      <t>ドイ</t>
    </rPh>
    <rPh sb="3" eb="4">
      <t>ケイ</t>
    </rPh>
    <rPh sb="4" eb="5">
      <t>コ</t>
    </rPh>
    <phoneticPr fontId="3"/>
  </si>
  <si>
    <t>学校法人
土居学園</t>
    <rPh sb="0" eb="2">
      <t>ガッコウ</t>
    </rPh>
    <rPh sb="2" eb="4">
      <t>ホウジン</t>
    </rPh>
    <rPh sb="5" eb="7">
      <t>ドイ</t>
    </rPh>
    <rPh sb="7" eb="9">
      <t>ガクエン</t>
    </rPh>
    <phoneticPr fontId="3"/>
  </si>
  <si>
    <t>一宮幼稚園</t>
    <rPh sb="0" eb="2">
      <t>イチノミヤ</t>
    </rPh>
    <rPh sb="2" eb="5">
      <t>ヨウチエン</t>
    </rPh>
    <phoneticPr fontId="3"/>
  </si>
  <si>
    <t>高知市一宮東町１丁目21-9</t>
    <rPh sb="0" eb="3">
      <t>コウチシ</t>
    </rPh>
    <rPh sb="3" eb="5">
      <t>イチミヤ</t>
    </rPh>
    <rPh sb="5" eb="6">
      <t>ヒガシ</t>
    </rPh>
    <rPh sb="6" eb="7">
      <t>マチ</t>
    </rPh>
    <rPh sb="8" eb="10">
      <t>チョウメ</t>
    </rPh>
    <phoneticPr fontId="3"/>
  </si>
  <si>
    <t>山本　裕子</t>
    <rPh sb="0" eb="2">
      <t>ヤマモト</t>
    </rPh>
    <rPh sb="3" eb="5">
      <t>ユウコ</t>
    </rPh>
    <phoneticPr fontId="3"/>
  </si>
  <si>
    <t>へいわ幼稚園</t>
    <rPh sb="3" eb="6">
      <t>ヨウチエン</t>
    </rPh>
    <phoneticPr fontId="3"/>
  </si>
  <si>
    <t>高知市春野町芳原前田山3264</t>
    <rPh sb="0" eb="3">
      <t>コウチシ</t>
    </rPh>
    <rPh sb="3" eb="5">
      <t>ハルノ</t>
    </rPh>
    <rPh sb="5" eb="6">
      <t>チョウ</t>
    </rPh>
    <rPh sb="6" eb="8">
      <t>ヨシハラ</t>
    </rPh>
    <rPh sb="8" eb="10">
      <t>マエダ</t>
    </rPh>
    <rPh sb="10" eb="11">
      <t>ヤマ</t>
    </rPh>
    <phoneticPr fontId="3"/>
  </si>
  <si>
    <t>上田　ひとみ</t>
    <rPh sb="0" eb="2">
      <t>ウエダ</t>
    </rPh>
    <phoneticPr fontId="3"/>
  </si>
  <si>
    <t>高知聖母幼稚園</t>
    <rPh sb="0" eb="2">
      <t>コウチ</t>
    </rPh>
    <rPh sb="2" eb="4">
      <t>セイボ</t>
    </rPh>
    <rPh sb="4" eb="7">
      <t>ヨウチエン</t>
    </rPh>
    <phoneticPr fontId="3"/>
  </si>
  <si>
    <t>学校法人
暁の星学園</t>
    <rPh sb="0" eb="2">
      <t>ガッコウ</t>
    </rPh>
    <rPh sb="2" eb="4">
      <t>ホウジン</t>
    </rPh>
    <rPh sb="5" eb="6">
      <t>アカツキ</t>
    </rPh>
    <rPh sb="7" eb="8">
      <t>ホシ</t>
    </rPh>
    <rPh sb="8" eb="10">
      <t>ガクエン</t>
    </rPh>
    <phoneticPr fontId="3"/>
  </si>
  <si>
    <t>info@kochiseibo.jp</t>
  </si>
  <si>
    <t>土佐山田幼稚園</t>
    <rPh sb="0" eb="4">
      <t>トサヤマダ</t>
    </rPh>
    <rPh sb="4" eb="7">
      <t>ヨウチエン</t>
    </rPh>
    <phoneticPr fontId="3"/>
  </si>
  <si>
    <t>福留　恵子</t>
    <rPh sb="0" eb="2">
      <t>フクトメ</t>
    </rPh>
    <rPh sb="3" eb="5">
      <t>ケイコ</t>
    </rPh>
    <phoneticPr fontId="3"/>
  </si>
  <si>
    <t>主幹　　　　（保）</t>
    <rPh sb="0" eb="2">
      <t>シュカン</t>
    </rPh>
    <rPh sb="7" eb="8">
      <t>ホ</t>
    </rPh>
    <phoneticPr fontId="3"/>
  </si>
  <si>
    <t>土佐幼稚園</t>
    <rPh sb="0" eb="2">
      <t>トサ</t>
    </rPh>
    <rPh sb="2" eb="5">
      <t>ヨウチエン</t>
    </rPh>
    <phoneticPr fontId="3"/>
  </si>
  <si>
    <t>岡　俊二</t>
    <rPh sb="0" eb="1">
      <t>オカ</t>
    </rPh>
    <rPh sb="2" eb="4">
      <t>シュンジ</t>
    </rPh>
    <phoneticPr fontId="3"/>
  </si>
  <si>
    <t>宿毛市押ノ川1056-1</t>
    <rPh sb="0" eb="3">
      <t>スクモシ</t>
    </rPh>
    <rPh sb="3" eb="4">
      <t>オ</t>
    </rPh>
    <rPh sb="5" eb="6">
      <t>カワ</t>
    </rPh>
    <phoneticPr fontId="3"/>
  </si>
  <si>
    <t>しみず幼稚園</t>
    <rPh sb="3" eb="6">
      <t>ヨウチエン</t>
    </rPh>
    <phoneticPr fontId="3"/>
  </si>
  <si>
    <t>土佐清水市グリーンハイツ16-4</t>
    <rPh sb="0" eb="5">
      <t>トサシミズシ</t>
    </rPh>
    <phoneticPr fontId="3"/>
  </si>
  <si>
    <t>高知市与力町5-18</t>
    <rPh sb="0" eb="3">
      <t>コウチシ</t>
    </rPh>
    <rPh sb="3" eb="5">
      <t>ヨリキ</t>
    </rPh>
    <rPh sb="5" eb="6">
      <t>チョウ</t>
    </rPh>
    <phoneticPr fontId="3"/>
  </si>
  <si>
    <t>宗</t>
    <rPh sb="0" eb="1">
      <t>ソウ</t>
    </rPh>
    <phoneticPr fontId="3"/>
  </si>
  <si>
    <t>tenjin-hoiku
@town.ino.lg.jp</t>
  </si>
  <si>
    <t>須崎幼稚園</t>
    <rPh sb="0" eb="2">
      <t>スサキ</t>
    </rPh>
    <rPh sb="2" eb="5">
      <t>ヨウチエン</t>
    </rPh>
    <phoneticPr fontId="3"/>
  </si>
  <si>
    <t>保育サービス等</t>
    <rPh sb="0" eb="2">
      <t>ホイク</t>
    </rPh>
    <rPh sb="6" eb="7">
      <t>トウ</t>
    </rPh>
    <phoneticPr fontId="3"/>
  </si>
  <si>
    <t>宗教法人
日本基督教団須崎教会</t>
    <rPh sb="0" eb="2">
      <t>シュウキョウ</t>
    </rPh>
    <rPh sb="2" eb="4">
      <t>ホウジン</t>
    </rPh>
    <rPh sb="5" eb="7">
      <t>ニホン</t>
    </rPh>
    <rPh sb="7" eb="8">
      <t>モト</t>
    </rPh>
    <rPh sb="8" eb="9">
      <t>ヨシ</t>
    </rPh>
    <rPh sb="9" eb="11">
      <t>キョウダン</t>
    </rPh>
    <rPh sb="11" eb="13">
      <t>スサキ</t>
    </rPh>
    <rPh sb="13" eb="15">
      <t>キョウカイ</t>
    </rPh>
    <phoneticPr fontId="3"/>
  </si>
  <si>
    <t>鈴木　省一</t>
    <rPh sb="0" eb="2">
      <t>スズキ</t>
    </rPh>
    <rPh sb="3" eb="5">
      <t>ショウイチ</t>
    </rPh>
    <phoneticPr fontId="3"/>
  </si>
  <si>
    <t>類型</t>
    <rPh sb="0" eb="2">
      <t>ルイケイ</t>
    </rPh>
    <phoneticPr fontId="3"/>
  </si>
  <si>
    <t>　　　所　　在　　地</t>
    <rPh sb="3" eb="4">
      <t>トコロ</t>
    </rPh>
    <rPh sb="6" eb="7">
      <t>ザイ</t>
    </rPh>
    <rPh sb="9" eb="10">
      <t>チ</t>
    </rPh>
    <phoneticPr fontId="3"/>
  </si>
  <si>
    <t>幼保連携型</t>
    <rPh sb="0" eb="2">
      <t>ヨウホ</t>
    </rPh>
    <rPh sb="2" eb="4">
      <t>レンケイ</t>
    </rPh>
    <rPh sb="4" eb="5">
      <t>ガタ</t>
    </rPh>
    <phoneticPr fontId="3"/>
  </si>
  <si>
    <t>奈半利町</t>
    <rPh sb="0" eb="4">
      <t>ナハリチョウ</t>
    </rPh>
    <phoneticPr fontId="3"/>
  </si>
  <si>
    <t>安田町</t>
    <rPh sb="0" eb="2">
      <t>ヤスダ</t>
    </rPh>
    <rPh sb="2" eb="3">
      <t>マチ</t>
    </rPh>
    <phoneticPr fontId="3"/>
  </si>
  <si>
    <t>781-2120</t>
  </si>
  <si>
    <t>吾川郡いの町枝川5811-1</t>
    <rPh sb="0" eb="3">
      <t>アガワグン</t>
    </rPh>
    <rPh sb="5" eb="6">
      <t>チョウ</t>
    </rPh>
    <rPh sb="6" eb="8">
      <t>エダガワ</t>
    </rPh>
    <phoneticPr fontId="3"/>
  </si>
  <si>
    <t>781-2322</t>
  </si>
  <si>
    <t>吾川郡いの町小川西津賀才553</t>
    <rPh sb="0" eb="3">
      <t>アガワグン</t>
    </rPh>
    <rPh sb="6" eb="8">
      <t>オガワ</t>
    </rPh>
    <rPh sb="8" eb="9">
      <t>ニシ</t>
    </rPh>
    <rPh sb="9" eb="10">
      <t>ツ</t>
    </rPh>
    <rPh sb="10" eb="11">
      <t>ガ</t>
    </rPh>
    <rPh sb="11" eb="12">
      <t>サイ</t>
    </rPh>
    <phoneticPr fontId="3"/>
  </si>
  <si>
    <t>088-868-2235</t>
  </si>
  <si>
    <t>高岡郡梼原町梼原1212-2</t>
    <rPh sb="0" eb="3">
      <t>タカオカグン</t>
    </rPh>
    <rPh sb="3" eb="6">
      <t>ユスハラチョウ</t>
    </rPh>
    <rPh sb="6" eb="8">
      <t>ユスハラ</t>
    </rPh>
    <phoneticPr fontId="3"/>
  </si>
  <si>
    <t>H30.4.1現在</t>
    <rPh sb="7" eb="9">
      <t>ゲンザイ</t>
    </rPh>
    <phoneticPr fontId="3"/>
  </si>
  <si>
    <t>高岡郡津野町芳生野甲200-36</t>
    <rPh sb="0" eb="3">
      <t>タカオカグン</t>
    </rPh>
    <rPh sb="3" eb="5">
      <t>ツノ</t>
    </rPh>
    <rPh sb="5" eb="6">
      <t>チョウ</t>
    </rPh>
    <rPh sb="6" eb="7">
      <t>ヨシ</t>
    </rPh>
    <rPh sb="7" eb="9">
      <t>イクノ</t>
    </rPh>
    <rPh sb="9" eb="10">
      <t>コウ</t>
    </rPh>
    <phoneticPr fontId="3"/>
  </si>
  <si>
    <t>H27.4.1
(H22.4.1)</t>
  </si>
  <si>
    <t>高岡郡四万十町大正385-1</t>
    <rPh sb="0" eb="3">
      <t>タカオカグン</t>
    </rPh>
    <rPh sb="3" eb="7">
      <t>シマントチョウ</t>
    </rPh>
    <rPh sb="7" eb="9">
      <t>タイショウ</t>
    </rPh>
    <phoneticPr fontId="3"/>
  </si>
  <si>
    <t>濵田　千佳</t>
  </si>
  <si>
    <t>門田　清子</t>
    <rPh sb="0" eb="2">
      <t>カドタ</t>
    </rPh>
    <rPh sb="3" eb="5">
      <t>セイコ</t>
    </rPh>
    <phoneticPr fontId="3"/>
  </si>
  <si>
    <t>美﨑　有紀</t>
    <rPh sb="0" eb="1">
      <t>ミ</t>
    </rPh>
    <rPh sb="1" eb="2">
      <t>サキ</t>
    </rPh>
    <rPh sb="3" eb="4">
      <t>ユウ</t>
    </rPh>
    <rPh sb="4" eb="5">
      <t>キ</t>
    </rPh>
    <phoneticPr fontId="3"/>
  </si>
  <si>
    <t>(学)やまもも学園</t>
    <rPh sb="1" eb="2">
      <t>ガク</t>
    </rPh>
    <rPh sb="7" eb="9">
      <t>ガクエン</t>
    </rPh>
    <phoneticPr fontId="3"/>
  </si>
  <si>
    <t>H23.1.1～H27.3.31　幼稚園型</t>
    <rPh sb="17" eb="20">
      <t>ヨウチエン</t>
    </rPh>
    <rPh sb="20" eb="21">
      <t>ガタ</t>
    </rPh>
    <phoneticPr fontId="3"/>
  </si>
  <si>
    <t>高知市大津乙2028</t>
    <rPh sb="0" eb="3">
      <t>コウチシ</t>
    </rPh>
    <phoneticPr fontId="3"/>
  </si>
  <si>
    <t>高知市万々381</t>
    <rPh sb="0" eb="3">
      <t>コウチシ</t>
    </rPh>
    <rPh sb="3" eb="4">
      <t>マン</t>
    </rPh>
    <phoneticPr fontId="3"/>
  </si>
  <si>
    <t>押岡　智雅</t>
    <rPh sb="0" eb="1">
      <t>オシ</t>
    </rPh>
    <rPh sb="1" eb="2">
      <t>オカ</t>
    </rPh>
    <rPh sb="3" eb="4">
      <t>トモ</t>
    </rPh>
    <rPh sb="4" eb="5">
      <t>マサ</t>
    </rPh>
    <phoneticPr fontId="3"/>
  </si>
  <si>
    <t>森岡　俊介</t>
    <rPh sb="0" eb="2">
      <t>モリオカ</t>
    </rPh>
    <rPh sb="3" eb="5">
      <t>シュンスケ</t>
    </rPh>
    <phoneticPr fontId="3"/>
  </si>
  <si>
    <t>須本　光恵</t>
    <rPh sb="0" eb="2">
      <t>スモト</t>
    </rPh>
    <rPh sb="3" eb="5">
      <t>ミツエ</t>
    </rPh>
    <phoneticPr fontId="3"/>
  </si>
  <si>
    <t>H22.4.1～H29.3.31 幼稚園型</t>
    <rPh sb="17" eb="20">
      <t>ヨウチエン</t>
    </rPh>
    <rPh sb="20" eb="21">
      <t>ガタ</t>
    </rPh>
    <phoneticPr fontId="3"/>
  </si>
  <si>
    <t>西岡　百合</t>
  </si>
  <si>
    <t>（社福）春野学園</t>
    <rPh sb="1" eb="2">
      <t>シャ</t>
    </rPh>
    <rPh sb="2" eb="3">
      <t>フク</t>
    </rPh>
    <rPh sb="4" eb="6">
      <t>ハルノ</t>
    </rPh>
    <phoneticPr fontId="3"/>
  </si>
  <si>
    <t>088-842-0777</t>
  </si>
  <si>
    <t>088-842-0773</t>
  </si>
  <si>
    <t>小松　幸</t>
    <rPh sb="0" eb="2">
      <t>コマツ</t>
    </rPh>
    <rPh sb="3" eb="4">
      <t>サチ</t>
    </rPh>
    <phoneticPr fontId="3"/>
  </si>
  <si>
    <t>南国市大埇甲1231-1</t>
    <rPh sb="0" eb="3">
      <t>ナンコクシ</t>
    </rPh>
    <rPh sb="3" eb="5">
      <t>オオソネ</t>
    </rPh>
    <rPh sb="5" eb="6">
      <t>コウ</t>
    </rPh>
    <phoneticPr fontId="3"/>
  </si>
  <si>
    <t>H23.4.1～H27.3.31　幼稚園型</t>
    <rPh sb="17" eb="20">
      <t>ヨウチエン</t>
    </rPh>
    <rPh sb="20" eb="21">
      <t>ガタ</t>
    </rPh>
    <phoneticPr fontId="3"/>
  </si>
  <si>
    <t>南国市岡豊町中島1219-1</t>
    <rPh sb="0" eb="3">
      <t>ナンコクシ</t>
    </rPh>
    <rPh sb="3" eb="4">
      <t>オカ</t>
    </rPh>
    <rPh sb="4" eb="5">
      <t>ユタ</t>
    </rPh>
    <rPh sb="5" eb="6">
      <t>マチ</t>
    </rPh>
    <rPh sb="6" eb="8">
      <t>ナカジマ</t>
    </rPh>
    <phoneticPr fontId="3"/>
  </si>
  <si>
    <t>田辺　さおり</t>
    <rPh sb="0" eb="2">
      <t>タナベ</t>
    </rPh>
    <phoneticPr fontId="3"/>
  </si>
  <si>
    <t>（学）平成学園</t>
    <rPh sb="1" eb="2">
      <t>ガク</t>
    </rPh>
    <rPh sb="3" eb="5">
      <t>ヘイセイ</t>
    </rPh>
    <rPh sb="5" eb="7">
      <t>ガクエン</t>
    </rPh>
    <phoneticPr fontId="3"/>
  </si>
  <si>
    <t>H20.10.1～H29.3.31　幼稚園型</t>
    <rPh sb="18" eb="21">
      <t>ヨウチエン</t>
    </rPh>
    <rPh sb="21" eb="22">
      <t>ガタ</t>
    </rPh>
    <phoneticPr fontId="3"/>
  </si>
  <si>
    <t>H27.4.1～R2.3.31　 幼稚園型</t>
    <rPh sb="17" eb="20">
      <t>ヨウチエン</t>
    </rPh>
    <rPh sb="20" eb="21">
      <t>ガタ</t>
    </rPh>
    <phoneticPr fontId="3"/>
  </si>
  <si>
    <t>認定年月日</t>
    <rPh sb="0" eb="2">
      <t>ニンテイ</t>
    </rPh>
    <rPh sb="2" eb="5">
      <t>ネンガッピ</t>
    </rPh>
    <phoneticPr fontId="3"/>
  </si>
  <si>
    <t>認定定員</t>
    <rPh sb="0" eb="2">
      <t>ニンテイ</t>
    </rPh>
    <rPh sb="2" eb="4">
      <t>テイイン</t>
    </rPh>
    <phoneticPr fontId="3"/>
  </si>
  <si>
    <t>中越　真智子</t>
    <rPh sb="0" eb="2">
      <t>ナカゴシ</t>
    </rPh>
    <rPh sb="3" eb="6">
      <t>マチコ</t>
    </rPh>
    <phoneticPr fontId="3"/>
  </si>
  <si>
    <r>
      <t>認定こども園</t>
    </r>
    <r>
      <rPr>
        <sz val="11"/>
        <color auto="1"/>
        <rFont val="ＭＳ Ｐゴシック"/>
      </rPr>
      <t xml:space="preserve">
へいわ幼稚園
（へいわ幼稚園・ちびっこ学園）</t>
    </r>
    <rPh sb="0" eb="2">
      <t>ニンテイ</t>
    </rPh>
    <rPh sb="5" eb="6">
      <t>エン</t>
    </rPh>
    <rPh sb="10" eb="13">
      <t>ヨウチエン</t>
    </rPh>
    <rPh sb="18" eb="19">
      <t>ヨウ</t>
    </rPh>
    <rPh sb="26" eb="28">
      <t>ガクエン</t>
    </rPh>
    <phoneticPr fontId="3"/>
  </si>
  <si>
    <t>fukushi@city.sukumo.lg.jp</t>
  </si>
  <si>
    <t>（学）日吉学園</t>
    <rPh sb="3" eb="5">
      <t>ヒヨシ</t>
    </rPh>
    <rPh sb="5" eb="7">
      <t>ガクエン</t>
    </rPh>
    <phoneticPr fontId="3"/>
  </si>
  <si>
    <r>
      <t>認定こども園</t>
    </r>
    <r>
      <rPr>
        <sz val="11"/>
        <color auto="1"/>
        <rFont val="ＭＳ Ｐゴシック"/>
      </rPr>
      <t xml:space="preserve">
若草幼稚園</t>
    </r>
    <r>
      <rPr>
        <sz val="10"/>
        <color auto="1"/>
        <rFont val="ＭＳ Ｐゴシック"/>
      </rPr>
      <t xml:space="preserve">
</t>
    </r>
    <r>
      <rPr>
        <sz val="11"/>
        <color auto="1"/>
        <rFont val="ＭＳ Ｐゴシック"/>
      </rPr>
      <t>（若草幼稚園・若草保育園）</t>
    </r>
    <rPh sb="0" eb="2">
      <t>ニンテイ</t>
    </rPh>
    <rPh sb="5" eb="6">
      <t>エン</t>
    </rPh>
    <rPh sb="7" eb="9">
      <t>ワカクサ</t>
    </rPh>
    <rPh sb="9" eb="12">
      <t>ヨウチエン</t>
    </rPh>
    <rPh sb="14" eb="16">
      <t>ワカクサ</t>
    </rPh>
    <rPh sb="20" eb="22">
      <t>ワカクサ</t>
    </rPh>
    <rPh sb="22" eb="25">
      <t>ホイクエン</t>
    </rPh>
    <phoneticPr fontId="3"/>
  </si>
  <si>
    <t>堂本　真実子</t>
    <rPh sb="0" eb="2">
      <t>ドウモト</t>
    </rPh>
    <rPh sb="3" eb="4">
      <t>マコト</t>
    </rPh>
    <rPh sb="4" eb="5">
      <t>ミ</t>
    </rPh>
    <rPh sb="5" eb="6">
      <t>コ</t>
    </rPh>
    <phoneticPr fontId="3"/>
  </si>
  <si>
    <t>(学）若草幼稚園</t>
    <rPh sb="1" eb="2">
      <t>ガク</t>
    </rPh>
    <rPh sb="3" eb="5">
      <t>ワカクサ</t>
    </rPh>
    <rPh sb="5" eb="8">
      <t>ヨウチエン</t>
    </rPh>
    <phoneticPr fontId="3"/>
  </si>
  <si>
    <t>(学）森本学園</t>
    <rPh sb="1" eb="2">
      <t>ガク</t>
    </rPh>
    <rPh sb="3" eb="5">
      <t>モリモト</t>
    </rPh>
    <rPh sb="5" eb="7">
      <t>ガクエン</t>
    </rPh>
    <phoneticPr fontId="3"/>
  </si>
  <si>
    <r>
      <t>認定こども園</t>
    </r>
    <r>
      <rPr>
        <sz val="11"/>
        <color auto="1"/>
        <rFont val="ＭＳ Ｐゴシック"/>
      </rPr>
      <t xml:space="preserve">
一宮幼稚園
（一宮幼稚園・一宮ニコニコ園）</t>
    </r>
    <rPh sb="0" eb="2">
      <t>ニンテイ</t>
    </rPh>
    <rPh sb="5" eb="6">
      <t>エン</t>
    </rPh>
    <rPh sb="7" eb="8">
      <t>イチ</t>
    </rPh>
    <rPh sb="8" eb="9">
      <t>ミヤ</t>
    </rPh>
    <rPh sb="9" eb="12">
      <t>ヨウチエン</t>
    </rPh>
    <rPh sb="14" eb="15">
      <t>イチ</t>
    </rPh>
    <rPh sb="15" eb="16">
      <t>ミヤ</t>
    </rPh>
    <rPh sb="16" eb="19">
      <t>ヨウチエン</t>
    </rPh>
    <rPh sb="20" eb="21">
      <t>イチ</t>
    </rPh>
    <rPh sb="21" eb="22">
      <t>ミヤ</t>
    </rPh>
    <phoneticPr fontId="3"/>
  </si>
  <si>
    <t>高知市一宮東町1丁目21番9号</t>
    <rPh sb="3" eb="4">
      <t>イチ</t>
    </rPh>
    <rPh sb="4" eb="5">
      <t>ミヤ</t>
    </rPh>
    <rPh sb="5" eb="6">
      <t>ヒガシ</t>
    </rPh>
    <rPh sb="6" eb="7">
      <t>マチ</t>
    </rPh>
    <rPh sb="8" eb="10">
      <t>チョウメ</t>
    </rPh>
    <rPh sb="12" eb="13">
      <t>バン</t>
    </rPh>
    <rPh sb="14" eb="15">
      <t>ゴウ</t>
    </rPh>
    <phoneticPr fontId="3"/>
  </si>
  <si>
    <t>地方裁量型</t>
    <rPh sb="0" eb="1">
      <t>チ</t>
    </rPh>
    <rPh sb="1" eb="2">
      <t>カタ</t>
    </rPh>
    <rPh sb="2" eb="5">
      <t>サイリョウガタ</t>
    </rPh>
    <phoneticPr fontId="3"/>
  </si>
  <si>
    <r>
      <t>認定こども園</t>
    </r>
    <r>
      <rPr>
        <sz val="11"/>
        <color auto="1"/>
        <rFont val="ＭＳ Ｐゴシック"/>
      </rPr>
      <t xml:space="preserve">
杉の子幼稚園
（杉の子幼稚園）</t>
    </r>
    <rPh sb="0" eb="2">
      <t>ニンテイ</t>
    </rPh>
    <rPh sb="5" eb="6">
      <t>エン</t>
    </rPh>
    <rPh sb="7" eb="8">
      <t>スギ</t>
    </rPh>
    <rPh sb="9" eb="10">
      <t>コ</t>
    </rPh>
    <rPh sb="10" eb="13">
      <t>ヨウチエン</t>
    </rPh>
    <phoneticPr fontId="3"/>
  </si>
  <si>
    <t>高知市神田813</t>
    <rPh sb="3" eb="5">
      <t>カンダ</t>
    </rPh>
    <phoneticPr fontId="3"/>
  </si>
  <si>
    <r>
      <t>認定こども園</t>
    </r>
    <r>
      <rPr>
        <sz val="11"/>
        <color auto="1"/>
        <rFont val="ＭＳ Ｐゴシック"/>
      </rPr>
      <t xml:space="preserve">
杉の子せと幼稚園
</t>
    </r>
    <r>
      <rPr>
        <sz val="8"/>
        <color auto="1"/>
        <rFont val="ＭＳ Ｐゴシック"/>
      </rPr>
      <t>（杉の子せと幼稚園・杉の子せと幼稚園保育部）</t>
    </r>
    <rPh sb="0" eb="2">
      <t>ニンテイ</t>
    </rPh>
    <rPh sb="5" eb="6">
      <t>エン</t>
    </rPh>
    <rPh sb="7" eb="8">
      <t>スギ</t>
    </rPh>
    <rPh sb="9" eb="10">
      <t>コ</t>
    </rPh>
    <rPh sb="12" eb="15">
      <t>ヨウチエン</t>
    </rPh>
    <rPh sb="17" eb="18">
      <t>スギ</t>
    </rPh>
    <rPh sb="19" eb="20">
      <t>コ</t>
    </rPh>
    <rPh sb="22" eb="25">
      <t>ヨウチエン</t>
    </rPh>
    <rPh sb="34" eb="36">
      <t>ホイク</t>
    </rPh>
    <rPh sb="36" eb="37">
      <t>ブ</t>
    </rPh>
    <phoneticPr fontId="3"/>
  </si>
  <si>
    <t>幡多郡黒潮町佐賀1080-1</t>
    <rPh sb="6" eb="8">
      <t>サガ</t>
    </rPh>
    <phoneticPr fontId="3"/>
  </si>
  <si>
    <t>高知市長浜6389-1</t>
    <rPh sb="3" eb="5">
      <t>ナガハマ</t>
    </rPh>
    <phoneticPr fontId="3"/>
  </si>
  <si>
    <t>吾川郡いの町元町31</t>
    <rPh sb="0" eb="3">
      <t>アガワグン</t>
    </rPh>
    <rPh sb="5" eb="6">
      <t>マチ</t>
    </rPh>
    <rPh sb="6" eb="8">
      <t>モトマチ</t>
    </rPh>
    <phoneticPr fontId="3"/>
  </si>
  <si>
    <r>
      <t>認定こども園</t>
    </r>
    <r>
      <rPr>
        <sz val="11"/>
        <color auto="1"/>
        <rFont val="ＭＳ Ｐゴシック"/>
      </rPr>
      <t xml:space="preserve">
杉の子第２幼稚園
</t>
    </r>
    <r>
      <rPr>
        <sz val="8"/>
        <color auto="1"/>
        <rFont val="ＭＳ Ｐゴシック"/>
      </rPr>
      <t>（杉の子第２幼稚園・杉の子第２幼稚園保育部）</t>
    </r>
    <rPh sb="0" eb="2">
      <t>ニンテイ</t>
    </rPh>
    <rPh sb="5" eb="6">
      <t>エン</t>
    </rPh>
    <rPh sb="7" eb="8">
      <t>スギ</t>
    </rPh>
    <rPh sb="9" eb="10">
      <t>コ</t>
    </rPh>
    <rPh sb="10" eb="11">
      <t>ダイ</t>
    </rPh>
    <rPh sb="12" eb="15">
      <t>ヨウチエン</t>
    </rPh>
    <rPh sb="17" eb="18">
      <t>スギ</t>
    </rPh>
    <rPh sb="19" eb="20">
      <t>コ</t>
    </rPh>
    <rPh sb="20" eb="21">
      <t>ダイ</t>
    </rPh>
    <rPh sb="22" eb="25">
      <t>ヨウチエン</t>
    </rPh>
    <rPh sb="29" eb="30">
      <t>ダイ</t>
    </rPh>
    <rPh sb="34" eb="36">
      <t>ホイク</t>
    </rPh>
    <rPh sb="36" eb="37">
      <t>ブ</t>
    </rPh>
    <phoneticPr fontId="3"/>
  </si>
  <si>
    <t>（学）栄光学園</t>
    <rPh sb="1" eb="2">
      <t>ガク</t>
    </rPh>
    <rPh sb="3" eb="5">
      <t>エイコウ</t>
    </rPh>
    <rPh sb="5" eb="7">
      <t>ガクエン</t>
    </rPh>
    <phoneticPr fontId="3"/>
  </si>
  <si>
    <t>四万十市不破2079番地</t>
    <rPh sb="0" eb="3">
      <t>シマント</t>
    </rPh>
    <rPh sb="3" eb="4">
      <t>シ</t>
    </rPh>
    <rPh sb="4" eb="5">
      <t>フ</t>
    </rPh>
    <rPh sb="5" eb="6">
      <t>ヤブ</t>
    </rPh>
    <rPh sb="10" eb="12">
      <t>バンチ</t>
    </rPh>
    <phoneticPr fontId="3"/>
  </si>
  <si>
    <t>保育所型</t>
  </si>
  <si>
    <t>H23.4.1
～H27.3.31
地方裁量型</t>
    <rPh sb="18" eb="20">
      <t>チホウ</t>
    </rPh>
    <rPh sb="20" eb="23">
      <t>サイリョウガタ</t>
    </rPh>
    <phoneticPr fontId="3"/>
  </si>
  <si>
    <t>first
@mikaduki-k.com</t>
  </si>
  <si>
    <r>
      <t>認定こども園</t>
    </r>
    <r>
      <rPr>
        <sz val="11"/>
        <color auto="1"/>
        <rFont val="ＭＳ Ｐゴシック"/>
      </rPr>
      <t xml:space="preserve">
丑之助学園</t>
    </r>
    <rPh sb="0" eb="2">
      <t>ニンテイ</t>
    </rPh>
    <rPh sb="5" eb="6">
      <t>エンガクエン</t>
    </rPh>
    <rPh sb="7" eb="8">
      <t>ウシ</t>
    </rPh>
    <rPh sb="8" eb="9">
      <t>ノ</t>
    </rPh>
    <rPh sb="9" eb="10">
      <t>スケ</t>
    </rPh>
    <rPh sb="10" eb="12">
      <t>ガクエン</t>
    </rPh>
    <phoneticPr fontId="3"/>
  </si>
  <si>
    <r>
      <rPr>
        <sz val="8"/>
        <color auto="1"/>
        <rFont val="ＭＳ Ｐゴシック"/>
      </rPr>
      <t xml:space="preserve">認定こども園
</t>
    </r>
    <r>
      <rPr>
        <sz val="11"/>
        <color auto="1"/>
        <rFont val="ＭＳ Ｐゴシック"/>
      </rPr>
      <t>葛島保育園</t>
    </r>
    <rPh sb="7" eb="8">
      <t>カズラ</t>
    </rPh>
    <rPh sb="8" eb="9">
      <t>シマ</t>
    </rPh>
    <rPh sb="9" eb="12">
      <t>ホイクエン</t>
    </rPh>
    <phoneticPr fontId="3"/>
  </si>
  <si>
    <t>0880-46-2559</t>
  </si>
  <si>
    <t>山下　遊水</t>
    <rPh sb="0" eb="2">
      <t>ヤマシタ</t>
    </rPh>
    <rPh sb="3" eb="5">
      <t>ユウスイ</t>
    </rPh>
    <phoneticPr fontId="3"/>
  </si>
  <si>
    <t>(株）翠林社</t>
    <rPh sb="1" eb="2">
      <t>カブ</t>
    </rPh>
    <phoneticPr fontId="3"/>
  </si>
  <si>
    <t>高知市長浜蒔絵台2-29-3</t>
    <rPh sb="0" eb="3">
      <t>コウチシ</t>
    </rPh>
    <rPh sb="3" eb="5">
      <t>ナガハマ</t>
    </rPh>
    <rPh sb="5" eb="7">
      <t>マキエ</t>
    </rPh>
    <rPh sb="7" eb="8">
      <t>ダイ</t>
    </rPh>
    <phoneticPr fontId="3"/>
  </si>
  <si>
    <t>(株）わらべ館</t>
    <rPh sb="1" eb="2">
      <t>カブ</t>
    </rPh>
    <rPh sb="6" eb="7">
      <t>カン</t>
    </rPh>
    <phoneticPr fontId="3"/>
  </si>
  <si>
    <t>高知市桜井町1-5-31</t>
    <rPh sb="0" eb="3">
      <t>コウチシ</t>
    </rPh>
    <phoneticPr fontId="3"/>
  </si>
  <si>
    <t>岩田　由紀</t>
    <rPh sb="0" eb="2">
      <t>イワタ</t>
    </rPh>
    <rPh sb="3" eb="5">
      <t>ユキ</t>
    </rPh>
    <phoneticPr fontId="3"/>
  </si>
  <si>
    <t>（株）スウィートホーム</t>
    <rPh sb="1" eb="2">
      <t>カブ</t>
    </rPh>
    <phoneticPr fontId="3"/>
  </si>
  <si>
    <t>781-0806</t>
  </si>
  <si>
    <t>suginoko-dai2
@miyajigakuen.jp</t>
  </si>
  <si>
    <t>高知市知寄町1-8-18-105</t>
    <rPh sb="0" eb="3">
      <t>コウチシ</t>
    </rPh>
    <phoneticPr fontId="3"/>
  </si>
  <si>
    <t>大野　珠絵</t>
    <rPh sb="0" eb="2">
      <t>オオノ</t>
    </rPh>
    <rPh sb="3" eb="4">
      <t>タマ</t>
    </rPh>
    <rPh sb="4" eb="5">
      <t>エ</t>
    </rPh>
    <phoneticPr fontId="3"/>
  </si>
  <si>
    <t>(学)平成学園</t>
    <rPh sb="1" eb="2">
      <t>ガク</t>
    </rPh>
    <rPh sb="3" eb="5">
      <t>ヘイセイ</t>
    </rPh>
    <rPh sb="5" eb="7">
      <t>ガクエン</t>
    </rPh>
    <phoneticPr fontId="3"/>
  </si>
  <si>
    <t>A型</t>
    <rPh sb="1" eb="2">
      <t>カタ</t>
    </rPh>
    <phoneticPr fontId="3"/>
  </si>
  <si>
    <t>787-0150</t>
  </si>
  <si>
    <t>高知市葛島4-2-24　1Ｆ</t>
    <rPh sb="0" eb="3">
      <t>コウチシ</t>
    </rPh>
    <phoneticPr fontId="3"/>
  </si>
  <si>
    <t>高橋　麦子</t>
    <rPh sb="0" eb="2">
      <t>タカハシ</t>
    </rPh>
    <rPh sb="3" eb="4">
      <t>ムギ</t>
    </rPh>
    <rPh sb="4" eb="5">
      <t>コ</t>
    </rPh>
    <phoneticPr fontId="3"/>
  </si>
  <si>
    <t>高知市神田452-7</t>
    <rPh sb="0" eb="3">
      <t>コウチシ</t>
    </rPh>
    <phoneticPr fontId="3"/>
  </si>
  <si>
    <t>(株)フォレストハウス</t>
    <rPh sb="1" eb="2">
      <t>カブ</t>
    </rPh>
    <phoneticPr fontId="3"/>
  </si>
  <si>
    <t>キッズパオ高知城あおぞら園</t>
    <rPh sb="5" eb="8">
      <t>コウチジョウ</t>
    </rPh>
    <rPh sb="12" eb="13">
      <t>エン</t>
    </rPh>
    <phoneticPr fontId="3"/>
  </si>
  <si>
    <t>黒木　奈緒</t>
    <rPh sb="0" eb="2">
      <t>クロキ</t>
    </rPh>
    <rPh sb="3" eb="5">
      <t>ナオ</t>
    </rPh>
    <phoneticPr fontId="3"/>
  </si>
  <si>
    <t>さくらんぼ園</t>
    <rPh sb="5" eb="6">
      <t>エン</t>
    </rPh>
    <phoneticPr fontId="3"/>
  </si>
  <si>
    <t>高知市帯屋町2-2-9
帯屋町チェントロビル2F</t>
    <rPh sb="0" eb="3">
      <t>コウチシ</t>
    </rPh>
    <rPh sb="3" eb="4">
      <t>オビ</t>
    </rPh>
    <rPh sb="4" eb="5">
      <t>ヤ</t>
    </rPh>
    <rPh sb="5" eb="6">
      <t>マチ</t>
    </rPh>
    <rPh sb="12" eb="13">
      <t>オビ</t>
    </rPh>
    <rPh sb="13" eb="14">
      <t>ヤ</t>
    </rPh>
    <rPh sb="14" eb="15">
      <t>マチ</t>
    </rPh>
    <phoneticPr fontId="3"/>
  </si>
  <si>
    <t>ニチイキッズ一宮南保育園</t>
    <rPh sb="6" eb="7">
      <t>イチ</t>
    </rPh>
    <rPh sb="7" eb="8">
      <t>ミヤ</t>
    </rPh>
    <rPh sb="8" eb="9">
      <t>ミナミ</t>
    </rPh>
    <rPh sb="9" eb="12">
      <t>ホイクエン</t>
    </rPh>
    <phoneticPr fontId="3"/>
  </si>
  <si>
    <t>088-895-2324</t>
  </si>
  <si>
    <t>781-8135</t>
  </si>
  <si>
    <t>Azonoにこにこ駅</t>
    <rPh sb="9" eb="10">
      <t>エキ</t>
    </rPh>
    <phoneticPr fontId="3"/>
  </si>
  <si>
    <t>高知市薊野北町４丁目７番24号</t>
    <rPh sb="0" eb="3">
      <t>コウチシ</t>
    </rPh>
    <rPh sb="3" eb="5">
      <t>アゾウノ</t>
    </rPh>
    <rPh sb="5" eb="7">
      <t>キタマチ</t>
    </rPh>
    <rPh sb="8" eb="10">
      <t>チョウメ</t>
    </rPh>
    <rPh sb="11" eb="12">
      <t>バン</t>
    </rPh>
    <rPh sb="14" eb="15">
      <t>ゴウ</t>
    </rPh>
    <phoneticPr fontId="3"/>
  </si>
  <si>
    <t>田渕　愛子</t>
    <rPh sb="0" eb="2">
      <t>タブチ</t>
    </rPh>
    <rPh sb="3" eb="5">
      <t>アイコ</t>
    </rPh>
    <phoneticPr fontId="3"/>
  </si>
  <si>
    <t>清和かじか園</t>
    <rPh sb="0" eb="2">
      <t>セイワ</t>
    </rPh>
    <rPh sb="5" eb="6">
      <t>エン</t>
    </rPh>
    <phoneticPr fontId="3"/>
  </si>
  <si>
    <t>岡田　倫幸</t>
    <rPh sb="0" eb="2">
      <t>オカダ</t>
    </rPh>
    <rPh sb="3" eb="5">
      <t>ミチユキ</t>
    </rPh>
    <phoneticPr fontId="3"/>
  </si>
  <si>
    <t>088-802-6655</t>
  </si>
  <si>
    <t>高知市かがみ保育園</t>
    <rPh sb="0" eb="3">
      <t>コウチシ</t>
    </rPh>
    <rPh sb="6" eb="9">
      <t>ホイクエン</t>
    </rPh>
    <phoneticPr fontId="3"/>
  </si>
  <si>
    <t>種田　幸子</t>
    <rPh sb="0" eb="2">
      <t>タネダ</t>
    </rPh>
    <rPh sb="3" eb="5">
      <t>サチコ</t>
    </rPh>
    <phoneticPr fontId="3"/>
  </si>
  <si>
    <t>高知市とさやま保育園</t>
    <rPh sb="0" eb="3">
      <t>コウチシ</t>
    </rPh>
    <rPh sb="7" eb="10">
      <t>ホイクエン</t>
    </rPh>
    <phoneticPr fontId="3"/>
  </si>
  <si>
    <t>781-3221</t>
  </si>
  <si>
    <t>高知市土佐山桑尾1827</t>
    <rPh sb="0" eb="3">
      <t>コウチシ</t>
    </rPh>
    <rPh sb="3" eb="6">
      <t>トサヤマ</t>
    </rPh>
    <rPh sb="6" eb="8">
      <t>クワオ</t>
    </rPh>
    <phoneticPr fontId="3"/>
  </si>
  <si>
    <t>780-0001</t>
  </si>
  <si>
    <t>088-845-3413</t>
  </si>
  <si>
    <t>木下　佐枝</t>
    <rPh sb="0" eb="2">
      <t>キノシタ</t>
    </rPh>
    <rPh sb="3" eb="5">
      <t>サエダ</t>
    </rPh>
    <phoneticPr fontId="3"/>
  </si>
  <si>
    <t>合同会社　まみい</t>
    <rPh sb="0" eb="2">
      <t>ゴウドウ</t>
    </rPh>
    <rPh sb="2" eb="4">
      <t>カイシャ</t>
    </rPh>
    <phoneticPr fontId="3"/>
  </si>
  <si>
    <t>南国市大埇甲1508-15</t>
    <rPh sb="0" eb="3">
      <t>ナンコクシ</t>
    </rPh>
    <rPh sb="3" eb="5">
      <t>オオソネ</t>
    </rPh>
    <rPh sb="5" eb="6">
      <t>コウ</t>
    </rPh>
    <phoneticPr fontId="3"/>
  </si>
  <si>
    <t>高知市福井町2448</t>
  </si>
  <si>
    <t>sakura@heiseigakuen.jp</t>
  </si>
  <si>
    <t>徳広　彩子</t>
    <rPh sb="0" eb="1">
      <t>トク</t>
    </rPh>
    <rPh sb="1" eb="2">
      <t>ヒロ</t>
    </rPh>
    <rPh sb="3" eb="5">
      <t>アヤコ</t>
    </rPh>
    <phoneticPr fontId="3"/>
  </si>
  <si>
    <t>088-863-6675</t>
  </si>
  <si>
    <t>088-863-6676</t>
  </si>
  <si>
    <t>須崎市多ノ郷甲306-96</t>
    <rPh sb="0" eb="3">
      <t>スサキシ</t>
    </rPh>
    <rPh sb="3" eb="4">
      <t>オオ</t>
    </rPh>
    <rPh sb="5" eb="6">
      <t>ゴウ</t>
    </rPh>
    <rPh sb="6" eb="7">
      <t>コウ</t>
    </rPh>
    <phoneticPr fontId="3"/>
  </si>
  <si>
    <t>下村託児所</t>
    <rPh sb="0" eb="2">
      <t>シモムラ</t>
    </rPh>
    <rPh sb="2" eb="5">
      <t>タクジショ</t>
    </rPh>
    <phoneticPr fontId="3"/>
  </si>
  <si>
    <t>佐伯　ひとみ</t>
    <rPh sb="0" eb="2">
      <t>サエキ</t>
    </rPh>
    <phoneticPr fontId="3"/>
  </si>
  <si>
    <t>B型</t>
    <rPh sb="1" eb="2">
      <t>ガタ</t>
    </rPh>
    <phoneticPr fontId="3"/>
  </si>
  <si>
    <t>0887-57-3230</t>
  </si>
  <si>
    <t>0887-57-3231</t>
  </si>
  <si>
    <t>えみの保育園</t>
  </si>
  <si>
    <t>香南市野市町上岡2592-1</t>
    <rPh sb="0" eb="3">
      <t>コウナンシ</t>
    </rPh>
    <rPh sb="3" eb="6">
      <t>ノイチチョウ</t>
    </rPh>
    <rPh sb="6" eb="8">
      <t>ウワオカ</t>
    </rPh>
    <phoneticPr fontId="3"/>
  </si>
  <si>
    <t>香美市土佐山田町西本町5丁目134番地</t>
    <rPh sb="0" eb="3">
      <t>カミシ</t>
    </rPh>
    <rPh sb="3" eb="8">
      <t>トサヤマダチョウ</t>
    </rPh>
    <rPh sb="8" eb="11">
      <t>ニシホンマチ</t>
    </rPh>
    <rPh sb="12" eb="14">
      <t>チョウメ</t>
    </rPh>
    <rPh sb="17" eb="19">
      <t>バンチ</t>
    </rPh>
    <phoneticPr fontId="3"/>
  </si>
  <si>
    <t>武内　千代美</t>
    <rPh sb="0" eb="2">
      <t>タケウチ</t>
    </rPh>
    <rPh sb="3" eb="6">
      <t>チヨミ</t>
    </rPh>
    <phoneticPr fontId="3"/>
  </si>
  <si>
    <t>(社福)芳公会</t>
    <rPh sb="1" eb="2">
      <t>シャ</t>
    </rPh>
    <rPh sb="2" eb="3">
      <t>フク</t>
    </rPh>
    <rPh sb="4" eb="7">
      <t>ホウコウカイ</t>
    </rPh>
    <phoneticPr fontId="3"/>
  </si>
  <si>
    <t>和田　知士</t>
    <rPh sb="0" eb="2">
      <t>ワダ</t>
    </rPh>
    <rPh sb="3" eb="4">
      <t>チ</t>
    </rPh>
    <rPh sb="4" eb="5">
      <t>シ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</si>
  <si>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なはり</t>
    </r>
    <rPh sb="0" eb="2">
      <t>ヨウホ</t>
    </rPh>
    <rPh sb="2" eb="5">
      <t>レンケイガタ</t>
    </rPh>
    <rPh sb="5" eb="7">
      <t>ニンテイ</t>
    </rPh>
    <rPh sb="10" eb="11">
      <t>エン</t>
    </rPh>
    <phoneticPr fontId="3"/>
  </si>
  <si>
    <t>事業所内保育
事業所</t>
    <rPh sb="0" eb="3">
      <t>ジギョウショ</t>
    </rPh>
    <rPh sb="3" eb="4">
      <t>ナイ</t>
    </rPh>
    <rPh sb="4" eb="6">
      <t>ホイク</t>
    </rPh>
    <rPh sb="7" eb="10">
      <t>ジギョウショ</t>
    </rPh>
    <phoneticPr fontId="3"/>
  </si>
  <si>
    <t>福祉事務所</t>
    <rPh sb="0" eb="2">
      <t>フクシ</t>
    </rPh>
    <rPh sb="2" eb="4">
      <t>ジム</t>
    </rPh>
    <rPh sb="4" eb="5">
      <t>ショ</t>
    </rPh>
    <phoneticPr fontId="3"/>
  </si>
  <si>
    <t>ヤクルトこうち保育園</t>
    <rPh sb="7" eb="10">
      <t>ホイクエン</t>
    </rPh>
    <phoneticPr fontId="3"/>
  </si>
  <si>
    <t>高知市知寄町1-4-7</t>
    <rPh sb="0" eb="3">
      <t>コウチシ</t>
    </rPh>
    <rPh sb="3" eb="6">
      <t>チヨリチョウ</t>
    </rPh>
    <phoneticPr fontId="3"/>
  </si>
  <si>
    <t>高知ヤクルト販売（株）</t>
    <rPh sb="0" eb="2">
      <t>コウチ</t>
    </rPh>
    <rPh sb="6" eb="8">
      <t>ハンバイ</t>
    </rPh>
    <rPh sb="9" eb="10">
      <t>カブ</t>
    </rPh>
    <phoneticPr fontId="3"/>
  </si>
  <si>
    <t>高知大学医学部附属病院院内保育所
こはすキッズ</t>
    <rPh sb="0" eb="2">
      <t>コウチ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rPh sb="11" eb="13">
      <t>インナイ</t>
    </rPh>
    <rPh sb="13" eb="15">
      <t>ホイク</t>
    </rPh>
    <rPh sb="15" eb="16">
      <t>ジョ</t>
    </rPh>
    <phoneticPr fontId="3"/>
  </si>
  <si>
    <t>783-8505</t>
  </si>
  <si>
    <t>土佐市高岡町甲1771番地</t>
    <rPh sb="0" eb="3">
      <t>トサシ</t>
    </rPh>
    <rPh sb="3" eb="5">
      <t>タカオカ</t>
    </rPh>
    <rPh sb="5" eb="6">
      <t>チョウ</t>
    </rPh>
    <rPh sb="6" eb="7">
      <t>コウ</t>
    </rPh>
    <rPh sb="11" eb="13">
      <t>バンチ</t>
    </rPh>
    <phoneticPr fontId="3"/>
  </si>
  <si>
    <t>社会福祉法人
香南会事業所内保育所やまもも</t>
    <rPh sb="0" eb="2">
      <t>シャカイ</t>
    </rPh>
    <rPh sb="2" eb="4">
      <t>フクシ</t>
    </rPh>
    <rPh sb="4" eb="6">
      <t>ホウジン</t>
    </rPh>
    <rPh sb="7" eb="9">
      <t>コウナン</t>
    </rPh>
    <rPh sb="9" eb="10">
      <t>カイ</t>
    </rPh>
    <rPh sb="10" eb="13">
      <t>ジギョウショ</t>
    </rPh>
    <rPh sb="13" eb="14">
      <t>ナイ</t>
    </rPh>
    <rPh sb="14" eb="17">
      <t>ホイクショ</t>
    </rPh>
    <phoneticPr fontId="3"/>
  </si>
  <si>
    <t>鎌倉　仁</t>
    <rPh sb="0" eb="2">
      <t>カマクラ</t>
    </rPh>
    <rPh sb="3" eb="4">
      <t>ジン</t>
    </rPh>
    <phoneticPr fontId="3"/>
  </si>
  <si>
    <t>上田　静恵</t>
    <rPh sb="0" eb="2">
      <t>ウエタ</t>
    </rPh>
    <rPh sb="3" eb="5">
      <t>シズエ</t>
    </rPh>
    <phoneticPr fontId="3"/>
  </si>
  <si>
    <t>（社福）香南会</t>
    <rPh sb="1" eb="2">
      <t>シャ</t>
    </rPh>
    <rPh sb="2" eb="3">
      <t>フク</t>
    </rPh>
    <rPh sb="4" eb="6">
      <t>コウナン</t>
    </rPh>
    <rPh sb="6" eb="7">
      <t>カイ</t>
    </rPh>
    <phoneticPr fontId="3"/>
  </si>
  <si>
    <t>四万十市右山五月町6番5号</t>
    <rPh sb="0" eb="4">
      <t>シマントシ</t>
    </rPh>
    <rPh sb="4" eb="6">
      <t>ウヤマ</t>
    </rPh>
    <rPh sb="6" eb="9">
      <t>サツキマチ</t>
    </rPh>
    <rPh sb="10" eb="11">
      <t>バン</t>
    </rPh>
    <rPh sb="12" eb="13">
      <t>ゴウ</t>
    </rPh>
    <phoneticPr fontId="3"/>
  </si>
  <si>
    <t>橋田　純子</t>
    <rPh sb="0" eb="2">
      <t>ハシダ</t>
    </rPh>
    <rPh sb="3" eb="5">
      <t>ジュンコ</t>
    </rPh>
    <phoneticPr fontId="3"/>
  </si>
  <si>
    <t>係長</t>
    <rPh sb="0" eb="1">
      <t>カカ</t>
    </rPh>
    <rPh sb="1" eb="2">
      <t>ナガ</t>
    </rPh>
    <phoneticPr fontId="3"/>
  </si>
  <si>
    <r>
      <t>認定こども園</t>
    </r>
    <r>
      <rPr>
        <sz val="11"/>
        <color auto="1"/>
        <rFont val="ＭＳ Ｐゴシック"/>
      </rPr>
      <t xml:space="preserve">
高須第２幼稚園</t>
    </r>
    <r>
      <rPr>
        <sz val="10"/>
        <color auto="1"/>
        <rFont val="ＭＳ Ｐゴシック"/>
      </rPr>
      <t xml:space="preserve">
</t>
    </r>
    <r>
      <rPr>
        <sz val="10.5"/>
        <color auto="1"/>
        <rFont val="ＭＳ Ｐゴシック"/>
      </rPr>
      <t>（高須第２幼稚園・高須南ﾄﾞﾘｰﾑｷｯｽﾞ）</t>
    </r>
    <rPh sb="0" eb="2">
      <t>ニンテイ</t>
    </rPh>
    <rPh sb="5" eb="6">
      <t>エン</t>
    </rPh>
    <rPh sb="7" eb="9">
      <t>タカス</t>
    </rPh>
    <rPh sb="9" eb="10">
      <t>ダイ</t>
    </rPh>
    <rPh sb="11" eb="14">
      <t>ヨウチエン</t>
    </rPh>
    <rPh sb="16" eb="18">
      <t>タカス</t>
    </rPh>
    <rPh sb="18" eb="19">
      <t>ダイ</t>
    </rPh>
    <rPh sb="20" eb="23">
      <t>ヨウチエン</t>
    </rPh>
    <phoneticPr fontId="3"/>
  </si>
  <si>
    <r>
      <t>認定こども園</t>
    </r>
    <r>
      <rPr>
        <sz val="11"/>
        <color auto="1"/>
        <rFont val="ＭＳ Ｐゴシック"/>
      </rPr>
      <t xml:space="preserve">
高須幼稚園</t>
    </r>
    <r>
      <rPr>
        <sz val="10"/>
        <color auto="1"/>
        <rFont val="ＭＳ Ｐゴシック"/>
      </rPr>
      <t xml:space="preserve">
</t>
    </r>
    <r>
      <rPr>
        <sz val="10.5"/>
        <color auto="1"/>
        <rFont val="ＭＳ Ｐゴシック"/>
      </rPr>
      <t>（高須幼稚園・たかす山ﾄﾞﾘｰﾑｷｯｽﾞ）</t>
    </r>
    <rPh sb="0" eb="2">
      <t>ニンテイ</t>
    </rPh>
    <rPh sb="5" eb="6">
      <t>エン</t>
    </rPh>
    <rPh sb="7" eb="9">
      <t>タカス</t>
    </rPh>
    <rPh sb="9" eb="12">
      <t>ヨウチエン</t>
    </rPh>
    <rPh sb="14" eb="16">
      <t>タカス</t>
    </rPh>
    <rPh sb="16" eb="19">
      <t>ヨウチエン</t>
    </rPh>
    <rPh sb="23" eb="24">
      <t>ヤマ</t>
    </rPh>
    <phoneticPr fontId="3"/>
  </si>
  <si>
    <t>R7.4.1</t>
  </si>
  <si>
    <t>四万十市中村東町1丁目2番13号</t>
    <rPh sb="0" eb="4">
      <t>シマントシ</t>
    </rPh>
    <rPh sb="4" eb="8">
      <t>ナカムラヒガシマチ</t>
    </rPh>
    <rPh sb="9" eb="11">
      <t>チョウメ</t>
    </rPh>
    <rPh sb="12" eb="13">
      <t>バン</t>
    </rPh>
    <rPh sb="15" eb="16">
      <t>ゴウ</t>
    </rPh>
    <phoneticPr fontId="3"/>
  </si>
  <si>
    <t>山沖　優子</t>
    <rPh sb="0" eb="1">
      <t>ヤマ</t>
    </rPh>
    <rPh sb="1" eb="2">
      <t>オキ</t>
    </rPh>
    <rPh sb="3" eb="5">
      <t>ユウコ</t>
    </rPh>
    <phoneticPr fontId="3"/>
  </si>
  <si>
    <t>あんずのぽっけ</t>
  </si>
  <si>
    <t>吾川郡いの町3173</t>
    <rPh sb="0" eb="3">
      <t>アガワグン</t>
    </rPh>
    <rPh sb="5" eb="6">
      <t>チョウ</t>
    </rPh>
    <phoneticPr fontId="3"/>
  </si>
  <si>
    <t>R2.11.1</t>
  </si>
  <si>
    <t>090-2824-0481</t>
  </si>
  <si>
    <t>088-891-6269</t>
  </si>
  <si>
    <t>0880-35-6605</t>
  </si>
  <si>
    <t>0880-35-6631</t>
  </si>
  <si>
    <t>所　　属　　名</t>
    <rPh sb="0" eb="1">
      <t>ショ</t>
    </rPh>
    <rPh sb="3" eb="4">
      <t>ゾク</t>
    </rPh>
    <rPh sb="6" eb="7">
      <t>メイ</t>
    </rPh>
    <phoneticPr fontId="3"/>
  </si>
  <si>
    <t>住　　　　所</t>
    <rPh sb="0" eb="1">
      <t>ジュウ</t>
    </rPh>
    <rPh sb="5" eb="6">
      <t>ショ</t>
    </rPh>
    <phoneticPr fontId="3"/>
  </si>
  <si>
    <t>施設型給付メール</t>
    <rPh sb="0" eb="3">
      <t>シセツガタ</t>
    </rPh>
    <rPh sb="3" eb="5">
      <t>キュウフ</t>
    </rPh>
    <phoneticPr fontId="3"/>
  </si>
  <si>
    <t>田村　敦子</t>
    <rPh sb="0" eb="2">
      <t>タムラ</t>
    </rPh>
    <rPh sb="3" eb="5">
      <t>アツコ</t>
    </rPh>
    <phoneticPr fontId="3"/>
  </si>
  <si>
    <t>施設整備メール</t>
    <rPh sb="0" eb="2">
      <t>シセツ</t>
    </rPh>
    <rPh sb="2" eb="4">
      <t>セイビ</t>
    </rPh>
    <phoneticPr fontId="3"/>
  </si>
  <si>
    <t>子育て支援課</t>
    <rPh sb="0" eb="2">
      <t>コソダ</t>
    </rPh>
    <rPh sb="3" eb="6">
      <t>シエンカ</t>
    </rPh>
    <phoneticPr fontId="3"/>
  </si>
  <si>
    <t>認定こども園メール</t>
    <rPh sb="0" eb="2">
      <t>ニンテイ</t>
    </rPh>
    <rPh sb="5" eb="6">
      <t>エン</t>
    </rPh>
    <phoneticPr fontId="3"/>
  </si>
  <si>
    <t>多子世帯</t>
    <rPh sb="0" eb="2">
      <t>タシ</t>
    </rPh>
    <rPh sb="2" eb="4">
      <t>セタイ</t>
    </rPh>
    <phoneticPr fontId="3"/>
  </si>
  <si>
    <t>保育士等研修メール</t>
    <rPh sb="0" eb="2">
      <t>ホイク</t>
    </rPh>
    <rPh sb="2" eb="3">
      <t>シ</t>
    </rPh>
    <rPh sb="3" eb="4">
      <t>トウ</t>
    </rPh>
    <rPh sb="4" eb="6">
      <t>ケンシュウ</t>
    </rPh>
    <phoneticPr fontId="3"/>
  </si>
  <si>
    <t>子育て力向上メール</t>
    <rPh sb="0" eb="2">
      <t>コソダ</t>
    </rPh>
    <rPh sb="3" eb="4">
      <t>リョク</t>
    </rPh>
    <rPh sb="4" eb="6">
      <t>コウジョウ</t>
    </rPh>
    <phoneticPr fontId="3"/>
  </si>
  <si>
    <t>保育所月報</t>
    <rPh sb="0" eb="2">
      <t>ホイク</t>
    </rPh>
    <rPh sb="2" eb="3">
      <t>ショ</t>
    </rPh>
    <rPh sb="3" eb="5">
      <t>ゲッポウ</t>
    </rPh>
    <phoneticPr fontId="3"/>
  </si>
  <si>
    <t>香美市</t>
    <rPh sb="0" eb="2">
      <t>カミ</t>
    </rPh>
    <rPh sb="2" eb="3">
      <t>シ</t>
    </rPh>
    <phoneticPr fontId="47"/>
  </si>
  <si>
    <t>園内研修メール</t>
    <rPh sb="0" eb="2">
      <t>エンナイ</t>
    </rPh>
    <rPh sb="2" eb="4">
      <t>ケンシュウ</t>
    </rPh>
    <phoneticPr fontId="3"/>
  </si>
  <si>
    <t>大山　志英主事</t>
    <rPh sb="0" eb="2">
      <t>オオヤマ</t>
    </rPh>
    <rPh sb="3" eb="4">
      <t>シ</t>
    </rPh>
    <rPh sb="4" eb="5">
      <t>エイ</t>
    </rPh>
    <rPh sb="5" eb="7">
      <t>シュジ</t>
    </rPh>
    <phoneticPr fontId="3"/>
  </si>
  <si>
    <t>該当なし</t>
    <rPh sb="0" eb="2">
      <t>ガイトウ</t>
    </rPh>
    <phoneticPr fontId="3"/>
  </si>
  <si>
    <t>大山　志英</t>
    <rPh sb="0" eb="2">
      <t>オオヤマ</t>
    </rPh>
    <rPh sb="3" eb="4">
      <t>シ</t>
    </rPh>
    <rPh sb="4" eb="5">
      <t>エイ</t>
    </rPh>
    <phoneticPr fontId="3"/>
  </si>
  <si>
    <t>芝　吉野</t>
    <rPh sb="0" eb="1">
      <t>シバ</t>
    </rPh>
    <rPh sb="2" eb="4">
      <t>ヨシノ</t>
    </rPh>
    <phoneticPr fontId="3"/>
  </si>
  <si>
    <t>後藤　圭子主任</t>
    <rPh sb="0" eb="2">
      <t>ゴトウ</t>
    </rPh>
    <rPh sb="3" eb="5">
      <t>ケイコ</t>
    </rPh>
    <rPh sb="5" eb="7">
      <t>シュニン</t>
    </rPh>
    <phoneticPr fontId="3"/>
  </si>
  <si>
    <t>古谷　直己</t>
    <rPh sb="0" eb="2">
      <t>フルタニ</t>
    </rPh>
    <rPh sb="3" eb="5">
      <t>ナオキ</t>
    </rPh>
    <phoneticPr fontId="3"/>
  </si>
  <si>
    <t>補佐兼保育班班長</t>
    <rPh sb="0" eb="2">
      <t>ホサ</t>
    </rPh>
    <rPh sb="2" eb="3">
      <t>ケン</t>
    </rPh>
    <rPh sb="3" eb="5">
      <t>ホイク</t>
    </rPh>
    <rPh sb="5" eb="6">
      <t>ハン</t>
    </rPh>
    <rPh sb="6" eb="8">
      <t>ハンチョウ</t>
    </rPh>
    <phoneticPr fontId="3"/>
  </si>
  <si>
    <t>班長</t>
    <rPh sb="0" eb="2">
      <t>ハンチョウ</t>
    </rPh>
    <phoneticPr fontId="3"/>
  </si>
  <si>
    <t>戎井　由理香</t>
    <rPh sb="0" eb="1">
      <t>エビス</t>
    </rPh>
    <rPh sb="1" eb="2">
      <t>イ</t>
    </rPh>
    <rPh sb="3" eb="5">
      <t>ユリ</t>
    </rPh>
    <rPh sb="5" eb="6">
      <t>カ</t>
    </rPh>
    <phoneticPr fontId="3"/>
  </si>
  <si>
    <t>toochihoikuen
@shirt.ocn.ne.jp</t>
  </si>
  <si>
    <t>正木　亜弥</t>
    <rPh sb="0" eb="2">
      <t>マサキ</t>
    </rPh>
    <rPh sb="3" eb="4">
      <t>ア</t>
    </rPh>
    <rPh sb="4" eb="5">
      <t>ヤ</t>
    </rPh>
    <phoneticPr fontId="3"/>
  </si>
  <si>
    <t>西内　拓也</t>
    <rPh sb="0" eb="2">
      <t>ニシウチ</t>
    </rPh>
    <rPh sb="3" eb="5">
      <t>タクヤ</t>
    </rPh>
    <phoneticPr fontId="3"/>
  </si>
  <si>
    <t>才津　由紀</t>
    <rPh sb="0" eb="2">
      <t>サイツ</t>
    </rPh>
    <rPh sb="3" eb="5">
      <t>ユキ</t>
    </rPh>
    <phoneticPr fontId="3"/>
  </si>
  <si>
    <t>樋口　雅文</t>
    <rPh sb="0" eb="2">
      <t>ヒグチ</t>
    </rPh>
    <rPh sb="3" eb="5">
      <t>マサフミ</t>
    </rPh>
    <phoneticPr fontId="3"/>
  </si>
  <si>
    <t>門脇　侑紀</t>
    <rPh sb="0" eb="2">
      <t>カドワキ</t>
    </rPh>
    <rPh sb="3" eb="5">
      <t>ユキ</t>
    </rPh>
    <phoneticPr fontId="3"/>
  </si>
  <si>
    <t>門脇　侑紀</t>
    <rPh sb="0" eb="2">
      <t>カドワキ</t>
    </rPh>
    <rPh sb="3" eb="5">
      <t>ユウキ</t>
    </rPh>
    <phoneticPr fontId="3"/>
  </si>
  <si>
    <t>門田　将樹</t>
    <rPh sb="0" eb="2">
      <t>カドタ</t>
    </rPh>
    <rPh sb="3" eb="5">
      <t>マサキ</t>
    </rPh>
    <phoneticPr fontId="3"/>
  </si>
  <si>
    <t>岡崎　環</t>
    <rPh sb="0" eb="2">
      <t>オカザキ</t>
    </rPh>
    <rPh sb="3" eb="4">
      <t>タマキ</t>
    </rPh>
    <phoneticPr fontId="3"/>
  </si>
  <si>
    <t>森岡　優太</t>
    <rPh sb="0" eb="2">
      <t>モリオカ</t>
    </rPh>
    <rPh sb="3" eb="5">
      <t>ユウタ</t>
    </rPh>
    <phoneticPr fontId="3"/>
  </si>
  <si>
    <t>hoiku@town.
nakatosa.lg.jp</t>
  </si>
  <si>
    <t>和田　聖子</t>
    <rPh sb="0" eb="2">
      <t>ワダ</t>
    </rPh>
    <rPh sb="3" eb="4">
      <t>セイ</t>
    </rPh>
    <rPh sb="4" eb="5">
      <t>コ</t>
    </rPh>
    <phoneticPr fontId="3"/>
  </si>
  <si>
    <t>大谷　匡史</t>
    <rPh sb="0" eb="2">
      <t>オオタニ</t>
    </rPh>
    <rPh sb="3" eb="4">
      <t>マサ</t>
    </rPh>
    <rPh sb="4" eb="5">
      <t>フミ</t>
    </rPh>
    <phoneticPr fontId="3"/>
  </si>
  <si>
    <t>田内　理香</t>
    <rPh sb="0" eb="2">
      <t>タノウチ</t>
    </rPh>
    <rPh sb="3" eb="5">
      <t>リカ</t>
    </rPh>
    <phoneticPr fontId="3"/>
  </si>
  <si>
    <r>
      <t>R</t>
    </r>
    <r>
      <rPr>
        <sz val="11"/>
        <color auto="1"/>
        <rFont val="ＭＳ Ｐゴシック"/>
      </rPr>
      <t>7.4.1現在</t>
    </r>
    <rPh sb="6" eb="8">
      <t>ゲンザイ</t>
    </rPh>
    <phoneticPr fontId="3"/>
  </si>
  <si>
    <t>課長補佐</t>
    <rPh sb="0" eb="2">
      <t>カチョウ</t>
    </rPh>
    <rPh sb="2" eb="4">
      <t>ホサ</t>
    </rPh>
    <phoneticPr fontId="3"/>
  </si>
  <si>
    <t>臨時職員</t>
    <rPh sb="0" eb="2">
      <t>リンジ</t>
    </rPh>
    <rPh sb="2" eb="4">
      <t>ショクイン</t>
    </rPh>
    <phoneticPr fontId="3"/>
  </si>
  <si>
    <t>田中　祐児</t>
    <rPh sb="0" eb="2">
      <t>タナカ</t>
    </rPh>
    <rPh sb="3" eb="5">
      <t>ユウジ</t>
    </rPh>
    <phoneticPr fontId="3"/>
  </si>
  <si>
    <t>三木　真由</t>
    <rPh sb="0" eb="2">
      <t>ミキ</t>
    </rPh>
    <rPh sb="3" eb="5">
      <t>マユ</t>
    </rPh>
    <phoneticPr fontId="3"/>
  </si>
  <si>
    <t>下村　哲</t>
    <rPh sb="0" eb="2">
      <t>シモムラ</t>
    </rPh>
    <rPh sb="3" eb="4">
      <t>テツ</t>
    </rPh>
    <phoneticPr fontId="3"/>
  </si>
  <si>
    <t>主監</t>
    <rPh sb="0" eb="1">
      <t>シュ</t>
    </rPh>
    <rPh sb="1" eb="2">
      <t>ラン</t>
    </rPh>
    <phoneticPr fontId="3"/>
  </si>
  <si>
    <t>nunoshidahoiku
@blue.ocn.ne.jp</t>
  </si>
  <si>
    <t>松浦　すが</t>
    <rPh sb="0" eb="2">
      <t>マツウラ</t>
    </rPh>
    <phoneticPr fontId="3"/>
  </si>
  <si>
    <t>補佐</t>
    <rPh sb="0" eb="2">
      <t>ホサ</t>
    </rPh>
    <phoneticPr fontId="3"/>
  </si>
  <si>
    <t>荒木　真梨子</t>
    <rPh sb="0" eb="2">
      <t>アラキ</t>
    </rPh>
    <rPh sb="3" eb="5">
      <t>マリ</t>
    </rPh>
    <rPh sb="5" eb="6">
      <t>コ</t>
    </rPh>
    <phoneticPr fontId="3"/>
  </si>
  <si>
    <t>川村　志保</t>
    <rPh sb="0" eb="2">
      <t>カワムラ</t>
    </rPh>
    <rPh sb="3" eb="4">
      <t>シ</t>
    </rPh>
    <rPh sb="4" eb="5">
      <t>ホ</t>
    </rPh>
    <phoneticPr fontId="3"/>
  </si>
  <si>
    <t>田中　博幸</t>
    <rPh sb="0" eb="2">
      <t>タナカ</t>
    </rPh>
    <rPh sb="3" eb="5">
      <t>ヒロユキ</t>
    </rPh>
    <phoneticPr fontId="3"/>
  </si>
  <si>
    <t>荒木　真梨子</t>
    <rPh sb="0" eb="2">
      <t>アラキ</t>
    </rPh>
    <rPh sb="3" eb="6">
      <t>マリコ</t>
    </rPh>
    <phoneticPr fontId="3"/>
  </si>
  <si>
    <t>上岡　葵</t>
    <rPh sb="0" eb="2">
      <t>カミオカ</t>
    </rPh>
    <rPh sb="3" eb="4">
      <t>アオイ</t>
    </rPh>
    <phoneticPr fontId="3"/>
  </si>
  <si>
    <t>所長補佐兼子育て支援係長</t>
    <rPh sb="0" eb="2">
      <t>ショチョウ</t>
    </rPh>
    <rPh sb="2" eb="4">
      <t>ホサ</t>
    </rPh>
    <rPh sb="4" eb="5">
      <t>ケン</t>
    </rPh>
    <rPh sb="5" eb="7">
      <t>コソダ</t>
    </rPh>
    <rPh sb="8" eb="10">
      <t>シエン</t>
    </rPh>
    <rPh sb="10" eb="12">
      <t>カカリチョウ</t>
    </rPh>
    <phoneticPr fontId="3"/>
  </si>
  <si>
    <t>中久保　真理</t>
    <rPh sb="0" eb="3">
      <t>ナカクボ</t>
    </rPh>
    <rPh sb="4" eb="6">
      <t>シンリ</t>
    </rPh>
    <phoneticPr fontId="3"/>
  </si>
  <si>
    <t>田村　五鈴</t>
    <rPh sb="0" eb="2">
      <t>タムラ</t>
    </rPh>
    <rPh sb="3" eb="5">
      <t>イスズ</t>
    </rPh>
    <phoneticPr fontId="3"/>
  </si>
  <si>
    <t>西澤　和史</t>
    <rPh sb="0" eb="2">
      <t>ニシザワ</t>
    </rPh>
    <rPh sb="3" eb="5">
      <t>カヅトモ</t>
    </rPh>
    <phoneticPr fontId="3"/>
  </si>
  <si>
    <t>kyoui-somu@town.motoyama.lg.jp</t>
  </si>
  <si>
    <t>尾﨑　元紀</t>
    <rPh sb="0" eb="2">
      <t>オサキ</t>
    </rPh>
    <rPh sb="3" eb="5">
      <t>ゲンキ</t>
    </rPh>
    <phoneticPr fontId="3"/>
  </si>
  <si>
    <t>田村　典義</t>
    <rPh sb="0" eb="2">
      <t>タムラ</t>
    </rPh>
    <rPh sb="3" eb="4">
      <t>テン</t>
    </rPh>
    <rPh sb="4" eb="5">
      <t>ギ</t>
    </rPh>
    <phoneticPr fontId="3"/>
  </si>
  <si>
    <t>山口　俊博</t>
    <rPh sb="0" eb="2">
      <t>ヤマグチ</t>
    </rPh>
    <rPh sb="3" eb="5">
      <t>トシヒロ</t>
    </rPh>
    <phoneticPr fontId="3"/>
  </si>
  <si>
    <t>中屋　健一郎係長</t>
    <rPh sb="0" eb="2">
      <t>ナカヤ</t>
    </rPh>
    <rPh sb="3" eb="6">
      <t>ケンイチロウ</t>
    </rPh>
    <rPh sb="6" eb="8">
      <t>カカリチョウ</t>
    </rPh>
    <phoneticPr fontId="3"/>
  </si>
  <si>
    <t>岡﨑　環主査</t>
    <rPh sb="0" eb="2">
      <t>オカザキ</t>
    </rPh>
    <rPh sb="3" eb="4">
      <t>タマキ</t>
    </rPh>
    <rPh sb="4" eb="6">
      <t>シュサ</t>
    </rPh>
    <phoneticPr fontId="3"/>
  </si>
  <si>
    <t>香南市野市町西野2706</t>
  </si>
  <si>
    <t>吉良　奈緒</t>
    <rPh sb="0" eb="2">
      <t>キラ</t>
    </rPh>
    <rPh sb="3" eb="5">
      <t>ナオ</t>
    </rPh>
    <phoneticPr fontId="3"/>
  </si>
  <si>
    <t>西村　満美</t>
    <rPh sb="0" eb="2">
      <t>ニシムラ</t>
    </rPh>
    <rPh sb="3" eb="4">
      <t>ミ</t>
    </rPh>
    <rPh sb="4" eb="5">
      <t>ミ</t>
    </rPh>
    <phoneticPr fontId="3"/>
  </si>
  <si>
    <t>原　司</t>
    <rPh sb="0" eb="1">
      <t>ハラ</t>
    </rPh>
    <rPh sb="2" eb="3">
      <t>ツカサ</t>
    </rPh>
    <phoneticPr fontId="3"/>
  </si>
  <si>
    <t>諫本　詩保</t>
    <rPh sb="1" eb="2">
      <t>モト</t>
    </rPh>
    <rPh sb="3" eb="5">
      <t>シホ</t>
    </rPh>
    <phoneticPr fontId="3"/>
  </si>
  <si>
    <t>（係長）宇根　由紀</t>
    <rPh sb="1" eb="3">
      <t>カカリチョウ</t>
    </rPh>
    <rPh sb="4" eb="6">
      <t>ウネ</t>
    </rPh>
    <rPh sb="7" eb="9">
      <t>ユキ</t>
    </rPh>
    <phoneticPr fontId="3"/>
  </si>
  <si>
    <t>主幹</t>
    <rPh sb="0" eb="1">
      <t>シュ</t>
    </rPh>
    <rPh sb="1" eb="2">
      <t>カン</t>
    </rPh>
    <phoneticPr fontId="3"/>
  </si>
  <si>
    <t>原　美和子</t>
    <rPh sb="0" eb="1">
      <t>ハラ</t>
    </rPh>
    <rPh sb="2" eb="5">
      <t>ミワコ</t>
    </rPh>
    <phoneticPr fontId="3"/>
  </si>
  <si>
    <t>m-child
@mori-childhouse.com</t>
  </si>
  <si>
    <t>三木　俊史</t>
    <rPh sb="0" eb="2">
      <t>ミキ</t>
    </rPh>
    <rPh sb="3" eb="4">
      <t>シュン</t>
    </rPh>
    <rPh sb="4" eb="5">
      <t>フミ</t>
    </rPh>
    <phoneticPr fontId="3"/>
  </si>
  <si>
    <t>蛭子　浩久</t>
    <rPh sb="0" eb="2">
      <t>エビス</t>
    </rPh>
    <rPh sb="3" eb="4">
      <t>ヒロ</t>
    </rPh>
    <rPh sb="4" eb="5">
      <t>キュウ</t>
    </rPh>
    <phoneticPr fontId="3"/>
  </si>
  <si>
    <t>濱内　結</t>
    <rPh sb="0" eb="2">
      <t>ハマウチ</t>
    </rPh>
    <rPh sb="3" eb="4">
      <t>ユウ</t>
    </rPh>
    <phoneticPr fontId="3"/>
  </si>
  <si>
    <t>教育委員会</t>
    <rPh sb="0" eb="2">
      <t>キョウイク</t>
    </rPh>
    <rPh sb="2" eb="5">
      <t>イインカイ</t>
    </rPh>
    <phoneticPr fontId="3"/>
  </si>
  <si>
    <t>研修指導員</t>
    <rPh sb="0" eb="2">
      <t>ケンシュウ</t>
    </rPh>
    <rPh sb="2" eb="5">
      <t>シドウイン</t>
    </rPh>
    <phoneticPr fontId="3"/>
  </si>
  <si>
    <t>奥田　浩子</t>
    <rPh sb="0" eb="2">
      <t>オクタ</t>
    </rPh>
    <rPh sb="3" eb="5">
      <t>ヒロコ</t>
    </rPh>
    <phoneticPr fontId="3"/>
  </si>
  <si>
    <t>小松　久代</t>
    <rPh sb="0" eb="2">
      <t>コマツ</t>
    </rPh>
    <rPh sb="3" eb="5">
      <t>ヒサヨ</t>
    </rPh>
    <phoneticPr fontId="3"/>
  </si>
  <si>
    <t>清岡　智子</t>
    <rPh sb="0" eb="2">
      <t>キヨオカ</t>
    </rPh>
    <rPh sb="3" eb="5">
      <t>トモコ</t>
    </rPh>
    <phoneticPr fontId="3"/>
  </si>
  <si>
    <t>今村　明子</t>
    <rPh sb="0" eb="1">
      <t>イマ</t>
    </rPh>
    <rPh sb="1" eb="2">
      <t>ムラ</t>
    </rPh>
    <rPh sb="3" eb="5">
      <t>アキコ</t>
    </rPh>
    <phoneticPr fontId="3"/>
  </si>
  <si>
    <t>教育長</t>
    <rPh sb="0" eb="2">
      <t>キョウイク</t>
    </rPh>
    <rPh sb="2" eb="3">
      <t>チョウ</t>
    </rPh>
    <phoneticPr fontId="3"/>
  </si>
  <si>
    <t>伊吹　卓哉</t>
    <rPh sb="0" eb="2">
      <t>イブキ</t>
    </rPh>
    <rPh sb="3" eb="5">
      <t>タクヤ</t>
    </rPh>
    <phoneticPr fontId="3"/>
  </si>
  <si>
    <t>池田　美延</t>
    <rPh sb="0" eb="2">
      <t>イケダ</t>
    </rPh>
    <rPh sb="3" eb="4">
      <t>ウツク</t>
    </rPh>
    <rPh sb="4" eb="5">
      <t>ノ</t>
    </rPh>
    <phoneticPr fontId="3"/>
  </si>
  <si>
    <t>土居　佳代</t>
    <rPh sb="0" eb="2">
      <t>ドイ</t>
    </rPh>
    <rPh sb="3" eb="5">
      <t>カヨ</t>
    </rPh>
    <phoneticPr fontId="3"/>
  </si>
  <si>
    <t>佐藤　大輔</t>
    <rPh sb="0" eb="2">
      <t>サトウ</t>
    </rPh>
    <rPh sb="3" eb="5">
      <t>ダイスケ</t>
    </rPh>
    <phoneticPr fontId="3"/>
  </si>
  <si>
    <t>山本　知帆</t>
    <rPh sb="0" eb="2">
      <t>ヤマモト</t>
    </rPh>
    <rPh sb="3" eb="4">
      <t>チ</t>
    </rPh>
    <rPh sb="4" eb="5">
      <t>ホ</t>
    </rPh>
    <phoneticPr fontId="3"/>
  </si>
  <si>
    <t>中ノ内　亜美</t>
    <rPh sb="0" eb="1">
      <t>ナカ</t>
    </rPh>
    <rPh sb="2" eb="3">
      <t>ウチ</t>
    </rPh>
    <rPh sb="4" eb="6">
      <t>アミ</t>
    </rPh>
    <phoneticPr fontId="3"/>
  </si>
  <si>
    <t>kochi-nozomi
@mbr.sphere.ne.jp</t>
  </si>
  <si>
    <t>次長補佐</t>
    <rPh sb="0" eb="1">
      <t>ジ</t>
    </rPh>
    <rPh sb="1" eb="2">
      <t>チョウ</t>
    </rPh>
    <rPh sb="2" eb="4">
      <t>ホサ</t>
    </rPh>
    <phoneticPr fontId="3"/>
  </si>
  <si>
    <t>曽我部　知枝</t>
    <rPh sb="0" eb="3">
      <t>ソガベ</t>
    </rPh>
    <rPh sb="4" eb="6">
      <t>トモエ</t>
    </rPh>
    <phoneticPr fontId="3"/>
  </si>
  <si>
    <t>大原　三鈴</t>
    <rPh sb="0" eb="2">
      <t>オオハラ</t>
    </rPh>
    <rPh sb="3" eb="5">
      <t>ミスズ</t>
    </rPh>
    <phoneticPr fontId="3"/>
  </si>
  <si>
    <t>次長補佐</t>
    <rPh sb="0" eb="2">
      <t>ジチョウ</t>
    </rPh>
    <rPh sb="2" eb="4">
      <t>ホサ</t>
    </rPh>
    <phoneticPr fontId="3"/>
  </si>
  <si>
    <t>高岡郡中土佐町久礼6663-1</t>
  </si>
  <si>
    <t>0880-82-5488</t>
  </si>
  <si>
    <t>尾﨑　小百合</t>
    <rPh sb="0" eb="2">
      <t>オサキ</t>
    </rPh>
    <rPh sb="3" eb="6">
      <t>サユリ</t>
    </rPh>
    <phoneticPr fontId="3"/>
  </si>
  <si>
    <t>田村　秀明</t>
    <rPh sb="0" eb="2">
      <t>タムラ</t>
    </rPh>
    <rPh sb="3" eb="5">
      <t>ヒデアキ</t>
    </rPh>
    <phoneticPr fontId="3"/>
  </si>
  <si>
    <t>長瀧　悦子</t>
    <rPh sb="0" eb="1">
      <t>ナガ</t>
    </rPh>
    <rPh sb="1" eb="2">
      <t>タキ</t>
    </rPh>
    <rPh sb="3" eb="5">
      <t>エツコ</t>
    </rPh>
    <phoneticPr fontId="3"/>
  </si>
  <si>
    <t>教育委員会
　生涯学習課</t>
    <rPh sb="0" eb="2">
      <t>キョウイク</t>
    </rPh>
    <rPh sb="2" eb="5">
      <t>イインカイ</t>
    </rPh>
    <rPh sb="7" eb="9">
      <t>ショウガイ</t>
    </rPh>
    <rPh sb="9" eb="11">
      <t>ガクシュウ</t>
    </rPh>
    <rPh sb="11" eb="12">
      <t>カ</t>
    </rPh>
    <phoneticPr fontId="3"/>
  </si>
  <si>
    <t>園長</t>
    <rPh sb="0" eb="2">
      <t>エンチョウ</t>
    </rPh>
    <phoneticPr fontId="3"/>
  </si>
  <si>
    <t>片岡　鮎子</t>
    <rPh sb="0" eb="2">
      <t>カタオカ</t>
    </rPh>
    <rPh sb="3" eb="5">
      <t>アユコ</t>
    </rPh>
    <phoneticPr fontId="3"/>
  </si>
  <si>
    <t>久保内　大将</t>
    <rPh sb="0" eb="3">
      <t>クボウチ</t>
    </rPh>
    <rPh sb="4" eb="6">
      <t>タイショウ</t>
    </rPh>
    <phoneticPr fontId="3"/>
  </si>
  <si>
    <t>田中　靖也</t>
    <rPh sb="0" eb="2">
      <t>タナカ</t>
    </rPh>
    <rPh sb="3" eb="5">
      <t>ヤスヤ</t>
    </rPh>
    <phoneticPr fontId="3"/>
  </si>
  <si>
    <t>仙石　悦子</t>
    <rPh sb="0" eb="2">
      <t>センゴク</t>
    </rPh>
    <rPh sb="3" eb="5">
      <t>エツコ</t>
    </rPh>
    <phoneticPr fontId="3"/>
  </si>
  <si>
    <t>市大　美奈</t>
    <rPh sb="0" eb="1">
      <t>イチ</t>
    </rPh>
    <rPh sb="1" eb="2">
      <t>ダイ</t>
    </rPh>
    <rPh sb="3" eb="5">
      <t>ミナ</t>
    </rPh>
    <phoneticPr fontId="3"/>
  </si>
  <si>
    <t>佐竹　あゆみ</t>
    <rPh sb="0" eb="2">
      <t>サタケ</t>
    </rPh>
    <phoneticPr fontId="3"/>
  </si>
  <si>
    <t>吉松　純生</t>
    <rPh sb="0" eb="2">
      <t>ヨシマツ</t>
    </rPh>
    <rPh sb="3" eb="5">
      <t>スミオ</t>
    </rPh>
    <phoneticPr fontId="3"/>
  </si>
  <si>
    <t>係長（町民福祉課)
池 アユミ</t>
    <rPh sb="10" eb="11">
      <t>イケ</t>
    </rPh>
    <phoneticPr fontId="3"/>
  </si>
  <si>
    <t>幡多郡三原村宮ノ川1120</t>
    <rPh sb="6" eb="7">
      <t>ミヤ</t>
    </rPh>
    <rPh sb="8" eb="9">
      <t>カワ</t>
    </rPh>
    <phoneticPr fontId="3"/>
  </si>
  <si>
    <t>浜畑　優人</t>
    <rPh sb="0" eb="2">
      <t>ハマハタ</t>
    </rPh>
    <rPh sb="3" eb="4">
      <t>ユウ</t>
    </rPh>
    <rPh sb="4" eb="5">
      <t>ヒト</t>
    </rPh>
    <phoneticPr fontId="3"/>
  </si>
  <si>
    <t>都築　義仁</t>
    <rPh sb="0" eb="2">
      <t>ツヅキ</t>
    </rPh>
    <rPh sb="3" eb="5">
      <t>ヨシヒト</t>
    </rPh>
    <phoneticPr fontId="3"/>
  </si>
  <si>
    <t>上野　直美</t>
    <rPh sb="0" eb="1">
      <t>ウエ</t>
    </rPh>
    <rPh sb="1" eb="2">
      <t>ノ</t>
    </rPh>
    <rPh sb="3" eb="5">
      <t>ナオミ</t>
    </rPh>
    <phoneticPr fontId="3"/>
  </si>
  <si>
    <t>香南市野市町西野2706</t>
    <rPh sb="3" eb="6">
      <t>ノイチチョウ</t>
    </rPh>
    <rPh sb="6" eb="8">
      <t>ニシノ</t>
    </rPh>
    <phoneticPr fontId="3"/>
  </si>
  <si>
    <t>幼　稚　園　・　保　育　所　等　名　簿</t>
    <rPh sb="0" eb="1">
      <t>ヨウ</t>
    </rPh>
    <rPh sb="2" eb="3">
      <t>チ</t>
    </rPh>
    <rPh sb="4" eb="5">
      <t>エン</t>
    </rPh>
    <rPh sb="8" eb="9">
      <t>タモツ</t>
    </rPh>
    <rPh sb="10" eb="11">
      <t>イク</t>
    </rPh>
    <rPh sb="12" eb="13">
      <t>トコロ</t>
    </rPh>
    <rPh sb="14" eb="15">
      <t>トウ</t>
    </rPh>
    <rPh sb="16" eb="17">
      <t>ナ</t>
    </rPh>
    <rPh sb="18" eb="19">
      <t>ボ</t>
    </rPh>
    <phoneticPr fontId="3"/>
  </si>
  <si>
    <t>教育委員会
　幼保学校課</t>
    <rPh sb="0" eb="2">
      <t>キョウイク</t>
    </rPh>
    <rPh sb="2" eb="5">
      <t>イインカイ</t>
    </rPh>
    <rPh sb="7" eb="8">
      <t>ヨウ</t>
    </rPh>
    <rPh sb="8" eb="9">
      <t>ホ</t>
    </rPh>
    <rPh sb="9" eb="11">
      <t>ガッコウ</t>
    </rPh>
    <rPh sb="11" eb="12">
      <t>カ</t>
    </rPh>
    <phoneticPr fontId="3"/>
  </si>
  <si>
    <t>教育委員会
　学校教育課</t>
    <rPh sb="0" eb="2">
      <t>キョウイク</t>
    </rPh>
    <rPh sb="2" eb="5">
      <t>イインカイ</t>
    </rPh>
    <phoneticPr fontId="3"/>
  </si>
  <si>
    <t>宿毛市希望ヶ丘１</t>
    <rPh sb="0" eb="3">
      <t>スクモシ</t>
    </rPh>
    <rPh sb="3" eb="7">
      <t>キボウガオカ</t>
    </rPh>
    <phoneticPr fontId="3"/>
  </si>
  <si>
    <t>三原保育所</t>
    <rPh sb="0" eb="2">
      <t>ミハラ</t>
    </rPh>
    <rPh sb="2" eb="4">
      <t>ホイク</t>
    </rPh>
    <rPh sb="4" eb="5">
      <t>ショ</t>
    </rPh>
    <phoneticPr fontId="3"/>
  </si>
  <si>
    <t>781-5292</t>
  </si>
  <si>
    <t>0887-38-6717</t>
  </si>
  <si>
    <t>781-6421</t>
  </si>
  <si>
    <t>youho@city.tosashimizu.lg.jp</t>
  </si>
  <si>
    <t>kodomoen@town.
nahari.lg.jp</t>
  </si>
  <si>
    <t>edagawa-youchien
@town.ino.lg.jp</t>
  </si>
  <si>
    <t>gohoku-youchien
@town.ino.lg.jp</t>
  </si>
  <si>
    <t>408040@town.
shimanto.lg.jp</t>
  </si>
  <si>
    <t>ysd-sakuraen
@mc.pikara.ne.jp</t>
  </si>
  <si>
    <t>ninteikodomoenharuno
@gaea.ocn.ne.jp</t>
  </si>
  <si>
    <t>乾　真理</t>
    <rPh sb="0" eb="1">
      <t>イヌイ</t>
    </rPh>
    <rPh sb="2" eb="4">
      <t>マリ</t>
    </rPh>
    <phoneticPr fontId="3"/>
  </si>
  <si>
    <t>himawari
@heiseigakuen.jp</t>
  </si>
  <si>
    <t>hikarihoikuen
@iaa.itkeeper.ne.jp</t>
  </si>
  <si>
    <t>kagami-youchi@city.
kochi-konan.lg.jp</t>
  </si>
  <si>
    <t>noichi-youchi@city.
kochi-konan.lg.jp</t>
  </si>
  <si>
    <t>info
@seiwa-kindergarten.jp</t>
  </si>
  <si>
    <t>suginoko-seto
@miyajigakuen.jp</t>
  </si>
  <si>
    <t>ikku-kg
@bd.wakwak.com</t>
  </si>
  <si>
    <t>nakamurayouchien
@shirt.ocn.ne.jp</t>
  </si>
  <si>
    <t>aiikuen2
@ma.pikara.ne.jp</t>
  </si>
  <si>
    <t>fukui-hoikuen
@kbh.biglobe.ne.jp</t>
  </si>
  <si>
    <t>tsukanoharahoikuen
@iaa.itkeeper.ne.jp</t>
  </si>
  <si>
    <t>shunyousou
@tulip.ocn.ne.jp</t>
  </si>
  <si>
    <t>kochi-aijien
@voice.ocn.ne.jp</t>
  </si>
  <si>
    <t>hituzan
@axel.ocn.ne.jp</t>
  </si>
  <si>
    <t>https://www.pref.kochi.lg.jp/soshiki/311601/</t>
  </si>
  <si>
    <t>aap45200
@hkg.odn.ne.jp</t>
  </si>
  <si>
    <t>fukushien01
@cello.ocn.ne.jp</t>
  </si>
  <si>
    <t>qqmk4bw9n
@kind.ocn.ne.jp</t>
  </si>
  <si>
    <t>tozu.s50@ec5.
technowave.ne.jp</t>
  </si>
  <si>
    <t>setohigashi
@basil.ocn.ne.jp</t>
  </si>
  <si>
    <t>agawa2828
@honey.ocn.ne.jp</t>
  </si>
  <si>
    <t>mamezon
@hotmail.co.jp</t>
  </si>
  <si>
    <t>shirayuri.hoikusho
@white.plala.or.jp</t>
  </si>
  <si>
    <t>warabe@kochi.
email.ne.jp</t>
  </si>
  <si>
    <t>sendan-h
@educet.plala.or.jp</t>
  </si>
  <si>
    <t>shingi-ns
@friend.ocn.ne.jp</t>
  </si>
  <si>
    <t>kusunoki
@alpha.ocn.ne.jp</t>
  </si>
  <si>
    <t>asakurakusunokibunen
@clock.ocn.ne.jp</t>
  </si>
  <si>
    <t>inabu-hoikuen
@pony.ocn.ne.jp</t>
  </si>
  <si>
    <t>gookahoikuen
@shirt.ocn.ne.jp</t>
  </si>
  <si>
    <t>nodakko
@f-shizenmura.or.jp</t>
  </si>
  <si>
    <t>nagaokatoubukko
@iaa.itkeeper.ne.jp</t>
  </si>
  <si>
    <t>hminori
@city.tosa.lg.jp</t>
  </si>
  <si>
    <t>hkobato
@city.tosa.lg.jp</t>
  </si>
  <si>
    <t>hwakaba
@city.tosa.lg.jp</t>
  </si>
  <si>
    <t>haisei
@city.tosa.lg.jp</t>
  </si>
  <si>
    <t>shk-awa
@md.pikara.ne.jp</t>
  </si>
  <si>
    <t>hhasuike
@city.tosa.lg.jp</t>
  </si>
  <si>
    <t>sakurai
@sakurai.ed.jp</t>
  </si>
  <si>
    <t>htakaisi
@city.tosa.lg.jp</t>
  </si>
  <si>
    <t>hsumire
@city.tosa.lg.jp</t>
  </si>
  <si>
    <t>香南市香我美町下分350-1</t>
    <rPh sb="0" eb="3">
      <t>コウナンシ</t>
    </rPh>
    <rPh sb="3" eb="7">
      <t>カガミチョウ</t>
    </rPh>
    <rPh sb="7" eb="9">
      <t>シモブン</t>
    </rPh>
    <phoneticPr fontId="3"/>
  </si>
  <si>
    <t>hyamanot
@city.tosa.lg.jp</t>
  </si>
  <si>
    <t>tenaka0838
@outlook.jp</t>
  </si>
  <si>
    <t>shk-ohisama
@ma.pikara.ne.jp</t>
  </si>
  <si>
    <t>shk-kamibun
@mc.pikara.ne.jp</t>
  </si>
  <si>
    <t>shk-susaki
@mc.pikara.ne.jp</t>
  </si>
  <si>
    <t>yamada-hoiku
@city.sukumo.lg.jp</t>
  </si>
  <si>
    <t>hirata-hoiku
@city.sukumo.lg.jp</t>
  </si>
  <si>
    <t>ninomiya-hoiku
@city.sukumo.lg.jp</t>
  </si>
  <si>
    <t>sukuho2719
@ace.ocn.ne.jp</t>
  </si>
  <si>
    <t>bz503541
@bz04.plala.or.jp</t>
  </si>
  <si>
    <t>bz674431
@bz04.plala.or.jp</t>
  </si>
  <si>
    <t>0887-79-6503</t>
  </si>
  <si>
    <t>bz182212
@bz04.plala.or.jp</t>
  </si>
  <si>
    <t>aiikuen-ho
@city.shimanto.lg.jp</t>
  </si>
  <si>
    <t>takesima-ho
@city.shimanto.lg.jp</t>
  </si>
  <si>
    <t>kotuka-ho
@city.shimanto.lg.jp</t>
  </si>
  <si>
    <r>
      <t xml:space="preserve">幼保連携型認定こども園
</t>
    </r>
    <r>
      <rPr>
        <sz val="11"/>
        <color auto="1"/>
        <rFont val="ＭＳ Ｐゴシック"/>
      </rPr>
      <t>夜須こども園</t>
    </r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ヤス</t>
    </rPh>
    <rPh sb="17" eb="18">
      <t>エン</t>
    </rPh>
    <phoneticPr fontId="3"/>
  </si>
  <si>
    <t>higasiyama-ho
@city.shimanto.lg.jp</t>
  </si>
  <si>
    <t>warabioka-ho
@city.shimanto.lg.jp</t>
  </si>
  <si>
    <t>ooyuu-ho
@city.shimanto.lg.jp</t>
  </si>
  <si>
    <t>higasinakasuji-ho
@city.shimanto.lg.jp</t>
  </si>
  <si>
    <t>kawasaki-ho
@city.shimanto.lg.jp</t>
  </si>
  <si>
    <t>sako-hoiku
@city.kochi-konan.lg.jp</t>
  </si>
  <si>
    <t>0889-20-9989</t>
  </si>
  <si>
    <t>yoshikawa-midorihoiku
@city.kochi.-konan.lg.jp</t>
  </si>
  <si>
    <t>福祉事務所
　保育係</t>
    <rPh sb="7" eb="9">
      <t>ホイク</t>
    </rPh>
    <rPh sb="9" eb="10">
      <t>カカリ</t>
    </rPh>
    <phoneticPr fontId="3"/>
  </si>
  <si>
    <t>akaoka-hoiku@city.
kochi-konan.lg.jp</t>
  </si>
  <si>
    <t>y-akebono
@city.kami.lg.jp</t>
  </si>
  <si>
    <t>y-nakayoshi
@city.kami.lg.jp</t>
  </si>
  <si>
    <t>y-birafu
@city.kami.lg.jp</t>
  </si>
  <si>
    <t>y-odochi
@city.kami.lg.jp</t>
  </si>
  <si>
    <t>motoho@town.
motoyama.lg.jp</t>
  </si>
  <si>
    <t>edu@town.
otoyo.lg.jp</t>
  </si>
  <si>
    <t>hata-hoiku
@town.ino.lg.jp</t>
  </si>
  <si>
    <t>aino.hoikuen
@herb.ocn.ne.jp</t>
  </si>
  <si>
    <t>morinohoikuen
@trad.ocn.ne.jp</t>
  </si>
  <si>
    <t>osakihoikusyo
@clear.ocn.ne.jp</t>
  </si>
  <si>
    <t>wakakusa@ia4.
itkeeper.ne.jp</t>
  </si>
  <si>
    <t>hanazono
@true.ocn.ne.jp</t>
  </si>
  <si>
    <t>togano.h@iaa.
itkeeper.ne.jp</t>
  </si>
  <si>
    <t>wadatumi@iaa.
itkeeper.ne.jp</t>
  </si>
  <si>
    <t>hoiku@town.
otsuki.lg.jp</t>
  </si>
  <si>
    <t>kyouiku@vill.
mihara.lg.jp</t>
  </si>
  <si>
    <t>（学）土佐山田幼稚園</t>
  </si>
  <si>
    <t>sukumo-k
@dune.ocn.ne.jp</t>
  </si>
  <si>
    <t>paokochizyo
@mammys-f.jp</t>
  </si>
  <si>
    <t>k_monburan
@yahoo.co.jp</t>
  </si>
  <si>
    <t>桑名　白貴</t>
    <rPh sb="0" eb="2">
      <t>クワナ</t>
    </rPh>
    <rPh sb="3" eb="4">
      <t>シロ</t>
    </rPh>
    <rPh sb="4" eb="5">
      <t>キ</t>
    </rPh>
    <phoneticPr fontId="3"/>
  </si>
  <si>
    <t>anzu-no-pokke
@outlook.jp</t>
  </si>
  <si>
    <t>清和幼稚園みどりの丘</t>
    <rPh sb="0" eb="2">
      <t>セイワ</t>
    </rPh>
    <rPh sb="2" eb="5">
      <t>ヨウチエン</t>
    </rPh>
    <rPh sb="9" eb="10">
      <t>オカ</t>
    </rPh>
    <phoneticPr fontId="3"/>
  </si>
  <si>
    <t>きぼうが丘保育園</t>
    <rPh sb="4" eb="5">
      <t>オカ</t>
    </rPh>
    <rPh sb="5" eb="8">
      <t>ホイクエン</t>
    </rPh>
    <phoneticPr fontId="3"/>
  </si>
  <si>
    <t>長岡郡大豊町中村大王1055-1</t>
    <rPh sb="0" eb="3">
      <t>ナガオカグン</t>
    </rPh>
    <rPh sb="3" eb="6">
      <t>オオトヨチョウ</t>
    </rPh>
    <rPh sb="6" eb="8">
      <t>ナカムラ</t>
    </rPh>
    <rPh sb="8" eb="10">
      <t>ダイオウ</t>
    </rPh>
    <phoneticPr fontId="3"/>
  </si>
  <si>
    <t>届出年月日</t>
    <rPh sb="0" eb="2">
      <t>トドケデ</t>
    </rPh>
    <rPh sb="2" eb="5">
      <t>ネンガッピ</t>
    </rPh>
    <phoneticPr fontId="3"/>
  </si>
  <si>
    <t>高知市中秦泉寺55-1</t>
    <rPh sb="0" eb="3">
      <t>コウチシ</t>
    </rPh>
    <rPh sb="3" eb="4">
      <t>ナカ</t>
    </rPh>
    <rPh sb="4" eb="7">
      <t>ジンゼンジ</t>
    </rPh>
    <phoneticPr fontId="3"/>
  </si>
  <si>
    <t>山岡　美賀</t>
    <rPh sb="0" eb="2">
      <t>ヤマオカ</t>
    </rPh>
    <rPh sb="3" eb="4">
      <t>ミ</t>
    </rPh>
    <rPh sb="4" eb="5">
      <t>ガ</t>
    </rPh>
    <phoneticPr fontId="3"/>
  </si>
  <si>
    <t>豊永　恵</t>
    <rPh sb="0" eb="2">
      <t>トヨナガ</t>
    </rPh>
    <rPh sb="3" eb="4">
      <t>メグミ</t>
    </rPh>
    <phoneticPr fontId="3"/>
  </si>
  <si>
    <t>明神　望</t>
    <rPh sb="0" eb="2">
      <t>ミョウジン</t>
    </rPh>
    <rPh sb="3" eb="4">
      <t>ノゾム</t>
    </rPh>
    <phoneticPr fontId="3"/>
  </si>
  <si>
    <t>森岡　美和</t>
    <rPh sb="0" eb="2">
      <t>モリオカ</t>
    </rPh>
    <rPh sb="3" eb="5">
      <t>ミワ</t>
    </rPh>
    <phoneticPr fontId="3"/>
  </si>
  <si>
    <t>岡林　由美子</t>
    <rPh sb="0" eb="2">
      <t>オカバヤシ</t>
    </rPh>
    <rPh sb="3" eb="6">
      <t>ユミコ</t>
    </rPh>
    <phoneticPr fontId="3"/>
  </si>
  <si>
    <t>畠中　伸子</t>
    <rPh sb="0" eb="2">
      <t>ハタナカ</t>
    </rPh>
    <rPh sb="3" eb="5">
      <t>ノブコ</t>
    </rPh>
    <phoneticPr fontId="3"/>
  </si>
  <si>
    <t>前田　朋枝</t>
    <rPh sb="0" eb="2">
      <t>マエダ</t>
    </rPh>
    <rPh sb="3" eb="4">
      <t>トモ</t>
    </rPh>
    <rPh sb="4" eb="5">
      <t>エ</t>
    </rPh>
    <phoneticPr fontId="3"/>
  </si>
  <si>
    <t>中城　正子</t>
    <rPh sb="0" eb="2">
      <t>ナカジョウ</t>
    </rPh>
    <rPh sb="3" eb="5">
      <t>マサコ</t>
    </rPh>
    <phoneticPr fontId="3"/>
  </si>
  <si>
    <t>吾川郡いの町駅南町10</t>
    <rPh sb="0" eb="3">
      <t>アガワグン</t>
    </rPh>
    <rPh sb="5" eb="6">
      <t>マチ</t>
    </rPh>
    <rPh sb="6" eb="9">
      <t>エキミナミマチ</t>
    </rPh>
    <phoneticPr fontId="3"/>
  </si>
  <si>
    <t>坂本　弥生</t>
    <rPh sb="0" eb="2">
      <t>サカモト</t>
    </rPh>
    <rPh sb="3" eb="5">
      <t>ヤヨイ</t>
    </rPh>
    <phoneticPr fontId="3"/>
  </si>
  <si>
    <t>山田　佳代</t>
    <rPh sb="0" eb="2">
      <t>ヤマダ</t>
    </rPh>
    <rPh sb="3" eb="5">
      <t>カヨ</t>
    </rPh>
    <phoneticPr fontId="3"/>
  </si>
  <si>
    <t>甲藤　真理</t>
    <rPh sb="0" eb="1">
      <t>コウ</t>
    </rPh>
    <rPh sb="1" eb="2">
      <t>フジ</t>
    </rPh>
    <rPh sb="3" eb="5">
      <t>マリ</t>
    </rPh>
    <phoneticPr fontId="3"/>
  </si>
  <si>
    <t>田野町</t>
    <rPh sb="0" eb="2">
      <t>タノ</t>
    </rPh>
    <rPh sb="2" eb="3">
      <t>チョウ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</si>
  <si>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安田さくら園</t>
    </r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ヤスダ</t>
    </rPh>
    <rPh sb="17" eb="18">
      <t>エン</t>
    </rPh>
    <phoneticPr fontId="3"/>
  </si>
  <si>
    <t>有岡　公</t>
    <rPh sb="0" eb="2">
      <t>アリオカ</t>
    </rPh>
    <rPh sb="3" eb="4">
      <t>コウ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</si>
  <si>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えだがわ</t>
    </r>
    <rPh sb="0" eb="2">
      <t>ヨウホ</t>
    </rPh>
    <rPh sb="2" eb="5">
      <t>レンケイガタ</t>
    </rPh>
    <rPh sb="5" eb="7">
      <t>ニンテイ</t>
    </rPh>
    <rPh sb="10" eb="11">
      <t>エン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</si>
  <si>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梼原こども園</t>
    </r>
    <rPh sb="0" eb="5">
      <t>ヨウホレンケイガタ</t>
    </rPh>
    <rPh sb="5" eb="7">
      <t>ニンテイ</t>
    </rPh>
    <rPh sb="10" eb="11">
      <t>エン</t>
    </rPh>
    <rPh sb="12" eb="14">
      <t>ユスハラ</t>
    </rPh>
    <rPh sb="17" eb="18">
      <t>エン</t>
    </rPh>
    <phoneticPr fontId="3"/>
  </si>
  <si>
    <t>井上　皆</t>
    <rPh sb="0" eb="2">
      <t>イノウエ</t>
    </rPh>
    <rPh sb="3" eb="4">
      <t>カイ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</si>
  <si>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さくらんぼ園</t>
    </r>
    <rPh sb="0" eb="5">
      <t>ヨウホレンケイガタ</t>
    </rPh>
    <rPh sb="5" eb="7">
      <t>ニンテイ</t>
    </rPh>
    <rPh sb="10" eb="11">
      <t>エン</t>
    </rPh>
    <rPh sb="17" eb="18">
      <t>エン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</si>
  <si>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たのの</t>
    </r>
    <rPh sb="0" eb="5">
      <t>ヨウホレンケイガタ</t>
    </rPh>
    <rPh sb="5" eb="7">
      <t>ニンテイ</t>
    </rPh>
    <rPh sb="10" eb="11">
      <t>エン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</si>
  <si>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桜井幼稚園</t>
    </r>
    <rPh sb="0" eb="5">
      <t>ヨウホレンケイガタ</t>
    </rPh>
    <rPh sb="5" eb="7">
      <t>ニンテイ</t>
    </rPh>
    <rPh sb="10" eb="11">
      <t>エン</t>
    </rPh>
    <rPh sb="12" eb="14">
      <t>サクライ</t>
    </rPh>
    <rPh sb="14" eb="17">
      <t>ヨウチエン</t>
    </rPh>
    <phoneticPr fontId="3"/>
  </si>
  <si>
    <r>
      <t>幼保連携型認定こども園</t>
    </r>
    <r>
      <rPr>
        <sz val="11"/>
        <color auto="1"/>
        <rFont val="ＭＳ Ｐゴシック"/>
      </rPr>
      <t xml:space="preserve">
みさと幼稚園</t>
    </r>
    <rPh sb="0" eb="1">
      <t>ヨウ</t>
    </rPh>
    <rPh sb="1" eb="2">
      <t>タモツ</t>
    </rPh>
    <rPh sb="2" eb="5">
      <t>レンケイガタ</t>
    </rPh>
    <rPh sb="5" eb="7">
      <t>ニンテイ</t>
    </rPh>
    <rPh sb="10" eb="11">
      <t>エン</t>
    </rPh>
    <rPh sb="15" eb="18">
      <t>ヨウチエン</t>
    </rPh>
    <phoneticPr fontId="3"/>
  </si>
  <si>
    <r>
      <t>幼保連携型認定こども園</t>
    </r>
    <r>
      <rPr>
        <sz val="11"/>
        <color auto="1"/>
        <rFont val="ＭＳ Ｐゴシック"/>
      </rPr>
      <t xml:space="preserve">
春野学園</t>
    </r>
    <rPh sb="0" eb="1">
      <t>ヨウ</t>
    </rPh>
    <rPh sb="1" eb="2">
      <t>タモツ</t>
    </rPh>
    <rPh sb="2" eb="5">
      <t>レンケイガタ</t>
    </rPh>
    <rPh sb="5" eb="7">
      <t>ニンテイ</t>
    </rPh>
    <rPh sb="10" eb="11">
      <t>エン</t>
    </rPh>
    <rPh sb="12" eb="14">
      <t>ハルノ</t>
    </rPh>
    <rPh sb="14" eb="16">
      <t>ガクエン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</si>
  <si>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フレンド幼稚園</t>
    </r>
    <rPh sb="0" eb="5">
      <t>ヨウホレンケイガタ</t>
    </rPh>
    <rPh sb="5" eb="7">
      <t>ニンテイ</t>
    </rPh>
    <rPh sb="10" eb="11">
      <t>エン</t>
    </rPh>
    <rPh sb="16" eb="19">
      <t>ヨウチエン</t>
    </rPh>
    <phoneticPr fontId="3"/>
  </si>
  <si>
    <r>
      <t>幼保連携型認定こども園</t>
    </r>
    <r>
      <rPr>
        <sz val="11"/>
        <color auto="1"/>
        <rFont val="ＭＳ Ｐゴシック"/>
      </rPr>
      <t xml:space="preserve">
ひまわり</t>
    </r>
    <rPh sb="0" eb="7">
      <t>ヨウホレンケイガタニンテイ</t>
    </rPh>
    <rPh sb="10" eb="11">
      <t>エン</t>
    </rPh>
    <phoneticPr fontId="3"/>
  </si>
  <si>
    <t>利用定員
75</t>
    <rPh sb="0" eb="2">
      <t>リヨウ</t>
    </rPh>
    <rPh sb="2" eb="4">
      <t>テイイン</t>
    </rPh>
    <phoneticPr fontId="3"/>
  </si>
  <si>
    <t>兵等　弥生</t>
  </si>
  <si>
    <t>林　紗代</t>
    <rPh sb="0" eb="1">
      <t>ハヤシ</t>
    </rPh>
    <rPh sb="2" eb="4">
      <t>サヨ</t>
    </rPh>
    <phoneticPr fontId="3"/>
  </si>
  <si>
    <t>R1.5.1</t>
  </si>
  <si>
    <t>長岡郡大豊町東土居237-4</t>
    <rPh sb="0" eb="3">
      <t>ナガオカグン</t>
    </rPh>
    <rPh sb="3" eb="6">
      <t>オオトヨチョウ</t>
    </rPh>
    <rPh sb="6" eb="7">
      <t>ヒガシ</t>
    </rPh>
    <rPh sb="7" eb="9">
      <t>ドイ</t>
    </rPh>
    <phoneticPr fontId="3"/>
  </si>
  <si>
    <t>kosodate@city.tosa.lg.jp</t>
  </si>
  <si>
    <t>（社福）友優</t>
    <rPh sb="1" eb="3">
      <t>シャフク</t>
    </rPh>
    <rPh sb="4" eb="5">
      <t>トモ</t>
    </rPh>
    <rPh sb="5" eb="6">
      <t>ユウ</t>
    </rPh>
    <phoneticPr fontId="3"/>
  </si>
  <si>
    <r>
      <t xml:space="preserve">認定こども園
</t>
    </r>
    <r>
      <rPr>
        <sz val="11"/>
        <color auto="1"/>
        <rFont val="ＭＳ Ｐゴシック"/>
      </rPr>
      <t>第二土佐山田幼稚園
（第二土佐山田幼稚園）</t>
    </r>
    <rPh sb="0" eb="2">
      <t>ニンテイ</t>
    </rPh>
    <rPh sb="5" eb="6">
      <t>エン</t>
    </rPh>
    <rPh sb="7" eb="9">
      <t>ダイニ</t>
    </rPh>
    <rPh sb="9" eb="13">
      <t>トサヤマダ</t>
    </rPh>
    <rPh sb="13" eb="16">
      <t>ヨウチエン</t>
    </rPh>
    <rPh sb="18" eb="20">
      <t>ダイニ</t>
    </rPh>
    <rPh sb="20" eb="24">
      <t>トサヤマダ</t>
    </rPh>
    <rPh sb="24" eb="27">
      <t>ヨウチエン</t>
    </rPh>
    <phoneticPr fontId="3"/>
  </si>
  <si>
    <t>香美市土佐山田町秦山町1-48-3</t>
    <rPh sb="0" eb="3">
      <t>カミシ</t>
    </rPh>
    <rPh sb="3" eb="7">
      <t>トサヤマダ</t>
    </rPh>
    <rPh sb="7" eb="8">
      <t>マチ</t>
    </rPh>
    <rPh sb="8" eb="10">
      <t>ハタヤマ</t>
    </rPh>
    <rPh sb="10" eb="11">
      <t>マチ</t>
    </rPh>
    <phoneticPr fontId="3"/>
  </si>
  <si>
    <t>（学）土佐山田幼稚園</t>
    <rPh sb="1" eb="2">
      <t>ガク</t>
    </rPh>
    <rPh sb="3" eb="10">
      <t>トサヤマダヨウチエン</t>
    </rPh>
    <phoneticPr fontId="3"/>
  </si>
  <si>
    <t>吾川郡仁淀川町土居甲1190</t>
    <rPh sb="0" eb="3">
      <t>アガワグン</t>
    </rPh>
    <rPh sb="3" eb="7">
      <t>ニヨドガワチョウ</t>
    </rPh>
    <rPh sb="7" eb="9">
      <t>ドイ</t>
    </rPh>
    <rPh sb="9" eb="10">
      <t>コウ</t>
    </rPh>
    <phoneticPr fontId="3"/>
  </si>
  <si>
    <t>谷口　美代</t>
    <rPh sb="0" eb="2">
      <t>タニグチ</t>
    </rPh>
    <rPh sb="3" eb="5">
      <t>ミヨ</t>
    </rPh>
    <phoneticPr fontId="3"/>
  </si>
  <si>
    <t>宮﨑　あかね</t>
  </si>
  <si>
    <t>岡野　恵子</t>
    <rPh sb="0" eb="2">
      <t>オカノ</t>
    </rPh>
    <rPh sb="3" eb="5">
      <t>ケイコ</t>
    </rPh>
    <phoneticPr fontId="3"/>
  </si>
  <si>
    <t>佐竹　美玲</t>
    <rPh sb="0" eb="2">
      <t>サタケ</t>
    </rPh>
    <rPh sb="3" eb="5">
      <t>ミレイ</t>
    </rPh>
    <phoneticPr fontId="3"/>
  </si>
  <si>
    <t>会所　亜由美</t>
    <rPh sb="0" eb="2">
      <t>カイショ</t>
    </rPh>
    <rPh sb="3" eb="6">
      <t>アユミ</t>
    </rPh>
    <phoneticPr fontId="3"/>
  </si>
  <si>
    <t>R5.4.1</t>
  </si>
  <si>
    <t>田村　まり</t>
    <rPh sb="0" eb="2">
      <t>タムラ</t>
    </rPh>
    <phoneticPr fontId="3"/>
  </si>
  <si>
    <t>刈谷　住夫</t>
    <rPh sb="0" eb="2">
      <t>カリヤ</t>
    </rPh>
    <rPh sb="3" eb="5">
      <t>スミオ</t>
    </rPh>
    <phoneticPr fontId="3"/>
  </si>
  <si>
    <t>福留　博子</t>
    <rPh sb="0" eb="2">
      <t>フクトメ</t>
    </rPh>
    <rPh sb="3" eb="5">
      <t>ヒロコ</t>
    </rPh>
    <phoneticPr fontId="3"/>
  </si>
  <si>
    <t>德弘　裕美</t>
    <rPh sb="0" eb="1">
      <t>トク</t>
    </rPh>
    <rPh sb="1" eb="2">
      <t>ヒロシ</t>
    </rPh>
    <rPh sb="3" eb="5">
      <t>ヒロミ</t>
    </rPh>
    <phoneticPr fontId="3"/>
  </si>
  <si>
    <t>増田　仁実</t>
  </si>
  <si>
    <t>今村　太郎</t>
    <rPh sb="0" eb="2">
      <t>イマムラ</t>
    </rPh>
    <rPh sb="3" eb="5">
      <t>タロウ</t>
    </rPh>
    <phoneticPr fontId="3"/>
  </si>
  <si>
    <t>浅川　朱美</t>
    <rPh sb="0" eb="2">
      <t>アサカワ</t>
    </rPh>
    <rPh sb="3" eb="5">
      <t>アケミ</t>
    </rPh>
    <phoneticPr fontId="3"/>
  </si>
  <si>
    <t>小松　加奈</t>
    <rPh sb="0" eb="2">
      <t>コマツ</t>
    </rPh>
    <rPh sb="3" eb="5">
      <t>カナ</t>
    </rPh>
    <phoneticPr fontId="3"/>
  </si>
  <si>
    <t>東松　靖子</t>
    <rPh sb="0" eb="1">
      <t>ヒガシ</t>
    </rPh>
    <rPh sb="1" eb="2">
      <t>マツ</t>
    </rPh>
    <rPh sb="3" eb="5">
      <t>ヤスコ</t>
    </rPh>
    <phoneticPr fontId="3"/>
  </si>
  <si>
    <t>小坂　めぐみ</t>
    <rPh sb="0" eb="2">
      <t>コサカ</t>
    </rPh>
    <phoneticPr fontId="3"/>
  </si>
  <si>
    <t>門田　紀和</t>
    <rPh sb="0" eb="2">
      <t>カドタ</t>
    </rPh>
    <rPh sb="3" eb="5">
      <t>ノリカズ</t>
    </rPh>
    <phoneticPr fontId="3"/>
  </si>
  <si>
    <t>岡村　次朗</t>
    <rPh sb="3" eb="5">
      <t>ジロウ</t>
    </rPh>
    <phoneticPr fontId="3"/>
  </si>
  <si>
    <r>
      <t xml:space="preserve">幼保連携型認定こども園
</t>
    </r>
    <r>
      <rPr>
        <sz val="11"/>
        <color auto="1"/>
        <rFont val="ＭＳ Ｐゴシック"/>
      </rPr>
      <t>野市東こども園</t>
    </r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ノイチ</t>
    </rPh>
    <rPh sb="14" eb="15">
      <t>ヒガシ</t>
    </rPh>
    <rPh sb="18" eb="19">
      <t>エン</t>
    </rPh>
    <phoneticPr fontId="3"/>
  </si>
  <si>
    <r>
      <t xml:space="preserve">乳幼児学童保育施設
認定こども園
</t>
    </r>
    <r>
      <rPr>
        <sz val="11"/>
        <color auto="1"/>
        <rFont val="ＭＳ Ｐゴシック"/>
      </rPr>
      <t>わらべ館</t>
    </r>
    <rPh sb="0" eb="3">
      <t>ニュウヨウジ</t>
    </rPh>
    <rPh sb="3" eb="5">
      <t>ガクドウ</t>
    </rPh>
    <rPh sb="5" eb="7">
      <t>ホイク</t>
    </rPh>
    <rPh sb="7" eb="9">
      <t>シセツ</t>
    </rPh>
    <rPh sb="20" eb="21">
      <t>カン</t>
    </rPh>
    <phoneticPr fontId="3"/>
  </si>
  <si>
    <t>幼稚園型</t>
  </si>
  <si>
    <r>
      <t>R7</t>
    </r>
    <r>
      <rPr>
        <sz val="11"/>
        <color auto="1"/>
        <rFont val="ＭＳ Ｐゴシック"/>
      </rPr>
      <t>.4.1現在</t>
    </r>
    <rPh sb="6" eb="8">
      <t>ゲンザイ</t>
    </rPh>
    <phoneticPr fontId="3"/>
  </si>
  <si>
    <t>0887-53-4797</t>
  </si>
  <si>
    <t>２８</t>
  </si>
  <si>
    <t>0887-53-4718</t>
  </si>
  <si>
    <t>（学）土居学園</t>
    <rPh sb="1" eb="2">
      <t>ガク</t>
    </rPh>
    <rPh sb="3" eb="5">
      <t>ドイ</t>
    </rPh>
    <rPh sb="5" eb="7">
      <t>ガクエン</t>
    </rPh>
    <phoneticPr fontId="3"/>
  </si>
  <si>
    <t>780-0021</t>
  </si>
  <si>
    <t>山田　智佳子</t>
    <rPh sb="0" eb="2">
      <t>ヤマダ</t>
    </rPh>
    <rPh sb="3" eb="6">
      <t>チカコ</t>
    </rPh>
    <phoneticPr fontId="3"/>
  </si>
  <si>
    <t>中川　夏恵</t>
    <rPh sb="0" eb="2">
      <t>ナカガワ</t>
    </rPh>
    <rPh sb="3" eb="4">
      <t>ナツ</t>
    </rPh>
    <rPh sb="4" eb="5">
      <t>エ</t>
    </rPh>
    <phoneticPr fontId="3"/>
  </si>
  <si>
    <t>岡村　由香</t>
    <rPh sb="0" eb="2">
      <t>オカムラ</t>
    </rPh>
    <rPh sb="3" eb="5">
      <t>ユカ</t>
    </rPh>
    <phoneticPr fontId="3"/>
  </si>
  <si>
    <t>西村　淳子</t>
    <rPh sb="0" eb="2">
      <t>ニシムラ</t>
    </rPh>
    <rPh sb="3" eb="5">
      <t>ジュンコ</t>
    </rPh>
    <phoneticPr fontId="3"/>
  </si>
  <si>
    <t>山﨑　朋哉</t>
    <rPh sb="0" eb="2">
      <t>ヤマサキ</t>
    </rPh>
    <rPh sb="3" eb="4">
      <t>トモ</t>
    </rPh>
    <rPh sb="4" eb="5">
      <t>ヤ</t>
    </rPh>
    <phoneticPr fontId="3"/>
  </si>
  <si>
    <t>赤木　美江</t>
  </si>
  <si>
    <t>shk-ura
@ma.pikara.ne.jp</t>
  </si>
  <si>
    <t>shk-ooma
@ma.pikara.ne.jp</t>
  </si>
  <si>
    <t>788-0016</t>
  </si>
  <si>
    <t>R4.4.1</t>
  </si>
  <si>
    <t>菊地　花奈</t>
    <rPh sb="0" eb="2">
      <t>キクチ</t>
    </rPh>
    <rPh sb="3" eb="4">
      <t>ハナ</t>
    </rPh>
    <rPh sb="4" eb="5">
      <t>ナ</t>
    </rPh>
    <phoneticPr fontId="3"/>
  </si>
  <si>
    <t>木村　まり</t>
    <rPh sb="0" eb="2">
      <t>キムラ</t>
    </rPh>
    <phoneticPr fontId="3"/>
  </si>
  <si>
    <t>0880-34-6362</t>
  </si>
  <si>
    <r>
      <t>臼木　美</t>
    </r>
    <r>
      <rPr>
        <sz val="10"/>
        <color auto="1"/>
        <rFont val="ＭＳ Ｐゴシック"/>
      </rPr>
      <t>佳</t>
    </r>
    <rPh sb="0" eb="2">
      <t>ウスキ</t>
    </rPh>
    <rPh sb="3" eb="5">
      <t>ミカ</t>
    </rPh>
    <phoneticPr fontId="3"/>
  </si>
  <si>
    <t>松田　都</t>
    <rPh sb="0" eb="2">
      <t>マツダ</t>
    </rPh>
    <rPh sb="3" eb="4">
      <t>ミヤコ</t>
    </rPh>
    <phoneticPr fontId="3"/>
  </si>
  <si>
    <t>789-0315</t>
  </si>
  <si>
    <t>0880-62-1240</t>
  </si>
  <si>
    <t>0887-75-0123</t>
  </si>
  <si>
    <t>（学）せいわのわ</t>
    <rPh sb="1" eb="2">
      <t>ガク</t>
    </rPh>
    <phoneticPr fontId="3"/>
  </si>
  <si>
    <t>ikegawa
@seiwa-kindergarten.jp</t>
  </si>
  <si>
    <t>森下　智子</t>
    <rPh sb="0" eb="2">
      <t>モリシタ</t>
    </rPh>
    <rPh sb="3" eb="5">
      <t>トモコ</t>
    </rPh>
    <phoneticPr fontId="3"/>
  </si>
  <si>
    <t>0889-57-2025</t>
  </si>
  <si>
    <t>（株）西山合名</t>
    <rPh sb="1" eb="2">
      <t>カブ</t>
    </rPh>
    <rPh sb="3" eb="5">
      <t>ニシヤマ</t>
    </rPh>
    <rPh sb="5" eb="7">
      <t>ゴウメイ</t>
    </rPh>
    <phoneticPr fontId="3"/>
  </si>
  <si>
    <t>佐竹　美也</t>
    <rPh sb="0" eb="2">
      <t>サタケ</t>
    </rPh>
    <rPh sb="3" eb="4">
      <t>ヨシ</t>
    </rPh>
    <rPh sb="4" eb="5">
      <t>ヤ</t>
    </rPh>
    <phoneticPr fontId="3"/>
  </si>
  <si>
    <t>遠藤　志乃</t>
    <rPh sb="0" eb="2">
      <t>エンドウ</t>
    </rPh>
    <rPh sb="3" eb="5">
      <t>シノ</t>
    </rPh>
    <phoneticPr fontId="3"/>
  </si>
  <si>
    <t>yochien@kochi-gu.ac.jp</t>
  </si>
  <si>
    <t>学校法人
せいわのわ</t>
    <rPh sb="0" eb="2">
      <t>ガッコウ</t>
    </rPh>
    <rPh sb="2" eb="4">
      <t>ホウジン</t>
    </rPh>
    <phoneticPr fontId="3"/>
  </si>
  <si>
    <t>森本　真行</t>
    <rPh sb="0" eb="2">
      <t>モリモト</t>
    </rPh>
    <rPh sb="3" eb="5">
      <t>マサユキ</t>
    </rPh>
    <phoneticPr fontId="3"/>
  </si>
  <si>
    <t>北村　文</t>
    <rPh sb="0" eb="2">
      <t>キタムラ</t>
    </rPh>
    <rPh sb="3" eb="4">
      <t>ブン</t>
    </rPh>
    <phoneticPr fontId="3"/>
  </si>
  <si>
    <t>R3.10.1</t>
  </si>
  <si>
    <t>088-821-7861</t>
  </si>
  <si>
    <t>midorinooka
@seiwa-kindergarten.jp</t>
  </si>
  <si>
    <t>近藤　睦子</t>
  </si>
  <si>
    <t>dainiyamadayouchien
@sage.ocn.ne.jp</t>
  </si>
  <si>
    <t>板原　香織</t>
    <rPh sb="0" eb="2">
      <t>イタハラ</t>
    </rPh>
    <rPh sb="3" eb="5">
      <t>カオリ</t>
    </rPh>
    <phoneticPr fontId="3"/>
  </si>
  <si>
    <t>781-5601</t>
  </si>
  <si>
    <t>香南市夜須町坪井1437番地</t>
    <rPh sb="0" eb="3">
      <t>コウナンシ</t>
    </rPh>
    <rPh sb="3" eb="6">
      <t>ヤスチョウ</t>
    </rPh>
    <rPh sb="6" eb="8">
      <t>ツボイ</t>
    </rPh>
    <rPh sb="12" eb="14">
      <t>バンチ</t>
    </rPh>
    <phoneticPr fontId="3"/>
  </si>
  <si>
    <t>R6.4.1</t>
  </si>
  <si>
    <t>0887-50-6714</t>
  </si>
  <si>
    <t>0887-50-6724</t>
  </si>
  <si>
    <t>野村　倫子</t>
    <rPh sb="0" eb="2">
      <t>ノムラ</t>
    </rPh>
    <rPh sb="3" eb="4">
      <t>リン</t>
    </rPh>
    <rPh sb="4" eb="5">
      <t>コ</t>
    </rPh>
    <phoneticPr fontId="3"/>
  </si>
  <si>
    <t>德弘　裕美</t>
  </si>
  <si>
    <t>(学）せいわのわ</t>
    <rPh sb="1" eb="2">
      <t>ガク</t>
    </rPh>
    <phoneticPr fontId="3"/>
  </si>
  <si>
    <r>
      <rPr>
        <sz val="8"/>
        <color auto="1"/>
        <rFont val="ＭＳ Ｐゴシック"/>
      </rPr>
      <t>認定こども園</t>
    </r>
    <r>
      <rPr>
        <sz val="11"/>
        <color auto="1"/>
        <rFont val="ＭＳ Ｐゴシック"/>
      </rPr>
      <t xml:space="preserve">
くるみ幼稚園
（くるみ幼稚園）</t>
    </r>
    <rPh sb="0" eb="2">
      <t>ニンテイ</t>
    </rPh>
    <rPh sb="5" eb="6">
      <t>エン</t>
    </rPh>
    <rPh sb="10" eb="13">
      <t>ヨウチエン</t>
    </rPh>
    <phoneticPr fontId="3"/>
  </si>
  <si>
    <t>088-821-6077
088-805-0650</t>
  </si>
  <si>
    <t>usiogakuen.ed@outlook.jp</t>
  </si>
  <si>
    <t>西口　久子</t>
  </si>
  <si>
    <t>植村　剛</t>
    <rPh sb="0" eb="2">
      <t>ウエムラ</t>
    </rPh>
    <rPh sb="3" eb="4">
      <t>ツヨシ</t>
    </rPh>
    <phoneticPr fontId="3"/>
  </si>
  <si>
    <t>mamezon@
hotmail.co.jp</t>
  </si>
  <si>
    <t>小規模保育事業所</t>
  </si>
  <si>
    <t>mammy_nankoku_kochi
@ybb.ne.jp</t>
  </si>
  <si>
    <t>株式会社 HANA</t>
    <rPh sb="0" eb="4">
      <t>カブシキガイシャ</t>
    </rPh>
    <phoneticPr fontId="3"/>
  </si>
  <si>
    <t>(6)</t>
  </si>
  <si>
    <t>yamamomo
@kounankai.jp</t>
  </si>
  <si>
    <t>781-2110</t>
  </si>
  <si>
    <t>0887-22-5171</t>
  </si>
  <si>
    <t>0880-62-1271</t>
  </si>
  <si>
    <t>２１</t>
  </si>
  <si>
    <t>２５</t>
  </si>
  <si>
    <t>横田　恵美</t>
    <rPh sb="0" eb="2">
      <t>ヨコタ</t>
    </rPh>
    <rPh sb="3" eb="5">
      <t>メグミ</t>
    </rPh>
    <phoneticPr fontId="3"/>
  </si>
  <si>
    <t>家庭的保育事業所</t>
    <rPh sb="0" eb="3">
      <t>カテイテキ</t>
    </rPh>
    <rPh sb="3" eb="5">
      <t>ホイク</t>
    </rPh>
    <rPh sb="5" eb="7">
      <t>ジギョウ</t>
    </rPh>
    <rPh sb="7" eb="8">
      <t>ショ</t>
    </rPh>
    <phoneticPr fontId="3"/>
  </si>
  <si>
    <r>
      <rPr>
        <sz val="8"/>
        <color auto="1"/>
        <rFont val="ＭＳ Ｐゴシック"/>
      </rPr>
      <t>認定こども園</t>
    </r>
    <r>
      <rPr>
        <sz val="11"/>
        <color auto="1"/>
        <rFont val="ＭＳ Ｐゴシック"/>
      </rPr>
      <t xml:space="preserve">
聖泉幼稚園
（聖泉幼稚園）</t>
    </r>
  </si>
  <si>
    <t>781-7109</t>
  </si>
  <si>
    <t>0880-55-3117</t>
  </si>
  <si>
    <t>0880-55-3119</t>
  </si>
  <si>
    <r>
      <t>認定こども園</t>
    </r>
    <r>
      <rPr>
        <sz val="11"/>
        <color auto="1"/>
        <rFont val="ＭＳ Ｐゴシック"/>
      </rPr>
      <t xml:space="preserve">
清和幼稚園みどりの丘
（清和幼稚園みどりの丘）</t>
    </r>
    <rPh sb="0" eb="2">
      <t>ニンテイ</t>
    </rPh>
    <rPh sb="5" eb="6">
      <t>エン</t>
    </rPh>
    <rPh sb="7" eb="9">
      <t>セイワ</t>
    </rPh>
    <rPh sb="9" eb="12">
      <t>ヨウチエン</t>
    </rPh>
    <rPh sb="16" eb="17">
      <t>オカ</t>
    </rPh>
    <phoneticPr fontId="3"/>
  </si>
  <si>
    <t>(３)</t>
  </si>
  <si>
    <t>篠田　直男</t>
    <rPh sb="0" eb="2">
      <t>シノダ</t>
    </rPh>
    <rPh sb="3" eb="4">
      <t>ナオ</t>
    </rPh>
    <rPh sb="4" eb="5">
      <t>オトコ</t>
    </rPh>
    <phoneticPr fontId="3"/>
  </si>
  <si>
    <t>R6.1.1</t>
  </si>
  <si>
    <t>坂本　美佐</t>
    <rPh sb="0" eb="2">
      <t>サカモト</t>
    </rPh>
    <rPh sb="3" eb="5">
      <t>ミサ</t>
    </rPh>
    <phoneticPr fontId="3"/>
  </si>
  <si>
    <r>
      <t xml:space="preserve">乳幼児学童保育施設
認定こども園
</t>
    </r>
    <r>
      <rPr>
        <sz val="11"/>
        <color auto="1"/>
        <rFont val="ＭＳ Ｐゴシック"/>
      </rPr>
      <t>わらべ館　香南</t>
    </r>
    <rPh sb="0" eb="3">
      <t>ニュウヨウジ</t>
    </rPh>
    <rPh sb="3" eb="5">
      <t>ガクドウ</t>
    </rPh>
    <rPh sb="5" eb="7">
      <t>ホイク</t>
    </rPh>
    <rPh sb="7" eb="9">
      <t>シセツ</t>
    </rPh>
    <rPh sb="20" eb="21">
      <t>カン</t>
    </rPh>
    <rPh sb="22" eb="24">
      <t>コウナン</t>
    </rPh>
    <phoneticPr fontId="3"/>
  </si>
  <si>
    <t>古味　美和</t>
    <rPh sb="0" eb="1">
      <t>コ</t>
    </rPh>
    <rPh sb="1" eb="2">
      <t>ミ</t>
    </rPh>
    <rPh sb="3" eb="5">
      <t>ミワ</t>
    </rPh>
    <phoneticPr fontId="3"/>
  </si>
  <si>
    <t>横田　純美代</t>
    <rPh sb="0" eb="2">
      <t>ヨコタ</t>
    </rPh>
    <rPh sb="3" eb="4">
      <t>ジュン</t>
    </rPh>
    <rPh sb="4" eb="5">
      <t>ミ</t>
    </rPh>
    <rPh sb="5" eb="6">
      <t>ヨ</t>
    </rPh>
    <phoneticPr fontId="3"/>
  </si>
  <si>
    <t>0887-55-3457</t>
  </si>
  <si>
    <t>R7.4.1現在</t>
    <rPh sb="6" eb="8">
      <t>ゲンザイ</t>
    </rPh>
    <phoneticPr fontId="3"/>
  </si>
  <si>
    <t>福永　由美</t>
    <rPh sb="0" eb="2">
      <t>フクナガ</t>
    </rPh>
    <rPh sb="3" eb="5">
      <t>ユミ</t>
    </rPh>
    <phoneticPr fontId="3"/>
  </si>
  <si>
    <t>公文　潤子</t>
    <rPh sb="3" eb="5">
      <t>ジュンコ</t>
    </rPh>
    <phoneticPr fontId="3"/>
  </si>
  <si>
    <t>中村　美和</t>
    <rPh sb="0" eb="2">
      <t>ナカムラ</t>
    </rPh>
    <rPh sb="3" eb="5">
      <t>ミワ</t>
    </rPh>
    <phoneticPr fontId="3"/>
  </si>
  <si>
    <t>瀬戸　真理</t>
    <rPh sb="0" eb="2">
      <t>セト</t>
    </rPh>
    <rPh sb="3" eb="5">
      <t>マリ</t>
    </rPh>
    <phoneticPr fontId="3"/>
  </si>
  <si>
    <t>yamada-yochien5704@
vega.ocn.ne.jp</t>
  </si>
  <si>
    <t>小島　暁子</t>
    <rPh sb="0" eb="2">
      <t>コジマ</t>
    </rPh>
    <rPh sb="3" eb="5">
      <t>アキコ</t>
    </rPh>
    <phoneticPr fontId="3"/>
  </si>
  <si>
    <t>浦田　実和</t>
    <rPh sb="0" eb="2">
      <t>ウラタ</t>
    </rPh>
    <rPh sb="3" eb="4">
      <t>ミ</t>
    </rPh>
    <rPh sb="4" eb="5">
      <t>ワ</t>
    </rPh>
    <phoneticPr fontId="3"/>
  </si>
  <si>
    <t>令和７年度</t>
  </si>
  <si>
    <t>令和７年度保育関係事務担当所属一覧</t>
    <rPh sb="0" eb="1">
      <t>レイ</t>
    </rPh>
    <rPh sb="1" eb="2">
      <t>ワ</t>
    </rPh>
    <rPh sb="3" eb="5">
      <t>ネンド</t>
    </rPh>
    <rPh sb="5" eb="7">
      <t>ホイク</t>
    </rPh>
    <rPh sb="7" eb="9">
      <t>カンケイ</t>
    </rPh>
    <rPh sb="9" eb="11">
      <t>ジム</t>
    </rPh>
    <rPh sb="11" eb="13">
      <t>タントウ</t>
    </rPh>
    <rPh sb="13" eb="15">
      <t>ショゾク</t>
    </rPh>
    <rPh sb="15" eb="17">
      <t>イチラン</t>
    </rPh>
    <phoneticPr fontId="3"/>
  </si>
  <si>
    <t>令和７年度幼稚園関係事務担当所属一覧</t>
    <rPh sb="0" eb="1">
      <t>レイ</t>
    </rPh>
    <rPh sb="1" eb="2">
      <t>ワ</t>
    </rPh>
    <rPh sb="3" eb="5">
      <t>ネンド</t>
    </rPh>
    <rPh sb="5" eb="8">
      <t>ヨウチエン</t>
    </rPh>
    <rPh sb="8" eb="10">
      <t>カンケイ</t>
    </rPh>
    <rPh sb="10" eb="12">
      <t>ジム</t>
    </rPh>
    <rPh sb="12" eb="14">
      <t>タントウ</t>
    </rPh>
    <rPh sb="14" eb="16">
      <t>ショゾク</t>
    </rPh>
    <rPh sb="16" eb="18">
      <t>イチラン</t>
    </rPh>
    <phoneticPr fontId="3"/>
  </si>
  <si>
    <t>088-840-3025</t>
  </si>
  <si>
    <t>岡田　知華</t>
    <rPh sb="0" eb="2">
      <t>オカダ</t>
    </rPh>
    <rPh sb="3" eb="4">
      <t>チ</t>
    </rPh>
    <rPh sb="4" eb="5">
      <t>カ</t>
    </rPh>
    <phoneticPr fontId="3"/>
  </si>
  <si>
    <t>伊野部　朋孝</t>
    <rPh sb="0" eb="3">
      <t>イノベ</t>
    </rPh>
    <rPh sb="4" eb="5">
      <t>トモ</t>
    </rPh>
    <rPh sb="5" eb="6">
      <t>タカシ</t>
    </rPh>
    <phoneticPr fontId="3"/>
  </si>
  <si>
    <t>氏原　亜梨沙</t>
    <rPh sb="0" eb="2">
      <t>ウジハラ</t>
    </rPh>
    <rPh sb="3" eb="4">
      <t>ア</t>
    </rPh>
    <rPh sb="4" eb="5">
      <t>リ</t>
    </rPh>
    <rPh sb="5" eb="6">
      <t>サ</t>
    </rPh>
    <phoneticPr fontId="3"/>
  </si>
  <si>
    <t>岩下　わか</t>
    <rPh sb="0" eb="2">
      <t>イワシタ</t>
    </rPh>
    <phoneticPr fontId="3"/>
  </si>
  <si>
    <t>中越　亜矢</t>
    <rPh sb="0" eb="2">
      <t>ナカゴシ</t>
    </rPh>
    <rPh sb="3" eb="4">
      <t>ア</t>
    </rPh>
    <rPh sb="4" eb="5">
      <t>ヤ</t>
    </rPh>
    <phoneticPr fontId="3"/>
  </si>
  <si>
    <t>野瀬　美保</t>
    <rPh sb="0" eb="2">
      <t>ノセ</t>
    </rPh>
    <rPh sb="3" eb="5">
      <t>ミホ</t>
    </rPh>
    <phoneticPr fontId="3"/>
  </si>
  <si>
    <t>潮モンテッソーリ学園</t>
    <rPh sb="0" eb="1">
      <t>ウシオ</t>
    </rPh>
    <rPh sb="8" eb="10">
      <t>ガクエン</t>
    </rPh>
    <phoneticPr fontId="3"/>
  </si>
  <si>
    <t>(株)西山合名</t>
    <rPh sb="1" eb="2">
      <t>カブ</t>
    </rPh>
    <rPh sb="3" eb="5">
      <t>ニシヤマ</t>
    </rPh>
    <rPh sb="5" eb="7">
      <t>ゴウメイ</t>
    </rPh>
    <phoneticPr fontId="3"/>
  </si>
  <si>
    <t>ogawahoikuen
@rb4.so-net.ne.jp</t>
  </si>
  <si>
    <t>hoiku@city.aki.lg.jp</t>
  </si>
  <si>
    <t>中屋　愛</t>
    <rPh sb="0" eb="2">
      <t>ナカヤ</t>
    </rPh>
    <rPh sb="3" eb="4">
      <t>アイ</t>
    </rPh>
    <phoneticPr fontId="3"/>
  </si>
  <si>
    <t>牧野　綾</t>
  </si>
  <si>
    <t>toyonaga.megumi
@town.kuroshio.lg.jp</t>
  </si>
  <si>
    <t>濱田　淳子</t>
    <rPh sb="0" eb="2">
      <t>ハマダ</t>
    </rPh>
    <rPh sb="3" eb="5">
      <t>ジュンコ</t>
    </rPh>
    <phoneticPr fontId="3"/>
  </si>
  <si>
    <t>岡村　淑子</t>
    <rPh sb="0" eb="2">
      <t>オカムラ</t>
    </rPh>
    <rPh sb="3" eb="5">
      <t>トシコ</t>
    </rPh>
    <phoneticPr fontId="3"/>
  </si>
  <si>
    <t>高知市鏡今井198</t>
    <rPh sb="0" eb="3">
      <t>コウチシ</t>
    </rPh>
    <rPh sb="3" eb="4">
      <t>カガミ</t>
    </rPh>
    <rPh sb="4" eb="6">
      <t>イマイ</t>
    </rPh>
    <phoneticPr fontId="3"/>
  </si>
  <si>
    <t>088-896-2948</t>
  </si>
  <si>
    <t>(21)</t>
  </si>
  <si>
    <t>西川　尚代</t>
    <rPh sb="0" eb="2">
      <t>ニシカワ</t>
    </rPh>
    <rPh sb="3" eb="4">
      <t>ナオ</t>
    </rPh>
    <rPh sb="4" eb="5">
      <t>ヨ</t>
    </rPh>
    <phoneticPr fontId="3"/>
  </si>
  <si>
    <t>789-1720</t>
  </si>
  <si>
    <t>教育委員会
　教育振興課</t>
    <rPh sb="0" eb="2">
      <t>キョウイク</t>
    </rPh>
    <rPh sb="2" eb="5">
      <t>イインカイ</t>
    </rPh>
    <rPh sb="7" eb="9">
      <t>キョウイク</t>
    </rPh>
    <rPh sb="9" eb="11">
      <t>シンコウ</t>
    </rPh>
    <rPh sb="11" eb="12">
      <t>カ</t>
    </rPh>
    <phoneticPr fontId="3"/>
  </si>
  <si>
    <t>こども未来部
　保育幼稚園課</t>
  </si>
  <si>
    <t>教育委員会
　こども未来課
　幼保支援係</t>
    <rPh sb="0" eb="2">
      <t>キョウイク</t>
    </rPh>
    <rPh sb="2" eb="5">
      <t>イインカイ</t>
    </rPh>
    <rPh sb="10" eb="12">
      <t>ミライ</t>
    </rPh>
    <rPh sb="12" eb="13">
      <t>カ</t>
    </rPh>
    <rPh sb="15" eb="16">
      <t>ヨウ</t>
    </rPh>
    <rPh sb="16" eb="17">
      <t>ホ</t>
    </rPh>
    <rPh sb="17" eb="19">
      <t>シエン</t>
    </rPh>
    <rPh sb="19" eb="20">
      <t>カカリ</t>
    </rPh>
    <phoneticPr fontId="3"/>
  </si>
  <si>
    <t>こども子育て
　支援課</t>
    <rPh sb="3" eb="5">
      <t>コソダ</t>
    </rPh>
    <rPh sb="8" eb="11">
      <t>シエンカ</t>
    </rPh>
    <phoneticPr fontId="3"/>
  </si>
  <si>
    <t>教育委員会
　幼保支援係</t>
    <rPh sb="7" eb="8">
      <t>ヨウ</t>
    </rPh>
    <rPh sb="8" eb="9">
      <t>ホ</t>
    </rPh>
    <rPh sb="9" eb="11">
      <t>シエン</t>
    </rPh>
    <rPh sb="11" eb="12">
      <t>カカ</t>
    </rPh>
    <phoneticPr fontId="3"/>
  </si>
  <si>
    <t>教育委員会
　学校教育課</t>
    <rPh sb="0" eb="2">
      <t>キョウイク</t>
    </rPh>
    <rPh sb="2" eb="5">
      <t>イインカイ</t>
    </rPh>
    <rPh sb="7" eb="9">
      <t>ガッコウ</t>
    </rPh>
    <rPh sb="9" eb="11">
      <t>キョウイク</t>
    </rPh>
    <rPh sb="11" eb="12">
      <t>カ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</si>
</sst>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 "/>
    <numFmt numFmtId="177" formatCode="[&lt;=999]000;[&lt;=9999]000\-00;000\-0000"/>
    <numFmt numFmtId="178" formatCode="[$-411]ge\.m\.d;@"/>
    <numFmt numFmtId="179" formatCode="#,##0_);[Red]\(#,##0\)"/>
    <numFmt numFmtId="180" formatCode="0_ "/>
  </numFmts>
  <fonts count="48">
    <font>
      <sz val="11"/>
      <color auto="1"/>
      <name val="ＭＳ Ｐゴシック"/>
      <family val="3"/>
    </font>
    <font>
      <u/>
      <sz val="8.25"/>
      <color indexed="12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7"/>
      <color auto="1"/>
      <name val="ＭＳ Ｐゴシック"/>
      <family val="3"/>
    </font>
    <font>
      <sz val="16"/>
      <color auto="1"/>
      <name val="HGP創英角ﾎﾟｯﾌﾟ体"/>
      <family val="3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  <font>
      <sz val="6"/>
      <color auto="1"/>
      <name val="ＭＳ Ｐゴシック"/>
      <family val="3"/>
    </font>
    <font>
      <u/>
      <sz val="11"/>
      <color theme="10"/>
      <name val="ＭＳ Ｐゴシック"/>
      <family val="3"/>
    </font>
    <font>
      <sz val="7.5"/>
      <color auto="1"/>
      <name val="ＭＳ Ｐゴシック"/>
      <family val="3"/>
    </font>
    <font>
      <sz val="7.8"/>
      <color auto="1"/>
      <name val="ＭＳ Ｐゴシック"/>
      <family val="3"/>
    </font>
    <font>
      <sz val="14"/>
      <color auto="1"/>
      <name val="HGP創英角ﾎﾟｯﾌﾟ体"/>
      <family val="3"/>
    </font>
    <font>
      <sz val="12"/>
      <color auto="1"/>
      <name val="ＭＳ Ｐゴシック"/>
      <family val="3"/>
    </font>
    <font>
      <sz val="11"/>
      <color rgb="FFFF0000"/>
      <name val="ＭＳ Ｐゴシック"/>
      <family val="3"/>
    </font>
    <font>
      <sz val="10.5"/>
      <color auto="1"/>
      <name val="ＭＳ Ｐゴシック"/>
      <family val="3"/>
    </font>
    <font>
      <sz val="12"/>
      <color auto="1"/>
      <name val="ＭＳ ゴシック"/>
      <family val="3"/>
    </font>
    <font>
      <b/>
      <sz val="16"/>
      <color auto="1"/>
      <name val="ＭＳ ゴシック"/>
      <family val="3"/>
    </font>
    <font>
      <b/>
      <sz val="14"/>
      <color auto="1"/>
      <name val="ＭＳ ゴシック"/>
      <family val="3"/>
    </font>
    <font>
      <sz val="12"/>
      <color rgb="FFFF0000"/>
      <name val="ＭＳ ゴシック"/>
      <family val="3"/>
    </font>
    <font>
      <sz val="12"/>
      <color theme="1"/>
      <name val="ＭＳ ゴシック"/>
      <family val="3"/>
    </font>
    <font>
      <sz val="8"/>
      <color auto="1"/>
      <name val="ＭＳ ゴシック"/>
      <family val="3"/>
    </font>
    <font>
      <sz val="10"/>
      <color auto="1"/>
      <name val="ＭＳ ゴシック"/>
      <family val="3"/>
    </font>
    <font>
      <sz val="14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10"/>
      <name val="ＭＳ Ｐゴシック"/>
      <family val="3"/>
    </font>
    <font>
      <sz val="16"/>
      <color auto="1"/>
      <name val="ＭＳ Ｐゴシック"/>
      <family val="3"/>
    </font>
    <font>
      <sz val="12"/>
      <color indexed="8"/>
      <name val="ＭＳ Ｐゴシック"/>
      <family val="3"/>
    </font>
    <font>
      <sz val="14"/>
      <color theme="1"/>
      <name val="ＭＳ Ｐゴシック"/>
      <family val="3"/>
    </font>
    <font>
      <sz val="12"/>
      <color indexed="10"/>
      <name val="ＭＳ Ｐゴシック"/>
      <family val="3"/>
    </font>
    <font>
      <sz val="12"/>
      <color rgb="FFFF0000"/>
      <name val="ＭＳ Ｐゴシック"/>
      <family val="3"/>
    </font>
    <font>
      <sz val="14"/>
      <color indexed="10"/>
      <name val="ＭＳ Ｐゴシック"/>
      <family val="3"/>
    </font>
    <font>
      <sz val="10"/>
      <color indexed="8"/>
      <name val="ＭＳ Ｐゴシック"/>
      <family val="3"/>
    </font>
    <font>
      <sz val="18"/>
      <color auto="1"/>
      <name val="ＭＳ Ｐゴシック"/>
      <family val="3"/>
    </font>
    <font>
      <sz val="9"/>
      <color indexed="10"/>
      <name val="ＭＳ Ｐゴシック"/>
      <family val="3"/>
    </font>
    <font>
      <u/>
      <sz val="8.25"/>
      <color indexed="8"/>
      <name val="ＭＳ Ｐゴシック"/>
      <family val="3"/>
    </font>
    <font>
      <u/>
      <sz val="8.25"/>
      <color auto="1"/>
      <name val="ＭＳ Ｐゴシック"/>
      <family val="3"/>
    </font>
    <font>
      <sz val="14"/>
      <color auto="1"/>
      <name val="HGS創英角ﾎﾟｯﾌﾟ体"/>
      <family val="3"/>
    </font>
    <font>
      <sz val="11"/>
      <color auto="1"/>
      <name val="HGS創英角ﾎﾟｯﾌﾟ体"/>
      <family val="3"/>
    </font>
    <font>
      <sz val="20"/>
      <color auto="1"/>
      <name val="HGS創英角ﾎﾟｯﾌﾟ体"/>
      <family val="3"/>
    </font>
    <font>
      <sz val="28"/>
      <color auto="1"/>
      <name val="HGS創英角ﾎﾟｯﾌﾟ体"/>
      <family val="3"/>
    </font>
    <font>
      <b/>
      <sz val="18"/>
      <color auto="1"/>
      <name val="ＭＳ ゴシック"/>
      <family val="3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b/>
      <sz val="24"/>
      <color auto="1"/>
      <name val="ＭＳ ゴシック"/>
      <family val="3"/>
    </font>
    <font>
      <sz val="10.5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8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38" fontId="2" fillId="0" borderId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885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0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 shrinkToFit="1"/>
    </xf>
    <xf numFmtId="0" fontId="0" fillId="0" borderId="9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horizontal="left" vertical="center" shrinkToFit="1"/>
    </xf>
    <xf numFmtId="0" fontId="0" fillId="0" borderId="10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0" fillId="0" borderId="0" xfId="0" applyAlignment="1"/>
    <xf numFmtId="0" fontId="4" fillId="0" borderId="0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wrapText="1" shrinkToFit="1"/>
    </xf>
    <xf numFmtId="0" fontId="4" fillId="0" borderId="9" xfId="0" applyFont="1" applyFill="1" applyBorder="1" applyAlignment="1">
      <alignment vertical="center" wrapText="1" shrinkToFit="1"/>
    </xf>
    <xf numFmtId="0" fontId="4" fillId="0" borderId="10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7" fillId="0" borderId="12" xfId="0" applyFont="1" applyFill="1" applyBorder="1" applyAlignment="1">
      <alignment horizontal="center" vertical="center" shrinkToFit="1"/>
    </xf>
    <xf numFmtId="57" fontId="0" fillId="0" borderId="8" xfId="0" applyNumberFormat="1" applyFont="1" applyFill="1" applyBorder="1" applyAlignment="1">
      <alignment vertical="center" shrinkToFit="1"/>
    </xf>
    <xf numFmtId="57" fontId="0" fillId="0" borderId="9" xfId="0" applyNumberFormat="1" applyFont="1" applyFill="1" applyBorder="1" applyAlignment="1">
      <alignment vertical="center" shrinkToFit="1"/>
    </xf>
    <xf numFmtId="57" fontId="0" fillId="0" borderId="10" xfId="0" applyNumberFormat="1" applyFont="1" applyFill="1" applyBorder="1" applyAlignment="1">
      <alignment vertical="center" shrinkToFit="1"/>
    </xf>
    <xf numFmtId="57" fontId="0" fillId="0" borderId="9" xfId="0" applyNumberFormat="1" applyFont="1" applyFill="1" applyBorder="1" applyAlignment="1">
      <alignment vertical="center" wrapText="1" shrinkToFit="1"/>
    </xf>
    <xf numFmtId="57" fontId="0" fillId="0" borderId="11" xfId="0" applyNumberFormat="1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right" vertical="center" wrapText="1" shrinkToFit="1"/>
    </xf>
    <xf numFmtId="0" fontId="0" fillId="0" borderId="10" xfId="0" applyFont="1" applyFill="1" applyBorder="1" applyAlignment="1">
      <alignment horizontal="right" vertical="center" wrapText="1" shrinkToFit="1"/>
    </xf>
    <xf numFmtId="38" fontId="0" fillId="0" borderId="9" xfId="5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 shrinkToFit="1"/>
    </xf>
    <xf numFmtId="38" fontId="0" fillId="0" borderId="0" xfId="5" applyFont="1" applyFill="1" applyAlignment="1">
      <alignment vertical="center"/>
    </xf>
    <xf numFmtId="0" fontId="4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 shrinkToFit="1"/>
    </xf>
    <xf numFmtId="0" fontId="5" fillId="0" borderId="9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vertical="center" wrapText="1" shrinkToFit="1"/>
    </xf>
    <xf numFmtId="0" fontId="7" fillId="0" borderId="9" xfId="0" applyFont="1" applyFill="1" applyBorder="1" applyAlignment="1">
      <alignment vertical="center" wrapText="1" shrinkToFit="1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0" borderId="9" xfId="0" applyFont="1" applyFill="1" applyBorder="1" applyAlignment="1">
      <alignment vertical="center" wrapText="1" shrinkToFit="1"/>
    </xf>
    <xf numFmtId="0" fontId="8" fillId="0" borderId="11" xfId="6" applyFont="1" applyFill="1" applyBorder="1" applyAlignment="1" applyProtection="1">
      <alignment vertical="center" wrapText="1" shrinkToFit="1"/>
    </xf>
    <xf numFmtId="0" fontId="5" fillId="0" borderId="9" xfId="0" applyFont="1" applyBorder="1" applyAlignment="1">
      <alignment vertical="center" wrapText="1"/>
    </xf>
    <xf numFmtId="0" fontId="8" fillId="0" borderId="10" xfId="0" applyFont="1" applyFill="1" applyBorder="1" applyAlignment="1">
      <alignment vertical="center" wrapText="1" shrinkToFit="1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shrinkToFit="1"/>
    </xf>
    <xf numFmtId="0" fontId="0" fillId="0" borderId="15" xfId="0" applyFont="1" applyFill="1" applyBorder="1" applyAlignment="1">
      <alignment shrinkToFit="1"/>
    </xf>
    <xf numFmtId="0" fontId="0" fillId="0" borderId="16" xfId="0" applyFont="1" applyFill="1" applyBorder="1" applyAlignment="1">
      <alignment shrinkToFit="1"/>
    </xf>
    <xf numFmtId="0" fontId="0" fillId="0" borderId="15" xfId="0" applyFont="1" applyFill="1" applyBorder="1" applyAlignment="1">
      <alignment wrapText="1" shrinkToFit="1"/>
    </xf>
    <xf numFmtId="0" fontId="0" fillId="0" borderId="16" xfId="0" applyFont="1" applyFill="1" applyBorder="1" applyAlignment="1">
      <alignment wrapText="1" shrinkToFit="1"/>
    </xf>
    <xf numFmtId="0" fontId="0" fillId="0" borderId="17" xfId="0" applyFont="1" applyFill="1" applyBorder="1" applyAlignment="1">
      <alignment wrapText="1" shrinkToFit="1"/>
    </xf>
    <xf numFmtId="0" fontId="0" fillId="0" borderId="17" xfId="0" applyFont="1" applyFill="1" applyBorder="1" applyAlignment="1">
      <alignment shrinkToFit="1"/>
    </xf>
    <xf numFmtId="0" fontId="7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shrinkToFit="1"/>
    </xf>
    <xf numFmtId="0" fontId="4" fillId="0" borderId="0" xfId="0" applyFont="1" applyFill="1" applyAlignment="1">
      <alignment horizontal="left" vertical="center" shrinkToFit="1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wrapText="1" shrinkToFit="1"/>
    </xf>
    <xf numFmtId="0" fontId="8" fillId="0" borderId="9" xfId="0" applyFont="1" applyFill="1" applyBorder="1" applyAlignment="1">
      <alignment wrapText="1" shrinkToFit="1"/>
    </xf>
    <xf numFmtId="0" fontId="8" fillId="0" borderId="10" xfId="0" applyFont="1" applyFill="1" applyBorder="1" applyAlignment="1">
      <alignment wrapText="1" shrinkToFi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7" fillId="0" borderId="9" xfId="6" applyFont="1" applyFill="1" applyBorder="1" applyAlignment="1" applyProtection="1">
      <alignment vertical="center" wrapText="1"/>
    </xf>
    <xf numFmtId="0" fontId="8" fillId="0" borderId="9" xfId="6" applyFont="1" applyFill="1" applyBorder="1" applyAlignment="1" applyProtection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 shrinkToFit="1"/>
    </xf>
    <xf numFmtId="0" fontId="7" fillId="0" borderId="0" xfId="0" applyFont="1" applyFill="1"/>
    <xf numFmtId="0" fontId="7" fillId="0" borderId="8" xfId="0" applyFont="1" applyFill="1" applyBorder="1" applyAlignment="1" applyProtection="1">
      <alignment vertical="center" wrapText="1"/>
    </xf>
    <xf numFmtId="0" fontId="7" fillId="0" borderId="10" xfId="0" applyFont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vertical="center" wrapText="1"/>
    </xf>
    <xf numFmtId="57" fontId="0" fillId="0" borderId="9" xfId="0" applyNumberFormat="1" applyFont="1" applyFill="1" applyBorder="1" applyAlignment="1">
      <alignment horizontal="right" vertical="center" shrinkToFit="1"/>
    </xf>
    <xf numFmtId="49" fontId="7" fillId="0" borderId="9" xfId="0" applyNumberFormat="1" applyFont="1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vertical="center" wrapText="1" shrinkToFit="1"/>
    </xf>
    <xf numFmtId="0" fontId="7" fillId="0" borderId="9" xfId="6" applyFont="1" applyFill="1" applyBorder="1" applyAlignment="1" applyProtection="1">
      <alignment vertical="center" wrapText="1" shrinkToFit="1"/>
    </xf>
    <xf numFmtId="0" fontId="7" fillId="0" borderId="10" xfId="6" applyFont="1" applyFill="1" applyBorder="1" applyAlignment="1" applyProtection="1">
      <alignment vertical="center" wrapText="1" shrinkToFit="1"/>
    </xf>
    <xf numFmtId="0" fontId="4" fillId="0" borderId="1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vertical="center" wrapText="1" shrinkToFit="1"/>
    </xf>
    <xf numFmtId="0" fontId="0" fillId="0" borderId="10" xfId="0" applyFont="1" applyFill="1" applyBorder="1" applyAlignment="1">
      <alignment vertical="center" wrapText="1" shrinkToFit="1"/>
    </xf>
    <xf numFmtId="0" fontId="7" fillId="0" borderId="11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vertical="center" wrapText="1" shrinkToFit="1"/>
    </xf>
    <xf numFmtId="57" fontId="0" fillId="0" borderId="19" xfId="0" applyNumberFormat="1" applyFont="1" applyFill="1" applyBorder="1" applyAlignment="1">
      <alignment vertical="center" shrinkToFit="1"/>
    </xf>
    <xf numFmtId="57" fontId="0" fillId="0" borderId="10" xfId="0" applyNumberFormat="1" applyFont="1" applyFill="1" applyBorder="1" applyAlignment="1">
      <alignment horizontal="right" vertical="center" shrinkToFit="1"/>
    </xf>
    <xf numFmtId="0" fontId="12" fillId="0" borderId="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0" xfId="0" applyFont="1" applyFill="1"/>
    <xf numFmtId="0" fontId="0" fillId="0" borderId="20" xfId="0" applyFont="1" applyFill="1" applyBorder="1" applyAlignment="1">
      <alignment vertical="center" wrapText="1" shrinkToFit="1"/>
    </xf>
    <xf numFmtId="0" fontId="7" fillId="0" borderId="20" xfId="0" applyFont="1" applyFill="1" applyBorder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vertical="center" wrapText="1" shrinkToFit="1"/>
    </xf>
    <xf numFmtId="57" fontId="0" fillId="0" borderId="20" xfId="0" applyNumberFormat="1" applyFont="1" applyFill="1" applyBorder="1" applyAlignment="1">
      <alignment vertical="center" shrinkToFi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 shrinkToFit="1"/>
    </xf>
    <xf numFmtId="0" fontId="9" fillId="0" borderId="9" xfId="0" applyFont="1" applyFill="1" applyBorder="1" applyAlignment="1" applyProtection="1">
      <alignment vertical="center" wrapText="1"/>
    </xf>
    <xf numFmtId="0" fontId="8" fillId="0" borderId="2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>
      <alignment shrinkToFit="1"/>
    </xf>
    <xf numFmtId="0" fontId="7" fillId="0" borderId="8" xfId="0" applyFont="1" applyFill="1" applyBorder="1" applyAlignment="1" applyProtection="1">
      <alignment vertical="center" wrapText="1" shrinkToFit="1"/>
    </xf>
    <xf numFmtId="0" fontId="4" fillId="0" borderId="14" xfId="0" applyFont="1" applyFill="1" applyBorder="1" applyAlignment="1">
      <alignment wrapText="1" shrinkToFit="1"/>
    </xf>
    <xf numFmtId="0" fontId="4" fillId="0" borderId="8" xfId="0" applyFont="1" applyFill="1" applyBorder="1" applyAlignment="1">
      <alignment wrapText="1" shrinkToFit="1"/>
    </xf>
    <xf numFmtId="0" fontId="4" fillId="0" borderId="9" xfId="0" applyFont="1" applyFill="1" applyBorder="1" applyAlignment="1">
      <alignment wrapText="1" shrinkToFit="1"/>
    </xf>
    <xf numFmtId="0" fontId="7" fillId="0" borderId="10" xfId="0" applyFont="1" applyFill="1" applyBorder="1" applyAlignment="1">
      <alignment vertical="center" wrapText="1" shrinkToFit="1"/>
    </xf>
    <xf numFmtId="0" fontId="10" fillId="0" borderId="10" xfId="6" applyFill="1" applyBorder="1" applyAlignment="1" applyProtection="1">
      <alignment vertical="center" wrapText="1" shrinkToFi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 applyProtection="1">
      <alignment vertical="center" wrapText="1"/>
    </xf>
    <xf numFmtId="0" fontId="4" fillId="0" borderId="15" xfId="0" applyFont="1" applyFill="1" applyBorder="1" applyAlignment="1">
      <alignment wrapText="1" shrinkToFit="1"/>
    </xf>
    <xf numFmtId="0" fontId="8" fillId="0" borderId="22" xfId="0" applyFont="1" applyBorder="1" applyAlignment="1">
      <alignment vertical="center" wrapText="1"/>
    </xf>
    <xf numFmtId="0" fontId="0" fillId="0" borderId="23" xfId="0" applyFont="1" applyFill="1" applyBorder="1"/>
    <xf numFmtId="0" fontId="0" fillId="0" borderId="24" xfId="0" applyFont="1" applyFill="1" applyBorder="1"/>
    <xf numFmtId="0" fontId="0" fillId="2" borderId="9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wrapText="1" shrinkToFit="1"/>
    </xf>
    <xf numFmtId="57" fontId="0" fillId="2" borderId="9" xfId="0" applyNumberFormat="1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49" fontId="4" fillId="0" borderId="9" xfId="6" applyNumberFormat="1" applyFont="1" applyFill="1" applyBorder="1" applyAlignment="1" applyProtection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9" xfId="0" applyFont="1" applyFill="1" applyBorder="1" applyAlignment="1" applyProtection="1">
      <alignment vertical="center" wrapText="1"/>
    </xf>
    <xf numFmtId="0" fontId="0" fillId="2" borderId="15" xfId="0" applyFont="1" applyFill="1" applyBorder="1" applyAlignment="1">
      <alignment shrinkToFit="1"/>
    </xf>
    <xf numFmtId="57" fontId="0" fillId="0" borderId="8" xfId="0" applyNumberFormat="1" applyFont="1" applyFill="1" applyBorder="1" applyAlignment="1">
      <alignment horizontal="right" vertical="center" shrinkToFit="1"/>
    </xf>
    <xf numFmtId="0" fontId="7" fillId="0" borderId="8" xfId="6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9" xfId="6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shrinkToFit="1"/>
    </xf>
    <xf numFmtId="0" fontId="0" fillId="0" borderId="2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3" fillId="0" borderId="0" xfId="0" applyFont="1" applyFill="1" applyAlignment="1">
      <alignment horizontal="center"/>
    </xf>
    <xf numFmtId="0" fontId="0" fillId="0" borderId="12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 shrinkToFit="1"/>
    </xf>
    <xf numFmtId="0" fontId="13" fillId="0" borderId="0" xfId="0" applyFont="1" applyFill="1"/>
    <xf numFmtId="0" fontId="0" fillId="0" borderId="7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horizontal="center" vertical="center" textRotation="255"/>
    </xf>
    <xf numFmtId="0" fontId="0" fillId="0" borderId="12" xfId="0" applyFont="1" applyFill="1" applyBorder="1" applyAlignment="1">
      <alignment vertical="center" wrapText="1" shrinkToFit="1"/>
    </xf>
    <xf numFmtId="0" fontId="0" fillId="0" borderId="0" xfId="0" applyFont="1" applyFill="1" applyAlignment="1">
      <alignment horizontal="left" vertical="center" wrapText="1"/>
    </xf>
    <xf numFmtId="57" fontId="0" fillId="0" borderId="12" xfId="0" applyNumberFormat="1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0" fillId="0" borderId="13" xfId="0" applyFont="1" applyFill="1" applyBorder="1" applyAlignment="1">
      <alignment shrinkToFit="1"/>
    </xf>
    <xf numFmtId="0" fontId="4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8" xfId="0" applyFont="1" applyFill="1" applyBorder="1" applyAlignment="1">
      <alignment vertical="center" wrapText="1" shrinkToFit="1"/>
    </xf>
    <xf numFmtId="176" fontId="0" fillId="0" borderId="0" xfId="0" applyNumberFormat="1" applyFont="1" applyFill="1" applyAlignment="1">
      <alignment vertical="center" wrapText="1"/>
    </xf>
    <xf numFmtId="56" fontId="7" fillId="0" borderId="10" xfId="0" applyNumberFormat="1" applyFont="1" applyFill="1" applyBorder="1" applyAlignment="1">
      <alignment vertical="center" shrinkToFit="1"/>
    </xf>
    <xf numFmtId="0" fontId="7" fillId="0" borderId="9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9" fillId="0" borderId="15" xfId="0" applyFont="1" applyFill="1" applyBorder="1" applyAlignment="1">
      <alignment wrapText="1" shrinkToFit="1"/>
    </xf>
    <xf numFmtId="0" fontId="0" fillId="0" borderId="14" xfId="0" applyFont="1" applyFill="1" applyBorder="1" applyAlignment="1">
      <alignment wrapText="1" shrinkToFit="1"/>
    </xf>
    <xf numFmtId="0" fontId="0" fillId="0" borderId="26" xfId="0" applyFont="1" applyFill="1" applyBorder="1" applyAlignment="1">
      <alignment shrinkToFit="1"/>
    </xf>
    <xf numFmtId="38" fontId="10" fillId="0" borderId="0" xfId="6" applyNumberFormat="1" applyFill="1" applyAlignment="1" applyProtection="1"/>
    <xf numFmtId="0" fontId="10" fillId="0" borderId="0" xfId="6" applyFill="1" applyAlignment="1" applyProtection="1"/>
    <xf numFmtId="0" fontId="8" fillId="0" borderId="0" xfId="0" applyFont="1" applyFill="1"/>
    <xf numFmtId="0" fontId="7" fillId="0" borderId="0" xfId="0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textRotation="255" wrapText="1" shrinkToFit="1"/>
    </xf>
    <xf numFmtId="0" fontId="0" fillId="0" borderId="28" xfId="0" applyFont="1" applyFill="1" applyBorder="1" applyAlignment="1">
      <alignment horizontal="center" textRotation="255" wrapText="1" shrinkToFit="1"/>
    </xf>
    <xf numFmtId="0" fontId="0" fillId="0" borderId="28" xfId="0" quotePrefix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textRotation="255" wrapText="1" shrinkToFit="1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textRotation="255" wrapText="1" shrinkToFit="1"/>
    </xf>
    <xf numFmtId="0" fontId="0" fillId="0" borderId="31" xfId="0" applyFont="1" applyFill="1" applyBorder="1" applyAlignment="1">
      <alignment textRotation="255" wrapText="1" shrinkToFit="1"/>
    </xf>
    <xf numFmtId="0" fontId="13" fillId="0" borderId="0" xfId="0" applyFont="1" applyFill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177" fontId="7" fillId="0" borderId="9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32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 shrinkToFit="1"/>
    </xf>
    <xf numFmtId="0" fontId="0" fillId="0" borderId="19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right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57" fontId="0" fillId="0" borderId="8" xfId="0" applyNumberFormat="1" applyFont="1" applyFill="1" applyBorder="1" applyAlignment="1">
      <alignment horizontal="right" vertical="center" wrapText="1"/>
    </xf>
    <xf numFmtId="57" fontId="0" fillId="0" borderId="19" xfId="0" applyNumberFormat="1" applyFont="1" applyFill="1" applyBorder="1" applyAlignment="1">
      <alignment horizontal="right" vertical="center" wrapText="1"/>
    </xf>
    <xf numFmtId="0" fontId="0" fillId="0" borderId="19" xfId="0" applyNumberFormat="1" applyFont="1" applyFill="1" applyBorder="1" applyAlignment="1">
      <alignment horizontal="right" vertical="center" wrapText="1"/>
    </xf>
    <xf numFmtId="0" fontId="0" fillId="0" borderId="9" xfId="0" applyNumberFormat="1" applyFont="1" applyFill="1" applyBorder="1" applyAlignment="1">
      <alignment horizontal="right" vertical="center" wrapText="1"/>
    </xf>
    <xf numFmtId="57" fontId="0" fillId="0" borderId="9" xfId="0" applyNumberFormat="1" applyFont="1" applyFill="1" applyBorder="1" applyAlignment="1">
      <alignment vertical="center" wrapText="1"/>
    </xf>
    <xf numFmtId="57" fontId="0" fillId="0" borderId="9" xfId="0" applyNumberFormat="1" applyFont="1" applyFill="1" applyBorder="1" applyAlignment="1">
      <alignment vertical="center"/>
    </xf>
    <xf numFmtId="57" fontId="0" fillId="0" borderId="9" xfId="0" applyNumberFormat="1" applyFont="1" applyFill="1" applyBorder="1" applyAlignment="1">
      <alignment horizontal="right" vertical="center"/>
    </xf>
    <xf numFmtId="57" fontId="0" fillId="0" borderId="19" xfId="0" applyNumberFormat="1" applyFont="1" applyFill="1" applyBorder="1" applyAlignment="1">
      <alignment horizontal="right" vertical="center"/>
    </xf>
    <xf numFmtId="0" fontId="0" fillId="0" borderId="10" xfId="0" applyNumberFormat="1" applyFont="1" applyFill="1" applyBorder="1" applyAlignment="1">
      <alignment horizontal="right" vertical="center" wrapText="1"/>
    </xf>
    <xf numFmtId="0" fontId="0" fillId="0" borderId="8" xfId="0" applyNumberFormat="1" applyFont="1" applyFill="1" applyBorder="1" applyAlignment="1">
      <alignment horizontal="right" vertical="center" wrapText="1"/>
    </xf>
    <xf numFmtId="178" fontId="0" fillId="0" borderId="9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vertical="center"/>
    </xf>
    <xf numFmtId="0" fontId="7" fillId="0" borderId="37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38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8" fillId="0" borderId="8" xfId="6" applyNumberFormat="1" applyFont="1" applyBorder="1" applyAlignment="1" applyProtection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8" fillId="0" borderId="19" xfId="0" applyNumberFormat="1" applyFont="1" applyBorder="1" applyAlignment="1">
      <alignment vertical="center" wrapText="1"/>
    </xf>
    <xf numFmtId="49" fontId="5" fillId="0" borderId="9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49" fontId="7" fillId="0" borderId="9" xfId="6" applyNumberFormat="1" applyFont="1" applyBorder="1" applyAlignment="1" applyProtection="1">
      <alignment vertical="center" wrapText="1"/>
    </xf>
    <xf numFmtId="49" fontId="0" fillId="0" borderId="19" xfId="0" applyNumberFormat="1" applyFont="1" applyBorder="1" applyAlignment="1">
      <alignment vertical="center"/>
    </xf>
    <xf numFmtId="49" fontId="7" fillId="0" borderId="19" xfId="6" applyNumberFormat="1" applyFont="1" applyFill="1" applyBorder="1" applyAlignment="1" applyProtection="1">
      <alignment vertical="center" wrapText="1"/>
    </xf>
    <xf numFmtId="49" fontId="8" fillId="0" borderId="9" xfId="6" applyNumberFormat="1" applyFont="1" applyFill="1" applyBorder="1" applyAlignment="1" applyProtection="1">
      <alignment vertical="center" wrapText="1"/>
    </xf>
    <xf numFmtId="49" fontId="8" fillId="0" borderId="1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 shrinkToFit="1"/>
    </xf>
    <xf numFmtId="49" fontId="5" fillId="0" borderId="0" xfId="0" applyNumberFormat="1" applyFont="1" applyFill="1" applyAlignment="1">
      <alignment vertical="center" wrapText="1"/>
    </xf>
    <xf numFmtId="0" fontId="15" fillId="0" borderId="14" xfId="0" applyFont="1" applyFill="1" applyBorder="1" applyAlignment="1">
      <alignment shrinkToFit="1"/>
    </xf>
    <xf numFmtId="0" fontId="7" fillId="0" borderId="17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wrapText="1" shrinkToFit="1"/>
    </xf>
    <xf numFmtId="0" fontId="8" fillId="0" borderId="15" xfId="0" applyFont="1" applyFill="1" applyBorder="1" applyAlignment="1">
      <alignment wrapText="1" shrinkToFit="1"/>
    </xf>
    <xf numFmtId="0" fontId="0" fillId="0" borderId="0" xfId="0" quotePrefix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textRotation="255"/>
    </xf>
    <xf numFmtId="0" fontId="0" fillId="0" borderId="28" xfId="0" applyFont="1" applyFill="1" applyBorder="1" applyAlignment="1">
      <alignment horizontal="center" textRotation="255"/>
    </xf>
    <xf numFmtId="0" fontId="0" fillId="0" borderId="28" xfId="0" applyFont="1" applyFill="1" applyBorder="1" applyAlignment="1">
      <alignment vertical="center"/>
    </xf>
    <xf numFmtId="0" fontId="0" fillId="0" borderId="30" xfId="0" quotePrefix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textRotation="255" wrapText="1"/>
    </xf>
    <xf numFmtId="0" fontId="0" fillId="0" borderId="28" xfId="0" applyFont="1" applyFill="1" applyBorder="1" applyAlignment="1">
      <alignment horizontal="center" textRotation="255" wrapText="1"/>
    </xf>
    <xf numFmtId="0" fontId="0" fillId="0" borderId="30" xfId="0" applyFont="1" applyFill="1" applyBorder="1" applyAlignment="1">
      <alignment textRotation="255" wrapText="1"/>
    </xf>
    <xf numFmtId="49" fontId="0" fillId="0" borderId="28" xfId="0" applyNumberFormat="1" applyFont="1" applyFill="1" applyBorder="1" applyAlignment="1">
      <alignment horizontal="center" vertical="center" wrapText="1" shrinkToFit="1"/>
    </xf>
    <xf numFmtId="0" fontId="0" fillId="0" borderId="28" xfId="0" applyFont="1" applyFill="1" applyBorder="1" applyAlignment="1">
      <alignment textRotation="255"/>
    </xf>
    <xf numFmtId="0" fontId="0" fillId="0" borderId="30" xfId="0" applyFont="1" applyFill="1" applyBorder="1" applyAlignment="1">
      <alignment vertical="center"/>
    </xf>
    <xf numFmtId="49" fontId="0" fillId="0" borderId="30" xfId="0" applyNumberFormat="1" applyFont="1" applyFill="1" applyBorder="1" applyAlignment="1">
      <alignment horizontal="center" vertical="center" wrapText="1" shrinkToFit="1"/>
    </xf>
    <xf numFmtId="0" fontId="0" fillId="0" borderId="20" xfId="0" applyFont="1" applyFill="1" applyBorder="1" applyAlignment="1">
      <alignment vertical="center"/>
    </xf>
    <xf numFmtId="0" fontId="0" fillId="0" borderId="3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vertical="center" shrinkToFit="1"/>
    </xf>
    <xf numFmtId="0" fontId="7" fillId="0" borderId="20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left" vertical="center" shrinkToFit="1"/>
    </xf>
    <xf numFmtId="0" fontId="0" fillId="0" borderId="40" xfId="0" applyFont="1" applyFill="1" applyBorder="1" applyAlignment="1">
      <alignment vertical="center" shrinkToFit="1"/>
    </xf>
    <xf numFmtId="0" fontId="0" fillId="0" borderId="41" xfId="0" applyFont="1" applyFill="1" applyBorder="1" applyAlignment="1">
      <alignment vertical="center"/>
    </xf>
    <xf numFmtId="0" fontId="0" fillId="0" borderId="42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0" fontId="0" fillId="0" borderId="43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left" vertical="center" shrinkToFit="1"/>
    </xf>
    <xf numFmtId="0" fontId="0" fillId="0" borderId="43" xfId="0" applyFont="1" applyFill="1" applyBorder="1" applyAlignment="1">
      <alignment vertical="center" shrinkToFit="1"/>
    </xf>
    <xf numFmtId="0" fontId="0" fillId="0" borderId="44" xfId="0" applyFont="1" applyFill="1" applyBorder="1" applyAlignment="1">
      <alignment vertical="center"/>
    </xf>
    <xf numFmtId="0" fontId="0" fillId="0" borderId="45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vertical="center"/>
    </xf>
    <xf numFmtId="0" fontId="0" fillId="0" borderId="45" xfId="0" applyFont="1" applyFill="1" applyBorder="1" applyAlignment="1">
      <alignment vertical="center"/>
    </xf>
    <xf numFmtId="0" fontId="0" fillId="0" borderId="46" xfId="0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left" vertical="center" shrinkToFit="1"/>
    </xf>
    <xf numFmtId="0" fontId="0" fillId="0" borderId="46" xfId="0" applyFont="1" applyFill="1" applyBorder="1" applyAlignment="1">
      <alignment vertical="center" shrinkToFit="1"/>
    </xf>
    <xf numFmtId="0" fontId="0" fillId="0" borderId="47" xfId="0" applyFont="1" applyFill="1" applyBorder="1" applyAlignment="1">
      <alignment vertical="center"/>
    </xf>
    <xf numFmtId="0" fontId="0" fillId="0" borderId="48" xfId="0" applyFont="1" applyFill="1" applyBorder="1" applyAlignment="1">
      <alignment horizontal="left" vertical="center"/>
    </xf>
    <xf numFmtId="0" fontId="0" fillId="0" borderId="46" xfId="0" applyFont="1" applyFill="1" applyBorder="1" applyAlignment="1">
      <alignment vertical="center"/>
    </xf>
    <xf numFmtId="0" fontId="0" fillId="0" borderId="48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 shrinkToFit="1"/>
    </xf>
    <xf numFmtId="0" fontId="0" fillId="0" borderId="39" xfId="0" applyFont="1" applyFill="1" applyBorder="1" applyAlignment="1">
      <alignment vertical="center" wrapText="1" shrinkToFit="1"/>
    </xf>
    <xf numFmtId="0" fontId="4" fillId="0" borderId="1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57" fontId="0" fillId="0" borderId="8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57" fontId="0" fillId="0" borderId="39" xfId="0" applyNumberFormat="1" applyFont="1" applyFill="1" applyBorder="1" applyAlignment="1">
      <alignment horizontal="right" vertical="center" shrinkToFit="1"/>
    </xf>
    <xf numFmtId="57" fontId="0" fillId="0" borderId="20" xfId="0" applyNumberFormat="1" applyFont="1" applyFill="1" applyBorder="1" applyAlignment="1">
      <alignment vertical="center"/>
    </xf>
    <xf numFmtId="57" fontId="0" fillId="0" borderId="19" xfId="0" applyNumberFormat="1" applyFont="1" applyFill="1" applyBorder="1" applyAlignment="1">
      <alignment vertical="center"/>
    </xf>
    <xf numFmtId="57" fontId="0" fillId="0" borderId="10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20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56" fontId="7" fillId="0" borderId="8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39" xfId="0" applyFont="1" applyFill="1" applyBorder="1" applyAlignment="1" applyProtection="1">
      <alignment vertical="center" wrapText="1"/>
    </xf>
    <xf numFmtId="0" fontId="7" fillId="0" borderId="20" xfId="6" applyFont="1" applyFill="1" applyBorder="1" applyAlignment="1" applyProtection="1">
      <alignment vertical="center" wrapText="1"/>
    </xf>
    <xf numFmtId="0" fontId="7" fillId="0" borderId="19" xfId="6" applyFont="1" applyFill="1" applyBorder="1" applyAlignment="1" applyProtection="1">
      <alignment vertical="center" wrapText="1"/>
    </xf>
    <xf numFmtId="0" fontId="8" fillId="0" borderId="19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39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 shrinkToFit="1"/>
    </xf>
    <xf numFmtId="0" fontId="0" fillId="0" borderId="49" xfId="0" applyFont="1" applyFill="1" applyBorder="1" applyAlignment="1">
      <alignment shrinkToFit="1"/>
    </xf>
    <xf numFmtId="0" fontId="8" fillId="0" borderId="17" xfId="0" applyFont="1" applyFill="1" applyBorder="1" applyAlignment="1">
      <alignment vertical="center" wrapText="1" shrinkToFit="1"/>
    </xf>
    <xf numFmtId="0" fontId="8" fillId="0" borderId="15" xfId="0" applyFont="1" applyFill="1" applyBorder="1" applyAlignment="1">
      <alignment vertical="center" wrapText="1" shrinkToFit="1"/>
    </xf>
    <xf numFmtId="0" fontId="0" fillId="0" borderId="15" xfId="0" applyFont="1" applyFill="1" applyBorder="1" applyAlignment="1">
      <alignment horizontal="center" shrinkToFit="1"/>
    </xf>
    <xf numFmtId="0" fontId="0" fillId="0" borderId="21" xfId="0" applyFont="1" applyFill="1" applyBorder="1" applyAlignment="1">
      <alignment horizontal="center" shrinkToFit="1"/>
    </xf>
    <xf numFmtId="176" fontId="0" fillId="0" borderId="0" xfId="0" applyNumberFormat="1" applyFont="1" applyFill="1"/>
    <xf numFmtId="0" fontId="0" fillId="3" borderId="0" xfId="0" applyFont="1" applyFill="1" applyAlignment="1">
      <alignment vertical="center"/>
    </xf>
    <xf numFmtId="0" fontId="0" fillId="0" borderId="28" xfId="0" applyFont="1" applyFill="1" applyBorder="1" applyAlignment="1">
      <alignment horizontal="center" vertical="center" wrapText="1"/>
    </xf>
    <xf numFmtId="0" fontId="8" fillId="0" borderId="30" xfId="0" quotePrefix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textRotation="255" wrapText="1"/>
    </xf>
    <xf numFmtId="177" fontId="7" fillId="0" borderId="8" xfId="0" applyNumberFormat="1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 shrinkToFit="1"/>
    </xf>
    <xf numFmtId="0" fontId="16" fillId="0" borderId="9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 wrapText="1" shrinkToFit="1"/>
    </xf>
    <xf numFmtId="0" fontId="0" fillId="0" borderId="10" xfId="0" applyFont="1" applyFill="1" applyBorder="1" applyAlignment="1">
      <alignment horizontal="left" vertical="center" wrapText="1" shrinkToFit="1"/>
    </xf>
    <xf numFmtId="57" fontId="0" fillId="0" borderId="10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horizontal="right" vertical="center"/>
    </xf>
    <xf numFmtId="0" fontId="4" fillId="0" borderId="8" xfId="6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0" fillId="0" borderId="14" xfId="0" applyFont="1" applyFill="1" applyBorder="1" applyAlignment="1">
      <alignment horizontal="left" vertical="center" shrinkToFit="1"/>
    </xf>
    <xf numFmtId="0" fontId="0" fillId="0" borderId="15" xfId="0" applyFont="1" applyFill="1" applyBorder="1" applyAlignment="1">
      <alignment horizontal="left"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16" xfId="0" applyFont="1" applyFill="1" applyBorder="1" applyAlignment="1">
      <alignment vertical="center" shrinkToFit="1"/>
    </xf>
    <xf numFmtId="0" fontId="0" fillId="0" borderId="14" xfId="0" applyFont="1" applyFill="1" applyBorder="1" applyAlignment="1">
      <alignment vertical="center" wrapText="1" shrinkToFit="1"/>
    </xf>
    <xf numFmtId="0" fontId="0" fillId="0" borderId="15" xfId="0" applyFont="1" applyFill="1" applyBorder="1" applyAlignment="1">
      <alignment vertical="center" wrapText="1" shrinkToFit="1"/>
    </xf>
    <xf numFmtId="0" fontId="0" fillId="0" borderId="17" xfId="0" applyFont="1" applyFill="1" applyBorder="1" applyAlignment="1">
      <alignment horizontal="left" vertical="center" shrinkToFit="1"/>
    </xf>
    <xf numFmtId="0" fontId="0" fillId="0" borderId="16" xfId="0" applyFont="1" applyFill="1" applyBorder="1" applyAlignment="1">
      <alignment horizontal="left" vertical="center" shrinkToFit="1"/>
    </xf>
    <xf numFmtId="0" fontId="17" fillId="0" borderId="0" xfId="0" applyFont="1" applyFill="1" applyAlignment="1">
      <alignment vertical="center"/>
    </xf>
    <xf numFmtId="0" fontId="18" fillId="0" borderId="0" xfId="3" applyFont="1" applyFill="1" applyAlignment="1">
      <alignment vertical="center"/>
    </xf>
    <xf numFmtId="0" fontId="17" fillId="0" borderId="50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distributed" vertical="center" wrapText="1"/>
    </xf>
    <xf numFmtId="0" fontId="17" fillId="0" borderId="51" xfId="0" applyFont="1" applyFill="1" applyBorder="1" applyAlignment="1">
      <alignment horizontal="distributed" vertical="center" wrapText="1"/>
    </xf>
    <xf numFmtId="0" fontId="17" fillId="0" borderId="54" xfId="0" applyFont="1" applyFill="1" applyBorder="1" applyAlignment="1">
      <alignment horizontal="distributed" vertical="center" shrinkToFit="1"/>
    </xf>
    <xf numFmtId="0" fontId="17" fillId="0" borderId="55" xfId="0" applyFont="1" applyFill="1" applyBorder="1" applyAlignment="1">
      <alignment horizontal="distributed" vertical="center" wrapText="1"/>
    </xf>
    <xf numFmtId="0" fontId="17" fillId="0" borderId="54" xfId="0" applyFont="1" applyFill="1" applyBorder="1" applyAlignment="1">
      <alignment horizontal="distributed" vertical="center" wrapText="1"/>
    </xf>
    <xf numFmtId="0" fontId="17" fillId="0" borderId="31" xfId="3" applyFont="1" applyFill="1" applyBorder="1" applyAlignment="1">
      <alignment wrapText="1"/>
    </xf>
    <xf numFmtId="0" fontId="17" fillId="0" borderId="0" xfId="3" applyFont="1" applyFill="1" applyAlignment="1"/>
    <xf numFmtId="0" fontId="17" fillId="0" borderId="0" xfId="3" applyFont="1" applyFill="1" applyBorder="1" applyAlignment="1">
      <alignment vertical="center"/>
    </xf>
    <xf numFmtId="0" fontId="17" fillId="0" borderId="56" xfId="0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179" fontId="17" fillId="0" borderId="58" xfId="0" applyNumberFormat="1" applyFont="1" applyFill="1" applyBorder="1" applyAlignment="1">
      <alignment vertical="center" wrapText="1"/>
    </xf>
    <xf numFmtId="179" fontId="17" fillId="0" borderId="59" xfId="0" applyNumberFormat="1" applyFont="1" applyFill="1" applyBorder="1" applyAlignment="1">
      <alignment vertical="center" wrapText="1"/>
    </xf>
    <xf numFmtId="179" fontId="17" fillId="0" borderId="60" xfId="0" applyNumberFormat="1" applyFont="1" applyFill="1" applyBorder="1" applyAlignment="1">
      <alignment vertical="center" wrapText="1"/>
    </xf>
    <xf numFmtId="179" fontId="17" fillId="0" borderId="61" xfId="0" applyNumberFormat="1" applyFont="1" applyFill="1" applyBorder="1" applyAlignment="1">
      <alignment vertical="center" wrapText="1"/>
    </xf>
    <xf numFmtId="179" fontId="17" fillId="0" borderId="62" xfId="0" applyNumberFormat="1" applyFont="1" applyFill="1" applyBorder="1" applyAlignment="1">
      <alignment vertical="center" wrapText="1"/>
    </xf>
    <xf numFmtId="180" fontId="17" fillId="0" borderId="31" xfId="3" applyNumberFormat="1" applyFont="1" applyFill="1" applyBorder="1" applyAlignment="1">
      <alignment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horizontal="center" vertical="center" wrapText="1"/>
    </xf>
    <xf numFmtId="179" fontId="17" fillId="0" borderId="66" xfId="0" applyNumberFormat="1" applyFont="1" applyFill="1" applyBorder="1" applyAlignment="1">
      <alignment vertical="center" wrapText="1"/>
    </xf>
    <xf numFmtId="179" fontId="17" fillId="0" borderId="67" xfId="0" applyNumberFormat="1" applyFont="1" applyFill="1" applyBorder="1" applyAlignment="1">
      <alignment vertical="center" wrapText="1"/>
    </xf>
    <xf numFmtId="179" fontId="17" fillId="0" borderId="68" xfId="0" applyNumberFormat="1" applyFont="1" applyFill="1" applyBorder="1" applyAlignment="1">
      <alignment vertical="center" wrapText="1"/>
    </xf>
    <xf numFmtId="179" fontId="17" fillId="0" borderId="69" xfId="0" applyNumberFormat="1" applyFont="1" applyFill="1" applyBorder="1" applyAlignment="1">
      <alignment vertical="center" wrapText="1"/>
    </xf>
    <xf numFmtId="179" fontId="17" fillId="0" borderId="70" xfId="0" applyNumberFormat="1" applyFont="1" applyFill="1" applyBorder="1" applyAlignment="1">
      <alignment vertical="center" wrapText="1"/>
    </xf>
    <xf numFmtId="179" fontId="17" fillId="0" borderId="71" xfId="0" applyNumberFormat="1" applyFont="1" applyFill="1" applyBorder="1" applyAlignment="1">
      <alignment vertical="center" wrapText="1"/>
    </xf>
    <xf numFmtId="0" fontId="17" fillId="0" borderId="72" xfId="0" applyFont="1" applyFill="1" applyBorder="1" applyAlignment="1">
      <alignment horizontal="center" vertical="center" wrapText="1"/>
    </xf>
    <xf numFmtId="0" fontId="17" fillId="0" borderId="73" xfId="0" applyFont="1" applyFill="1" applyBorder="1" applyAlignment="1">
      <alignment horizontal="center" vertical="center" wrapText="1"/>
    </xf>
    <xf numFmtId="0" fontId="17" fillId="0" borderId="74" xfId="0" applyFont="1" applyFill="1" applyBorder="1" applyAlignment="1">
      <alignment vertical="center" wrapText="1"/>
    </xf>
    <xf numFmtId="179" fontId="17" fillId="0" borderId="75" xfId="0" applyNumberFormat="1" applyFont="1" applyFill="1" applyBorder="1" applyAlignment="1">
      <alignment vertical="center" wrapText="1"/>
    </xf>
    <xf numFmtId="179" fontId="17" fillId="0" borderId="76" xfId="0" applyNumberFormat="1" applyFont="1" applyFill="1" applyBorder="1" applyAlignment="1">
      <alignment vertical="center" wrapText="1"/>
    </xf>
    <xf numFmtId="0" fontId="17" fillId="0" borderId="77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right" vertical="center"/>
    </xf>
    <xf numFmtId="0" fontId="17" fillId="0" borderId="78" xfId="0" applyFont="1" applyFill="1" applyBorder="1" applyAlignment="1">
      <alignment horizontal="center" vertical="center" wrapText="1"/>
    </xf>
    <xf numFmtId="0" fontId="17" fillId="0" borderId="79" xfId="0" applyFont="1" applyFill="1" applyBorder="1" applyAlignment="1">
      <alignment horizontal="center" vertical="center" wrapText="1"/>
    </xf>
    <xf numFmtId="179" fontId="17" fillId="0" borderId="80" xfId="0" applyNumberFormat="1" applyFont="1" applyFill="1" applyBorder="1" applyAlignment="1">
      <alignment vertical="center" wrapText="1"/>
    </xf>
    <xf numFmtId="0" fontId="17" fillId="0" borderId="81" xfId="0" applyFont="1" applyFill="1" applyBorder="1" applyAlignment="1">
      <alignment horizontal="center" vertical="center" wrapText="1"/>
    </xf>
    <xf numFmtId="0" fontId="0" fillId="0" borderId="82" xfId="0" applyFont="1" applyFill="1" applyBorder="1"/>
    <xf numFmtId="0" fontId="0" fillId="0" borderId="83" xfId="0" applyFont="1" applyFill="1" applyBorder="1"/>
    <xf numFmtId="38" fontId="17" fillId="0" borderId="84" xfId="2" applyFont="1" applyFill="1" applyBorder="1" applyAlignment="1">
      <alignment vertical="center"/>
    </xf>
    <xf numFmtId="38" fontId="17" fillId="0" borderId="85" xfId="2" applyFont="1" applyFill="1" applyBorder="1" applyAlignment="1">
      <alignment vertical="center"/>
    </xf>
    <xf numFmtId="38" fontId="17" fillId="0" borderId="86" xfId="2" applyFont="1" applyFill="1" applyBorder="1" applyAlignment="1">
      <alignment vertical="center"/>
    </xf>
    <xf numFmtId="38" fontId="17" fillId="0" borderId="0" xfId="2" applyNumberFormat="1" applyFont="1" applyFill="1" applyBorder="1" applyAlignment="1">
      <alignment vertical="center"/>
    </xf>
    <xf numFmtId="0" fontId="17" fillId="0" borderId="87" xfId="0" applyFont="1" applyFill="1" applyBorder="1" applyAlignment="1">
      <alignment horizontal="center" vertical="center" wrapText="1"/>
    </xf>
    <xf numFmtId="0" fontId="0" fillId="0" borderId="88" xfId="0" applyFont="1" applyFill="1" applyBorder="1"/>
    <xf numFmtId="0" fontId="0" fillId="0" borderId="89" xfId="0" applyFont="1" applyFill="1" applyBorder="1"/>
    <xf numFmtId="38" fontId="17" fillId="0" borderId="90" xfId="2" applyFont="1" applyFill="1" applyBorder="1" applyAlignment="1">
      <alignment vertical="center"/>
    </xf>
    <xf numFmtId="38" fontId="17" fillId="0" borderId="91" xfId="2" applyFont="1" applyFill="1" applyBorder="1" applyAlignment="1">
      <alignment vertical="center"/>
    </xf>
    <xf numFmtId="38" fontId="17" fillId="0" borderId="92" xfId="2" applyFont="1" applyFill="1" applyBorder="1" applyAlignment="1">
      <alignment vertical="center"/>
    </xf>
    <xf numFmtId="0" fontId="17" fillId="0" borderId="93" xfId="0" applyFont="1" applyFill="1" applyBorder="1" applyAlignment="1">
      <alignment horizontal="center" vertical="center" wrapText="1"/>
    </xf>
    <xf numFmtId="0" fontId="0" fillId="0" borderId="94" xfId="0" applyFont="1" applyFill="1" applyBorder="1"/>
    <xf numFmtId="0" fontId="0" fillId="0" borderId="95" xfId="0" applyFont="1" applyFill="1" applyBorder="1"/>
    <xf numFmtId="179" fontId="17" fillId="0" borderId="96" xfId="2" applyNumberFormat="1" applyFont="1" applyFill="1" applyBorder="1" applyAlignment="1">
      <alignment vertical="center" wrapText="1"/>
    </xf>
    <xf numFmtId="38" fontId="17" fillId="0" borderId="31" xfId="2" applyFont="1" applyFill="1" applyBorder="1" applyAlignment="1">
      <alignment wrapText="1"/>
    </xf>
    <xf numFmtId="0" fontId="19" fillId="0" borderId="0" xfId="3" applyFont="1" applyFill="1" applyAlignment="1">
      <alignment vertical="center"/>
    </xf>
    <xf numFmtId="0" fontId="17" fillId="0" borderId="53" xfId="0" applyFont="1" applyFill="1" applyBorder="1" applyAlignment="1">
      <alignment horizontal="distributed" vertical="center" shrinkToFit="1"/>
    </xf>
    <xf numFmtId="0" fontId="17" fillId="0" borderId="97" xfId="0" applyFont="1" applyFill="1" applyBorder="1" applyAlignment="1">
      <alignment horizontal="distributed" vertical="center" wrapText="1"/>
    </xf>
    <xf numFmtId="0" fontId="17" fillId="0" borderId="31" xfId="0" applyFont="1" applyFill="1" applyBorder="1" applyAlignment="1">
      <alignment horizontal="distributed" vertical="center" wrapText="1"/>
    </xf>
    <xf numFmtId="0" fontId="17" fillId="0" borderId="0" xfId="0" applyFont="1" applyFill="1" applyBorder="1" applyAlignment="1">
      <alignment wrapText="1"/>
    </xf>
    <xf numFmtId="179" fontId="17" fillId="0" borderId="36" xfId="0" applyNumberFormat="1" applyFont="1" applyFill="1" applyBorder="1" applyAlignment="1">
      <alignment vertical="center" wrapText="1"/>
    </xf>
    <xf numFmtId="179" fontId="17" fillId="0" borderId="98" xfId="0" applyNumberFormat="1" applyFont="1" applyFill="1" applyBorder="1" applyAlignment="1">
      <alignment vertical="center" wrapText="1"/>
    </xf>
    <xf numFmtId="179" fontId="17" fillId="0" borderId="74" xfId="0" applyNumberFormat="1" applyFont="1" applyFill="1" applyBorder="1" applyAlignment="1">
      <alignment vertical="center" wrapText="1"/>
    </xf>
    <xf numFmtId="179" fontId="17" fillId="0" borderId="31" xfId="0" applyNumberFormat="1" applyFont="1" applyFill="1" applyBorder="1" applyAlignment="1">
      <alignment vertical="center" wrapText="1"/>
    </xf>
    <xf numFmtId="180" fontId="17" fillId="0" borderId="0" xfId="0" applyNumberFormat="1" applyFont="1" applyFill="1" applyBorder="1" applyAlignment="1">
      <alignment wrapText="1"/>
    </xf>
    <xf numFmtId="179" fontId="17" fillId="0" borderId="99" xfId="0" applyNumberFormat="1" applyFont="1" applyFill="1" applyBorder="1" applyAlignment="1">
      <alignment vertical="center" wrapText="1"/>
    </xf>
    <xf numFmtId="179" fontId="17" fillId="0" borderId="100" xfId="0" applyNumberFormat="1" applyFont="1" applyFill="1" applyBorder="1" applyAlignment="1">
      <alignment vertical="center" wrapText="1"/>
    </xf>
    <xf numFmtId="179" fontId="17" fillId="0" borderId="101" xfId="0" applyNumberFormat="1" applyFont="1" applyFill="1" applyBorder="1" applyAlignment="1">
      <alignment vertical="center" wrapText="1"/>
    </xf>
    <xf numFmtId="179" fontId="17" fillId="0" borderId="102" xfId="0" applyNumberFormat="1" applyFont="1" applyFill="1" applyBorder="1" applyAlignment="1">
      <alignment vertical="center" wrapText="1"/>
    </xf>
    <xf numFmtId="179" fontId="17" fillId="0" borderId="103" xfId="0" applyNumberFormat="1" applyFont="1" applyFill="1" applyBorder="1" applyAlignment="1">
      <alignment vertical="center" wrapText="1"/>
    </xf>
    <xf numFmtId="179" fontId="17" fillId="0" borderId="104" xfId="0" applyNumberFormat="1" applyFont="1" applyFill="1" applyBorder="1" applyAlignment="1">
      <alignment vertical="center" wrapText="1"/>
    </xf>
    <xf numFmtId="179" fontId="17" fillId="0" borderId="0" xfId="0" applyNumberFormat="1" applyFont="1" applyFill="1" applyBorder="1" applyAlignment="1">
      <alignment vertical="center" wrapText="1"/>
    </xf>
    <xf numFmtId="38" fontId="17" fillId="0" borderId="105" xfId="2" applyFont="1" applyFill="1" applyBorder="1" applyAlignment="1">
      <alignment vertical="center"/>
    </xf>
    <xf numFmtId="38" fontId="17" fillId="0" borderId="106" xfId="2" applyFont="1" applyFill="1" applyBorder="1" applyAlignment="1">
      <alignment vertical="center"/>
    </xf>
    <xf numFmtId="179" fontId="17" fillId="0" borderId="0" xfId="2" applyNumberFormat="1" applyFont="1" applyFill="1" applyBorder="1" applyAlignment="1">
      <alignment vertical="center"/>
    </xf>
    <xf numFmtId="38" fontId="17" fillId="0" borderId="107" xfId="2" applyFont="1" applyFill="1" applyBorder="1" applyAlignment="1">
      <alignment vertical="center"/>
    </xf>
    <xf numFmtId="38" fontId="17" fillId="0" borderId="108" xfId="2" applyFont="1" applyFill="1" applyBorder="1" applyAlignment="1">
      <alignment vertical="center"/>
    </xf>
    <xf numFmtId="179" fontId="17" fillId="0" borderId="109" xfId="2" applyNumberFormat="1" applyFont="1" applyFill="1" applyBorder="1" applyAlignment="1">
      <alignment vertical="center" wrapText="1"/>
    </xf>
    <xf numFmtId="179" fontId="17" fillId="0" borderId="95" xfId="2" applyNumberFormat="1" applyFont="1" applyFill="1" applyBorder="1" applyAlignment="1">
      <alignment vertical="center" wrapText="1"/>
    </xf>
    <xf numFmtId="38" fontId="17" fillId="0" borderId="0" xfId="2" applyFont="1" applyFill="1" applyBorder="1" applyAlignment="1">
      <alignment wrapText="1"/>
    </xf>
    <xf numFmtId="0" fontId="17" fillId="0" borderId="110" xfId="0" applyFont="1" applyFill="1" applyBorder="1" applyAlignment="1">
      <alignment horizontal="distributed" vertical="center"/>
    </xf>
    <xf numFmtId="0" fontId="17" fillId="0" borderId="54" xfId="0" applyFont="1" applyFill="1" applyBorder="1" applyAlignment="1">
      <alignment horizontal="distributed" vertical="center"/>
    </xf>
    <xf numFmtId="0" fontId="17" fillId="0" borderId="111" xfId="0" applyFont="1" applyFill="1" applyBorder="1" applyAlignment="1">
      <alignment horizontal="distributed" vertical="center"/>
    </xf>
    <xf numFmtId="0" fontId="17" fillId="0" borderId="11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distributed" vertical="center"/>
    </xf>
    <xf numFmtId="38" fontId="17" fillId="0" borderId="0" xfId="3" applyNumberFormat="1" applyFont="1" applyFill="1" applyBorder="1" applyAlignment="1">
      <alignment horizontal="distributed" vertical="center"/>
    </xf>
    <xf numFmtId="38" fontId="17" fillId="0" borderId="61" xfId="2" applyFont="1" applyFill="1" applyBorder="1" applyAlignment="1">
      <alignment vertical="center"/>
    </xf>
    <xf numFmtId="38" fontId="17" fillId="0" borderId="62" xfId="2" applyFont="1" applyFill="1" applyBorder="1" applyAlignment="1">
      <alignment vertical="center"/>
    </xf>
    <xf numFmtId="38" fontId="17" fillId="0" borderId="36" xfId="2" applyFont="1" applyFill="1" applyBorder="1" applyAlignment="1">
      <alignment vertical="center"/>
    </xf>
    <xf numFmtId="38" fontId="17" fillId="0" borderId="113" xfId="2" applyFont="1" applyFill="1" applyBorder="1" applyAlignment="1">
      <alignment vertical="center"/>
    </xf>
    <xf numFmtId="0" fontId="17" fillId="0" borderId="37" xfId="0" applyFont="1" applyFill="1" applyBorder="1" applyAlignment="1">
      <alignment horizontal="center" vertical="center" wrapText="1"/>
    </xf>
    <xf numFmtId="38" fontId="17" fillId="0" borderId="19" xfId="2" applyFont="1" applyFill="1" applyBorder="1" applyAlignment="1">
      <alignment vertical="center"/>
    </xf>
    <xf numFmtId="38" fontId="17" fillId="0" borderId="25" xfId="2" applyFont="1" applyFill="1" applyBorder="1" applyAlignment="1">
      <alignment vertical="center"/>
    </xf>
    <xf numFmtId="38" fontId="17" fillId="0" borderId="114" xfId="2" applyFont="1" applyFill="1" applyBorder="1" applyAlignment="1">
      <alignment vertical="center"/>
    </xf>
    <xf numFmtId="0" fontId="17" fillId="0" borderId="99" xfId="0" applyFont="1" applyFill="1" applyBorder="1" applyAlignment="1">
      <alignment horizontal="center" vertical="center" wrapText="1" shrinkToFit="1"/>
    </xf>
    <xf numFmtId="0" fontId="17" fillId="0" borderId="65" xfId="0" applyFont="1" applyFill="1" applyBorder="1" applyAlignment="1">
      <alignment horizontal="center" vertical="center" shrinkToFit="1"/>
    </xf>
    <xf numFmtId="38" fontId="17" fillId="0" borderId="69" xfId="2" applyFont="1" applyFill="1" applyBorder="1" applyAlignment="1">
      <alignment vertical="center"/>
    </xf>
    <xf numFmtId="38" fontId="17" fillId="0" borderId="70" xfId="2" applyFont="1" applyFill="1" applyBorder="1" applyAlignment="1">
      <alignment vertical="center"/>
    </xf>
    <xf numFmtId="38" fontId="17" fillId="0" borderId="100" xfId="2" applyFont="1" applyFill="1" applyBorder="1" applyAlignment="1">
      <alignment vertical="center"/>
    </xf>
    <xf numFmtId="0" fontId="17" fillId="0" borderId="115" xfId="0" applyFont="1" applyFill="1" applyBorder="1" applyAlignment="1">
      <alignment horizontal="center" vertical="center" wrapText="1" shrinkToFit="1"/>
    </xf>
    <xf numFmtId="0" fontId="17" fillId="0" borderId="116" xfId="0" applyFont="1" applyFill="1" applyBorder="1" applyAlignment="1">
      <alignment horizontal="center" vertical="center" shrinkToFit="1"/>
    </xf>
    <xf numFmtId="38" fontId="17" fillId="0" borderId="117" xfId="2" applyFont="1" applyFill="1" applyBorder="1" applyAlignment="1">
      <alignment vertical="center"/>
    </xf>
    <xf numFmtId="38" fontId="17" fillId="0" borderId="118" xfId="2" applyFont="1" applyFill="1" applyBorder="1" applyAlignment="1">
      <alignment vertical="center"/>
    </xf>
    <xf numFmtId="38" fontId="17" fillId="0" borderId="119" xfId="2" applyFont="1" applyFill="1" applyBorder="1" applyAlignment="1">
      <alignment vertical="center"/>
    </xf>
    <xf numFmtId="0" fontId="17" fillId="0" borderId="39" xfId="0" applyFont="1" applyFill="1" applyBorder="1" applyAlignment="1">
      <alignment horizontal="center" vertical="center" wrapText="1" shrinkToFit="1"/>
    </xf>
    <xf numFmtId="0" fontId="17" fillId="0" borderId="20" xfId="0" applyFont="1" applyFill="1" applyBorder="1" applyAlignment="1">
      <alignment horizontal="center" vertical="center" wrapText="1" shrinkToFit="1"/>
    </xf>
    <xf numFmtId="38" fontId="17" fillId="0" borderId="120" xfId="2" applyFont="1" applyFill="1" applyBorder="1" applyAlignment="1">
      <alignment vertical="center"/>
    </xf>
    <xf numFmtId="38" fontId="17" fillId="0" borderId="32" xfId="2" applyFont="1" applyFill="1" applyBorder="1" applyAlignment="1">
      <alignment vertical="center"/>
    </xf>
    <xf numFmtId="38" fontId="17" fillId="0" borderId="121" xfId="2" applyFont="1" applyFill="1" applyBorder="1" applyAlignment="1">
      <alignment vertical="center"/>
    </xf>
    <xf numFmtId="0" fontId="17" fillId="0" borderId="82" xfId="0" applyFont="1" applyFill="1" applyBorder="1" applyAlignment="1">
      <alignment horizontal="center" vertical="center" wrapText="1"/>
    </xf>
    <xf numFmtId="0" fontId="17" fillId="0" borderId="83" xfId="0" applyFont="1" applyFill="1" applyBorder="1" applyAlignment="1">
      <alignment horizontal="center" vertical="center" wrapText="1"/>
    </xf>
    <xf numFmtId="38" fontId="17" fillId="0" borderId="1" xfId="2" applyFont="1" applyFill="1" applyBorder="1" applyAlignment="1">
      <alignment vertical="center"/>
    </xf>
    <xf numFmtId="0" fontId="17" fillId="0" borderId="88" xfId="0" applyFont="1" applyFill="1" applyBorder="1" applyAlignment="1">
      <alignment horizontal="center" vertical="center" wrapText="1"/>
    </xf>
    <xf numFmtId="0" fontId="17" fillId="0" borderId="89" xfId="0" applyFont="1" applyFill="1" applyBorder="1" applyAlignment="1">
      <alignment horizontal="center" vertical="center" wrapText="1"/>
    </xf>
    <xf numFmtId="0" fontId="17" fillId="0" borderId="94" xfId="0" applyFont="1" applyFill="1" applyBorder="1" applyAlignment="1">
      <alignment horizontal="center" vertical="center" wrapText="1"/>
    </xf>
    <xf numFmtId="0" fontId="17" fillId="0" borderId="95" xfId="0" applyFont="1" applyFill="1" applyBorder="1" applyAlignment="1">
      <alignment horizontal="center" vertical="center" wrapText="1"/>
    </xf>
    <xf numFmtId="38" fontId="17" fillId="0" borderId="122" xfId="2" applyFont="1" applyFill="1" applyBorder="1" applyAlignment="1">
      <alignment vertical="center"/>
    </xf>
    <xf numFmtId="38" fontId="17" fillId="0" borderId="123" xfId="2" applyFont="1" applyFill="1" applyBorder="1" applyAlignment="1">
      <alignment vertical="center"/>
    </xf>
    <xf numFmtId="38" fontId="17" fillId="0" borderId="124" xfId="2" applyFont="1" applyFill="1" applyBorder="1" applyAlignment="1">
      <alignment vertical="center"/>
    </xf>
    <xf numFmtId="38" fontId="17" fillId="0" borderId="125" xfId="2" applyFont="1" applyFill="1" applyBorder="1" applyAlignment="1">
      <alignment vertical="center"/>
    </xf>
    <xf numFmtId="0" fontId="17" fillId="0" borderId="0" xfId="3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111" xfId="0" applyFont="1" applyFill="1" applyBorder="1" applyAlignment="1">
      <alignment horizontal="distributed" vertical="center" shrinkToFit="1"/>
    </xf>
    <xf numFmtId="0" fontId="17" fillId="0" borderId="126" xfId="3" applyFont="1" applyFill="1" applyBorder="1" applyAlignment="1">
      <alignment horizontal="distributed" vertical="center" wrapText="1"/>
    </xf>
    <xf numFmtId="0" fontId="17" fillId="0" borderId="55" xfId="3" applyFont="1" applyFill="1" applyBorder="1" applyAlignment="1">
      <alignment horizontal="distributed" vertical="center" shrinkToFit="1"/>
    </xf>
    <xf numFmtId="0" fontId="17" fillId="0" borderId="127" xfId="3" applyFont="1" applyFill="1" applyBorder="1" applyAlignment="1">
      <alignment horizontal="distributed" vertical="center" shrinkToFit="1"/>
    </xf>
    <xf numFmtId="0" fontId="17" fillId="0" borderId="128" xfId="3" applyFont="1" applyFill="1" applyBorder="1" applyAlignment="1">
      <alignment horizontal="center" vertical="center" wrapText="1"/>
    </xf>
    <xf numFmtId="0" fontId="17" fillId="0" borderId="129" xfId="0" applyFont="1" applyFill="1" applyBorder="1" applyAlignment="1">
      <alignment horizontal="center" vertical="center"/>
    </xf>
    <xf numFmtId="0" fontId="17" fillId="0" borderId="130" xfId="0" applyFont="1" applyFill="1" applyBorder="1" applyAlignment="1">
      <alignment horizontal="center" vertical="center" wrapText="1"/>
    </xf>
    <xf numFmtId="0" fontId="17" fillId="0" borderId="131" xfId="0" applyFont="1" applyFill="1" applyBorder="1" applyAlignment="1">
      <alignment horizontal="center" vertical="center" wrapText="1"/>
    </xf>
    <xf numFmtId="0" fontId="17" fillId="0" borderId="132" xfId="0" applyFont="1" applyFill="1" applyBorder="1" applyAlignment="1">
      <alignment horizontal="center" vertical="center" wrapText="1"/>
    </xf>
    <xf numFmtId="179" fontId="17" fillId="0" borderId="133" xfId="0" applyNumberFormat="1" applyFont="1" applyFill="1" applyBorder="1" applyAlignment="1">
      <alignment vertical="center" wrapText="1"/>
    </xf>
    <xf numFmtId="179" fontId="17" fillId="0" borderId="134" xfId="0" applyNumberFormat="1" applyFont="1" applyFill="1" applyBorder="1" applyAlignment="1">
      <alignment vertical="center" wrapText="1"/>
    </xf>
    <xf numFmtId="179" fontId="17" fillId="0" borderId="135" xfId="0" applyNumberFormat="1" applyFont="1" applyFill="1" applyBorder="1" applyAlignment="1">
      <alignment vertical="center" wrapText="1"/>
    </xf>
    <xf numFmtId="179" fontId="17" fillId="0" borderId="130" xfId="0" applyNumberFormat="1" applyFont="1" applyFill="1" applyBorder="1" applyAlignment="1">
      <alignment vertical="center" wrapText="1"/>
    </xf>
    <xf numFmtId="179" fontId="17" fillId="0" borderId="136" xfId="0" applyNumberFormat="1" applyFont="1" applyFill="1" applyBorder="1" applyAlignment="1">
      <alignment vertical="center" wrapText="1"/>
    </xf>
    <xf numFmtId="179" fontId="17" fillId="0" borderId="112" xfId="0" applyNumberFormat="1" applyFont="1" applyFill="1" applyBorder="1" applyAlignment="1">
      <alignment vertical="center" wrapText="1"/>
    </xf>
    <xf numFmtId="0" fontId="17" fillId="0" borderId="137" xfId="0" applyFont="1" applyFill="1" applyBorder="1" applyAlignment="1">
      <alignment horizontal="center" vertical="center" wrapText="1"/>
    </xf>
    <xf numFmtId="179" fontId="17" fillId="0" borderId="138" xfId="0" applyNumberFormat="1" applyFont="1" applyFill="1" applyBorder="1" applyAlignment="1">
      <alignment vertical="center" wrapText="1"/>
    </xf>
    <xf numFmtId="38" fontId="17" fillId="0" borderId="139" xfId="3" applyNumberFormat="1" applyFont="1" applyFill="1" applyBorder="1" applyAlignment="1">
      <alignment vertical="center" wrapText="1"/>
    </xf>
    <xf numFmtId="0" fontId="17" fillId="0" borderId="4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9" fontId="20" fillId="0" borderId="80" xfId="0" applyNumberFormat="1" applyFont="1" applyFill="1" applyBorder="1" applyAlignment="1">
      <alignment vertical="center" wrapText="1"/>
    </xf>
    <xf numFmtId="179" fontId="21" fillId="0" borderId="140" xfId="0" applyNumberFormat="1" applyFont="1" applyFill="1" applyBorder="1" applyAlignment="1">
      <alignment vertical="center" wrapText="1"/>
    </xf>
    <xf numFmtId="179" fontId="17" fillId="0" borderId="141" xfId="0" applyNumberFormat="1" applyFont="1" applyFill="1" applyBorder="1" applyAlignment="1">
      <alignment vertical="center" wrapText="1"/>
    </xf>
    <xf numFmtId="179" fontId="17" fillId="0" borderId="34" xfId="0" applyNumberFormat="1" applyFont="1" applyFill="1" applyBorder="1" applyAlignment="1">
      <alignment vertical="center" wrapText="1"/>
    </xf>
    <xf numFmtId="179" fontId="17" fillId="0" borderId="72" xfId="0" applyNumberFormat="1" applyFont="1" applyFill="1" applyBorder="1" applyAlignment="1">
      <alignment vertical="center" wrapText="1"/>
    </xf>
    <xf numFmtId="179" fontId="17" fillId="0" borderId="140" xfId="0" applyNumberFormat="1" applyFont="1" applyFill="1" applyBorder="1" applyAlignment="1">
      <alignment vertical="center" wrapText="1"/>
    </xf>
    <xf numFmtId="179" fontId="17" fillId="0" borderId="142" xfId="0" applyNumberFormat="1" applyFont="1" applyFill="1" applyBorder="1" applyAlignment="1">
      <alignment vertical="center" wrapText="1"/>
    </xf>
    <xf numFmtId="179" fontId="17" fillId="0" borderId="116" xfId="0" applyNumberFormat="1" applyFont="1" applyFill="1" applyBorder="1" applyAlignment="1">
      <alignment vertical="center" wrapText="1"/>
    </xf>
    <xf numFmtId="0" fontId="17" fillId="0" borderId="143" xfId="0" applyFont="1" applyFill="1" applyBorder="1" applyAlignment="1">
      <alignment horizontal="center" vertical="center" wrapText="1"/>
    </xf>
    <xf numFmtId="38" fontId="17" fillId="0" borderId="144" xfId="3" applyNumberFormat="1" applyFont="1" applyFill="1" applyBorder="1" applyAlignment="1">
      <alignment vertical="center" wrapText="1"/>
    </xf>
    <xf numFmtId="179" fontId="17" fillId="0" borderId="145" xfId="0" applyNumberFormat="1" applyFont="1" applyFill="1" applyBorder="1" applyAlignment="1">
      <alignment vertical="center" wrapText="1"/>
    </xf>
    <xf numFmtId="179" fontId="17" fillId="0" borderId="146" xfId="0" applyNumberFormat="1" applyFont="1" applyFill="1" applyBorder="1" applyAlignment="1">
      <alignment vertical="center" wrapText="1"/>
    </xf>
    <xf numFmtId="179" fontId="17" fillId="0" borderId="78" xfId="0" applyNumberFormat="1" applyFont="1" applyFill="1" applyBorder="1" applyAlignment="1">
      <alignment vertical="center" wrapText="1"/>
    </xf>
    <xf numFmtId="179" fontId="17" fillId="0" borderId="147" xfId="0" applyNumberFormat="1" applyFont="1" applyFill="1" applyBorder="1" applyAlignment="1">
      <alignment vertical="center" wrapText="1"/>
    </xf>
    <xf numFmtId="179" fontId="17" fillId="0" borderId="148" xfId="0" applyNumberFormat="1" applyFont="1" applyFill="1" applyBorder="1" applyAlignment="1">
      <alignment vertical="center" wrapText="1"/>
    </xf>
    <xf numFmtId="179" fontId="17" fillId="0" borderId="20" xfId="0" applyNumberFormat="1" applyFont="1" applyFill="1" applyBorder="1" applyAlignment="1">
      <alignment vertical="center" wrapText="1"/>
    </xf>
    <xf numFmtId="0" fontId="17" fillId="0" borderId="149" xfId="0" applyFont="1" applyFill="1" applyBorder="1" applyAlignment="1">
      <alignment horizontal="center" vertical="center" wrapText="1"/>
    </xf>
    <xf numFmtId="179" fontId="17" fillId="0" borderId="150" xfId="0" applyNumberFormat="1" applyFont="1" applyFill="1" applyBorder="1" applyAlignment="1">
      <alignment vertical="center" wrapText="1"/>
    </xf>
    <xf numFmtId="179" fontId="17" fillId="0" borderId="151" xfId="0" applyNumberFormat="1" applyFont="1" applyFill="1" applyBorder="1" applyAlignment="1">
      <alignment vertical="center" wrapText="1"/>
    </xf>
    <xf numFmtId="0" fontId="17" fillId="0" borderId="152" xfId="0" applyFont="1" applyFill="1" applyBorder="1" applyAlignment="1">
      <alignment vertical="center" textRotation="255"/>
    </xf>
    <xf numFmtId="0" fontId="17" fillId="0" borderId="78" xfId="0" applyFont="1" applyFill="1" applyBorder="1" applyAlignment="1">
      <alignment vertical="center" textRotation="255"/>
    </xf>
    <xf numFmtId="0" fontId="17" fillId="0" borderId="79" xfId="0" applyFont="1" applyFill="1" applyBorder="1" applyAlignment="1">
      <alignment vertical="center" textRotation="255"/>
    </xf>
    <xf numFmtId="179" fontId="17" fillId="0" borderId="153" xfId="0" applyNumberFormat="1" applyFont="1" applyFill="1" applyBorder="1" applyAlignment="1">
      <alignment vertical="center" wrapText="1"/>
    </xf>
    <xf numFmtId="179" fontId="17" fillId="0" borderId="154" xfId="0" applyNumberFormat="1" applyFont="1" applyFill="1" applyBorder="1" applyAlignment="1">
      <alignment vertical="center" wrapText="1"/>
    </xf>
    <xf numFmtId="179" fontId="17" fillId="0" borderId="155" xfId="0" applyNumberFormat="1" applyFont="1" applyFill="1" applyBorder="1" applyAlignment="1">
      <alignment vertical="center" wrapText="1"/>
    </xf>
    <xf numFmtId="179" fontId="17" fillId="0" borderId="156" xfId="0" applyNumberFormat="1" applyFont="1" applyFill="1" applyBorder="1" applyAlignment="1">
      <alignment vertical="center" wrapText="1"/>
    </xf>
    <xf numFmtId="179" fontId="17" fillId="0" borderId="157" xfId="0" applyNumberFormat="1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textRotation="255"/>
    </xf>
    <xf numFmtId="38" fontId="17" fillId="0" borderId="153" xfId="3" applyNumberFormat="1" applyFont="1" applyFill="1" applyBorder="1" applyAlignment="1">
      <alignment vertical="center" wrapText="1"/>
    </xf>
    <xf numFmtId="38" fontId="17" fillId="0" borderId="114" xfId="3" applyNumberFormat="1" applyFont="1" applyFill="1" applyBorder="1" applyAlignment="1">
      <alignment vertical="center" wrapText="1"/>
    </xf>
    <xf numFmtId="0" fontId="17" fillId="0" borderId="152" xfId="0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/>
    </xf>
    <xf numFmtId="38" fontId="17" fillId="0" borderId="145" xfId="3" applyNumberFormat="1" applyFont="1" applyFill="1" applyBorder="1" applyAlignment="1">
      <alignment vertical="center" wrapText="1"/>
    </xf>
    <xf numFmtId="38" fontId="17" fillId="0" borderId="158" xfId="3" applyNumberFormat="1" applyFont="1" applyFill="1" applyBorder="1" applyAlignment="1">
      <alignment vertical="center" wrapText="1"/>
    </xf>
    <xf numFmtId="38" fontId="17" fillId="0" borderId="78" xfId="3" applyNumberFormat="1" applyFont="1" applyFill="1" applyBorder="1" applyAlignment="1">
      <alignment vertical="center" wrapText="1"/>
    </xf>
    <xf numFmtId="38" fontId="17" fillId="0" borderId="159" xfId="3" applyNumberFormat="1" applyFont="1" applyFill="1" applyBorder="1" applyAlignment="1">
      <alignment vertical="center" wrapText="1"/>
    </xf>
    <xf numFmtId="179" fontId="17" fillId="0" borderId="158" xfId="0" applyNumberFormat="1" applyFont="1" applyFill="1" applyBorder="1" applyAlignment="1">
      <alignment vertical="center" wrapText="1"/>
    </xf>
    <xf numFmtId="179" fontId="17" fillId="0" borderId="160" xfId="0" applyNumberFormat="1" applyFont="1" applyFill="1" applyBorder="1" applyAlignment="1">
      <alignment vertical="center" wrapText="1"/>
    </xf>
    <xf numFmtId="179" fontId="17" fillId="0" borderId="32" xfId="0" applyNumberFormat="1" applyFont="1" applyFill="1" applyBorder="1" applyAlignment="1">
      <alignment vertical="center" wrapText="1"/>
    </xf>
    <xf numFmtId="179" fontId="17" fillId="0" borderId="63" xfId="0" applyNumberFormat="1" applyFont="1" applyFill="1" applyBorder="1" applyAlignment="1">
      <alignment vertical="center" wrapText="1"/>
    </xf>
    <xf numFmtId="179" fontId="17" fillId="0" borderId="161" xfId="0" applyNumberFormat="1" applyFont="1" applyFill="1" applyBorder="1" applyAlignment="1">
      <alignment vertical="center" wrapText="1"/>
    </xf>
    <xf numFmtId="179" fontId="17" fillId="0" borderId="1" xfId="0" applyNumberFormat="1" applyFont="1" applyFill="1" applyBorder="1" applyAlignment="1">
      <alignment vertical="center" wrapText="1"/>
    </xf>
    <xf numFmtId="0" fontId="17" fillId="0" borderId="31" xfId="0" applyFont="1" applyFill="1" applyBorder="1" applyAlignment="1">
      <alignment horizontal="center" vertical="center"/>
    </xf>
    <xf numFmtId="0" fontId="17" fillId="0" borderId="162" xfId="0" applyFont="1" applyFill="1" applyBorder="1" applyAlignment="1">
      <alignment horizontal="center" vertical="center"/>
    </xf>
    <xf numFmtId="38" fontId="17" fillId="0" borderId="163" xfId="3" applyNumberFormat="1" applyFont="1" applyFill="1" applyBorder="1" applyAlignment="1">
      <alignment vertical="center" wrapText="1"/>
    </xf>
    <xf numFmtId="38" fontId="17" fillId="0" borderId="164" xfId="3" applyNumberFormat="1" applyFont="1" applyFill="1" applyBorder="1" applyAlignment="1">
      <alignment vertical="center" wrapText="1"/>
    </xf>
    <xf numFmtId="38" fontId="17" fillId="0" borderId="165" xfId="3" applyNumberFormat="1" applyFont="1" applyFill="1" applyBorder="1" applyAlignment="1">
      <alignment vertical="center" wrapText="1"/>
    </xf>
    <xf numFmtId="38" fontId="17" fillId="0" borderId="166" xfId="3" applyNumberFormat="1" applyFont="1" applyFill="1" applyBorder="1" applyAlignment="1">
      <alignment vertical="center" wrapText="1"/>
    </xf>
    <xf numFmtId="0" fontId="17" fillId="0" borderId="167" xfId="0" applyFont="1" applyFill="1" applyBorder="1" applyAlignment="1">
      <alignment horizontal="center" vertical="center" wrapText="1"/>
    </xf>
    <xf numFmtId="0" fontId="17" fillId="0" borderId="168" xfId="0" applyFont="1" applyFill="1" applyBorder="1" applyAlignment="1">
      <alignment horizontal="center" vertical="center" wrapText="1"/>
    </xf>
    <xf numFmtId="0" fontId="17" fillId="0" borderId="169" xfId="0" applyFont="1" applyFill="1" applyBorder="1" applyAlignment="1">
      <alignment horizontal="center" vertical="center" wrapText="1"/>
    </xf>
    <xf numFmtId="179" fontId="17" fillId="0" borderId="170" xfId="0" applyNumberFormat="1" applyFont="1" applyFill="1" applyBorder="1" applyAlignment="1">
      <alignment vertical="center" wrapText="1"/>
    </xf>
    <xf numFmtId="179" fontId="17" fillId="0" borderId="171" xfId="0" applyNumberFormat="1" applyFont="1" applyFill="1" applyBorder="1" applyAlignment="1">
      <alignment vertical="center" wrapText="1"/>
    </xf>
    <xf numFmtId="179" fontId="17" fillId="0" borderId="172" xfId="0" applyNumberFormat="1" applyFont="1" applyFill="1" applyBorder="1" applyAlignment="1">
      <alignment vertical="center" wrapText="1"/>
    </xf>
    <xf numFmtId="179" fontId="17" fillId="0" borderId="171" xfId="0" applyNumberFormat="1" applyFont="1" applyFill="1" applyBorder="1" applyAlignment="1">
      <alignment horizontal="right" vertical="center" wrapText="1"/>
    </xf>
    <xf numFmtId="179" fontId="17" fillId="0" borderId="173" xfId="0" applyNumberFormat="1" applyFont="1" applyFill="1" applyBorder="1" applyAlignment="1">
      <alignment vertical="center" wrapText="1"/>
    </xf>
    <xf numFmtId="179" fontId="17" fillId="0" borderId="174" xfId="0" applyNumberFormat="1" applyFont="1" applyFill="1" applyBorder="1" applyAlignment="1">
      <alignment horizontal="right" vertical="center" wrapText="1"/>
    </xf>
    <xf numFmtId="0" fontId="17" fillId="0" borderId="175" xfId="0" applyFont="1" applyFill="1" applyBorder="1" applyAlignment="1">
      <alignment horizontal="center" vertical="center"/>
    </xf>
    <xf numFmtId="0" fontId="22" fillId="0" borderId="176" xfId="0" applyFont="1" applyFill="1" applyBorder="1" applyAlignment="1">
      <alignment horizontal="center" vertical="center"/>
    </xf>
    <xf numFmtId="38" fontId="17" fillId="0" borderId="177" xfId="3" applyNumberFormat="1" applyFont="1" applyFill="1" applyBorder="1" applyAlignment="1">
      <alignment vertical="center" wrapText="1"/>
    </xf>
    <xf numFmtId="38" fontId="17" fillId="0" borderId="178" xfId="3" applyNumberFormat="1" applyFont="1" applyFill="1" applyBorder="1" applyAlignment="1">
      <alignment vertical="center" wrapText="1"/>
    </xf>
    <xf numFmtId="38" fontId="17" fillId="0" borderId="179" xfId="3" applyNumberFormat="1" applyFont="1" applyFill="1" applyBorder="1" applyAlignment="1">
      <alignment vertical="center" wrapText="1"/>
    </xf>
    <xf numFmtId="179" fontId="17" fillId="0" borderId="45" xfId="0" applyNumberFormat="1" applyFont="1" applyFill="1" applyBorder="1" applyAlignment="1">
      <alignment vertical="center" wrapText="1"/>
    </xf>
    <xf numFmtId="179" fontId="17" fillId="0" borderId="34" xfId="0" applyNumberFormat="1" applyFont="1" applyFill="1" applyBorder="1" applyAlignment="1">
      <alignment horizontal="right" vertical="center" wrapText="1"/>
    </xf>
    <xf numFmtId="179" fontId="17" fillId="0" borderId="159" xfId="0" applyNumberFormat="1" applyFont="1" applyFill="1" applyBorder="1" applyAlignment="1">
      <alignment horizontal="right" vertical="center" wrapText="1"/>
    </xf>
    <xf numFmtId="0" fontId="22" fillId="0" borderId="180" xfId="0" applyFont="1" applyFill="1" applyBorder="1" applyAlignment="1">
      <alignment horizontal="center" vertical="center" wrapText="1"/>
    </xf>
    <xf numFmtId="0" fontId="22" fillId="0" borderId="181" xfId="0" applyFont="1" applyFill="1" applyBorder="1" applyAlignment="1">
      <alignment horizontal="center" vertical="center" wrapText="1"/>
    </xf>
    <xf numFmtId="0" fontId="17" fillId="0" borderId="175" xfId="0" applyFont="1" applyFill="1" applyBorder="1" applyAlignment="1">
      <alignment horizontal="center" vertical="center" wrapText="1"/>
    </xf>
    <xf numFmtId="0" fontId="17" fillId="0" borderId="178" xfId="0" applyFont="1" applyFill="1" applyBorder="1" applyAlignment="1">
      <alignment horizontal="center" vertical="center" wrapText="1"/>
    </xf>
    <xf numFmtId="0" fontId="17" fillId="0" borderId="182" xfId="0" applyFont="1" applyFill="1" applyBorder="1" applyAlignment="1">
      <alignment horizontal="center" vertical="center" wrapText="1"/>
    </xf>
    <xf numFmtId="179" fontId="17" fillId="0" borderId="183" xfId="0" applyNumberFormat="1" applyFont="1" applyFill="1" applyBorder="1" applyAlignment="1">
      <alignment vertical="center" wrapText="1"/>
    </xf>
    <xf numFmtId="179" fontId="17" fillId="0" borderId="184" xfId="0" applyNumberFormat="1" applyFont="1" applyFill="1" applyBorder="1" applyAlignment="1">
      <alignment vertical="center" wrapText="1"/>
    </xf>
    <xf numFmtId="179" fontId="17" fillId="0" borderId="185" xfId="0" applyNumberFormat="1" applyFont="1" applyFill="1" applyBorder="1" applyAlignment="1">
      <alignment vertical="center" wrapText="1"/>
    </xf>
    <xf numFmtId="179" fontId="17" fillId="0" borderId="184" xfId="0" applyNumberFormat="1" applyFont="1" applyFill="1" applyBorder="1" applyAlignment="1">
      <alignment horizontal="right" vertical="center" wrapText="1"/>
    </xf>
    <xf numFmtId="179" fontId="17" fillId="0" borderId="186" xfId="0" applyNumberFormat="1" applyFont="1" applyFill="1" applyBorder="1" applyAlignment="1">
      <alignment vertical="center" wrapText="1"/>
    </xf>
    <xf numFmtId="179" fontId="17" fillId="0" borderId="179" xfId="0" applyNumberFormat="1" applyFont="1" applyFill="1" applyBorder="1" applyAlignment="1">
      <alignment horizontal="right" vertical="center" wrapText="1"/>
    </xf>
    <xf numFmtId="0" fontId="17" fillId="0" borderId="180" xfId="0" applyFont="1" applyFill="1" applyBorder="1" applyAlignment="1">
      <alignment horizontal="center" vertical="center" wrapText="1"/>
    </xf>
    <xf numFmtId="0" fontId="17" fillId="0" borderId="181" xfId="0" applyFont="1" applyFill="1" applyBorder="1" applyAlignment="1">
      <alignment horizontal="center" vertical="center" wrapText="1"/>
    </xf>
    <xf numFmtId="38" fontId="17" fillId="0" borderId="187" xfId="3" applyNumberFormat="1" applyFont="1" applyFill="1" applyBorder="1" applyAlignment="1">
      <alignment vertical="center" wrapText="1"/>
    </xf>
    <xf numFmtId="38" fontId="17" fillId="0" borderId="188" xfId="3" applyNumberFormat="1" applyFont="1" applyFill="1" applyBorder="1" applyAlignment="1">
      <alignment vertical="center" wrapText="1"/>
    </xf>
    <xf numFmtId="38" fontId="17" fillId="0" borderId="189" xfId="2" applyFont="1" applyFill="1" applyBorder="1" applyAlignment="1">
      <alignment vertical="center"/>
    </xf>
    <xf numFmtId="38" fontId="17" fillId="0" borderId="83" xfId="0" applyNumberFormat="1" applyFont="1" applyFill="1" applyBorder="1" applyAlignment="1">
      <alignment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83" xfId="0" applyFont="1" applyFill="1" applyBorder="1" applyAlignment="1">
      <alignment horizontal="center" vertical="center" wrapText="1"/>
    </xf>
    <xf numFmtId="38" fontId="17" fillId="0" borderId="82" xfId="2" applyFont="1" applyFill="1" applyBorder="1" applyAlignment="1">
      <alignment vertical="center"/>
    </xf>
    <xf numFmtId="38" fontId="17" fillId="0" borderId="106" xfId="3" applyNumberFormat="1" applyFont="1" applyFill="1" applyBorder="1" applyAlignment="1">
      <alignment vertical="center" wrapText="1"/>
    </xf>
    <xf numFmtId="38" fontId="17" fillId="0" borderId="0" xfId="0" applyNumberFormat="1" applyFont="1" applyFill="1" applyAlignment="1">
      <alignment horizontal="right" vertical="center"/>
    </xf>
    <xf numFmtId="38" fontId="21" fillId="0" borderId="91" xfId="2" applyFont="1" applyFill="1" applyBorder="1" applyAlignment="1">
      <alignment vertical="center"/>
    </xf>
    <xf numFmtId="38" fontId="17" fillId="0" borderId="134" xfId="2" applyFont="1" applyFill="1" applyBorder="1" applyAlignment="1">
      <alignment vertical="center"/>
    </xf>
    <xf numFmtId="38" fontId="17" fillId="0" borderId="190" xfId="2" applyFont="1" applyFill="1" applyBorder="1" applyAlignment="1">
      <alignment vertical="center"/>
    </xf>
    <xf numFmtId="38" fontId="17" fillId="0" borderId="1" xfId="0" applyNumberFormat="1" applyFont="1" applyFill="1" applyBorder="1" applyAlignment="1">
      <alignment vertical="center" wrapText="1"/>
    </xf>
    <xf numFmtId="38" fontId="17" fillId="0" borderId="184" xfId="2" applyFont="1" applyFill="1" applyBorder="1" applyAlignment="1">
      <alignment vertical="center"/>
    </xf>
    <xf numFmtId="38" fontId="17" fillId="0" borderId="191" xfId="2" applyFont="1" applyFill="1" applyBorder="1" applyAlignment="1">
      <alignment vertical="center"/>
    </xf>
    <xf numFmtId="38" fontId="17" fillId="0" borderId="88" xfId="2" applyFont="1" applyFill="1" applyBorder="1" applyAlignment="1">
      <alignment vertical="center"/>
    </xf>
    <xf numFmtId="179" fontId="17" fillId="0" borderId="192" xfId="2" applyNumberFormat="1" applyFont="1" applyFill="1" applyBorder="1" applyAlignment="1">
      <alignment vertical="center" wrapText="1"/>
    </xf>
    <xf numFmtId="179" fontId="17" fillId="0" borderId="94" xfId="2" applyNumberFormat="1" applyFont="1" applyFill="1" applyBorder="1" applyAlignment="1">
      <alignment vertical="center" wrapText="1"/>
    </xf>
    <xf numFmtId="179" fontId="17" fillId="0" borderId="123" xfId="2" applyNumberFormat="1" applyFont="1" applyFill="1" applyBorder="1" applyAlignment="1">
      <alignment vertical="center" wrapText="1"/>
    </xf>
    <xf numFmtId="179" fontId="17" fillId="0" borderId="193" xfId="2" applyNumberFormat="1" applyFont="1" applyFill="1" applyBorder="1" applyAlignment="1">
      <alignment vertical="center" wrapText="1"/>
    </xf>
    <xf numFmtId="179" fontId="17" fillId="0" borderId="124" xfId="2" applyNumberFormat="1" applyFont="1" applyFill="1" applyBorder="1" applyAlignment="1">
      <alignment vertical="center" wrapText="1"/>
    </xf>
    <xf numFmtId="38" fontId="17" fillId="0" borderId="96" xfId="2" applyNumberFormat="1" applyFont="1" applyFill="1" applyBorder="1" applyAlignment="1">
      <alignment vertical="center" wrapText="1"/>
    </xf>
    <xf numFmtId="38" fontId="17" fillId="0" borderId="194" xfId="3" applyNumberFormat="1" applyFont="1" applyFill="1" applyBorder="1" applyAlignment="1">
      <alignment vertical="center" wrapText="1"/>
    </xf>
    <xf numFmtId="0" fontId="17" fillId="0" borderId="29" xfId="0" applyFont="1" applyFill="1" applyBorder="1" applyAlignment="1">
      <alignment vertical="center"/>
    </xf>
    <xf numFmtId="0" fontId="0" fillId="0" borderId="29" xfId="0" applyFont="1" applyFill="1" applyBorder="1"/>
    <xf numFmtId="0" fontId="14" fillId="0" borderId="0" xfId="3" applyFont="1" applyFill="1" applyAlignment="1">
      <alignment vertical="center"/>
    </xf>
    <xf numFmtId="0" fontId="14" fillId="0" borderId="0" xfId="3" applyFont="1" applyFill="1" applyAlignment="1">
      <alignment horizontal="left" vertical="center" shrinkToFit="1"/>
    </xf>
    <xf numFmtId="0" fontId="14" fillId="0" borderId="0" xfId="3" applyFont="1" applyFill="1" applyAlignment="1">
      <alignment horizontal="left" vertical="center"/>
    </xf>
    <xf numFmtId="0" fontId="24" fillId="0" borderId="0" xfId="3" applyFont="1" applyFill="1" applyAlignment="1">
      <alignment horizontal="left" vertical="center" shrinkToFit="1"/>
    </xf>
    <xf numFmtId="0" fontId="0" fillId="0" borderId="0" xfId="3" applyFont="1" applyFill="1" applyAlignment="1">
      <alignment vertical="center" shrinkToFit="1"/>
    </xf>
    <xf numFmtId="49" fontId="0" fillId="0" borderId="0" xfId="3" applyNumberFormat="1" applyFont="1" applyFill="1" applyAlignment="1" applyProtection="1">
      <alignment horizontal="center" vertical="center" shrinkToFit="1"/>
      <protection locked="0"/>
    </xf>
    <xf numFmtId="0" fontId="0" fillId="0" borderId="0" xfId="3" applyFont="1" applyFill="1" applyAlignment="1" applyProtection="1">
      <alignment vertical="center" shrinkToFit="1"/>
      <protection locked="0" hidden="1"/>
    </xf>
    <xf numFmtId="0" fontId="25" fillId="0" borderId="0" xfId="3" applyFont="1" applyFill="1" applyAlignment="1">
      <alignment vertical="center"/>
    </xf>
    <xf numFmtId="0" fontId="26" fillId="0" borderId="0" xfId="3" applyFont="1" applyFill="1" applyAlignment="1">
      <alignment vertical="center"/>
    </xf>
    <xf numFmtId="0" fontId="8" fillId="0" borderId="25" xfId="3" applyFont="1" applyFill="1" applyBorder="1" applyAlignment="1">
      <alignment horizontal="center" vertical="center" wrapText="1"/>
    </xf>
    <xf numFmtId="0" fontId="2" fillId="0" borderId="37" xfId="3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center" vertical="center"/>
    </xf>
    <xf numFmtId="0" fontId="25" fillId="0" borderId="37" xfId="3" applyFont="1" applyFill="1" applyBorder="1" applyAlignment="1">
      <alignment horizontal="center" vertical="center"/>
    </xf>
    <xf numFmtId="0" fontId="25" fillId="0" borderId="19" xfId="3" applyFont="1" applyFill="1" applyBorder="1" applyAlignment="1">
      <alignment horizontal="center" vertical="center"/>
    </xf>
    <xf numFmtId="0" fontId="26" fillId="0" borderId="37" xfId="3" applyFont="1" applyFill="1" applyBorder="1" applyAlignment="1">
      <alignment horizontal="center" vertical="center"/>
    </xf>
    <xf numFmtId="0" fontId="26" fillId="0" borderId="19" xfId="3" applyFont="1" applyFill="1" applyBorder="1" applyAlignment="1">
      <alignment horizontal="center" vertical="center"/>
    </xf>
    <xf numFmtId="0" fontId="2" fillId="0" borderId="63" xfId="3" applyFont="1" applyFill="1" applyBorder="1" applyAlignment="1">
      <alignment horizontal="center" vertical="center"/>
    </xf>
    <xf numFmtId="0" fontId="2" fillId="0" borderId="32" xfId="3" applyFont="1" applyFill="1" applyBorder="1" applyAlignment="1">
      <alignment horizontal="center" vertical="center"/>
    </xf>
    <xf numFmtId="0" fontId="2" fillId="0" borderId="120" xfId="3" applyFont="1" applyFill="1" applyBorder="1" applyAlignment="1">
      <alignment horizontal="center" vertical="center"/>
    </xf>
    <xf numFmtId="0" fontId="25" fillId="0" borderId="63" xfId="3" applyFont="1" applyFill="1" applyBorder="1" applyAlignment="1">
      <alignment horizontal="center" vertical="center"/>
    </xf>
    <xf numFmtId="0" fontId="25" fillId="0" borderId="120" xfId="3" applyFont="1" applyFill="1" applyBorder="1" applyAlignment="1">
      <alignment horizontal="center" vertical="center"/>
    </xf>
    <xf numFmtId="0" fontId="25" fillId="0" borderId="32" xfId="3" applyFont="1" applyFill="1" applyBorder="1" applyAlignment="1">
      <alignment horizontal="center" vertical="center"/>
    </xf>
    <xf numFmtId="0" fontId="27" fillId="0" borderId="0" xfId="3" applyFont="1" applyFill="1" applyAlignment="1">
      <alignment vertical="center"/>
    </xf>
    <xf numFmtId="0" fontId="2" fillId="0" borderId="77" xfId="3" applyFont="1" applyFill="1" applyBorder="1" applyAlignment="1">
      <alignment horizontal="center" vertical="center"/>
    </xf>
    <xf numFmtId="38" fontId="14" fillId="0" borderId="62" xfId="2" applyFont="1" applyFill="1" applyBorder="1" applyAlignment="1">
      <alignment horizontal="left" vertical="center"/>
    </xf>
    <xf numFmtId="38" fontId="28" fillId="0" borderId="62" xfId="2" applyFont="1" applyFill="1" applyBorder="1" applyAlignment="1">
      <alignment horizontal="left" vertical="center"/>
    </xf>
    <xf numFmtId="38" fontId="14" fillId="0" borderId="77" xfId="2" applyFont="1" applyFill="1" applyBorder="1" applyAlignment="1">
      <alignment horizontal="left" vertical="center"/>
    </xf>
    <xf numFmtId="0" fontId="14" fillId="0" borderId="63" xfId="3" applyFont="1" applyFill="1" applyBorder="1" applyAlignment="1">
      <alignment horizontal="center" vertical="center"/>
    </xf>
    <xf numFmtId="0" fontId="14" fillId="0" borderId="37" xfId="3" applyFont="1" applyFill="1" applyBorder="1" applyAlignment="1">
      <alignment horizontal="left" vertical="center" wrapText="1"/>
    </xf>
    <xf numFmtId="0" fontId="2" fillId="0" borderId="19" xfId="3" applyFont="1" applyFill="1" applyBorder="1" applyAlignment="1">
      <alignment wrapText="1"/>
    </xf>
    <xf numFmtId="0" fontId="14" fillId="0" borderId="19" xfId="3" applyFont="1" applyFill="1" applyBorder="1" applyAlignment="1">
      <alignment horizontal="left" vertical="center" wrapText="1"/>
    </xf>
    <xf numFmtId="0" fontId="28" fillId="0" borderId="37" xfId="3" applyFont="1" applyFill="1" applyBorder="1" applyAlignment="1">
      <alignment horizontal="left" vertical="center" wrapText="1"/>
    </xf>
    <xf numFmtId="0" fontId="25" fillId="0" borderId="19" xfId="3" applyFont="1" applyFill="1" applyBorder="1"/>
    <xf numFmtId="0" fontId="2" fillId="0" borderId="19" xfId="3" applyFont="1" applyFill="1" applyBorder="1"/>
    <xf numFmtId="0" fontId="4" fillId="0" borderId="37" xfId="3" applyFont="1" applyFill="1" applyBorder="1" applyAlignment="1">
      <alignment horizontal="left" vertical="center" wrapText="1"/>
    </xf>
    <xf numFmtId="0" fontId="4" fillId="0" borderId="19" xfId="3" applyFont="1" applyFill="1" applyBorder="1"/>
    <xf numFmtId="0" fontId="14" fillId="0" borderId="19" xfId="3" applyFont="1" applyFill="1" applyBorder="1" applyAlignment="1">
      <alignment horizontal="left" vertical="center"/>
    </xf>
    <xf numFmtId="0" fontId="14" fillId="0" borderId="37" xfId="3" applyFont="1" applyFill="1" applyBorder="1" applyAlignment="1">
      <alignment horizontal="left" vertical="center" shrinkToFit="1"/>
    </xf>
    <xf numFmtId="0" fontId="14" fillId="0" borderId="19" xfId="3" applyFont="1" applyFill="1" applyBorder="1" applyAlignment="1">
      <alignment horizontal="left" vertical="center" shrinkToFit="1"/>
    </xf>
    <xf numFmtId="0" fontId="14" fillId="0" borderId="37" xfId="3" applyFont="1" applyFill="1" applyBorder="1" applyAlignment="1">
      <alignment horizontal="left" vertical="center" wrapText="1" shrinkToFit="1"/>
    </xf>
    <xf numFmtId="0" fontId="14" fillId="0" borderId="63" xfId="3" applyFont="1" applyFill="1" applyBorder="1" applyAlignment="1">
      <alignment horizontal="center" vertical="center" shrinkToFit="1"/>
    </xf>
    <xf numFmtId="0" fontId="28" fillId="0" borderId="37" xfId="3" applyFont="1" applyFill="1" applyBorder="1" applyAlignment="1">
      <alignment horizontal="left" vertical="center" shrinkToFit="1"/>
    </xf>
    <xf numFmtId="0" fontId="28" fillId="0" borderId="19" xfId="3" applyFont="1" applyFill="1" applyBorder="1" applyAlignment="1">
      <alignment horizontal="left" vertical="center" shrinkToFit="1"/>
    </xf>
    <xf numFmtId="0" fontId="14" fillId="0" borderId="39" xfId="3" applyFont="1" applyFill="1" applyBorder="1" applyAlignment="1">
      <alignment horizontal="left" vertical="center" shrinkToFit="1"/>
    </xf>
    <xf numFmtId="0" fontId="28" fillId="0" borderId="39" xfId="3" applyFont="1" applyFill="1" applyBorder="1" applyAlignment="1">
      <alignment horizontal="left" vertical="center" wrapText="1" shrinkToFit="1"/>
    </xf>
    <xf numFmtId="0" fontId="14" fillId="0" borderId="19" xfId="3" applyFont="1" applyFill="1" applyBorder="1" applyAlignment="1">
      <alignment horizontal="left" vertical="center" wrapText="1" shrinkToFit="1"/>
    </xf>
    <xf numFmtId="0" fontId="28" fillId="0" borderId="19" xfId="3" applyFont="1" applyFill="1" applyBorder="1" applyAlignment="1">
      <alignment horizontal="left" vertical="center" wrapText="1" shrinkToFit="1"/>
    </xf>
    <xf numFmtId="0" fontId="14" fillId="0" borderId="72" xfId="3" applyFont="1" applyFill="1" applyBorder="1" applyAlignment="1">
      <alignment vertical="center" shrinkToFit="1"/>
    </xf>
    <xf numFmtId="0" fontId="14" fillId="0" borderId="0" xfId="3" applyFont="1" applyFill="1" applyAlignment="1">
      <alignment vertical="center" shrinkToFit="1"/>
    </xf>
    <xf numFmtId="0" fontId="4" fillId="0" borderId="63" xfId="3" applyFont="1" applyFill="1" applyBorder="1" applyAlignment="1">
      <alignment horizontal="center" vertical="center" wrapText="1"/>
    </xf>
    <xf numFmtId="0" fontId="2" fillId="0" borderId="63" xfId="3" applyFont="1" applyFill="1" applyBorder="1" applyAlignment="1">
      <alignment horizontal="right" vertical="center"/>
    </xf>
    <xf numFmtId="0" fontId="2" fillId="0" borderId="120" xfId="3" applyFont="1" applyFill="1" applyBorder="1" applyAlignment="1">
      <alignment horizontal="right" vertical="center"/>
    </xf>
    <xf numFmtId="0" fontId="25" fillId="0" borderId="63" xfId="3" applyFont="1" applyFill="1" applyBorder="1" applyAlignment="1">
      <alignment horizontal="right" vertical="center"/>
    </xf>
    <xf numFmtId="0" fontId="25" fillId="0" borderId="120" xfId="3" applyFont="1" applyFill="1" applyBorder="1" applyAlignment="1">
      <alignment horizontal="right" vertical="center"/>
    </xf>
    <xf numFmtId="0" fontId="2" fillId="0" borderId="78" xfId="3" applyFont="1" applyFill="1" applyBorder="1" applyAlignment="1">
      <alignment horizontal="right" vertical="center"/>
    </xf>
    <xf numFmtId="0" fontId="2" fillId="0" borderId="63" xfId="3" applyFont="1" applyFill="1" applyBorder="1" applyAlignment="1">
      <alignment horizontal="right" vertical="center" shrinkToFit="1"/>
    </xf>
    <xf numFmtId="0" fontId="2" fillId="0" borderId="120" xfId="3" applyFont="1" applyFill="1" applyBorder="1" applyAlignment="1">
      <alignment horizontal="right" vertical="center" shrinkToFit="1"/>
    </xf>
    <xf numFmtId="0" fontId="25" fillId="0" borderId="78" xfId="3" applyFont="1" applyFill="1" applyBorder="1" applyAlignment="1">
      <alignment horizontal="right" vertical="center"/>
    </xf>
    <xf numFmtId="0" fontId="4" fillId="0" borderId="77" xfId="3" applyFont="1" applyFill="1" applyBorder="1" applyAlignment="1">
      <alignment horizontal="center" vertical="center" wrapText="1"/>
    </xf>
    <xf numFmtId="0" fontId="28" fillId="0" borderId="77" xfId="3" applyFont="1" applyFill="1" applyBorder="1" applyAlignment="1">
      <alignment horizontal="left" vertical="center" wrapText="1"/>
    </xf>
    <xf numFmtId="0" fontId="28" fillId="0" borderId="61" xfId="3" applyFont="1" applyFill="1" applyBorder="1" applyAlignment="1">
      <alignment horizontal="left" vertical="center"/>
    </xf>
    <xf numFmtId="0" fontId="28" fillId="0" borderId="195" xfId="3" applyFont="1" applyFill="1" applyBorder="1" applyAlignment="1">
      <alignment horizontal="left" vertical="center"/>
    </xf>
    <xf numFmtId="0" fontId="28" fillId="0" borderId="77" xfId="3" applyFont="1" applyFill="1" applyBorder="1" applyAlignment="1">
      <alignment horizontal="left" vertical="center" shrinkToFit="1"/>
    </xf>
    <xf numFmtId="0" fontId="28" fillId="0" borderId="61" xfId="3" applyFont="1" applyFill="1" applyBorder="1" applyAlignment="1">
      <alignment horizontal="left" vertical="center" shrinkToFit="1"/>
    </xf>
    <xf numFmtId="0" fontId="28" fillId="0" borderId="61" xfId="3" applyFont="1" applyFill="1" applyBorder="1" applyAlignment="1">
      <alignment horizontal="left" vertical="center" wrapText="1"/>
    </xf>
    <xf numFmtId="0" fontId="28" fillId="0" borderId="77" xfId="3" applyFont="1" applyFill="1" applyBorder="1" applyAlignment="1">
      <alignment horizontal="left" vertical="center" wrapText="1" shrinkToFit="1"/>
    </xf>
    <xf numFmtId="0" fontId="2" fillId="0" borderId="196" xfId="3" applyFont="1" applyFill="1" applyBorder="1" applyAlignment="1">
      <alignment horizontal="right" shrinkToFit="1"/>
    </xf>
    <xf numFmtId="0" fontId="24" fillId="0" borderId="25" xfId="3" applyFont="1" applyFill="1" applyBorder="1" applyAlignment="1">
      <alignment horizontal="left" vertical="center" shrinkToFit="1"/>
    </xf>
    <xf numFmtId="20" fontId="24" fillId="0" borderId="25" xfId="3" applyNumberFormat="1" applyFont="1" applyFill="1" applyBorder="1" applyAlignment="1">
      <alignment horizontal="left" vertical="center" shrinkToFit="1"/>
    </xf>
    <xf numFmtId="49" fontId="29" fillId="0" borderId="25" xfId="3" applyNumberFormat="1" applyFont="1" applyFill="1" applyBorder="1" applyAlignment="1">
      <alignment horizontal="left" vertical="center" shrinkToFit="1"/>
    </xf>
    <xf numFmtId="49" fontId="24" fillId="0" borderId="25" xfId="3" applyNumberFormat="1" applyFont="1" applyFill="1" applyBorder="1" applyAlignment="1">
      <alignment horizontal="left" vertical="center" shrinkToFit="1"/>
    </xf>
    <xf numFmtId="49" fontId="24" fillId="0" borderId="25" xfId="1" applyNumberFormat="1" applyFont="1" applyFill="1" applyBorder="1" applyAlignment="1" applyProtection="1">
      <alignment horizontal="left" vertical="center" shrinkToFit="1"/>
    </xf>
    <xf numFmtId="0" fontId="14" fillId="0" borderId="32" xfId="3" applyFont="1" applyFill="1" applyBorder="1" applyAlignment="1">
      <alignment horizontal="center" vertical="center" shrinkToFit="1"/>
    </xf>
    <xf numFmtId="0" fontId="28" fillId="0" borderId="78" xfId="3" applyFont="1" applyFill="1" applyBorder="1" applyAlignment="1">
      <alignment horizontal="left" vertical="center" shrinkToFit="1"/>
    </xf>
    <xf numFmtId="0" fontId="28" fillId="0" borderId="120" xfId="3" applyFont="1" applyFill="1" applyBorder="1" applyAlignment="1">
      <alignment horizontal="left" vertical="center" shrinkToFit="1"/>
    </xf>
    <xf numFmtId="0" fontId="28" fillId="0" borderId="63" xfId="3" applyFont="1" applyFill="1" applyBorder="1" applyAlignment="1">
      <alignment horizontal="left" vertical="center" shrinkToFit="1"/>
    </xf>
    <xf numFmtId="0" fontId="28" fillId="0" borderId="19" xfId="3" applyFont="1" applyFill="1" applyBorder="1" applyAlignment="1">
      <alignment vertical="center" shrinkToFit="1"/>
    </xf>
    <xf numFmtId="0" fontId="30" fillId="0" borderId="120" xfId="3" applyFont="1" applyFill="1" applyBorder="1" applyAlignment="1">
      <alignment horizontal="left" vertical="center" shrinkToFit="1"/>
    </xf>
    <xf numFmtId="0" fontId="28" fillId="0" borderId="39" xfId="3" applyFont="1" applyFill="1" applyBorder="1" applyAlignment="1">
      <alignment horizontal="left" vertical="center" shrinkToFit="1"/>
    </xf>
    <xf numFmtId="0" fontId="31" fillId="0" borderId="120" xfId="3" applyFont="1" applyFill="1" applyBorder="1" applyAlignment="1">
      <alignment horizontal="left" vertical="center" shrinkToFit="1"/>
    </xf>
    <xf numFmtId="0" fontId="32" fillId="0" borderId="120" xfId="3" applyFont="1" applyFill="1" applyBorder="1" applyAlignment="1">
      <alignment horizontal="left" vertical="center" shrinkToFit="1"/>
    </xf>
    <xf numFmtId="0" fontId="28" fillId="0" borderId="37" xfId="3" applyFont="1" applyFill="1" applyBorder="1" applyAlignment="1">
      <alignment vertical="center" shrinkToFit="1"/>
    </xf>
    <xf numFmtId="0" fontId="30" fillId="0" borderId="78" xfId="3" applyFont="1" applyFill="1" applyBorder="1" applyAlignment="1">
      <alignment horizontal="left" vertical="center" shrinkToFit="1"/>
    </xf>
    <xf numFmtId="0" fontId="27" fillId="0" borderId="0" xfId="3" applyFont="1" applyFill="1" applyAlignment="1">
      <alignment horizontal="left" vertical="center" shrinkToFit="1"/>
    </xf>
    <xf numFmtId="0" fontId="2" fillId="0" borderId="32" xfId="3" applyFont="1" applyFill="1" applyBorder="1" applyAlignment="1">
      <alignment horizontal="center" vertical="center" shrinkToFit="1"/>
    </xf>
    <xf numFmtId="0" fontId="33" fillId="0" borderId="63" xfId="3" applyFont="1" applyFill="1" applyBorder="1" applyAlignment="1">
      <alignment horizontal="left" vertical="center" wrapText="1" shrinkToFit="1"/>
    </xf>
    <xf numFmtId="0" fontId="33" fillId="0" borderId="120" xfId="3" applyFont="1" applyFill="1" applyBorder="1" applyAlignment="1">
      <alignment horizontal="left" vertical="center" shrinkToFit="1"/>
    </xf>
    <xf numFmtId="0" fontId="28" fillId="0" borderId="63" xfId="3" applyFont="1" applyFill="1" applyBorder="1" applyAlignment="1">
      <alignment vertical="center" shrinkToFit="1"/>
    </xf>
    <xf numFmtId="0" fontId="28" fillId="0" borderId="120" xfId="3" applyFont="1" applyFill="1" applyBorder="1" applyAlignment="1">
      <alignment vertical="center" shrinkToFit="1"/>
    </xf>
    <xf numFmtId="0" fontId="30" fillId="0" borderId="63" xfId="3" applyFont="1" applyFill="1" applyBorder="1" applyAlignment="1">
      <alignment vertical="center" shrinkToFit="1"/>
    </xf>
    <xf numFmtId="0" fontId="30" fillId="0" borderId="120" xfId="3" applyFont="1" applyFill="1" applyBorder="1" applyAlignment="1">
      <alignment vertical="center" shrinkToFit="1"/>
    </xf>
    <xf numFmtId="0" fontId="28" fillId="0" borderId="78" xfId="3" applyFont="1" applyFill="1" applyBorder="1" applyAlignment="1">
      <alignment vertical="center" shrinkToFit="1"/>
    </xf>
    <xf numFmtId="0" fontId="30" fillId="0" borderId="37" xfId="3" applyFont="1" applyFill="1" applyBorder="1" applyAlignment="1">
      <alignment vertical="center" shrinkToFit="1"/>
    </xf>
    <xf numFmtId="0" fontId="30" fillId="0" borderId="19" xfId="3" applyFont="1" applyFill="1" applyBorder="1" applyAlignment="1">
      <alignment vertical="center" shrinkToFit="1"/>
    </xf>
    <xf numFmtId="0" fontId="30" fillId="0" borderId="78" xfId="3" applyFont="1" applyFill="1" applyBorder="1" applyAlignment="1">
      <alignment vertical="center" shrinkToFit="1"/>
    </xf>
    <xf numFmtId="0" fontId="2" fillId="0" borderId="25" xfId="3" applyFont="1" applyFill="1" applyBorder="1" applyAlignment="1">
      <alignment horizontal="center" vertical="center" shrinkToFit="1"/>
    </xf>
    <xf numFmtId="0" fontId="25" fillId="0" borderId="37" xfId="3" applyFont="1" applyFill="1" applyBorder="1" applyAlignment="1">
      <alignment horizontal="center" vertical="center" shrinkToFit="1"/>
    </xf>
    <xf numFmtId="0" fontId="25" fillId="0" borderId="19" xfId="3" applyFont="1" applyFill="1" applyBorder="1" applyAlignment="1">
      <alignment horizontal="center" vertical="center" shrinkToFit="1"/>
    </xf>
    <xf numFmtId="0" fontId="26" fillId="0" borderId="37" xfId="3" applyFont="1" applyFill="1" applyBorder="1" applyAlignment="1">
      <alignment horizontal="center" vertical="center" shrinkToFit="1"/>
    </xf>
    <xf numFmtId="0" fontId="26" fillId="0" borderId="19" xfId="3" applyFont="1" applyFill="1" applyBorder="1" applyAlignment="1">
      <alignment horizontal="center" vertical="center" shrinkToFit="1"/>
    </xf>
    <xf numFmtId="0" fontId="25" fillId="0" borderId="37" xfId="3" applyFont="1" applyFill="1" applyBorder="1" applyAlignment="1">
      <alignment vertical="center" shrinkToFit="1"/>
    </xf>
    <xf numFmtId="0" fontId="25" fillId="0" borderId="19" xfId="3" applyFont="1" applyFill="1" applyBorder="1" applyAlignment="1">
      <alignment vertical="center" shrinkToFit="1"/>
    </xf>
    <xf numFmtId="0" fontId="26" fillId="0" borderId="37" xfId="3" applyFont="1" applyFill="1" applyBorder="1" applyAlignment="1">
      <alignment vertical="center" shrinkToFit="1"/>
    </xf>
    <xf numFmtId="0" fontId="26" fillId="0" borderId="19" xfId="3" applyFont="1" applyFill="1" applyBorder="1" applyAlignment="1">
      <alignment vertical="center" shrinkToFit="1"/>
    </xf>
    <xf numFmtId="0" fontId="28" fillId="0" borderId="37" xfId="3" applyFont="1" applyFill="1" applyBorder="1" applyAlignment="1">
      <alignment horizontal="center" vertical="center" shrinkToFit="1"/>
    </xf>
    <xf numFmtId="0" fontId="28" fillId="0" borderId="19" xfId="3" applyFont="1" applyFill="1" applyBorder="1" applyAlignment="1">
      <alignment horizontal="center" vertical="center" shrinkToFit="1"/>
    </xf>
    <xf numFmtId="0" fontId="34" fillId="0" borderId="0" xfId="3" applyFont="1" applyFill="1" applyAlignment="1">
      <alignment vertical="center" shrinkToFit="1"/>
    </xf>
    <xf numFmtId="0" fontId="25" fillId="0" borderId="25" xfId="3" applyFont="1" applyFill="1" applyBorder="1" applyAlignment="1">
      <alignment horizontal="center" vertical="center" shrinkToFit="1"/>
    </xf>
    <xf numFmtId="0" fontId="26" fillId="0" borderId="25" xfId="3" applyFont="1" applyFill="1" applyBorder="1" applyAlignment="1">
      <alignment horizontal="center" vertical="center" shrinkToFit="1"/>
    </xf>
    <xf numFmtId="0" fontId="4" fillId="0" borderId="25" xfId="3" applyFont="1" applyFill="1" applyBorder="1" applyAlignment="1">
      <alignment horizontal="center" vertical="center" wrapText="1" shrinkToFit="1"/>
    </xf>
    <xf numFmtId="0" fontId="33" fillId="0" borderId="78" xfId="3" applyFont="1" applyFill="1" applyBorder="1" applyAlignment="1">
      <alignment vertical="center" wrapText="1" shrinkToFit="1"/>
    </xf>
    <xf numFmtId="0" fontId="33" fillId="0" borderId="39" xfId="3" applyFont="1" applyFill="1" applyBorder="1" applyAlignment="1">
      <alignment vertical="center" wrapText="1" shrinkToFit="1"/>
    </xf>
    <xf numFmtId="0" fontId="33" fillId="0" borderId="19" xfId="3" applyFont="1" applyFill="1" applyBorder="1" applyAlignment="1">
      <alignment vertical="center" wrapText="1" shrinkToFit="1"/>
    </xf>
    <xf numFmtId="49" fontId="2" fillId="0" borderId="25" xfId="3" applyNumberFormat="1" applyFont="1" applyFill="1" applyBorder="1" applyAlignment="1" applyProtection="1">
      <alignment horizontal="center" vertical="center" shrinkToFit="1"/>
      <protection locked="0"/>
    </xf>
    <xf numFmtId="0" fontId="25" fillId="0" borderId="77" xfId="3" applyFont="1" applyFill="1" applyBorder="1" applyAlignment="1">
      <alignment horizontal="center" vertical="center" shrinkToFit="1"/>
    </xf>
    <xf numFmtId="0" fontId="25" fillId="0" borderId="61" xfId="3" applyFont="1" applyFill="1" applyBorder="1" applyAlignment="1">
      <alignment horizontal="center" vertical="center" shrinkToFit="1"/>
    </xf>
    <xf numFmtId="0" fontId="25" fillId="0" borderId="25" xfId="3" applyFont="1" applyFill="1" applyBorder="1" applyAlignment="1">
      <alignment vertical="center" shrinkToFit="1"/>
    </xf>
    <xf numFmtId="0" fontId="25" fillId="0" borderId="0" xfId="3" applyFont="1" applyFill="1" applyAlignment="1">
      <alignment horizontal="center" vertical="center" shrinkToFit="1"/>
    </xf>
    <xf numFmtId="0" fontId="28" fillId="0" borderId="77" xfId="3" applyFont="1" applyFill="1" applyBorder="1" applyAlignment="1">
      <alignment vertical="center" shrinkToFit="1"/>
    </xf>
    <xf numFmtId="0" fontId="28" fillId="0" borderId="61" xfId="3" applyFont="1" applyFill="1" applyBorder="1" applyAlignment="1">
      <alignment vertical="center" shrinkToFit="1"/>
    </xf>
    <xf numFmtId="0" fontId="25" fillId="0" borderId="0" xfId="3" applyFont="1" applyFill="1" applyAlignment="1">
      <alignment vertical="center" shrinkToFit="1"/>
    </xf>
    <xf numFmtId="57" fontId="0" fillId="0" borderId="0" xfId="3" applyNumberFormat="1" applyFont="1" applyFill="1" applyAlignment="1">
      <alignment horizontal="right" vertical="center" shrinkToFit="1"/>
    </xf>
    <xf numFmtId="0" fontId="9" fillId="0" borderId="25" xfId="3" applyFont="1" applyFill="1" applyBorder="1" applyAlignment="1">
      <alignment horizontal="center" vertical="center" shrinkToFit="1"/>
    </xf>
    <xf numFmtId="0" fontId="25" fillId="0" borderId="77" xfId="3" applyFont="1" applyFill="1" applyBorder="1" applyAlignment="1">
      <alignment vertical="center" shrinkToFit="1"/>
    </xf>
    <xf numFmtId="0" fontId="25" fillId="0" borderId="61" xfId="3" applyFont="1" applyFill="1" applyBorder="1" applyAlignment="1">
      <alignment vertical="center" shrinkToFit="1"/>
    </xf>
    <xf numFmtId="0" fontId="28" fillId="0" borderId="0" xfId="3" applyFont="1" applyFill="1" applyAlignment="1">
      <alignment vertical="center" shrinkToFit="1"/>
    </xf>
    <xf numFmtId="57" fontId="0" fillId="0" borderId="0" xfId="3" applyNumberFormat="1" applyFont="1" applyFill="1" applyAlignment="1">
      <alignment horizontal="center" vertical="center" shrinkToFit="1"/>
    </xf>
    <xf numFmtId="0" fontId="35" fillId="0" borderId="37" xfId="3" applyFont="1" applyFill="1" applyBorder="1" applyAlignment="1">
      <alignment vertical="center" wrapText="1" shrinkToFit="1"/>
    </xf>
    <xf numFmtId="0" fontId="25" fillId="0" borderId="32" xfId="3" applyFont="1" applyFill="1" applyBorder="1" applyAlignment="1">
      <alignment horizontal="center" vertical="center" shrinkToFit="1"/>
    </xf>
    <xf numFmtId="0" fontId="26" fillId="0" borderId="72" xfId="3" applyFont="1" applyFill="1" applyBorder="1" applyAlignment="1">
      <alignment horizontal="center" vertical="center" shrinkToFit="1"/>
    </xf>
    <xf numFmtId="0" fontId="26" fillId="0" borderId="196" xfId="3" applyFont="1" applyFill="1" applyBorder="1" applyAlignment="1">
      <alignment horizontal="center" vertical="center" shrinkToFit="1"/>
    </xf>
    <xf numFmtId="0" fontId="28" fillId="0" borderId="39" xfId="3" applyFont="1" applyFill="1" applyBorder="1" applyAlignment="1">
      <alignment vertical="center" shrinkToFit="1"/>
    </xf>
    <xf numFmtId="0" fontId="30" fillId="0" borderId="63" xfId="3" applyFont="1" applyFill="1" applyBorder="1" applyAlignment="1">
      <alignment horizontal="left" vertical="center" shrinkToFit="1"/>
    </xf>
    <xf numFmtId="0" fontId="2" fillId="0" borderId="25" xfId="3" applyFont="1" applyFill="1" applyBorder="1" applyAlignment="1">
      <alignment vertical="center" shrinkToFit="1"/>
    </xf>
    <xf numFmtId="0" fontId="28" fillId="0" borderId="25" xfId="3" applyFont="1" applyFill="1" applyBorder="1" applyAlignment="1">
      <alignment vertical="center" shrinkToFit="1"/>
    </xf>
    <xf numFmtId="0" fontId="28" fillId="0" borderId="25" xfId="3" applyFont="1" applyFill="1" applyBorder="1" applyAlignment="1">
      <alignment horizontal="center" vertical="center" shrinkToFit="1"/>
    </xf>
    <xf numFmtId="0" fontId="36" fillId="0" borderId="25" xfId="1" applyFont="1" applyFill="1" applyBorder="1" applyAlignment="1" applyProtection="1">
      <alignment horizontal="center" vertical="center" shrinkToFit="1"/>
    </xf>
    <xf numFmtId="49" fontId="28" fillId="0" borderId="78" xfId="1" applyNumberFormat="1" applyFont="1" applyFill="1" applyBorder="1" applyAlignment="1" applyProtection="1">
      <alignment horizontal="left" vertical="center" shrinkToFit="1"/>
      <protection locked="0"/>
    </xf>
    <xf numFmtId="49" fontId="28" fillId="0" borderId="120" xfId="1" applyNumberFormat="1" applyFont="1" applyFill="1" applyBorder="1" applyAlignment="1" applyProtection="1">
      <alignment horizontal="left" vertical="center" shrinkToFit="1"/>
      <protection locked="0"/>
    </xf>
    <xf numFmtId="0" fontId="25" fillId="0" borderId="25" xfId="3" applyFont="1" applyFill="1" applyBorder="1" applyAlignment="1">
      <alignment shrinkToFit="1"/>
    </xf>
    <xf numFmtId="0" fontId="26" fillId="0" borderId="77" xfId="3" applyFont="1" applyFill="1" applyBorder="1" applyAlignment="1">
      <alignment vertical="center" shrinkToFit="1"/>
    </xf>
    <xf numFmtId="0" fontId="26" fillId="0" borderId="61" xfId="3" applyFont="1" applyFill="1" applyBorder="1" applyAlignment="1">
      <alignment vertical="center" shrinkToFit="1"/>
    </xf>
    <xf numFmtId="49" fontId="28" fillId="0" borderId="37" xfId="1" applyNumberFormat="1" applyFont="1" applyFill="1" applyBorder="1" applyAlignment="1" applyProtection="1">
      <alignment horizontal="left" vertical="center" shrinkToFit="1"/>
      <protection locked="0"/>
    </xf>
    <xf numFmtId="49" fontId="28" fillId="0" borderId="19" xfId="1" applyNumberFormat="1" applyFont="1" applyFill="1" applyBorder="1" applyAlignment="1" applyProtection="1">
      <alignment horizontal="left" vertical="center" shrinkToFit="1"/>
      <protection locked="0"/>
    </xf>
    <xf numFmtId="0" fontId="30" fillId="0" borderId="39" xfId="3" applyFont="1" applyFill="1" applyBorder="1" applyAlignment="1">
      <alignment vertical="center" shrinkToFit="1"/>
    </xf>
    <xf numFmtId="0" fontId="30" fillId="0" borderId="37" xfId="3" applyFont="1" applyFill="1" applyBorder="1" applyAlignment="1">
      <alignment horizontal="left" vertical="center" shrinkToFit="1"/>
    </xf>
    <xf numFmtId="0" fontId="30" fillId="0" borderId="19" xfId="3" applyFont="1" applyFill="1" applyBorder="1" applyAlignment="1">
      <alignment horizontal="left" vertical="center" shrinkToFit="1"/>
    </xf>
    <xf numFmtId="0" fontId="2" fillId="0" borderId="196" xfId="3" applyFont="1" applyFill="1" applyBorder="1" applyAlignment="1">
      <alignment vertical="center" shrinkToFit="1"/>
    </xf>
    <xf numFmtId="0" fontId="2" fillId="0" borderId="25" xfId="3" applyFont="1" applyFill="1" applyBorder="1" applyAlignment="1">
      <alignment shrinkToFit="1"/>
    </xf>
    <xf numFmtId="0" fontId="2" fillId="0" borderId="77" xfId="3" applyFont="1" applyFill="1" applyBorder="1" applyAlignment="1">
      <alignment vertical="center" shrinkToFit="1"/>
    </xf>
    <xf numFmtId="0" fontId="2" fillId="0" borderId="61" xfId="3" applyFont="1" applyFill="1" applyBorder="1" applyAlignment="1">
      <alignment vertical="center" shrinkToFit="1"/>
    </xf>
    <xf numFmtId="0" fontId="2" fillId="0" borderId="77" xfId="3" applyFont="1" applyFill="1" applyBorder="1" applyAlignment="1">
      <alignment horizontal="center" vertical="center" shrinkToFit="1"/>
    </xf>
    <xf numFmtId="0" fontId="2" fillId="0" borderId="61" xfId="3" applyFont="1" applyFill="1" applyBorder="1" applyAlignment="1">
      <alignment horizontal="center" vertical="center" shrinkToFit="1"/>
    </xf>
    <xf numFmtId="0" fontId="2" fillId="0" borderId="25" xfId="3" applyFont="1" applyFill="1" applyBorder="1"/>
    <xf numFmtId="0" fontId="25" fillId="0" borderId="25" xfId="3" applyFont="1" applyFill="1" applyBorder="1"/>
    <xf numFmtId="0" fontId="26" fillId="0" borderId="25" xfId="3" applyFont="1" applyFill="1" applyBorder="1"/>
    <xf numFmtId="0" fontId="14" fillId="0" borderId="39" xfId="3" applyFont="1" applyFill="1" applyBorder="1" applyAlignment="1">
      <alignment vertical="center" shrinkToFit="1"/>
    </xf>
    <xf numFmtId="0" fontId="2" fillId="0" borderId="37" xfId="3" applyFont="1" applyFill="1" applyBorder="1" applyAlignment="1">
      <alignment horizontal="center" vertical="center" shrinkToFit="1"/>
    </xf>
    <xf numFmtId="0" fontId="2" fillId="0" borderId="19" xfId="3" applyFont="1" applyFill="1" applyBorder="1" applyAlignment="1">
      <alignment horizontal="center" vertical="center" shrinkToFit="1"/>
    </xf>
    <xf numFmtId="0" fontId="2" fillId="0" borderId="25" xfId="3" applyFont="1" applyFill="1" applyBorder="1" applyAlignment="1" applyProtection="1">
      <alignment horizontal="center" vertical="center" shrinkToFit="1"/>
      <protection locked="0" hidden="1"/>
    </xf>
    <xf numFmtId="0" fontId="14" fillId="0" borderId="39" xfId="3" applyFont="1" applyFill="1" applyBorder="1" applyAlignment="1" applyProtection="1">
      <alignment vertical="center" shrinkToFit="1"/>
      <protection locked="0" hidden="1"/>
    </xf>
    <xf numFmtId="0" fontId="14" fillId="0" borderId="19" xfId="3" applyFont="1" applyFill="1" applyBorder="1" applyAlignment="1" applyProtection="1">
      <alignment vertical="center" shrinkToFit="1"/>
      <protection locked="0" hidden="1"/>
    </xf>
    <xf numFmtId="0" fontId="14" fillId="0" borderId="37" xfId="3" applyFont="1" applyFill="1" applyBorder="1" applyAlignment="1">
      <alignment vertical="center" shrinkToFit="1"/>
    </xf>
    <xf numFmtId="0" fontId="14" fillId="0" borderId="19" xfId="3" applyFont="1" applyFill="1" applyBorder="1" applyAlignment="1">
      <alignment vertical="center" shrinkToFit="1"/>
    </xf>
    <xf numFmtId="0" fontId="28" fillId="0" borderId="37" xfId="3" applyFont="1" applyFill="1" applyBorder="1" applyAlignment="1" applyProtection="1">
      <alignment vertical="center" shrinkToFit="1"/>
      <protection locked="0" hidden="1"/>
    </xf>
    <xf numFmtId="0" fontId="28" fillId="0" borderId="19" xfId="3" applyFont="1" applyFill="1" applyBorder="1" applyAlignment="1" applyProtection="1">
      <alignment vertical="center" shrinkToFit="1"/>
      <protection locked="0" hidden="1"/>
    </xf>
    <xf numFmtId="0" fontId="14" fillId="0" borderId="78" xfId="3" applyFont="1" applyFill="1" applyBorder="1" applyAlignment="1">
      <alignment horizontal="left" vertical="center" shrinkToFit="1"/>
    </xf>
    <xf numFmtId="0" fontId="30" fillId="0" borderId="37" xfId="3" applyFont="1" applyFill="1" applyBorder="1" applyAlignment="1" applyProtection="1">
      <alignment vertical="center" shrinkToFit="1"/>
      <protection locked="0" hidden="1"/>
    </xf>
    <xf numFmtId="0" fontId="30" fillId="0" borderId="19" xfId="3" applyFont="1" applyFill="1" applyBorder="1" applyAlignment="1" applyProtection="1">
      <alignment vertical="center" shrinkToFit="1"/>
      <protection locked="0" hidden="1"/>
    </xf>
    <xf numFmtId="14" fontId="0" fillId="0" borderId="0" xfId="3" applyNumberFormat="1" applyFont="1" applyFill="1" applyAlignment="1" applyProtection="1">
      <alignment horizontal="right" vertical="center" shrinkToFit="1"/>
      <protection locked="0" hidden="1"/>
    </xf>
    <xf numFmtId="0" fontId="2" fillId="0" borderId="0" xfId="3" applyFont="1" applyFill="1" applyBorder="1" applyAlignment="1">
      <alignment vertical="center" shrinkToFit="1"/>
    </xf>
    <xf numFmtId="49" fontId="14" fillId="0" borderId="0" xfId="3" applyNumberFormat="1" applyFont="1" applyFill="1" applyAlignment="1">
      <alignment horizontal="left" vertical="center"/>
    </xf>
    <xf numFmtId="49" fontId="0" fillId="0" borderId="0" xfId="3" applyNumberFormat="1" applyFont="1" applyFill="1" applyAlignment="1" applyProtection="1">
      <alignment horizontal="left" vertical="center" shrinkToFit="1"/>
      <protection locked="0"/>
    </xf>
    <xf numFmtId="0" fontId="7" fillId="0" borderId="37" xfId="3" applyFont="1" applyFill="1" applyBorder="1" applyAlignment="1">
      <alignment horizontal="left" vertical="center" wrapText="1"/>
    </xf>
    <xf numFmtId="0" fontId="7" fillId="0" borderId="19" xfId="3" applyFont="1" applyFill="1" applyBorder="1"/>
    <xf numFmtId="0" fontId="14" fillId="0" borderId="19" xfId="3" applyFont="1" applyFill="1" applyBorder="1"/>
    <xf numFmtId="0" fontId="14" fillId="0" borderId="37" xfId="3" applyFont="1" applyFill="1" applyBorder="1" applyAlignment="1">
      <alignment horizontal="left" vertical="center"/>
    </xf>
    <xf numFmtId="0" fontId="14" fillId="0" borderId="37" xfId="3" applyFont="1" applyFill="1" applyBorder="1" applyAlignment="1">
      <alignment vertical="center" wrapText="1"/>
    </xf>
    <xf numFmtId="0" fontId="14" fillId="0" borderId="19" xfId="3" applyFont="1" applyFill="1" applyBorder="1" applyAlignment="1">
      <alignment vertical="center"/>
    </xf>
    <xf numFmtId="0" fontId="2" fillId="0" borderId="63" xfId="3" applyFont="1" applyFill="1" applyBorder="1" applyAlignment="1">
      <alignment horizontal="center" vertical="center" wrapText="1"/>
    </xf>
    <xf numFmtId="49" fontId="14" fillId="0" borderId="0" xfId="3" applyNumberFormat="1" applyFont="1" applyFill="1" applyAlignment="1">
      <alignment horizontal="right" vertical="center" wrapText="1"/>
    </xf>
    <xf numFmtId="0" fontId="2" fillId="0" borderId="77" xfId="3" applyFont="1" applyFill="1" applyBorder="1" applyAlignment="1">
      <alignment horizontal="center" vertical="center" wrapText="1"/>
    </xf>
    <xf numFmtId="0" fontId="14" fillId="0" borderId="77" xfId="3" applyFont="1" applyFill="1" applyBorder="1" applyAlignment="1">
      <alignment horizontal="left" vertical="center" wrapText="1"/>
    </xf>
    <xf numFmtId="0" fontId="14" fillId="0" borderId="61" xfId="3" applyFont="1" applyFill="1" applyBorder="1" applyAlignment="1">
      <alignment horizontal="left" vertical="center"/>
    </xf>
    <xf numFmtId="0" fontId="14" fillId="0" borderId="77" xfId="3" applyFont="1" applyFill="1" applyBorder="1" applyAlignment="1">
      <alignment horizontal="left" vertical="center" shrinkToFit="1"/>
    </xf>
    <xf numFmtId="0" fontId="14" fillId="0" borderId="61" xfId="3" applyFont="1" applyFill="1" applyBorder="1" applyAlignment="1">
      <alignment horizontal="left" vertical="center" shrinkToFit="1"/>
    </xf>
    <xf numFmtId="0" fontId="0" fillId="0" borderId="0" xfId="3" applyFont="1" applyFill="1" applyAlignment="1">
      <alignment horizontal="right" vertical="center" shrinkToFit="1"/>
    </xf>
    <xf numFmtId="49" fontId="14" fillId="0" borderId="37" xfId="3" applyNumberFormat="1" applyFont="1" applyFill="1" applyBorder="1" applyAlignment="1">
      <alignment horizontal="center" vertical="center"/>
    </xf>
    <xf numFmtId="49" fontId="24" fillId="0" borderId="25" xfId="3" applyNumberFormat="1" applyFont="1" applyFill="1" applyBorder="1" applyAlignment="1">
      <alignment vertical="center" shrinkToFit="1"/>
    </xf>
    <xf numFmtId="49" fontId="37" fillId="0" borderId="25" xfId="1" applyNumberFormat="1" applyFont="1" applyFill="1" applyBorder="1" applyAlignment="1" applyProtection="1">
      <alignment vertical="center" shrinkToFit="1"/>
    </xf>
    <xf numFmtId="49" fontId="2" fillId="0" borderId="25" xfId="3" applyNumberFormat="1" applyFont="1" applyFill="1" applyBorder="1" applyAlignment="1">
      <alignment vertical="center" shrinkToFit="1"/>
    </xf>
    <xf numFmtId="0" fontId="14" fillId="0" borderId="0" xfId="3" applyFont="1" applyFill="1" applyAlignment="1">
      <alignment horizontal="right" vertical="center" shrinkToFit="1"/>
    </xf>
    <xf numFmtId="0" fontId="14" fillId="0" borderId="0" xfId="3" applyFont="1" applyFill="1" applyBorder="1" applyAlignment="1">
      <alignment horizontal="center" vertical="center" shrinkToFit="1"/>
    </xf>
    <xf numFmtId="0" fontId="14" fillId="0" borderId="0" xfId="3" applyFont="1" applyFill="1" applyBorder="1" applyAlignment="1">
      <alignment horizontal="left" vertical="center" shrinkToFit="1"/>
    </xf>
    <xf numFmtId="0" fontId="30" fillId="0" borderId="0" xfId="3" applyFont="1" applyFill="1" applyBorder="1" applyAlignment="1">
      <alignment horizontal="left" vertical="center" shrinkToFit="1"/>
    </xf>
    <xf numFmtId="0" fontId="14" fillId="0" borderId="0" xfId="3" applyFont="1" applyFill="1" applyBorder="1" applyAlignment="1">
      <alignment vertical="center" shrinkToFit="1"/>
    </xf>
    <xf numFmtId="0" fontId="31" fillId="0" borderId="0" xfId="3" applyFont="1" applyFill="1" applyBorder="1" applyAlignment="1">
      <alignment horizontal="left" vertical="center" shrinkToFit="1"/>
    </xf>
    <xf numFmtId="0" fontId="2" fillId="0" borderId="0" xfId="3" applyFont="1" applyFill="1" applyBorder="1" applyAlignment="1">
      <alignment horizontal="center" vertical="center" shrinkToFit="1"/>
    </xf>
    <xf numFmtId="0" fontId="31" fillId="0" borderId="0" xfId="3" applyFont="1" applyFill="1" applyBorder="1" applyAlignment="1">
      <alignment vertical="center" shrinkToFit="1"/>
    </xf>
    <xf numFmtId="0" fontId="30" fillId="0" borderId="0" xfId="3" applyFont="1" applyFill="1" applyBorder="1" applyAlignment="1">
      <alignment vertical="center" shrinkToFit="1"/>
    </xf>
    <xf numFmtId="0" fontId="14" fillId="0" borderId="0" xfId="3" applyFont="1" applyFill="1" applyBorder="1" applyAlignment="1">
      <alignment vertical="center"/>
    </xf>
    <xf numFmtId="49" fontId="2" fillId="0" borderId="0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0" xfId="3" applyNumberFormat="1" applyFont="1" applyFill="1" applyBorder="1" applyAlignment="1">
      <alignment horizontal="left" vertical="center" shrinkToFit="1"/>
    </xf>
    <xf numFmtId="49" fontId="14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>
      <alignment vertical="center" wrapText="1" shrinkToFit="1"/>
    </xf>
    <xf numFmtId="0" fontId="1" fillId="0" borderId="0" xfId="1" applyFont="1" applyFill="1" applyBorder="1" applyAlignment="1" applyProtection="1">
      <alignment horizontal="left" vertical="center" shrinkToFit="1"/>
    </xf>
    <xf numFmtId="0" fontId="2" fillId="0" borderId="0" xfId="3" applyFont="1" applyFill="1" applyBorder="1" applyAlignment="1">
      <alignment horizontal="left" vertical="center" shrinkToFit="1"/>
    </xf>
    <xf numFmtId="0" fontId="14" fillId="0" borderId="0" xfId="3" applyFont="1" applyFill="1" applyBorder="1" applyAlignment="1">
      <alignment horizontal="left" vertical="center" wrapText="1"/>
    </xf>
    <xf numFmtId="49" fontId="14" fillId="0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0" xfId="1" applyNumberFormat="1" applyFont="1" applyFill="1" applyBorder="1" applyAlignment="1" applyProtection="1">
      <alignment vertical="center" shrinkToFit="1"/>
      <protection locked="0"/>
    </xf>
    <xf numFmtId="0" fontId="2" fillId="0" borderId="0" xfId="3" applyFont="1" applyFill="1" applyBorder="1"/>
    <xf numFmtId="49" fontId="37" fillId="0" borderId="0" xfId="1" applyNumberFormat="1" applyFont="1" applyFill="1" applyBorder="1" applyAlignment="1" applyProtection="1">
      <alignment horizontal="left" vertical="center" shrinkToFit="1"/>
      <protection locked="0"/>
    </xf>
    <xf numFmtId="14" fontId="0" fillId="0" borderId="0" xfId="3" applyNumberFormat="1" applyFont="1" applyFill="1" applyAlignment="1">
      <alignment horizontal="right" vertical="center" shrinkToFit="1"/>
    </xf>
    <xf numFmtId="49" fontId="8" fillId="0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8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vertical="center"/>
    </xf>
    <xf numFmtId="0" fontId="38" fillId="0" borderId="0" xfId="3" applyFont="1" applyFill="1"/>
    <xf numFmtId="0" fontId="39" fillId="0" borderId="0" xfId="3" applyFont="1" applyFill="1"/>
    <xf numFmtId="0" fontId="40" fillId="0" borderId="0" xfId="3" applyFont="1" applyFill="1"/>
    <xf numFmtId="0" fontId="14" fillId="0" borderId="0" xfId="3" applyFont="1" applyFill="1"/>
    <xf numFmtId="0" fontId="0" fillId="0" borderId="0" xfId="3" applyFont="1" applyFill="1" applyAlignment="1">
      <alignment horizontal="right"/>
    </xf>
    <xf numFmtId="0" fontId="7" fillId="0" borderId="0" xfId="3" applyFont="1" applyFill="1" applyAlignment="1">
      <alignment horizontal="right"/>
    </xf>
    <xf numFmtId="0" fontId="0" fillId="0" borderId="0" xfId="3" applyFont="1" applyFill="1" applyAlignment="1" applyProtection="1"/>
    <xf numFmtId="0" fontId="15" fillId="0" borderId="0" xfId="0" applyFont="1" applyFill="1"/>
    <xf numFmtId="0" fontId="41" fillId="0" borderId="0" xfId="3" applyFont="1" applyFill="1" applyAlignment="1">
      <alignment horizontal="center"/>
    </xf>
    <xf numFmtId="0" fontId="41" fillId="0" borderId="0" xfId="3" applyFont="1" applyFill="1" applyAlignment="1">
      <alignment horizontal="center" wrapText="1"/>
    </xf>
    <xf numFmtId="0" fontId="42" fillId="0" borderId="0" xfId="3" applyFont="1" applyFill="1" applyAlignment="1">
      <alignment vertical="center"/>
    </xf>
    <xf numFmtId="0" fontId="43" fillId="0" borderId="0" xfId="3" applyFont="1" applyFill="1" applyAlignment="1">
      <alignment vertical="center"/>
    </xf>
    <xf numFmtId="0" fontId="44" fillId="0" borderId="0" xfId="3" applyFont="1" applyFill="1" applyAlignment="1">
      <alignment vertical="center"/>
    </xf>
    <xf numFmtId="49" fontId="43" fillId="0" borderId="0" xfId="3" applyNumberFormat="1" applyFont="1" applyFill="1" applyAlignment="1">
      <alignment horizontal="right" vertical="center"/>
    </xf>
    <xf numFmtId="0" fontId="45" fillId="0" borderId="0" xfId="3" applyFont="1" applyFill="1" applyAlignment="1">
      <alignment vertical="center"/>
    </xf>
    <xf numFmtId="0" fontId="46" fillId="0" borderId="0" xfId="3" applyFont="1" applyFill="1" applyAlignment="1">
      <alignment horizontal="center" vertical="center"/>
    </xf>
    <xf numFmtId="0" fontId="42" fillId="0" borderId="0" xfId="3" applyFont="1" applyFill="1" applyAlignment="1">
      <alignment horizontal="distributed" vertical="center"/>
    </xf>
    <xf numFmtId="0" fontId="43" fillId="0" borderId="0" xfId="3" applyFont="1" applyFill="1" applyAlignment="1">
      <alignment horizontal="distributed" vertical="center"/>
    </xf>
    <xf numFmtId="0" fontId="44" fillId="0" borderId="0" xfId="3" applyFont="1" applyFill="1" applyAlignment="1">
      <alignment vertical="center" wrapText="1"/>
    </xf>
    <xf numFmtId="0" fontId="43" fillId="0" borderId="0" xfId="3" applyFont="1" applyFill="1" applyAlignment="1">
      <alignment horizontal="distributed" vertical="center" wrapText="1"/>
    </xf>
    <xf numFmtId="0" fontId="17" fillId="0" borderId="0" xfId="0" applyFont="1" applyFill="1" applyAlignment="1">
      <alignment horizontal="distributed" vertical="center"/>
    </xf>
  </cellXfs>
  <cellStyles count="7">
    <cellStyle name="ハイパーリンク 2" xfId="1"/>
    <cellStyle name="桁区切り 2" xfId="2"/>
    <cellStyle name="標準" xfId="0" builtinId="0"/>
    <cellStyle name="標準 2" xfId="3"/>
    <cellStyle name="標準 3" xfId="4"/>
    <cellStyle name="桁区切り" xfId="5" builtinId="6"/>
    <cellStyle name="ハイパーリンク" xfId="6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theme" Target="theme/theme1.xml" /><Relationship Id="rId30" Type="http://schemas.openxmlformats.org/officeDocument/2006/relationships/sharedStrings" Target="sharedStrings.xml" /><Relationship Id="rId31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4</xdr:col>
      <xdr:colOff>638810</xdr:colOff>
      <xdr:row>21</xdr:row>
      <xdr:rowOff>190500</xdr:rowOff>
    </xdr:from>
    <xdr:to xmlns:xdr="http://schemas.openxmlformats.org/drawingml/2006/spreadsheetDrawing">
      <xdr:col>9</xdr:col>
      <xdr:colOff>410210</xdr:colOff>
      <xdr:row>25</xdr:row>
      <xdr:rowOff>76200</xdr:rowOff>
    </xdr:to>
    <xdr:pic macro="">
      <xdr:nvPicPr>
        <xdr:cNvPr id="2" name="図 2" descr="すくすく３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7485" y="6267450"/>
          <a:ext cx="561975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4</xdr:col>
      <xdr:colOff>638810</xdr:colOff>
      <xdr:row>21</xdr:row>
      <xdr:rowOff>190500</xdr:rowOff>
    </xdr:from>
    <xdr:to xmlns:xdr="http://schemas.openxmlformats.org/drawingml/2006/spreadsheetDrawing">
      <xdr:col>9</xdr:col>
      <xdr:colOff>410210</xdr:colOff>
      <xdr:row>25</xdr:row>
      <xdr:rowOff>76200</xdr:rowOff>
    </xdr:to>
    <xdr:pic macro="">
      <xdr:nvPicPr>
        <xdr:cNvPr id="3" name="図 2" descr="すくすく３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7485" y="6267450"/>
          <a:ext cx="561975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shingi-ns@friend.ocn.ne.jp" TargetMode="External" /><Relationship Id="rId2" Type="http://schemas.openxmlformats.org/officeDocument/2006/relationships/hyperlink" Target="mailto:mamezon@hotmail.co.jp" TargetMode="External" /><Relationship Id="rId3" Type="http://schemas.openxmlformats.org/officeDocument/2006/relationships/hyperlink" Target="mailto:info@vistaland.ed.jp" TargetMode="External" /><Relationship Id="rId4" Type="http://schemas.openxmlformats.org/officeDocument/2006/relationships/hyperlink" Target="mailto:ushinosuke@wine.ocn.ne.jp" TargetMode="External" /><Relationship Id="rId5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hyperlink" Target="mailto:noichi-hoiku@city.kochi-konan.lg.jp" TargetMode="External" /><Relationship Id="rId2" Type="http://schemas.openxmlformats.org/officeDocument/2006/relationships/hyperlink" Target="mailto:sako-hoiku@city.kochi-konan.lg.jp" TargetMode="External" /><Relationship Id="rId3" Type="http://schemas.openxmlformats.org/officeDocument/2006/relationships/hyperlink" Target="mailto:kagami-orenjihoiku@city.kochi-konan.lg.jp" TargetMode="External" /><Relationship Id="rId4" Type="http://schemas.openxmlformats.org/officeDocument/2006/relationships/hyperlink" Target="mailto:akaoka-hoiku@city.kochi-konan.lg.jp" TargetMode="External" /><Relationship Id="rId5" Type="http://schemas.openxmlformats.org/officeDocument/2006/relationships/hyperlink" Target="mailto:yoshikawa-midorihoiku@city.kochi.-konan.lg.jp" TargetMode="External" /><Relationship Id="rId6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hyperlink" Target="mailto:hmwrs.hata@circus.ocn.ne.jp" TargetMode="External" /><Relationship Id="rId2" Type="http://schemas.openxmlformats.org/officeDocument/2006/relationships/hyperlink" Target="mailto:y-akebono@city.kami.lg.jp" TargetMode="External" /><Relationship Id="rId3" Type="http://schemas.openxmlformats.org/officeDocument/2006/relationships/hyperlink" Target="mailto:y-kataji@city.kami.lg.jp" TargetMode="External" /><Relationship Id="rId4" Type="http://schemas.openxmlformats.org/officeDocument/2006/relationships/hyperlink" Target="mailto:y-shingai@city.kami.lg.jp" TargetMode="External" /><Relationship Id="rId5" Type="http://schemas.openxmlformats.org/officeDocument/2006/relationships/hyperlink" Target="mailto:y-nakayoshi@city.kami.lg.jp" TargetMode="External" /><Relationship Id="rId6" Type="http://schemas.openxmlformats.org/officeDocument/2006/relationships/hyperlink" Target="mailto:y-birafu@city.kami.lg.jp" TargetMode="External" /><Relationship Id="rId7" Type="http://schemas.openxmlformats.org/officeDocument/2006/relationships/hyperlink" Target="mailto:y-odochi@city.kami.lg.jp" TargetMode="External" /><Relationship Id="rId8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hyperlink" Target="mailto:motoho@town.motoyama.kochi.jp" TargetMode="External" /><Relationship Id="rId2" Type="http://schemas.openxmlformats.org/officeDocument/2006/relationships/hyperlink" Target="mailto:tosat-71@town.tosa.kochi.jp" TargetMode="External" /><Relationship Id="rId3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hyperlink" Target="mailto:wadatumi@iaa.itkeeper.ne.jp" TargetMode="External" /><Relationship Id="rId2" Type="http://schemas.openxmlformats.org/officeDocument/2006/relationships/hyperlink" Target="mailto:togano.h@iaa.itkeeper.ne.jp" TargetMode="External" /><Relationship Id="rId3" Type="http://schemas.openxmlformats.org/officeDocument/2006/relationships/hyperlink" Target="mailto:hoiku@town.nakatosa.lg.jp" TargetMode="External" /><Relationship Id="rId4" Type="http://schemas.openxmlformats.org/officeDocument/2006/relationships/hyperlink" Target="mailto:hoiku@town.nakatosa.lg.jp" TargetMode="External" /><Relationship Id="rId5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hyperlink" Target="mailto:ueta.setumi@town.kuroshio.lg.jp" TargetMode="External" /><Relationship Id="rId2" Type="http://schemas.openxmlformats.org/officeDocument/2006/relationships/hyperlink" Target="mailto:hamada.motoko@town.kuroshio.lg.jp" TargetMode="External" /><Relationship Id="rId3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hyperlink" Target="mailto:info@atago-kochi.com" TargetMode="External" /><Relationship Id="rId2" Type="http://schemas.openxmlformats.org/officeDocument/2006/relationships/hyperlink" Target="mailto:takasudai2@takasu-kids.jp" TargetMode="External" /><Relationship Id="rId3" Type="http://schemas.openxmlformats.org/officeDocument/2006/relationships/hyperlink" Target="mailto:suginoko@miyajigakuen.jp" TargetMode="External" /><Relationship Id="rId4" Type="http://schemas.openxmlformats.org/officeDocument/2006/relationships/hyperlink" Target="mailto:suginoko-seto@miyajigakuen.jp" TargetMode="External" /><Relationship Id="rId5" Type="http://schemas.openxmlformats.org/officeDocument/2006/relationships/hyperlink" Target="mailto:edashige-tosa@sirius.ocn.ne.jp" TargetMode="External" /><Relationship Id="rId6" Type="http://schemas.openxmlformats.org/officeDocument/2006/relationships/hyperlink" Target="mailto:info@kurumiyouchien.ac.jp" TargetMode="External" /><Relationship Id="rId7" Type="http://schemas.openxmlformats.org/officeDocument/2006/relationships/hyperlink" Target="mailto:info@kurumiyouchien.ac.jp" TargetMode="External" /><Relationship Id="rId8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hyperlink" Target="mailto:atom@heiseigakuen.jp" TargetMode="External" /><Relationship Id="rId2" Type="http://schemas.openxmlformats.org/officeDocument/2006/relationships/hyperlink" Target="mailto:kodomo@city.kochi-konan.lg.jp" TargetMode="External" /><Relationship Id="rId3" Type="http://schemas.openxmlformats.org/officeDocument/2006/relationships/hyperlink" Target="mailto:hoiku@town.ochi.lg.jp" TargetMode="External" /><Relationship Id="rId4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hyperlink" Target="mailto:info@kurumiyouchien.ac.jp" TargetMode="External" /><Relationship Id="rId2" Type="http://schemas.openxmlformats.org/officeDocument/2006/relationships/hyperlink" Target="mailto:mamezon@hotmail.co.jp" TargetMode="External" /><Relationship Id="rId3" Type="http://schemas.openxmlformats.org/officeDocument/2006/relationships/hyperlink" Target="mailto:ushinosuke@wine.ocn.ne.jp" TargetMode="External" /><Relationship Id="rId4" Type="http://schemas.openxmlformats.org/officeDocument/2006/relationships/hyperlink" Target="mailto:y-heiwa@beach.ocn.ne.jp" TargetMode="External" /><Relationship Id="rId5" Type="http://schemas.openxmlformats.org/officeDocument/2006/relationships/hyperlink" Target="mailto:torigoe-k@ans.co.jp" TargetMode="External" /><Relationship Id="rId6" Type="http://schemas.openxmlformats.org/officeDocument/2006/relationships/hyperlink" Target="mailto:atom@heiseigakuen.jp" TargetMode="External" /><Relationship Id="rId7" Type="http://schemas.openxmlformats.org/officeDocument/2006/relationships/hyperlink" Target="mailto:y-heiwa@beach.ocn.ne.jp" TargetMode="External" /><Relationship Id="rId8" Type="http://schemas.openxmlformats.org/officeDocument/2006/relationships/hyperlink" Target="mailto:ikku-kg@bd.wakwak.com" TargetMode="External" /><Relationship Id="rId9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hyperlink" Target="mailto:houbu@Kounankai.Jp" TargetMode="External" /><Relationship Id="rId2" Type="http://schemas.openxmlformats.org/officeDocument/2006/relationships/hyperlink" Target="mailto:tosa-mhp@fancy.ocn.ne.jp" TargetMode="External" /><Relationship Id="rId3" Type="http://schemas.openxmlformats.org/officeDocument/2006/relationships/hyperlink" Target="mailto:suirinsha@yahoo.co.jp" TargetMode="External" /><Relationship Id="rId4" Type="http://schemas.openxmlformats.org/officeDocument/2006/relationships/hyperlink" Target="mailto:mammy_nankoku_kochi@ybb.ne.jp" TargetMode="External" /><Relationship Id="rId5" Type="http://schemas.openxmlformats.org/officeDocument/2006/relationships/hyperlink" Target="mailto:jirookamura@icloud.com" TargetMode="External" /><Relationship Id="rId6" Type="http://schemas.openxmlformats.org/officeDocument/2006/relationships/hyperlink" Target="mailto:machaco-baby@yahoo.co.jp" TargetMode="External" /><Relationship Id="rId7" Type="http://schemas.openxmlformats.org/officeDocument/2006/relationships/hyperlink" Target="mailto:cat-lagand@shirt.ocn.ne.jp" TargetMode="External" /><Relationship Id="rId8" Type="http://schemas.openxmlformats.org/officeDocument/2006/relationships/hyperlink" Target="mailto:houbu@Kounankai.Jp" TargetMode="External" /><Relationship Id="rId9" Type="http://schemas.openxmlformats.org/officeDocument/2006/relationships/hyperlink" Target="mailto:hidamarien-34@ma.pikara.ne.jp" TargetMode="External" /><Relationship Id="rId10" Type="http://schemas.openxmlformats.org/officeDocument/2006/relationships/hyperlink" Target="mailto:suirinsha@yahoo.co.jp" TargetMode="External" /><Relationship Id="rId11" Type="http://schemas.openxmlformats.org/officeDocument/2006/relationships/hyperlink" Target="mailto:houbu@Kounankai.Jp" TargetMode="External" /><Relationship Id="rId12" Type="http://schemas.openxmlformats.org/officeDocument/2006/relationships/printerSettings" Target="../printerSettings/printerSettings21.bin" /><Relationship Id="rId13" Type="http://schemas.openxmlformats.org/officeDocument/2006/relationships/vmlDrawing" Target="../drawings/vmlDrawing1.vml" /><Relationship Id="rId14" Type="http://schemas.openxmlformats.org/officeDocument/2006/relationships/comments" Target="../comments1.xml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hyperlink" Target="mailto:hoiku@town.ochi.kochi.jp" TargetMode="External" /><Relationship Id="rId2" Type="http://schemas.openxmlformats.org/officeDocument/2006/relationships/hyperlink" Target="mailto:hoiku@town.ochi.kochi.jp" TargetMode="External" /><Relationship Id="rId3" Type="http://schemas.openxmlformats.org/officeDocument/2006/relationships/hyperlink" Target="mailto:hoiku@town.ochi.kochi.jp" TargetMode="External" /><Relationship Id="rId4" Type="http://schemas.openxmlformats.org/officeDocument/2006/relationships/hyperlink" Target="mailto:hoiku@town.ochi.kochi.jp" TargetMode="External" /><Relationship Id="rId5" Type="http://schemas.openxmlformats.org/officeDocument/2006/relationships/hyperlink" Target="mailto:gakkou@town.ochi.kochi.jp" TargetMode="External" /><Relationship Id="rId6" Type="http://schemas.openxmlformats.org/officeDocument/2006/relationships/hyperlink" Target="mailto:a-wada.04@city.nankoku.lg.jp" TargetMode="External" /><Relationship Id="rId7" Type="http://schemas.openxmlformats.org/officeDocument/2006/relationships/hyperlink" Target="mailto:s-wada.04@city.nankoku.lg.jp" TargetMode="External" /><Relationship Id="rId8" Type="http://schemas.openxmlformats.org/officeDocument/2006/relationships/hyperlink" Target="mailto:yuu-ootsuka@city.sukumo.kochi.jp" TargetMode="External" /><Relationship Id="rId9" Type="http://schemas.openxmlformats.org/officeDocument/2006/relationships/hyperlink" Target="mailto:yuu-ootsuka@city.sukumo.kochi.jp" TargetMode="External" /><Relationship Id="rId10" Type="http://schemas.openxmlformats.org/officeDocument/2006/relationships/hyperlink" Target="mailto:yuu-ootsuka@city.sukumo.kochi.jp" TargetMode="External" /><Relationship Id="rId11" Type="http://schemas.openxmlformats.org/officeDocument/2006/relationships/hyperlink" Target="mailto:yuu-ootsuka@city.sukumo.kochi.jp" TargetMode="External" /><Relationship Id="rId12" Type="http://schemas.openxmlformats.org/officeDocument/2006/relationships/hyperlink" Target="mailto:yuu-ootsuka@city.sukumo.kochi.jp" TargetMode="External" /><Relationship Id="rId13" Type="http://schemas.openxmlformats.org/officeDocument/2006/relationships/hyperlink" Target="mailto:yuu-ootsuka@city.sukumo.kochi.jp" TargetMode="External" /><Relationship Id="rId14" Type="http://schemas.openxmlformats.org/officeDocument/2006/relationships/hyperlink" Target="mailto:yuu-ootsuka@city.sukumo.kochi.jp" TargetMode="External" /><Relationship Id="rId15" Type="http://schemas.openxmlformats.org/officeDocument/2006/relationships/hyperlink" Target="mailto:yuu-ootsuka@city.sukumo.kochi.jp" TargetMode="External" /><Relationship Id="rId16" Type="http://schemas.openxmlformats.org/officeDocument/2006/relationships/hyperlink" Target="mailto:nakakubo_mari@city.tosashimizu.kochi.jp" TargetMode="External" /><Relationship Id="rId17" Type="http://schemas.openxmlformats.org/officeDocument/2006/relationships/hyperlink" Target="mailto:nakakubo_mari@city.tosashimizu.kochi.jp" TargetMode="External" /><Relationship Id="rId18" Type="http://schemas.openxmlformats.org/officeDocument/2006/relationships/hyperlink" Target="mailto:nakakubo_mari@city.tosashimizu.kochi.jp" TargetMode="External" /><Relationship Id="rId19" Type="http://schemas.openxmlformats.org/officeDocument/2006/relationships/hyperlink" Target="mailto:nakakubo_mari@city.tosashimizu.kochi.jp" TargetMode="External" /><Relationship Id="rId20" Type="http://schemas.openxmlformats.org/officeDocument/2006/relationships/hyperlink" Target="mailto:nakakubo_mari@city.tosashimizu.kochi.jp" TargetMode="External" /><Relationship Id="rId21" Type="http://schemas.openxmlformats.org/officeDocument/2006/relationships/hyperlink" Target="mailto:noriyoshi@city.shimanto.lg.jp" TargetMode="External" /><Relationship Id="rId22" Type="http://schemas.openxmlformats.org/officeDocument/2006/relationships/hyperlink" Target="mailto:noriyoshi@city.shimanto.lg.jp" TargetMode="External" /><Relationship Id="rId23" Type="http://schemas.openxmlformats.org/officeDocument/2006/relationships/hyperlink" Target="mailto:noriyoshi@city.shimanto.lg.jp" TargetMode="External" /><Relationship Id="rId24" Type="http://schemas.openxmlformats.org/officeDocument/2006/relationships/hyperlink" Target="mailto:noriyoshi@city.shimanto.lg.jp" TargetMode="External" /><Relationship Id="rId25" Type="http://schemas.openxmlformats.org/officeDocument/2006/relationships/hyperlink" Target="mailto:n-kosodate@city.kami.lg.jp" TargetMode="External" /><Relationship Id="rId26" Type="http://schemas.openxmlformats.org/officeDocument/2006/relationships/hyperlink" Target="mailto:hisatake_tadashi@town.nahari.kochi.jp" TargetMode="External" /><Relationship Id="rId27" Type="http://schemas.openxmlformats.org/officeDocument/2006/relationships/hyperlink" Target="mailto:hisatake_tadashi@town.nahari.kochi.jp" TargetMode="External" /><Relationship Id="rId28" Type="http://schemas.openxmlformats.org/officeDocument/2006/relationships/hyperlink" Target="mailto:hisatake_tadashi@town.nahari.kochi.jp" TargetMode="External" /><Relationship Id="rId29" Type="http://schemas.openxmlformats.org/officeDocument/2006/relationships/hyperlink" Target="mailto:hisatake_tadashi@town.nahari.kochi.jp" TargetMode="External" /><Relationship Id="rId30" Type="http://schemas.openxmlformats.org/officeDocument/2006/relationships/hyperlink" Target="mailto:hisatake_tadashi@town.nahari.kochi.jp" TargetMode="External" /><Relationship Id="rId31" Type="http://schemas.openxmlformats.org/officeDocument/2006/relationships/hyperlink" Target="mailto:hisatake_tadashi@town.nahari.kochi.jp" TargetMode="External" /><Relationship Id="rId32" Type="http://schemas.openxmlformats.org/officeDocument/2006/relationships/hyperlink" Target="mailto:hisatake_tadashi@town.nahari.kochi.jp" TargetMode="External" /><Relationship Id="rId33" Type="http://schemas.openxmlformats.org/officeDocument/2006/relationships/hyperlink" Target="mailto:hisatake_tadashi@town.nahari.kochi.jp" TargetMode="External" /><Relationship Id="rId34" Type="http://schemas.openxmlformats.org/officeDocument/2006/relationships/hyperlink" Target="mailto:hisatake_tadashi@town.nahari.kochi.jp" TargetMode="External" /><Relationship Id="rId35" Type="http://schemas.openxmlformats.org/officeDocument/2006/relationships/hyperlink" Target="mailto:hisatake_tadashi@town.nahari.kochi.jp" TargetMode="External" /><Relationship Id="rId36" Type="http://schemas.openxmlformats.org/officeDocument/2006/relationships/hyperlink" Target="mailto:hisatake_tadashi@town.nahari.kochi.jp" TargetMode="External" /><Relationship Id="rId37" Type="http://schemas.openxmlformats.org/officeDocument/2006/relationships/hyperlink" Target="mailto:hisatake_tadashi@town.nahari.kochi.jp" TargetMode="External" /><Relationship Id="rId38" Type="http://schemas.openxmlformats.org/officeDocument/2006/relationships/hyperlink" Target="mailto:shimo_tokuhiro@tanocho.jp" TargetMode="External" /><Relationship Id="rId39" Type="http://schemas.openxmlformats.org/officeDocument/2006/relationships/hyperlink" Target="mailto:t-yasuoka@town.otoyo.lg.jp" TargetMode="External" /><Relationship Id="rId40" Type="http://schemas.openxmlformats.org/officeDocument/2006/relationships/hyperlink" Target="mailto:ogasawara-yuka@town.tosa.kochi.jp" TargetMode="External" /><Relationship Id="rId41" Type="http://schemas.openxmlformats.org/officeDocument/2006/relationships/hyperlink" Target="mailto:ak-yamanaka@town.ino.lg.jp" TargetMode="External" /><Relationship Id="rId42" Type="http://schemas.openxmlformats.org/officeDocument/2006/relationships/hyperlink" Target="mailto:k-kadota@town.ino.lg.jp" TargetMode="External" /><Relationship Id="rId43" Type="http://schemas.openxmlformats.org/officeDocument/2006/relationships/hyperlink" Target="mailto:fusa.kawada@town.sakawa.kochi.jp" TargetMode="External" /><Relationship Id="rId44" Type="http://schemas.openxmlformats.org/officeDocument/2006/relationships/hyperlink" Target="mailto:gakkou@town.ochi.kochi.jp" TargetMode="External" /><Relationship Id="rId45" Type="http://schemas.openxmlformats.org/officeDocument/2006/relationships/hyperlink" Target="mailto:gakkou@town.ochi.kochi.jp" TargetMode="External" /><Relationship Id="rId46" Type="http://schemas.openxmlformats.org/officeDocument/2006/relationships/hyperlink" Target="mailto:hoiku@town.ochi.kochi.jp" TargetMode="External" /><Relationship Id="rId47" Type="http://schemas.openxmlformats.org/officeDocument/2006/relationships/hyperlink" Target="mailto:gakkou@town.ochi.kochi.jp" TargetMode="External" /><Relationship Id="rId48" Type="http://schemas.openxmlformats.org/officeDocument/2006/relationships/hyperlink" Target="mailto:hoiku@town.ochi.kochi.jp" TargetMode="External" /><Relationship Id="rId49" Type="http://schemas.openxmlformats.org/officeDocument/2006/relationships/hyperlink" Target="mailto:hoiku@town.ochi.kochi.jp" TargetMode="External" /><Relationship Id="rId50" Type="http://schemas.openxmlformats.org/officeDocument/2006/relationships/hyperlink" Target="mailto:gakkou@town.ochi.kochi.jp" TargetMode="External" /><Relationship Id="rId51" Type="http://schemas.openxmlformats.org/officeDocument/2006/relationships/hyperlink" Target="mailto:&#65363;&#65369;-inoue@town.kochi-tsuno.lg.jp" TargetMode="External" /><Relationship Id="rId52" Type="http://schemas.openxmlformats.org/officeDocument/2006/relationships/hyperlink" Target="mailto:202000@town.shimanto.lg.jp" TargetMode="External" /><Relationship Id="rId53" Type="http://schemas.openxmlformats.org/officeDocument/2006/relationships/hyperlink" Target="mailto:gakkou@town.ochi.kochi.jp" TargetMode="External" /><Relationship Id="rId54" Type="http://schemas.openxmlformats.org/officeDocument/2006/relationships/hyperlink" Target="mailto:hisatake_tadashi@town.nahari.kochi.jp" TargetMode="External" /><Relationship Id="rId55" Type="http://schemas.openxmlformats.org/officeDocument/2006/relationships/hyperlink" Target="mailto:hoken1@town.otsuki.kochi.jp" TargetMode="External" /><Relationship Id="rId56" Type="http://schemas.openxmlformats.org/officeDocument/2006/relationships/hyperlink" Target="mailto:hukushi@town.otsuki.kochi.jp" TargetMode="External" /><Relationship Id="rId57" Type="http://schemas.openxmlformats.org/officeDocument/2006/relationships/hyperlink" Target="mailto:a-kayou@vill.mihara.kochi.jp" TargetMode="External" /><Relationship Id="rId58" Type="http://schemas.openxmlformats.org/officeDocument/2006/relationships/hyperlink" Target="mailto:a-kayou@vill.mihara.kochi.jp" TargetMode="External" /><Relationship Id="rId59" Type="http://schemas.openxmlformats.org/officeDocument/2006/relationships/hyperlink" Target="mailto:&#65363;&#65369;-inoue@town.kochi-tsuno.lg.jp" TargetMode="External" /><Relationship Id="rId60" Type="http://schemas.openxmlformats.org/officeDocument/2006/relationships/hyperlink" Target="mailto:ogasawara-yuka@town.tosa.kochi.jp" TargetMode="External" /><Relationship Id="rId61" Type="http://schemas.openxmlformats.org/officeDocument/2006/relationships/hyperlink" Target="mailto:t-yasuoka@town.otoyo.lg.jp" TargetMode="External" /><Relationship Id="rId62" Type="http://schemas.openxmlformats.org/officeDocument/2006/relationships/hyperlink" Target="mailto:hisatake_tadashi@town.nahari.kochi.jp" TargetMode="External" /><Relationship Id="rId63" Type="http://schemas.openxmlformats.org/officeDocument/2006/relationships/hyperlink" Target="mailto:nishihara_takaki@city.tosashimizu.kochi.jp" TargetMode="External" /><Relationship Id="rId64" Type="http://schemas.openxmlformats.org/officeDocument/2006/relationships/hyperlink" Target="mailto:yuu-ootsuka@city.sukumo.kochi.jp" TargetMode="External" /><Relationship Id="rId65" Type="http://schemas.openxmlformats.org/officeDocument/2006/relationships/hyperlink" Target="mailto:hoiku@town.ochi.kochi.jp" TargetMode="External" /><Relationship Id="rId66" Type="http://schemas.openxmlformats.org/officeDocument/2006/relationships/hyperlink" Target="mailto:m-suzuki@vill.okawa.lg.jp" TargetMode="External" /><Relationship Id="rId67" Type="http://schemas.openxmlformats.org/officeDocument/2006/relationships/hyperlink" Target="mailto:m-suzuki@vill.okawa.lg.jp" TargetMode="External" /><Relationship Id="rId68" Type="http://schemas.openxmlformats.org/officeDocument/2006/relationships/hyperlink" Target="mailto:m-suzuki@vill.okawa.lg.jp" TargetMode="External" /><Relationship Id="rId69" Type="http://schemas.openxmlformats.org/officeDocument/2006/relationships/hyperlink" Target="mailto:m-suzuki@vill.okawa.lg.jp" TargetMode="External" /><Relationship Id="rId70" Type="http://schemas.openxmlformats.org/officeDocument/2006/relationships/hyperlink" Target="mailto:m-suzuki@vill.okawa.lg.jp" TargetMode="External" /><Relationship Id="rId71" Type="http://schemas.openxmlformats.org/officeDocument/2006/relationships/hyperlink" Target="mailto:m-suzuki@vill.okawa.lg.jp" TargetMode="External" /><Relationship Id="rId72" Type="http://schemas.openxmlformats.org/officeDocument/2006/relationships/hyperlink" Target="mailto:m-suzuki@vill.okawa.lg.jp" TargetMode="External" /><Relationship Id="rId73" Type="http://schemas.openxmlformats.org/officeDocument/2006/relationships/hyperlink" Target="mailto:m-suzuki@vill.okawa.lg.jp" TargetMode="External" /><Relationship Id="rId74" Type="http://schemas.openxmlformats.org/officeDocument/2006/relationships/hyperlink" Target="mailto:m-suzuki@vill.okawa.lg.jp" TargetMode="External" /><Relationship Id="rId75" Type="http://schemas.openxmlformats.org/officeDocument/2006/relationships/hyperlink" Target="mailto:m-suzuki@vill.okawa.lg.jp" TargetMode="External" /><Relationship Id="rId76" Type="http://schemas.openxmlformats.org/officeDocument/2006/relationships/hyperlink" Target="mailto:m-suzuki@vill.okawa.lg.jp" TargetMode="External" /><Relationship Id="rId77" Type="http://schemas.openxmlformats.org/officeDocument/2006/relationships/hyperlink" Target="mailto:m-suzuki@vill.okawa.lg.jp" TargetMode="External" /><Relationship Id="rId78" Type="http://schemas.openxmlformats.org/officeDocument/2006/relationships/hyperlink" Target="mailto:m-suzuki@vill.okawa.lg.jp" TargetMode="External" /><Relationship Id="rId79" Type="http://schemas.openxmlformats.org/officeDocument/2006/relationships/hyperlink" Target="mailto:muroto-c@city.muroto.lg.jp" TargetMode="External" /><Relationship Id="rId80" Type="http://schemas.openxmlformats.org/officeDocument/2006/relationships/hyperlink" Target="mailto:kosodate@city.tosa.lg.jp" TargetMode="External" /><Relationship Id="rId81" Type="http://schemas.openxmlformats.org/officeDocument/2006/relationships/printerSettings" Target="../printerSettings/printerSettings23.bin" /><Relationship Id="rId82" Type="http://schemas.openxmlformats.org/officeDocument/2006/relationships/vmlDrawing" Target="../drawings/vmlDrawing2.vml" /><Relationship Id="rId83" Type="http://schemas.openxmlformats.org/officeDocument/2006/relationships/comments" Target="../comments2.xml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hyperlink" Target="mailto:gakkou@city.sukumo.lg.jp" TargetMode="External" /><Relationship Id="rId2" Type="http://schemas.openxmlformats.org/officeDocument/2006/relationships/hyperlink" Target="mailto:kosodate@city.tosa.lg.jp" TargetMode="External" /><Relationship Id="rId3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hyperlink" Target="mailto:311601@ken.pref.kochi.jp" TargetMode="External" /><Relationship Id="rId2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hyperlink" Target="mailto:gookahoikuen@shirt.ocn.ne.jp" TargetMode="External" /><Relationship Id="rId2" Type="http://schemas.openxmlformats.org/officeDocument/2006/relationships/hyperlink" Target="mailto:inabu-hoikuen@pony.ocn.ne.jp" TargetMode="External" /><Relationship Id="rId3" Type="http://schemas.openxmlformats.org/officeDocument/2006/relationships/hyperlink" Target="mailto:nodakko@chisio-group.or.jp" TargetMode="Externa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hyperlink" Target="mailto:husa@city.tosa.lg.jp" TargetMode="External" /><Relationship Id="rId2" Type="http://schemas.openxmlformats.org/officeDocument/2006/relationships/hyperlink" Target="mailto:hminori@city.tosa.lg.jp" TargetMode="External" /><Relationship Id="rId3" Type="http://schemas.openxmlformats.org/officeDocument/2006/relationships/hyperlink" Target="mailto:hhage@city.tosa.lg.jp" TargetMode="External" /><Relationship Id="rId4" Type="http://schemas.openxmlformats.org/officeDocument/2006/relationships/hyperlink" Target="mailto:hkobato@city.tosa.lg.jp" TargetMode="External" /><Relationship Id="rId5" Type="http://schemas.openxmlformats.org/officeDocument/2006/relationships/hyperlink" Target="mailto:hyamanot@city.tosa.lg.jp" TargetMode="External" /><Relationship Id="rId6" Type="http://schemas.openxmlformats.org/officeDocument/2006/relationships/hyperlink" Target="mailto:htakaisi@city.tosa.lg.jp" TargetMode="External" /><Relationship Id="rId7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hyperlink" Target="mailto:asoho1@city.susaki.kochi.jp" TargetMode="Externa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hyperlink" Target="mailto:hirata-hoiku@ctiy.sukumo.kochi.jp" TargetMode="External" /><Relationship Id="rId2" Type="http://schemas.openxmlformats.org/officeDocument/2006/relationships/hyperlink" Target="mailto:yamada-hoiku@city,sukumo.kochi.jp" TargetMode="External" /><Relationship Id="rId3" Type="http://schemas.openxmlformats.org/officeDocument/2006/relationships/hyperlink" Target="mailto:sumire-hoiku@city.sukumo.kochi.jp" TargetMode="External" /><Relationship Id="rId4" Type="http://schemas.openxmlformats.org/officeDocument/2006/relationships/hyperlink" Target="mailto:kozukushi-hoiku@city.sukumo.kochi.jp" TargetMode="External" /><Relationship Id="rId5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hyperlink" Target="mailto:bz503541@bz04.plala.or.jp" TargetMode="External" /><Relationship Id="rId2" Type="http://schemas.openxmlformats.org/officeDocument/2006/relationships/hyperlink" Target="mailto:bz674431@bz04.plala.or.jp" TargetMode="External" /><Relationship Id="rId3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97"/>
  <sheetViews>
    <sheetView view="pageBreakPreview" topLeftCell="A86" zoomScaleSheetLayoutView="100" workbookViewId="0">
      <selection activeCell="C20" sqref="C20"/>
    </sheetView>
  </sheetViews>
  <sheetFormatPr defaultRowHeight="5.65" customHeight="1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4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6" customWidth="1"/>
    <col min="12" max="12" width="7.5" style="2" customWidth="1"/>
    <col min="13" max="16384" width="9" style="2" customWidth="1"/>
  </cols>
  <sheetData>
    <row r="1" spans="1:12" ht="22.5" customHeight="1">
      <c r="A1" s="7" t="s">
        <v>619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2.5" customHeight="1">
      <c r="A2" s="8"/>
      <c r="B2" s="15"/>
      <c r="C2" s="25"/>
      <c r="D2" s="15"/>
      <c r="E2" s="25"/>
      <c r="F2" s="15"/>
      <c r="G2" s="25"/>
    </row>
    <row r="3" spans="1:12" s="3" customFormat="1" ht="24.75" customHeight="1">
      <c r="A3" s="9" t="s">
        <v>671</v>
      </c>
      <c r="B3" s="16" t="s">
        <v>243</v>
      </c>
      <c r="C3" s="26" t="s">
        <v>676</v>
      </c>
      <c r="D3" s="16" t="s">
        <v>1085</v>
      </c>
      <c r="E3" s="33" t="s">
        <v>907</v>
      </c>
      <c r="F3" s="33" t="s">
        <v>1150</v>
      </c>
      <c r="G3" s="47" t="s">
        <v>408</v>
      </c>
      <c r="H3" s="53" t="s">
        <v>1354</v>
      </c>
      <c r="I3" s="26" t="s">
        <v>390</v>
      </c>
      <c r="J3" s="26" t="s">
        <v>417</v>
      </c>
      <c r="K3" s="63" t="s">
        <v>215</v>
      </c>
      <c r="L3" s="78" t="s">
        <v>1009</v>
      </c>
    </row>
    <row r="4" spans="1:12" ht="27" customHeight="1">
      <c r="A4" s="10">
        <v>1</v>
      </c>
      <c r="B4" s="17" t="s">
        <v>436</v>
      </c>
      <c r="C4" s="27" t="s">
        <v>446</v>
      </c>
      <c r="D4" s="21" t="s">
        <v>597</v>
      </c>
      <c r="E4" s="34" t="s">
        <v>1827</v>
      </c>
      <c r="F4" s="42" t="s">
        <v>489</v>
      </c>
      <c r="G4" s="48">
        <v>39539</v>
      </c>
      <c r="H4" s="21">
        <v>220</v>
      </c>
      <c r="I4" s="59" t="s">
        <v>1142</v>
      </c>
      <c r="J4" s="59" t="s">
        <v>1142</v>
      </c>
      <c r="K4" s="64"/>
      <c r="L4" s="79"/>
    </row>
    <row r="5" spans="1:12" ht="27" customHeight="1">
      <c r="A5" s="11">
        <v>2</v>
      </c>
      <c r="B5" s="18" t="s">
        <v>1764</v>
      </c>
      <c r="C5" s="28" t="s">
        <v>673</v>
      </c>
      <c r="D5" s="18" t="s">
        <v>1765</v>
      </c>
      <c r="E5" s="35" t="s">
        <v>1186</v>
      </c>
      <c r="F5" s="43" t="s">
        <v>489</v>
      </c>
      <c r="G5" s="49">
        <v>30042</v>
      </c>
      <c r="H5" s="18">
        <v>150</v>
      </c>
      <c r="I5" s="60" t="s">
        <v>267</v>
      </c>
      <c r="J5" s="60" t="s">
        <v>267</v>
      </c>
      <c r="K5" s="65"/>
      <c r="L5" s="80"/>
    </row>
    <row r="6" spans="1:12" ht="27" customHeight="1">
      <c r="A6" s="11">
        <v>3</v>
      </c>
      <c r="B6" s="19" t="s">
        <v>1767</v>
      </c>
      <c r="C6" s="28" t="s">
        <v>1322</v>
      </c>
      <c r="D6" s="18" t="s">
        <v>1770</v>
      </c>
      <c r="E6" s="35" t="s">
        <v>2634</v>
      </c>
      <c r="F6" s="43" t="s">
        <v>489</v>
      </c>
      <c r="G6" s="49">
        <v>18814</v>
      </c>
      <c r="H6" s="18">
        <v>130</v>
      </c>
      <c r="I6" s="60" t="s">
        <v>744</v>
      </c>
      <c r="J6" s="60" t="s">
        <v>744</v>
      </c>
      <c r="K6" s="65"/>
      <c r="L6" s="80"/>
    </row>
    <row r="7" spans="1:12" ht="27" customHeight="1">
      <c r="A7" s="11">
        <v>4</v>
      </c>
      <c r="B7" s="19" t="s">
        <v>1772</v>
      </c>
      <c r="C7" s="28" t="s">
        <v>488</v>
      </c>
      <c r="D7" s="18" t="s">
        <v>863</v>
      </c>
      <c r="E7" s="35" t="s">
        <v>1801</v>
      </c>
      <c r="F7" s="43" t="s">
        <v>489</v>
      </c>
      <c r="G7" s="49">
        <v>27576</v>
      </c>
      <c r="H7" s="18">
        <v>80</v>
      </c>
      <c r="I7" s="60" t="s">
        <v>1115</v>
      </c>
      <c r="J7" s="60" t="s">
        <v>1115</v>
      </c>
      <c r="K7" s="65"/>
      <c r="L7" s="80"/>
    </row>
    <row r="8" spans="1:12" ht="27" customHeight="1">
      <c r="A8" s="11">
        <v>5</v>
      </c>
      <c r="B8" s="19" t="s">
        <v>947</v>
      </c>
      <c r="C8" s="28" t="s">
        <v>1355</v>
      </c>
      <c r="D8" s="18" t="s">
        <v>1403</v>
      </c>
      <c r="E8" s="35" t="s">
        <v>1370</v>
      </c>
      <c r="F8" s="43" t="s">
        <v>489</v>
      </c>
      <c r="G8" s="49">
        <v>17776</v>
      </c>
      <c r="H8" s="18">
        <v>150</v>
      </c>
      <c r="I8" s="60" t="s">
        <v>837</v>
      </c>
      <c r="J8" s="60" t="s">
        <v>1348</v>
      </c>
      <c r="K8" s="65"/>
      <c r="L8" s="80"/>
    </row>
    <row r="9" spans="1:12" ht="27" customHeight="1">
      <c r="A9" s="11">
        <v>6</v>
      </c>
      <c r="B9" s="18" t="s">
        <v>1777</v>
      </c>
      <c r="C9" s="28" t="s">
        <v>1361</v>
      </c>
      <c r="D9" s="18" t="s">
        <v>440</v>
      </c>
      <c r="E9" s="36" t="s">
        <v>1786</v>
      </c>
      <c r="F9" s="43" t="s">
        <v>489</v>
      </c>
      <c r="G9" s="49">
        <v>28581</v>
      </c>
      <c r="H9" s="18">
        <v>150</v>
      </c>
      <c r="I9" s="60" t="s">
        <v>567</v>
      </c>
      <c r="J9" s="60" t="s">
        <v>567</v>
      </c>
      <c r="K9" s="65"/>
      <c r="L9" s="80"/>
    </row>
    <row r="10" spans="1:12" ht="27" customHeight="1">
      <c r="A10" s="11">
        <v>7</v>
      </c>
      <c r="B10" s="19" t="s">
        <v>1778</v>
      </c>
      <c r="C10" s="28" t="s">
        <v>980</v>
      </c>
      <c r="D10" s="18" t="s">
        <v>347</v>
      </c>
      <c r="E10" s="36" t="s">
        <v>2364</v>
      </c>
      <c r="F10" s="43" t="s">
        <v>489</v>
      </c>
      <c r="G10" s="49">
        <v>17776</v>
      </c>
      <c r="H10" s="18">
        <v>110</v>
      </c>
      <c r="I10" s="60" t="s">
        <v>1417</v>
      </c>
      <c r="J10" s="60" t="s">
        <v>1417</v>
      </c>
      <c r="K10" s="65"/>
      <c r="L10" s="80"/>
    </row>
    <row r="11" spans="1:12" ht="27" customHeight="1">
      <c r="A11" s="11">
        <v>8</v>
      </c>
      <c r="B11" s="19" t="s">
        <v>106</v>
      </c>
      <c r="C11" s="28" t="s">
        <v>752</v>
      </c>
      <c r="D11" s="18" t="s">
        <v>950</v>
      </c>
      <c r="E11" s="36" t="s">
        <v>1796</v>
      </c>
      <c r="F11" s="43" t="s">
        <v>489</v>
      </c>
      <c r="G11" s="49">
        <v>17776</v>
      </c>
      <c r="H11" s="18">
        <v>140</v>
      </c>
      <c r="I11" s="60" t="s">
        <v>595</v>
      </c>
      <c r="J11" s="60" t="s">
        <v>595</v>
      </c>
      <c r="K11" s="65"/>
      <c r="L11" s="80"/>
    </row>
    <row r="12" spans="1:12" ht="27" customHeight="1">
      <c r="A12" s="11">
        <v>9</v>
      </c>
      <c r="B12" s="18" t="s">
        <v>1779</v>
      </c>
      <c r="C12" s="28" t="s">
        <v>2703</v>
      </c>
      <c r="D12" s="18" t="s">
        <v>2640</v>
      </c>
      <c r="E12" s="35" t="s">
        <v>1803</v>
      </c>
      <c r="F12" s="43" t="s">
        <v>489</v>
      </c>
      <c r="G12" s="49">
        <v>27211</v>
      </c>
      <c r="H12" s="18">
        <v>180</v>
      </c>
      <c r="I12" s="60" t="s">
        <v>103</v>
      </c>
      <c r="J12" s="60" t="s">
        <v>103</v>
      </c>
      <c r="K12" s="65"/>
      <c r="L12" s="80"/>
    </row>
    <row r="13" spans="1:12" ht="27" customHeight="1">
      <c r="A13" s="11">
        <v>10</v>
      </c>
      <c r="B13" s="18" t="s">
        <v>1781</v>
      </c>
      <c r="C13" s="28" t="s">
        <v>901</v>
      </c>
      <c r="D13" s="18" t="s">
        <v>1782</v>
      </c>
      <c r="E13" s="35" t="s">
        <v>526</v>
      </c>
      <c r="F13" s="43" t="s">
        <v>489</v>
      </c>
      <c r="G13" s="49">
        <v>21702</v>
      </c>
      <c r="H13" s="18">
        <v>160</v>
      </c>
      <c r="I13" s="60" t="s">
        <v>1255</v>
      </c>
      <c r="J13" s="60" t="s">
        <v>894</v>
      </c>
      <c r="K13" s="65"/>
      <c r="L13" s="80"/>
    </row>
    <row r="14" spans="1:12" ht="27" customHeight="1">
      <c r="A14" s="11">
        <v>11</v>
      </c>
      <c r="B14" s="18" t="s">
        <v>871</v>
      </c>
      <c r="C14" s="28" t="s">
        <v>840</v>
      </c>
      <c r="D14" s="18" t="s">
        <v>709</v>
      </c>
      <c r="E14" s="35" t="s">
        <v>1815</v>
      </c>
      <c r="F14" s="43" t="s">
        <v>489</v>
      </c>
      <c r="G14" s="49">
        <v>26390</v>
      </c>
      <c r="H14" s="18">
        <v>230</v>
      </c>
      <c r="I14" s="60" t="s">
        <v>1000</v>
      </c>
      <c r="J14" s="60" t="s">
        <v>1000</v>
      </c>
      <c r="K14" s="65"/>
      <c r="L14" s="80"/>
    </row>
    <row r="15" spans="1:12" ht="27" customHeight="1">
      <c r="A15" s="11">
        <v>12</v>
      </c>
      <c r="B15" s="19" t="s">
        <v>1783</v>
      </c>
      <c r="C15" s="28" t="s">
        <v>1072</v>
      </c>
      <c r="D15" s="18" t="s">
        <v>1785</v>
      </c>
      <c r="E15" s="35" t="s">
        <v>2347</v>
      </c>
      <c r="F15" s="43" t="s">
        <v>489</v>
      </c>
      <c r="G15" s="49">
        <v>28946</v>
      </c>
      <c r="H15" s="18">
        <v>105</v>
      </c>
      <c r="I15" s="60" t="s">
        <v>1012</v>
      </c>
      <c r="J15" s="60" t="s">
        <v>2789</v>
      </c>
      <c r="K15" s="65"/>
      <c r="L15" s="80"/>
    </row>
    <row r="16" spans="1:12" ht="27" customHeight="1">
      <c r="A16" s="11">
        <v>13</v>
      </c>
      <c r="B16" s="18" t="s">
        <v>1788</v>
      </c>
      <c r="C16" s="28" t="s">
        <v>627</v>
      </c>
      <c r="D16" s="18" t="s">
        <v>1789</v>
      </c>
      <c r="E16" s="35" t="s">
        <v>1809</v>
      </c>
      <c r="F16" s="43" t="s">
        <v>489</v>
      </c>
      <c r="G16" s="49">
        <v>17776</v>
      </c>
      <c r="H16" s="54">
        <v>120</v>
      </c>
      <c r="I16" s="60" t="s">
        <v>8</v>
      </c>
      <c r="J16" s="60" t="s">
        <v>379</v>
      </c>
      <c r="K16" s="65"/>
      <c r="L16" s="80"/>
    </row>
    <row r="17" spans="1:12" ht="27" customHeight="1">
      <c r="A17" s="11">
        <v>14</v>
      </c>
      <c r="B17" s="18" t="s">
        <v>1790</v>
      </c>
      <c r="C17" s="28" t="s">
        <v>73</v>
      </c>
      <c r="D17" s="18" t="s">
        <v>1792</v>
      </c>
      <c r="E17" s="35" t="s">
        <v>2641</v>
      </c>
      <c r="F17" s="43" t="s">
        <v>489</v>
      </c>
      <c r="G17" s="49">
        <v>20180</v>
      </c>
      <c r="H17" s="18">
        <v>180</v>
      </c>
      <c r="I17" s="60" t="s">
        <v>1418</v>
      </c>
      <c r="J17" s="60" t="s">
        <v>1418</v>
      </c>
      <c r="K17" s="65"/>
      <c r="L17" s="80"/>
    </row>
    <row r="18" spans="1:12" ht="27" customHeight="1">
      <c r="A18" s="11">
        <v>15</v>
      </c>
      <c r="B18" s="18" t="s">
        <v>1794</v>
      </c>
      <c r="C18" s="28" t="s">
        <v>1404</v>
      </c>
      <c r="D18" s="18" t="s">
        <v>1787</v>
      </c>
      <c r="E18" s="35" t="s">
        <v>1582</v>
      </c>
      <c r="F18" s="43" t="s">
        <v>489</v>
      </c>
      <c r="G18" s="49">
        <v>25600</v>
      </c>
      <c r="H18" s="18">
        <v>200</v>
      </c>
      <c r="I18" s="60" t="s">
        <v>1070</v>
      </c>
      <c r="J18" s="60" t="s">
        <v>1070</v>
      </c>
      <c r="K18" s="65"/>
      <c r="L18" s="80"/>
    </row>
    <row r="19" spans="1:12" ht="27" customHeight="1">
      <c r="A19" s="11">
        <v>16</v>
      </c>
      <c r="B19" s="18" t="s">
        <v>1799</v>
      </c>
      <c r="C19" s="28" t="s">
        <v>525</v>
      </c>
      <c r="D19" s="18" t="s">
        <v>20</v>
      </c>
      <c r="E19" s="35" t="s">
        <v>2643</v>
      </c>
      <c r="F19" s="43" t="s">
        <v>489</v>
      </c>
      <c r="G19" s="49">
        <v>19450</v>
      </c>
      <c r="H19" s="18">
        <v>180</v>
      </c>
      <c r="I19" s="60" t="s">
        <v>528</v>
      </c>
      <c r="J19" s="60" t="s">
        <v>528</v>
      </c>
      <c r="K19" s="65"/>
      <c r="L19" s="80"/>
    </row>
    <row r="20" spans="1:12" ht="27" customHeight="1">
      <c r="A20" s="12">
        <v>17</v>
      </c>
      <c r="B20" s="20" t="s">
        <v>202</v>
      </c>
      <c r="C20" s="29" t="s">
        <v>1095</v>
      </c>
      <c r="D20" s="20" t="s">
        <v>1802</v>
      </c>
      <c r="E20" s="37" t="s">
        <v>1808</v>
      </c>
      <c r="F20" s="44" t="s">
        <v>489</v>
      </c>
      <c r="G20" s="50">
        <v>28764</v>
      </c>
      <c r="H20" s="20">
        <v>95</v>
      </c>
      <c r="I20" s="61" t="s">
        <v>1154</v>
      </c>
      <c r="J20" s="61" t="s">
        <v>1154</v>
      </c>
      <c r="K20" s="66"/>
      <c r="L20" s="81"/>
    </row>
    <row r="21" spans="1:12" ht="27" customHeight="1">
      <c r="A21" s="13">
        <v>18</v>
      </c>
      <c r="B21" s="21" t="s">
        <v>141</v>
      </c>
      <c r="C21" s="27" t="s">
        <v>225</v>
      </c>
      <c r="D21" s="21" t="s">
        <v>924</v>
      </c>
      <c r="E21" s="34" t="s">
        <v>2704</v>
      </c>
      <c r="F21" s="42" t="s">
        <v>489</v>
      </c>
      <c r="G21" s="48">
        <v>30011</v>
      </c>
      <c r="H21" s="21">
        <v>60</v>
      </c>
      <c r="I21" s="59" t="s">
        <v>1198</v>
      </c>
      <c r="J21" s="59" t="s">
        <v>1198</v>
      </c>
      <c r="K21" s="64"/>
      <c r="L21" s="79"/>
    </row>
    <row r="22" spans="1:12" ht="27" customHeight="1">
      <c r="A22" s="11">
        <v>19</v>
      </c>
      <c r="B22" s="18" t="s">
        <v>99</v>
      </c>
      <c r="C22" s="28" t="s">
        <v>1019</v>
      </c>
      <c r="D22" s="18" t="s">
        <v>444</v>
      </c>
      <c r="E22" s="35" t="s">
        <v>2790</v>
      </c>
      <c r="F22" s="43" t="s">
        <v>489</v>
      </c>
      <c r="G22" s="49">
        <v>26481</v>
      </c>
      <c r="H22" s="18">
        <v>75</v>
      </c>
      <c r="I22" s="60" t="s">
        <v>899</v>
      </c>
      <c r="J22" s="60" t="s">
        <v>899</v>
      </c>
      <c r="K22" s="65"/>
      <c r="L22" s="80"/>
    </row>
    <row r="23" spans="1:12" ht="27" customHeight="1">
      <c r="A23" s="11">
        <v>20</v>
      </c>
      <c r="B23" s="18" t="s">
        <v>1806</v>
      </c>
      <c r="C23" s="28" t="s">
        <v>142</v>
      </c>
      <c r="D23" s="18" t="s">
        <v>1807</v>
      </c>
      <c r="E23" s="35" t="s">
        <v>32</v>
      </c>
      <c r="F23" s="43" t="s">
        <v>489</v>
      </c>
      <c r="G23" s="49">
        <v>28581</v>
      </c>
      <c r="H23" s="18">
        <v>70</v>
      </c>
      <c r="I23" s="60" t="s">
        <v>66</v>
      </c>
      <c r="J23" s="60" t="s">
        <v>66</v>
      </c>
      <c r="K23" s="65"/>
      <c r="L23" s="80"/>
    </row>
    <row r="24" spans="1:12" ht="27" customHeight="1">
      <c r="A24" s="11">
        <v>21</v>
      </c>
      <c r="B24" s="18" t="s">
        <v>1811</v>
      </c>
      <c r="C24" s="28" t="s">
        <v>1424</v>
      </c>
      <c r="D24" s="18" t="s">
        <v>1812</v>
      </c>
      <c r="E24" s="35" t="s">
        <v>820</v>
      </c>
      <c r="F24" s="43" t="s">
        <v>489</v>
      </c>
      <c r="G24" s="49">
        <v>34425</v>
      </c>
      <c r="H24" s="18">
        <v>90</v>
      </c>
      <c r="I24" s="60" t="s">
        <v>1387</v>
      </c>
      <c r="J24" s="60" t="s">
        <v>1387</v>
      </c>
      <c r="K24" s="65"/>
      <c r="L24" s="80"/>
    </row>
    <row r="25" spans="1:12" ht="27" customHeight="1">
      <c r="A25" s="11">
        <v>22</v>
      </c>
      <c r="B25" s="18" t="s">
        <v>1813</v>
      </c>
      <c r="C25" s="28" t="s">
        <v>945</v>
      </c>
      <c r="D25" s="18" t="s">
        <v>1814</v>
      </c>
      <c r="E25" s="35" t="s">
        <v>1804</v>
      </c>
      <c r="F25" s="43" t="s">
        <v>489</v>
      </c>
      <c r="G25" s="49">
        <v>29312</v>
      </c>
      <c r="H25" s="18">
        <v>120</v>
      </c>
      <c r="I25" s="60" t="s">
        <v>1426</v>
      </c>
      <c r="J25" s="60" t="s">
        <v>1426</v>
      </c>
      <c r="K25" s="65"/>
      <c r="L25" s="80"/>
    </row>
    <row r="26" spans="1:12" ht="27" customHeight="1">
      <c r="A26" s="11">
        <v>23</v>
      </c>
      <c r="B26" s="18" t="s">
        <v>1816</v>
      </c>
      <c r="C26" s="28" t="s">
        <v>617</v>
      </c>
      <c r="D26" s="18" t="s">
        <v>1603</v>
      </c>
      <c r="E26" s="35" t="s">
        <v>1373</v>
      </c>
      <c r="F26" s="43" t="s">
        <v>804</v>
      </c>
      <c r="G26" s="49">
        <v>32448</v>
      </c>
      <c r="H26" s="18">
        <v>140</v>
      </c>
      <c r="I26" s="60" t="s">
        <v>1428</v>
      </c>
      <c r="J26" s="60" t="s">
        <v>1084</v>
      </c>
      <c r="K26" s="65"/>
      <c r="L26" s="80"/>
    </row>
    <row r="27" spans="1:12" ht="27" customHeight="1">
      <c r="A27" s="11">
        <v>24</v>
      </c>
      <c r="B27" s="18" t="s">
        <v>493</v>
      </c>
      <c r="C27" s="28" t="s">
        <v>133</v>
      </c>
      <c r="D27" s="18" t="s">
        <v>1819</v>
      </c>
      <c r="E27" s="35" t="s">
        <v>1820</v>
      </c>
      <c r="F27" s="43" t="s">
        <v>733</v>
      </c>
      <c r="G27" s="49">
        <v>26024</v>
      </c>
      <c r="H27" s="18">
        <v>150</v>
      </c>
      <c r="I27" s="60" t="s">
        <v>399</v>
      </c>
      <c r="J27" s="60" t="s">
        <v>1822</v>
      </c>
      <c r="K27" s="65"/>
      <c r="L27" s="80"/>
    </row>
    <row r="28" spans="1:12" ht="27" customHeight="1">
      <c r="A28" s="11">
        <v>25</v>
      </c>
      <c r="B28" s="18" t="s">
        <v>1824</v>
      </c>
      <c r="C28" s="28" t="s">
        <v>133</v>
      </c>
      <c r="D28" s="18" t="s">
        <v>1826</v>
      </c>
      <c r="E28" s="35" t="s">
        <v>56</v>
      </c>
      <c r="F28" s="43" t="s">
        <v>501</v>
      </c>
      <c r="G28" s="49">
        <v>32402</v>
      </c>
      <c r="H28" s="18">
        <v>151</v>
      </c>
      <c r="I28" s="60" t="s">
        <v>623</v>
      </c>
      <c r="J28" s="60" t="s">
        <v>623</v>
      </c>
      <c r="K28" s="67" t="s">
        <v>1680</v>
      </c>
      <c r="L28" s="80"/>
    </row>
    <row r="29" spans="1:12" ht="27" customHeight="1">
      <c r="A29" s="11">
        <v>26</v>
      </c>
      <c r="B29" s="19" t="s">
        <v>261</v>
      </c>
      <c r="C29" s="28" t="s">
        <v>133</v>
      </c>
      <c r="D29" s="18" t="s">
        <v>36</v>
      </c>
      <c r="E29" s="35" t="s">
        <v>2791</v>
      </c>
      <c r="F29" s="43" t="s">
        <v>81</v>
      </c>
      <c r="G29" s="51">
        <v>41365</v>
      </c>
      <c r="H29" s="18">
        <v>78</v>
      </c>
      <c r="I29" s="60" t="s">
        <v>1169</v>
      </c>
      <c r="J29" s="60" t="s">
        <v>892</v>
      </c>
      <c r="K29" s="65"/>
      <c r="L29" s="80"/>
    </row>
    <row r="30" spans="1:12" ht="27" customHeight="1">
      <c r="A30" s="11">
        <v>27</v>
      </c>
      <c r="B30" s="18" t="s">
        <v>1828</v>
      </c>
      <c r="C30" s="28" t="s">
        <v>1434</v>
      </c>
      <c r="D30" s="18" t="s">
        <v>1830</v>
      </c>
      <c r="E30" s="35" t="s">
        <v>1046</v>
      </c>
      <c r="F30" s="43" t="s">
        <v>72</v>
      </c>
      <c r="G30" s="49">
        <v>24442</v>
      </c>
      <c r="H30" s="18">
        <v>130</v>
      </c>
      <c r="I30" s="60" t="s">
        <v>1202</v>
      </c>
      <c r="J30" s="60" t="s">
        <v>468</v>
      </c>
      <c r="K30" s="65"/>
      <c r="L30" s="80"/>
    </row>
    <row r="31" spans="1:12" ht="27" customHeight="1">
      <c r="A31" s="11">
        <v>28</v>
      </c>
      <c r="B31" s="18" t="s">
        <v>1832</v>
      </c>
      <c r="C31" s="28" t="s">
        <v>887</v>
      </c>
      <c r="D31" s="18" t="s">
        <v>769</v>
      </c>
      <c r="E31" s="35" t="s">
        <v>1833</v>
      </c>
      <c r="F31" s="43" t="s">
        <v>1834</v>
      </c>
      <c r="G31" s="49">
        <v>32599</v>
      </c>
      <c r="H31" s="18">
        <v>113</v>
      </c>
      <c r="I31" s="60" t="s">
        <v>1438</v>
      </c>
      <c r="J31" s="60" t="s">
        <v>1037</v>
      </c>
      <c r="K31" s="65"/>
      <c r="L31" s="80"/>
    </row>
    <row r="32" spans="1:12" ht="27" customHeight="1">
      <c r="A32" s="11">
        <v>29</v>
      </c>
      <c r="B32" s="18" t="s">
        <v>402</v>
      </c>
      <c r="C32" s="28" t="s">
        <v>703</v>
      </c>
      <c r="D32" s="18" t="s">
        <v>725</v>
      </c>
      <c r="E32" s="35" t="s">
        <v>1652</v>
      </c>
      <c r="F32" s="43" t="s">
        <v>1835</v>
      </c>
      <c r="G32" s="49">
        <v>39539</v>
      </c>
      <c r="H32" s="18">
        <v>120</v>
      </c>
      <c r="I32" s="60" t="s">
        <v>236</v>
      </c>
      <c r="J32" s="60" t="s">
        <v>994</v>
      </c>
      <c r="K32" s="65"/>
      <c r="L32" s="80"/>
    </row>
    <row r="33" spans="1:12" ht="27" customHeight="1">
      <c r="A33" s="11">
        <v>30</v>
      </c>
      <c r="B33" s="18" t="s">
        <v>1838</v>
      </c>
      <c r="C33" s="28" t="s">
        <v>1238</v>
      </c>
      <c r="D33" s="18" t="s">
        <v>13</v>
      </c>
      <c r="E33" s="35" t="s">
        <v>900</v>
      </c>
      <c r="F33" s="43" t="s">
        <v>1839</v>
      </c>
      <c r="G33" s="49">
        <v>32448</v>
      </c>
      <c r="H33" s="18">
        <v>195</v>
      </c>
      <c r="I33" s="60" t="s">
        <v>908</v>
      </c>
      <c r="J33" s="60" t="s">
        <v>908</v>
      </c>
      <c r="K33" s="68" t="s">
        <v>1164</v>
      </c>
      <c r="L33" s="80"/>
    </row>
    <row r="34" spans="1:12" ht="27" customHeight="1">
      <c r="A34" s="11">
        <v>31</v>
      </c>
      <c r="B34" s="18" t="s">
        <v>1840</v>
      </c>
      <c r="C34" s="28" t="s">
        <v>1272</v>
      </c>
      <c r="D34" s="18" t="s">
        <v>1841</v>
      </c>
      <c r="E34" s="35" t="s">
        <v>1842</v>
      </c>
      <c r="F34" s="43" t="s">
        <v>1694</v>
      </c>
      <c r="G34" s="49">
        <v>32417</v>
      </c>
      <c r="H34" s="18">
        <v>135</v>
      </c>
      <c r="I34" s="60" t="s">
        <v>12</v>
      </c>
      <c r="J34" s="60" t="s">
        <v>12</v>
      </c>
      <c r="K34" s="69" t="s">
        <v>2035</v>
      </c>
      <c r="L34" s="80"/>
    </row>
    <row r="35" spans="1:12" ht="27" customHeight="1">
      <c r="A35" s="11">
        <v>32</v>
      </c>
      <c r="B35" s="18" t="s">
        <v>1844</v>
      </c>
      <c r="C35" s="28" t="s">
        <v>885</v>
      </c>
      <c r="D35" s="18" t="s">
        <v>1744</v>
      </c>
      <c r="E35" s="35" t="s">
        <v>1846</v>
      </c>
      <c r="F35" s="43" t="s">
        <v>786</v>
      </c>
      <c r="G35" s="49">
        <v>27485</v>
      </c>
      <c r="H35" s="18">
        <v>151</v>
      </c>
      <c r="I35" s="60" t="s">
        <v>1397</v>
      </c>
      <c r="J35" s="60" t="s">
        <v>1695</v>
      </c>
      <c r="K35" s="65"/>
      <c r="L35" s="82"/>
    </row>
    <row r="36" spans="1:12" ht="27" customHeight="1">
      <c r="A36" s="11">
        <v>33</v>
      </c>
      <c r="B36" s="18" t="s">
        <v>1848</v>
      </c>
      <c r="C36" s="28" t="s">
        <v>192</v>
      </c>
      <c r="D36" s="18" t="s">
        <v>1054</v>
      </c>
      <c r="E36" s="35" t="s">
        <v>92</v>
      </c>
      <c r="F36" s="43" t="s">
        <v>1780</v>
      </c>
      <c r="G36" s="49">
        <v>17776</v>
      </c>
      <c r="H36" s="18">
        <v>147</v>
      </c>
      <c r="I36" s="60" t="s">
        <v>135</v>
      </c>
      <c r="J36" s="60" t="s">
        <v>1849</v>
      </c>
      <c r="K36" s="65"/>
      <c r="L36" s="80"/>
    </row>
    <row r="37" spans="1:12" ht="27" customHeight="1">
      <c r="A37" s="11">
        <v>34</v>
      </c>
      <c r="B37" s="18" t="s">
        <v>1850</v>
      </c>
      <c r="C37" s="28" t="s">
        <v>1261</v>
      </c>
      <c r="D37" s="18" t="s">
        <v>1852</v>
      </c>
      <c r="E37" s="35" t="s">
        <v>1853</v>
      </c>
      <c r="F37" s="43" t="s">
        <v>1854</v>
      </c>
      <c r="G37" s="49">
        <v>17776</v>
      </c>
      <c r="H37" s="18">
        <v>234</v>
      </c>
      <c r="I37" s="60" t="s">
        <v>503</v>
      </c>
      <c r="J37" s="60" t="s">
        <v>1855</v>
      </c>
      <c r="K37" s="68" t="s">
        <v>2553</v>
      </c>
      <c r="L37" s="82"/>
    </row>
    <row r="38" spans="1:12" ht="27" customHeight="1">
      <c r="A38" s="12">
        <v>35</v>
      </c>
      <c r="B38" s="20" t="s">
        <v>1856</v>
      </c>
      <c r="C38" s="29" t="s">
        <v>137</v>
      </c>
      <c r="D38" s="20" t="s">
        <v>1857</v>
      </c>
      <c r="E38" s="38" t="s">
        <v>483</v>
      </c>
      <c r="F38" s="44" t="s">
        <v>1858</v>
      </c>
      <c r="G38" s="50">
        <v>26054</v>
      </c>
      <c r="H38" s="20">
        <v>120</v>
      </c>
      <c r="I38" s="61" t="s">
        <v>718</v>
      </c>
      <c r="J38" s="61" t="s">
        <v>718</v>
      </c>
      <c r="K38" s="66"/>
      <c r="L38" s="83"/>
    </row>
    <row r="39" spans="1:12" ht="27" customHeight="1">
      <c r="A39" s="13">
        <v>36</v>
      </c>
      <c r="B39" s="22" t="s">
        <v>1859</v>
      </c>
      <c r="C39" s="30" t="s">
        <v>705</v>
      </c>
      <c r="D39" s="22" t="s">
        <v>1860</v>
      </c>
      <c r="E39" s="39" t="s">
        <v>1075</v>
      </c>
      <c r="F39" s="45" t="s">
        <v>1861</v>
      </c>
      <c r="G39" s="52">
        <v>26390</v>
      </c>
      <c r="H39" s="22">
        <v>175</v>
      </c>
      <c r="I39" s="62" t="s">
        <v>212</v>
      </c>
      <c r="J39" s="62" t="s">
        <v>212</v>
      </c>
      <c r="K39" s="70" t="s">
        <v>2554</v>
      </c>
      <c r="L39" s="84"/>
    </row>
    <row r="40" spans="1:12" ht="27" customHeight="1">
      <c r="A40" s="11">
        <v>37</v>
      </c>
      <c r="B40" s="18" t="s">
        <v>1863</v>
      </c>
      <c r="C40" s="28" t="s">
        <v>1015</v>
      </c>
      <c r="D40" s="18" t="s">
        <v>220</v>
      </c>
      <c r="E40" s="35" t="s">
        <v>1864</v>
      </c>
      <c r="F40" s="43" t="s">
        <v>294</v>
      </c>
      <c r="G40" s="49">
        <v>37347</v>
      </c>
      <c r="H40" s="18">
        <v>155</v>
      </c>
      <c r="I40" s="60" t="s">
        <v>1430</v>
      </c>
      <c r="J40" s="60" t="s">
        <v>234</v>
      </c>
      <c r="K40" s="65" t="s">
        <v>2555</v>
      </c>
      <c r="L40" s="80"/>
    </row>
    <row r="41" spans="1:12" ht="27" customHeight="1">
      <c r="A41" s="11">
        <v>38</v>
      </c>
      <c r="B41" s="18" t="s">
        <v>293</v>
      </c>
      <c r="C41" s="28" t="s">
        <v>705</v>
      </c>
      <c r="D41" s="18" t="s">
        <v>1865</v>
      </c>
      <c r="E41" s="35" t="s">
        <v>2792</v>
      </c>
      <c r="F41" s="43" t="s">
        <v>18</v>
      </c>
      <c r="G41" s="49">
        <v>28034</v>
      </c>
      <c r="H41" s="18">
        <v>98</v>
      </c>
      <c r="I41" s="60" t="s">
        <v>1011</v>
      </c>
      <c r="J41" s="60" t="s">
        <v>1011</v>
      </c>
      <c r="K41" s="71" t="s">
        <v>2560</v>
      </c>
      <c r="L41" s="80"/>
    </row>
    <row r="42" spans="1:12" ht="27" customHeight="1">
      <c r="A42" s="11">
        <v>39</v>
      </c>
      <c r="B42" s="18" t="s">
        <v>1866</v>
      </c>
      <c r="C42" s="28" t="s">
        <v>323</v>
      </c>
      <c r="D42" s="18" t="s">
        <v>1868</v>
      </c>
      <c r="E42" s="35" t="s">
        <v>1555</v>
      </c>
      <c r="F42" s="43" t="s">
        <v>1780</v>
      </c>
      <c r="G42" s="49">
        <v>17776</v>
      </c>
      <c r="H42" s="18">
        <v>235</v>
      </c>
      <c r="I42" s="60" t="s">
        <v>129</v>
      </c>
      <c r="J42" s="60" t="s">
        <v>724</v>
      </c>
      <c r="K42" s="65"/>
      <c r="L42" s="80"/>
    </row>
    <row r="43" spans="1:12" ht="27" customHeight="1">
      <c r="A43" s="11">
        <v>40</v>
      </c>
      <c r="B43" s="18" t="s">
        <v>173</v>
      </c>
      <c r="C43" s="28" t="s">
        <v>1870</v>
      </c>
      <c r="D43" s="18" t="s">
        <v>388</v>
      </c>
      <c r="E43" s="35" t="s">
        <v>117</v>
      </c>
      <c r="F43" s="43" t="s">
        <v>1780</v>
      </c>
      <c r="G43" s="49">
        <v>19449</v>
      </c>
      <c r="H43" s="18">
        <v>164</v>
      </c>
      <c r="I43" s="60" t="s">
        <v>230</v>
      </c>
      <c r="J43" s="60" t="s">
        <v>977</v>
      </c>
      <c r="K43" s="65"/>
      <c r="L43" s="80"/>
    </row>
    <row r="44" spans="1:12" ht="27" customHeight="1">
      <c r="A44" s="11">
        <v>41</v>
      </c>
      <c r="B44" s="18" t="s">
        <v>1872</v>
      </c>
      <c r="C44" s="28" t="s">
        <v>1419</v>
      </c>
      <c r="D44" s="18" t="s">
        <v>1873</v>
      </c>
      <c r="E44" s="35" t="s">
        <v>2688</v>
      </c>
      <c r="F44" s="43" t="s">
        <v>1874</v>
      </c>
      <c r="G44" s="49">
        <v>25112</v>
      </c>
      <c r="H44" s="18">
        <v>105</v>
      </c>
      <c r="I44" s="60" t="s">
        <v>491</v>
      </c>
      <c r="J44" s="60" t="s">
        <v>491</v>
      </c>
      <c r="K44" s="68" t="s">
        <v>2557</v>
      </c>
      <c r="L44" s="80"/>
    </row>
    <row r="45" spans="1:12" ht="27" customHeight="1">
      <c r="A45" s="11">
        <v>42</v>
      </c>
      <c r="B45" s="18" t="s">
        <v>1876</v>
      </c>
      <c r="C45" s="28" t="s">
        <v>1366</v>
      </c>
      <c r="D45" s="18" t="s">
        <v>533</v>
      </c>
      <c r="E45" s="35" t="s">
        <v>721</v>
      </c>
      <c r="F45" s="43" t="s">
        <v>1878</v>
      </c>
      <c r="G45" s="49">
        <v>32521</v>
      </c>
      <c r="H45" s="18">
        <v>214</v>
      </c>
      <c r="I45" s="60" t="s">
        <v>422</v>
      </c>
      <c r="J45" s="60" t="s">
        <v>422</v>
      </c>
      <c r="K45" s="65"/>
      <c r="L45" s="80"/>
    </row>
    <row r="46" spans="1:12" ht="27" customHeight="1">
      <c r="A46" s="11">
        <v>43</v>
      </c>
      <c r="B46" s="18" t="s">
        <v>1599</v>
      </c>
      <c r="C46" s="28" t="s">
        <v>0</v>
      </c>
      <c r="D46" s="18" t="s">
        <v>1879</v>
      </c>
      <c r="E46" s="35" t="s">
        <v>1756</v>
      </c>
      <c r="F46" s="43" t="s">
        <v>881</v>
      </c>
      <c r="G46" s="49">
        <v>40634</v>
      </c>
      <c r="H46" s="18">
        <v>120</v>
      </c>
      <c r="I46" s="60" t="s">
        <v>260</v>
      </c>
      <c r="J46" s="60" t="s">
        <v>537</v>
      </c>
      <c r="K46" s="71" t="s">
        <v>2558</v>
      </c>
      <c r="L46" s="82"/>
    </row>
    <row r="47" spans="1:12" ht="27" customHeight="1">
      <c r="A47" s="11">
        <v>44</v>
      </c>
      <c r="B47" s="18" t="s">
        <v>1880</v>
      </c>
      <c r="C47" s="28" t="s">
        <v>1419</v>
      </c>
      <c r="D47" s="18" t="s">
        <v>1881</v>
      </c>
      <c r="E47" s="35" t="s">
        <v>995</v>
      </c>
      <c r="F47" s="43" t="s">
        <v>1338</v>
      </c>
      <c r="G47" s="49">
        <v>26390</v>
      </c>
      <c r="H47" s="18">
        <v>135</v>
      </c>
      <c r="I47" s="60" t="s">
        <v>598</v>
      </c>
      <c r="J47" s="60" t="s">
        <v>598</v>
      </c>
      <c r="K47" s="71" t="s">
        <v>11</v>
      </c>
      <c r="L47" s="80"/>
    </row>
    <row r="48" spans="1:12" ht="27" customHeight="1">
      <c r="A48" s="11">
        <v>45</v>
      </c>
      <c r="B48" s="18" t="s">
        <v>507</v>
      </c>
      <c r="C48" s="28" t="s">
        <v>1155</v>
      </c>
      <c r="D48" s="18" t="s">
        <v>370</v>
      </c>
      <c r="E48" s="35" t="s">
        <v>1882</v>
      </c>
      <c r="F48" s="43" t="s">
        <v>691</v>
      </c>
      <c r="G48" s="49">
        <v>26846</v>
      </c>
      <c r="H48" s="18">
        <v>188</v>
      </c>
      <c r="I48" s="60" t="s">
        <v>1443</v>
      </c>
      <c r="J48" s="60" t="s">
        <v>788</v>
      </c>
      <c r="K48" s="68" t="s">
        <v>2561</v>
      </c>
      <c r="L48" s="80"/>
    </row>
    <row r="49" spans="1:12" ht="27" customHeight="1">
      <c r="A49" s="11">
        <v>46</v>
      </c>
      <c r="B49" s="18" t="s">
        <v>716</v>
      </c>
      <c r="C49" s="28" t="s">
        <v>389</v>
      </c>
      <c r="D49" s="18" t="s">
        <v>825</v>
      </c>
      <c r="E49" s="35" t="s">
        <v>113</v>
      </c>
      <c r="F49" s="43" t="s">
        <v>130</v>
      </c>
      <c r="G49" s="49">
        <v>27426</v>
      </c>
      <c r="H49" s="18">
        <v>75</v>
      </c>
      <c r="I49" s="60" t="s">
        <v>216</v>
      </c>
      <c r="J49" s="60" t="s">
        <v>1444</v>
      </c>
      <c r="K49" s="68" t="s">
        <v>2504</v>
      </c>
      <c r="L49" s="80"/>
    </row>
    <row r="50" spans="1:12" ht="27" customHeight="1">
      <c r="A50" s="11">
        <v>47</v>
      </c>
      <c r="B50" s="18" t="s">
        <v>719</v>
      </c>
      <c r="C50" s="28" t="s">
        <v>1377</v>
      </c>
      <c r="D50" s="18" t="s">
        <v>1883</v>
      </c>
      <c r="E50" s="35" t="s">
        <v>1163</v>
      </c>
      <c r="F50" s="43" t="s">
        <v>1885</v>
      </c>
      <c r="G50" s="49">
        <v>27485</v>
      </c>
      <c r="H50" s="18">
        <v>60</v>
      </c>
      <c r="I50" s="60" t="s">
        <v>913</v>
      </c>
      <c r="J50" s="60" t="s">
        <v>913</v>
      </c>
      <c r="K50" s="72" t="s">
        <v>2562</v>
      </c>
      <c r="L50" s="80"/>
    </row>
    <row r="51" spans="1:12" ht="27" customHeight="1">
      <c r="A51" s="11">
        <v>48</v>
      </c>
      <c r="B51" s="18" t="s">
        <v>1886</v>
      </c>
      <c r="C51" s="28" t="s">
        <v>1120</v>
      </c>
      <c r="D51" s="18" t="s">
        <v>1356</v>
      </c>
      <c r="E51" s="35" t="s">
        <v>1888</v>
      </c>
      <c r="F51" s="43" t="s">
        <v>733</v>
      </c>
      <c r="G51" s="49">
        <v>17776</v>
      </c>
      <c r="H51" s="18">
        <v>135</v>
      </c>
      <c r="I51" s="60" t="s">
        <v>1212</v>
      </c>
      <c r="J51" s="60" t="s">
        <v>297</v>
      </c>
      <c r="K51" s="65"/>
      <c r="L51" s="80"/>
    </row>
    <row r="52" spans="1:12" ht="27" customHeight="1">
      <c r="A52" s="11">
        <v>49</v>
      </c>
      <c r="B52" s="18" t="s">
        <v>1890</v>
      </c>
      <c r="C52" s="28" t="s">
        <v>1120</v>
      </c>
      <c r="D52" s="18" t="s">
        <v>570</v>
      </c>
      <c r="E52" s="35" t="s">
        <v>2793</v>
      </c>
      <c r="F52" s="43" t="s">
        <v>1891</v>
      </c>
      <c r="G52" s="49">
        <v>32503</v>
      </c>
      <c r="H52" s="18">
        <v>75</v>
      </c>
      <c r="I52" s="60" t="s">
        <v>1153</v>
      </c>
      <c r="J52" s="60" t="s">
        <v>1153</v>
      </c>
      <c r="K52" s="65"/>
      <c r="L52" s="80"/>
    </row>
    <row r="53" spans="1:12" ht="27" customHeight="1">
      <c r="A53" s="11">
        <v>50</v>
      </c>
      <c r="B53" s="18" t="s">
        <v>352</v>
      </c>
      <c r="C53" s="28" t="s">
        <v>239</v>
      </c>
      <c r="D53" s="18" t="s">
        <v>431</v>
      </c>
      <c r="E53" s="35" t="s">
        <v>2705</v>
      </c>
      <c r="F53" s="43" t="s">
        <v>1527</v>
      </c>
      <c r="G53" s="49">
        <v>32387</v>
      </c>
      <c r="H53" s="18">
        <v>115</v>
      </c>
      <c r="I53" s="60" t="s">
        <v>327</v>
      </c>
      <c r="J53" s="60" t="s">
        <v>183</v>
      </c>
      <c r="K53" s="68" t="s">
        <v>2563</v>
      </c>
      <c r="L53" s="80"/>
    </row>
    <row r="54" spans="1:12" ht="27" customHeight="1">
      <c r="A54" s="11">
        <v>51</v>
      </c>
      <c r="B54" s="18" t="s">
        <v>287</v>
      </c>
      <c r="C54" s="28" t="s">
        <v>747</v>
      </c>
      <c r="D54" s="18" t="s">
        <v>941</v>
      </c>
      <c r="E54" s="35" t="s">
        <v>396</v>
      </c>
      <c r="F54" s="43" t="s">
        <v>1893</v>
      </c>
      <c r="G54" s="49">
        <v>32599</v>
      </c>
      <c r="H54" s="18">
        <v>130</v>
      </c>
      <c r="I54" s="60" t="s">
        <v>1111</v>
      </c>
      <c r="J54" s="60" t="s">
        <v>1270</v>
      </c>
      <c r="K54" s="65"/>
      <c r="L54" s="80"/>
    </row>
    <row r="55" spans="1:12" ht="27" customHeight="1">
      <c r="A55" s="11">
        <v>52</v>
      </c>
      <c r="B55" s="18" t="s">
        <v>1836</v>
      </c>
      <c r="C55" s="28" t="s">
        <v>1203</v>
      </c>
      <c r="D55" s="18" t="s">
        <v>916</v>
      </c>
      <c r="E55" s="35" t="s">
        <v>918</v>
      </c>
      <c r="F55" s="43" t="s">
        <v>1893</v>
      </c>
      <c r="G55" s="49">
        <v>37347</v>
      </c>
      <c r="H55" s="18">
        <v>75</v>
      </c>
      <c r="I55" s="60" t="s">
        <v>1022</v>
      </c>
      <c r="J55" s="60" t="s">
        <v>94</v>
      </c>
      <c r="K55" s="65"/>
      <c r="L55" s="80"/>
    </row>
    <row r="56" spans="1:12" ht="27" customHeight="1">
      <c r="A56" s="12">
        <v>53</v>
      </c>
      <c r="B56" s="20" t="s">
        <v>1867</v>
      </c>
      <c r="C56" s="29" t="s">
        <v>482</v>
      </c>
      <c r="D56" s="20" t="s">
        <v>400</v>
      </c>
      <c r="E56" s="38" t="s">
        <v>2706</v>
      </c>
      <c r="F56" s="44" t="s">
        <v>1894</v>
      </c>
      <c r="G56" s="50">
        <v>36678</v>
      </c>
      <c r="H56" s="55">
        <v>210</v>
      </c>
      <c r="I56" s="61" t="s">
        <v>955</v>
      </c>
      <c r="J56" s="61" t="s">
        <v>955</v>
      </c>
      <c r="K56" s="66"/>
      <c r="L56" s="81"/>
    </row>
    <row r="57" spans="1:12" ht="27" customHeight="1">
      <c r="A57" s="13">
        <v>54</v>
      </c>
      <c r="B57" s="22" t="s">
        <v>729</v>
      </c>
      <c r="C57" s="30" t="s">
        <v>649</v>
      </c>
      <c r="D57" s="22" t="s">
        <v>1605</v>
      </c>
      <c r="E57" s="39" t="s">
        <v>1895</v>
      </c>
      <c r="F57" s="45" t="s">
        <v>176</v>
      </c>
      <c r="G57" s="52">
        <v>26755</v>
      </c>
      <c r="H57" s="22">
        <v>197</v>
      </c>
      <c r="I57" s="62" t="s">
        <v>1093</v>
      </c>
      <c r="J57" s="62" t="s">
        <v>319</v>
      </c>
      <c r="K57" s="73" t="s">
        <v>2570</v>
      </c>
      <c r="L57" s="85"/>
    </row>
    <row r="58" spans="1:12" ht="27" customHeight="1">
      <c r="A58" s="11">
        <v>55</v>
      </c>
      <c r="B58" s="18" t="s">
        <v>84</v>
      </c>
      <c r="C58" s="28" t="s">
        <v>1445</v>
      </c>
      <c r="D58" s="18" t="s">
        <v>1898</v>
      </c>
      <c r="E58" s="35" t="s">
        <v>2794</v>
      </c>
      <c r="F58" s="43" t="s">
        <v>1899</v>
      </c>
      <c r="G58" s="49">
        <v>32503</v>
      </c>
      <c r="H58" s="18">
        <v>120</v>
      </c>
      <c r="I58" s="60" t="s">
        <v>1446</v>
      </c>
      <c r="J58" s="60" t="s">
        <v>514</v>
      </c>
      <c r="K58" s="68" t="s">
        <v>2461</v>
      </c>
      <c r="L58" s="80"/>
    </row>
    <row r="59" spans="1:12" ht="27" customHeight="1">
      <c r="A59" s="11">
        <v>56</v>
      </c>
      <c r="B59" s="18" t="s">
        <v>1900</v>
      </c>
      <c r="C59" s="28" t="s">
        <v>638</v>
      </c>
      <c r="D59" s="18" t="s">
        <v>1901</v>
      </c>
      <c r="E59" s="35" t="s">
        <v>1423</v>
      </c>
      <c r="F59" s="43" t="s">
        <v>1902</v>
      </c>
      <c r="G59" s="49">
        <v>32503</v>
      </c>
      <c r="H59" s="18">
        <v>213</v>
      </c>
      <c r="I59" s="60" t="s">
        <v>862</v>
      </c>
      <c r="J59" s="60" t="s">
        <v>1447</v>
      </c>
      <c r="K59" s="68" t="s">
        <v>1632</v>
      </c>
      <c r="L59" s="80"/>
    </row>
    <row r="60" spans="1:12" ht="27" customHeight="1">
      <c r="A60" s="11">
        <v>57</v>
      </c>
      <c r="B60" s="18" t="s">
        <v>393</v>
      </c>
      <c r="C60" s="28" t="s">
        <v>811</v>
      </c>
      <c r="D60" s="18" t="s">
        <v>363</v>
      </c>
      <c r="E60" s="35" t="s">
        <v>1458</v>
      </c>
      <c r="F60" s="43" t="s">
        <v>1904</v>
      </c>
      <c r="G60" s="49">
        <v>26755</v>
      </c>
      <c r="H60" s="18">
        <v>125</v>
      </c>
      <c r="I60" s="60" t="s">
        <v>658</v>
      </c>
      <c r="J60" s="60" t="s">
        <v>299</v>
      </c>
      <c r="K60" s="68" t="s">
        <v>464</v>
      </c>
      <c r="L60" s="82"/>
    </row>
    <row r="61" spans="1:12" ht="27" customHeight="1">
      <c r="A61" s="11">
        <v>58</v>
      </c>
      <c r="B61" s="18" t="s">
        <v>1905</v>
      </c>
      <c r="C61" s="28" t="s">
        <v>896</v>
      </c>
      <c r="D61" s="18" t="s">
        <v>1906</v>
      </c>
      <c r="E61" s="35" t="s">
        <v>1829</v>
      </c>
      <c r="F61" s="43" t="s">
        <v>98</v>
      </c>
      <c r="G61" s="49">
        <v>27120</v>
      </c>
      <c r="H61" s="18">
        <v>140</v>
      </c>
      <c r="I61" s="60" t="s">
        <v>600</v>
      </c>
      <c r="J61" s="60" t="s">
        <v>245</v>
      </c>
      <c r="K61" s="68" t="s">
        <v>1026</v>
      </c>
      <c r="L61" s="80"/>
    </row>
    <row r="62" spans="1:12" ht="27" customHeight="1">
      <c r="A62" s="11">
        <v>59</v>
      </c>
      <c r="B62" s="18" t="s">
        <v>1496</v>
      </c>
      <c r="C62" s="28" t="s">
        <v>986</v>
      </c>
      <c r="D62" s="18" t="s">
        <v>1909</v>
      </c>
      <c r="E62" s="35" t="s">
        <v>1729</v>
      </c>
      <c r="F62" s="43" t="s">
        <v>1910</v>
      </c>
      <c r="G62" s="49">
        <v>27851</v>
      </c>
      <c r="H62" s="18">
        <v>140</v>
      </c>
      <c r="I62" s="60" t="s">
        <v>508</v>
      </c>
      <c r="J62" s="60" t="s">
        <v>132</v>
      </c>
      <c r="K62" s="74" t="s">
        <v>558</v>
      </c>
      <c r="L62" s="82"/>
    </row>
    <row r="63" spans="1:12" ht="27" customHeight="1">
      <c r="A63" s="11">
        <v>60</v>
      </c>
      <c r="B63" s="18" t="s">
        <v>1884</v>
      </c>
      <c r="C63" s="28" t="s">
        <v>342</v>
      </c>
      <c r="D63" s="18" t="s">
        <v>233</v>
      </c>
      <c r="E63" s="35" t="s">
        <v>1912</v>
      </c>
      <c r="F63" s="43" t="s">
        <v>750</v>
      </c>
      <c r="G63" s="49">
        <v>29160</v>
      </c>
      <c r="H63" s="18">
        <v>130</v>
      </c>
      <c r="I63" s="60" t="s">
        <v>21</v>
      </c>
      <c r="J63" s="60" t="s">
        <v>1448</v>
      </c>
      <c r="K63" s="68" t="s">
        <v>2568</v>
      </c>
      <c r="L63" s="80"/>
    </row>
    <row r="64" spans="1:12" ht="27" customHeight="1">
      <c r="A64" s="11">
        <v>61</v>
      </c>
      <c r="B64" s="18" t="s">
        <v>1097</v>
      </c>
      <c r="C64" s="28" t="s">
        <v>638</v>
      </c>
      <c r="D64" s="18" t="s">
        <v>1915</v>
      </c>
      <c r="E64" s="35" t="s">
        <v>564</v>
      </c>
      <c r="F64" s="43" t="s">
        <v>1917</v>
      </c>
      <c r="G64" s="49">
        <v>25324</v>
      </c>
      <c r="H64" s="18">
        <v>120</v>
      </c>
      <c r="I64" s="60" t="s">
        <v>509</v>
      </c>
      <c r="J64" s="60" t="s">
        <v>425</v>
      </c>
      <c r="K64" s="68" t="s">
        <v>2569</v>
      </c>
      <c r="L64" s="82"/>
    </row>
    <row r="65" spans="1:12" ht="27" customHeight="1">
      <c r="A65" s="11">
        <v>62</v>
      </c>
      <c r="B65" s="18" t="s">
        <v>356</v>
      </c>
      <c r="C65" s="28" t="s">
        <v>915</v>
      </c>
      <c r="D65" s="18" t="s">
        <v>1918</v>
      </c>
      <c r="E65" s="35" t="s">
        <v>2689</v>
      </c>
      <c r="F65" s="43" t="s">
        <v>1921</v>
      </c>
      <c r="G65" s="49">
        <v>32419</v>
      </c>
      <c r="H65" s="18">
        <v>115</v>
      </c>
      <c r="I65" s="60" t="s">
        <v>760</v>
      </c>
      <c r="J65" s="60" t="s">
        <v>112</v>
      </c>
      <c r="K65" s="68" t="s">
        <v>1613</v>
      </c>
      <c r="L65" s="80"/>
    </row>
    <row r="66" spans="1:12" ht="27" customHeight="1">
      <c r="A66" s="11">
        <v>63</v>
      </c>
      <c r="B66" s="18" t="s">
        <v>884</v>
      </c>
      <c r="C66" s="28" t="s">
        <v>915</v>
      </c>
      <c r="D66" s="18" t="s">
        <v>758</v>
      </c>
      <c r="E66" s="35" t="s">
        <v>1296</v>
      </c>
      <c r="F66" s="43" t="s">
        <v>1922</v>
      </c>
      <c r="G66" s="49">
        <v>28946</v>
      </c>
      <c r="H66" s="18">
        <v>140</v>
      </c>
      <c r="I66" s="60" t="s">
        <v>1171</v>
      </c>
      <c r="J66" s="60" t="s">
        <v>720</v>
      </c>
      <c r="K66" s="65"/>
      <c r="L66" s="80"/>
    </row>
    <row r="67" spans="1:12" ht="27" customHeight="1">
      <c r="A67" s="11">
        <v>64</v>
      </c>
      <c r="B67" s="18" t="s">
        <v>337</v>
      </c>
      <c r="C67" s="28" t="s">
        <v>6</v>
      </c>
      <c r="D67" s="18" t="s">
        <v>1925</v>
      </c>
      <c r="E67" s="35" t="s">
        <v>257</v>
      </c>
      <c r="F67" s="43" t="s">
        <v>1825</v>
      </c>
      <c r="G67" s="49">
        <v>32448</v>
      </c>
      <c r="H67" s="18">
        <v>148</v>
      </c>
      <c r="I67" s="60" t="s">
        <v>191</v>
      </c>
      <c r="J67" s="60" t="s">
        <v>1449</v>
      </c>
      <c r="K67" s="68" t="s">
        <v>1487</v>
      </c>
      <c r="L67" s="80"/>
    </row>
    <row r="68" spans="1:12" ht="27" customHeight="1">
      <c r="A68" s="11">
        <v>65</v>
      </c>
      <c r="B68" s="18" t="s">
        <v>1926</v>
      </c>
      <c r="C68" s="28" t="s">
        <v>1223</v>
      </c>
      <c r="D68" s="18" t="s">
        <v>403</v>
      </c>
      <c r="E68" s="35" t="s">
        <v>1472</v>
      </c>
      <c r="F68" s="43" t="s">
        <v>177</v>
      </c>
      <c r="G68" s="49">
        <v>26755</v>
      </c>
      <c r="H68" s="18">
        <v>130</v>
      </c>
      <c r="I68" s="60" t="s">
        <v>1452</v>
      </c>
      <c r="J68" s="60" t="s">
        <v>1454</v>
      </c>
      <c r="K68" s="68" t="s">
        <v>312</v>
      </c>
      <c r="L68" s="80"/>
    </row>
    <row r="69" spans="1:12" ht="27" customHeight="1">
      <c r="A69" s="11">
        <v>66</v>
      </c>
      <c r="B69" s="18" t="s">
        <v>461</v>
      </c>
      <c r="C69" s="28" t="s">
        <v>1312</v>
      </c>
      <c r="D69" s="18" t="s">
        <v>1927</v>
      </c>
      <c r="E69" s="35" t="s">
        <v>895</v>
      </c>
      <c r="F69" s="43" t="s">
        <v>1928</v>
      </c>
      <c r="G69" s="49">
        <v>32503</v>
      </c>
      <c r="H69" s="18">
        <v>155</v>
      </c>
      <c r="I69" s="60" t="s">
        <v>1456</v>
      </c>
      <c r="J69" s="60" t="s">
        <v>1456</v>
      </c>
      <c r="K69" s="65"/>
      <c r="L69" s="80"/>
    </row>
    <row r="70" spans="1:12" ht="27" customHeight="1">
      <c r="A70" s="11">
        <v>67</v>
      </c>
      <c r="B70" s="18" t="s">
        <v>1755</v>
      </c>
      <c r="C70" s="28" t="s">
        <v>1222</v>
      </c>
      <c r="D70" s="18" t="s">
        <v>580</v>
      </c>
      <c r="E70" s="35" t="s">
        <v>1929</v>
      </c>
      <c r="F70" s="43" t="s">
        <v>1928</v>
      </c>
      <c r="G70" s="49">
        <v>32503</v>
      </c>
      <c r="H70" s="54">
        <v>130</v>
      </c>
      <c r="I70" s="60" t="s">
        <v>1350</v>
      </c>
      <c r="J70" s="60" t="s">
        <v>1460</v>
      </c>
      <c r="K70" s="65"/>
      <c r="L70" s="80"/>
    </row>
    <row r="71" spans="1:12" ht="27" customHeight="1">
      <c r="A71" s="11">
        <v>68</v>
      </c>
      <c r="B71" s="18" t="s">
        <v>411</v>
      </c>
      <c r="C71" s="28" t="s">
        <v>405</v>
      </c>
      <c r="D71" s="18" t="s">
        <v>470</v>
      </c>
      <c r="E71" s="35" t="s">
        <v>1931</v>
      </c>
      <c r="F71" s="43" t="s">
        <v>1932</v>
      </c>
      <c r="G71" s="49">
        <v>32503</v>
      </c>
      <c r="H71" s="18">
        <v>144</v>
      </c>
      <c r="I71" s="60" t="s">
        <v>1128</v>
      </c>
      <c r="J71" s="60" t="s">
        <v>917</v>
      </c>
      <c r="K71" s="65"/>
      <c r="L71" s="80"/>
    </row>
    <row r="72" spans="1:12" ht="27" customHeight="1">
      <c r="A72" s="11">
        <v>69</v>
      </c>
      <c r="B72" s="18" t="s">
        <v>201</v>
      </c>
      <c r="C72" s="28" t="s">
        <v>901</v>
      </c>
      <c r="D72" s="18" t="s">
        <v>1845</v>
      </c>
      <c r="E72" s="35" t="s">
        <v>1526</v>
      </c>
      <c r="F72" s="18" t="s">
        <v>1933</v>
      </c>
      <c r="G72" s="49">
        <v>27485</v>
      </c>
      <c r="H72" s="18">
        <v>154</v>
      </c>
      <c r="I72" s="60" t="s">
        <v>735</v>
      </c>
      <c r="J72" s="60" t="s">
        <v>343</v>
      </c>
      <c r="K72" s="68" t="s">
        <v>2571</v>
      </c>
      <c r="L72" s="80"/>
    </row>
    <row r="73" spans="1:12" ht="27" customHeight="1">
      <c r="A73" s="11">
        <v>70</v>
      </c>
      <c r="B73" s="23" t="s">
        <v>736</v>
      </c>
      <c r="C73" s="31" t="s">
        <v>1005</v>
      </c>
      <c r="D73" s="23" t="s">
        <v>1112</v>
      </c>
      <c r="E73" s="35" t="s">
        <v>311</v>
      </c>
      <c r="F73" s="18" t="s">
        <v>1933</v>
      </c>
      <c r="G73" s="49">
        <v>42095</v>
      </c>
      <c r="H73" s="56">
        <v>84</v>
      </c>
      <c r="I73" s="60" t="s">
        <v>1087</v>
      </c>
      <c r="J73" s="60" t="s">
        <v>796</v>
      </c>
      <c r="K73" s="74" t="s">
        <v>2572</v>
      </c>
      <c r="L73" s="80"/>
    </row>
    <row r="74" spans="1:12" ht="27" customHeight="1">
      <c r="A74" s="12">
        <v>71</v>
      </c>
      <c r="B74" s="20" t="s">
        <v>453</v>
      </c>
      <c r="C74" s="29" t="s">
        <v>513</v>
      </c>
      <c r="D74" s="20" t="s">
        <v>1934</v>
      </c>
      <c r="E74" s="38" t="s">
        <v>2795</v>
      </c>
      <c r="F74" s="44" t="s">
        <v>63</v>
      </c>
      <c r="G74" s="50">
        <v>36251</v>
      </c>
      <c r="H74" s="20">
        <v>220</v>
      </c>
      <c r="I74" s="61" t="s">
        <v>1457</v>
      </c>
      <c r="J74" s="61" t="s">
        <v>385</v>
      </c>
      <c r="K74" s="75" t="s">
        <v>604</v>
      </c>
      <c r="L74" s="81"/>
    </row>
    <row r="75" spans="1:12" ht="27" customHeight="1">
      <c r="A75" s="13">
        <v>72</v>
      </c>
      <c r="B75" s="22" t="s">
        <v>1936</v>
      </c>
      <c r="C75" s="30" t="s">
        <v>1072</v>
      </c>
      <c r="D75" s="22" t="s">
        <v>1937</v>
      </c>
      <c r="E75" s="39" t="s">
        <v>983</v>
      </c>
      <c r="F75" s="45" t="s">
        <v>1747</v>
      </c>
      <c r="G75" s="52">
        <v>32417</v>
      </c>
      <c r="H75" s="57">
        <v>190</v>
      </c>
      <c r="I75" s="62" t="s">
        <v>441</v>
      </c>
      <c r="J75" s="62" t="s">
        <v>1400</v>
      </c>
      <c r="K75" s="70" t="s">
        <v>574</v>
      </c>
      <c r="L75" s="85"/>
    </row>
    <row r="76" spans="1:12" ht="27" customHeight="1">
      <c r="A76" s="11">
        <v>73</v>
      </c>
      <c r="B76" s="18" t="s">
        <v>268</v>
      </c>
      <c r="C76" s="28" t="s">
        <v>30</v>
      </c>
      <c r="D76" s="18" t="s">
        <v>1752</v>
      </c>
      <c r="E76" s="35" t="s">
        <v>1938</v>
      </c>
      <c r="F76" s="43" t="s">
        <v>288</v>
      </c>
      <c r="G76" s="49">
        <v>27851</v>
      </c>
      <c r="H76" s="18">
        <v>114</v>
      </c>
      <c r="I76" s="60" t="s">
        <v>974</v>
      </c>
      <c r="J76" s="60" t="s">
        <v>974</v>
      </c>
      <c r="K76" s="68" t="s">
        <v>973</v>
      </c>
      <c r="L76" s="80"/>
    </row>
    <row r="77" spans="1:12" ht="27" customHeight="1">
      <c r="A77" s="11">
        <v>74</v>
      </c>
      <c r="B77" s="18" t="s">
        <v>1179</v>
      </c>
      <c r="C77" s="28" t="s">
        <v>30</v>
      </c>
      <c r="D77" s="18" t="s">
        <v>1940</v>
      </c>
      <c r="E77" s="35" t="s">
        <v>1353</v>
      </c>
      <c r="F77" s="43" t="s">
        <v>1941</v>
      </c>
      <c r="G77" s="49">
        <v>29312</v>
      </c>
      <c r="H77" s="18">
        <v>130</v>
      </c>
      <c r="I77" s="60" t="s">
        <v>1335</v>
      </c>
      <c r="J77" s="60" t="s">
        <v>1010</v>
      </c>
      <c r="K77" s="65"/>
      <c r="L77" s="80"/>
    </row>
    <row r="78" spans="1:12" ht="27" customHeight="1">
      <c r="A78" s="11">
        <v>75</v>
      </c>
      <c r="B78" s="18" t="s">
        <v>1172</v>
      </c>
      <c r="C78" s="28" t="s">
        <v>627</v>
      </c>
      <c r="D78" s="18" t="s">
        <v>1776</v>
      </c>
      <c r="E78" s="35" t="s">
        <v>1944</v>
      </c>
      <c r="F78" s="43" t="s">
        <v>1135</v>
      </c>
      <c r="G78" s="49">
        <v>17776</v>
      </c>
      <c r="H78" s="18">
        <v>159</v>
      </c>
      <c r="I78" s="60" t="s">
        <v>478</v>
      </c>
      <c r="J78" s="60" t="s">
        <v>652</v>
      </c>
      <c r="K78" s="65"/>
      <c r="L78" s="80"/>
    </row>
    <row r="79" spans="1:12" ht="27" customHeight="1">
      <c r="A79" s="11">
        <v>76</v>
      </c>
      <c r="B79" s="18" t="s">
        <v>1945</v>
      </c>
      <c r="C79" s="28" t="s">
        <v>1946</v>
      </c>
      <c r="D79" s="18" t="s">
        <v>1949</v>
      </c>
      <c r="E79" s="35" t="s">
        <v>303</v>
      </c>
      <c r="F79" s="43" t="s">
        <v>730</v>
      </c>
      <c r="G79" s="49">
        <v>26390</v>
      </c>
      <c r="H79" s="18">
        <v>110</v>
      </c>
      <c r="I79" s="60" t="s">
        <v>930</v>
      </c>
      <c r="J79" s="60" t="s">
        <v>38</v>
      </c>
      <c r="K79" s="65"/>
      <c r="L79" s="80"/>
    </row>
    <row r="80" spans="1:12" ht="27" customHeight="1">
      <c r="A80" s="11">
        <v>77</v>
      </c>
      <c r="B80" s="18" t="s">
        <v>1950</v>
      </c>
      <c r="C80" s="28" t="s">
        <v>1177</v>
      </c>
      <c r="D80" s="18" t="s">
        <v>1466</v>
      </c>
      <c r="E80" s="35" t="s">
        <v>397</v>
      </c>
      <c r="F80" s="43" t="s">
        <v>1951</v>
      </c>
      <c r="G80" s="49">
        <v>32521</v>
      </c>
      <c r="H80" s="18">
        <v>120</v>
      </c>
      <c r="I80" s="60" t="s">
        <v>1300</v>
      </c>
      <c r="J80" s="60" t="s">
        <v>188</v>
      </c>
      <c r="K80" s="65"/>
      <c r="L80" s="80"/>
    </row>
    <row r="81" spans="1:12" ht="27" customHeight="1">
      <c r="A81" s="11">
        <v>78</v>
      </c>
      <c r="B81" s="18" t="s">
        <v>1952</v>
      </c>
      <c r="C81" s="28" t="s">
        <v>1014</v>
      </c>
      <c r="D81" s="18" t="s">
        <v>254</v>
      </c>
      <c r="E81" s="35" t="s">
        <v>1954</v>
      </c>
      <c r="F81" s="43" t="s">
        <v>749</v>
      </c>
      <c r="G81" s="49">
        <v>27485</v>
      </c>
      <c r="H81" s="18">
        <v>140</v>
      </c>
      <c r="I81" s="60" t="s">
        <v>58</v>
      </c>
      <c r="J81" s="60" t="s">
        <v>909</v>
      </c>
      <c r="K81" s="68" t="s">
        <v>2564</v>
      </c>
      <c r="L81" s="80"/>
    </row>
    <row r="82" spans="1:12" ht="27" customHeight="1">
      <c r="A82" s="11">
        <v>79</v>
      </c>
      <c r="B82" s="18" t="s">
        <v>97</v>
      </c>
      <c r="C82" s="28" t="s">
        <v>373</v>
      </c>
      <c r="D82" s="18" t="s">
        <v>1955</v>
      </c>
      <c r="E82" s="35" t="s">
        <v>1121</v>
      </c>
      <c r="F82" s="43" t="s">
        <v>1878</v>
      </c>
      <c r="G82" s="49">
        <v>34415</v>
      </c>
      <c r="H82" s="18">
        <v>180</v>
      </c>
      <c r="I82" s="60" t="s">
        <v>1162</v>
      </c>
      <c r="J82" s="60" t="s">
        <v>1162</v>
      </c>
      <c r="K82" s="65"/>
      <c r="L82" s="80"/>
    </row>
    <row r="83" spans="1:12" ht="27" customHeight="1">
      <c r="A83" s="11">
        <v>80</v>
      </c>
      <c r="B83" s="18" t="s">
        <v>1959</v>
      </c>
      <c r="C83" s="28" t="s">
        <v>766</v>
      </c>
      <c r="D83" s="18" t="s">
        <v>248</v>
      </c>
      <c r="E83" s="35" t="s">
        <v>1049</v>
      </c>
      <c r="F83" s="43" t="s">
        <v>315</v>
      </c>
      <c r="G83" s="49">
        <v>27851</v>
      </c>
      <c r="H83" s="18">
        <v>113</v>
      </c>
      <c r="I83" s="60" t="s">
        <v>893</v>
      </c>
      <c r="J83" s="60" t="s">
        <v>484</v>
      </c>
      <c r="K83" s="72" t="s">
        <v>2211</v>
      </c>
      <c r="L83" s="80"/>
    </row>
    <row r="84" spans="1:12" ht="27" customHeight="1">
      <c r="A84" s="11">
        <v>81</v>
      </c>
      <c r="B84" s="18" t="s">
        <v>1025</v>
      </c>
      <c r="C84" s="28" t="s">
        <v>681</v>
      </c>
      <c r="D84" s="18" t="s">
        <v>1961</v>
      </c>
      <c r="E84" s="35" t="s">
        <v>1965</v>
      </c>
      <c r="F84" s="43" t="s">
        <v>1773</v>
      </c>
      <c r="G84" s="49">
        <v>37347</v>
      </c>
      <c r="H84" s="18">
        <v>156</v>
      </c>
      <c r="I84" s="60" t="s">
        <v>1088</v>
      </c>
      <c r="J84" s="60" t="s">
        <v>727</v>
      </c>
      <c r="K84" s="72" t="s">
        <v>2565</v>
      </c>
      <c r="L84" s="80"/>
    </row>
    <row r="85" spans="1:12" ht="27" customHeight="1">
      <c r="A85" s="11">
        <v>82</v>
      </c>
      <c r="B85" s="18" t="s">
        <v>2796</v>
      </c>
      <c r="C85" s="28" t="s">
        <v>1155</v>
      </c>
      <c r="D85" s="18" t="s">
        <v>620</v>
      </c>
      <c r="E85" s="35" t="s">
        <v>2694</v>
      </c>
      <c r="F85" s="43" t="s">
        <v>1636</v>
      </c>
      <c r="G85" s="49">
        <v>42095</v>
      </c>
      <c r="H85" s="18">
        <v>105</v>
      </c>
      <c r="I85" s="60" t="s">
        <v>540</v>
      </c>
      <c r="J85" s="60" t="s">
        <v>954</v>
      </c>
      <c r="K85" s="72" t="s">
        <v>2566</v>
      </c>
      <c r="L85" s="86"/>
    </row>
    <row r="86" spans="1:12" ht="27" customHeight="1">
      <c r="A86" s="11">
        <v>83</v>
      </c>
      <c r="B86" s="18" t="s">
        <v>1966</v>
      </c>
      <c r="C86" s="28" t="s">
        <v>1967</v>
      </c>
      <c r="D86" s="18" t="s">
        <v>1028</v>
      </c>
      <c r="E86" s="35" t="s">
        <v>1970</v>
      </c>
      <c r="F86" s="43" t="s">
        <v>126</v>
      </c>
      <c r="G86" s="49">
        <v>42095</v>
      </c>
      <c r="H86" s="18">
        <v>91</v>
      </c>
      <c r="I86" s="60" t="s">
        <v>606</v>
      </c>
      <c r="J86" s="60" t="s">
        <v>109</v>
      </c>
      <c r="K86" s="68" t="s">
        <v>80</v>
      </c>
      <c r="L86" s="87"/>
    </row>
    <row r="87" spans="1:12" ht="27" customHeight="1">
      <c r="A87" s="11">
        <v>84</v>
      </c>
      <c r="B87" s="18" t="s">
        <v>886</v>
      </c>
      <c r="C87" s="28" t="s">
        <v>1862</v>
      </c>
      <c r="D87" s="18" t="s">
        <v>1504</v>
      </c>
      <c r="E87" s="35" t="s">
        <v>2690</v>
      </c>
      <c r="F87" s="43" t="s">
        <v>2797</v>
      </c>
      <c r="G87" s="49">
        <v>42095</v>
      </c>
      <c r="H87" s="18">
        <v>60</v>
      </c>
      <c r="I87" s="60" t="s">
        <v>700</v>
      </c>
      <c r="J87" s="60" t="s">
        <v>1489</v>
      </c>
      <c r="K87" s="72" t="s">
        <v>1490</v>
      </c>
      <c r="L87" s="86"/>
    </row>
    <row r="88" spans="1:12" ht="27" customHeight="1">
      <c r="A88" s="11">
        <v>85</v>
      </c>
      <c r="B88" s="18" t="s">
        <v>805</v>
      </c>
      <c r="C88" s="28" t="s">
        <v>885</v>
      </c>
      <c r="D88" s="18" t="s">
        <v>1973</v>
      </c>
      <c r="E88" s="35" t="s">
        <v>217</v>
      </c>
      <c r="F88" s="43" t="s">
        <v>1974</v>
      </c>
      <c r="G88" s="49">
        <v>42095</v>
      </c>
      <c r="H88" s="18">
        <v>277</v>
      </c>
      <c r="I88" s="60" t="s">
        <v>1492</v>
      </c>
      <c r="J88" s="60" t="s">
        <v>357</v>
      </c>
      <c r="K88" s="72" t="s">
        <v>926</v>
      </c>
      <c r="L88" s="86"/>
    </row>
    <row r="89" spans="1:12" ht="27" customHeight="1">
      <c r="A89" s="12">
        <v>86</v>
      </c>
      <c r="B89" s="20" t="s">
        <v>531</v>
      </c>
      <c r="C89" s="29" t="s">
        <v>986</v>
      </c>
      <c r="D89" s="20" t="s">
        <v>1976</v>
      </c>
      <c r="E89" s="38" t="s">
        <v>1977</v>
      </c>
      <c r="F89" s="44" t="s">
        <v>1425</v>
      </c>
      <c r="G89" s="50">
        <v>42522</v>
      </c>
      <c r="H89" s="20">
        <v>39</v>
      </c>
      <c r="I89" s="61" t="s">
        <v>1390</v>
      </c>
      <c r="J89" s="61" t="s">
        <v>1390</v>
      </c>
      <c r="K89" s="75" t="s">
        <v>2567</v>
      </c>
      <c r="L89" s="88"/>
    </row>
    <row r="90" spans="1:12" s="0" customFormat="1" ht="21" customHeight="1">
      <c r="E90" s="40"/>
      <c r="K90" s="76"/>
    </row>
    <row r="91" spans="1:12" ht="21" customHeight="1">
      <c r="A91" s="14"/>
      <c r="B91" s="24"/>
      <c r="C91" s="32"/>
      <c r="D91" s="24"/>
      <c r="E91" s="41"/>
      <c r="F91" s="46" t="s">
        <v>499</v>
      </c>
      <c r="G91" s="1"/>
      <c r="H91" s="1">
        <f>COUNTA(F4:F25)</f>
        <v>22</v>
      </c>
      <c r="I91" s="41"/>
      <c r="J91" s="41"/>
      <c r="K91" s="77"/>
      <c r="L91" s="89"/>
    </row>
    <row r="92" spans="1:12" ht="21" customHeight="1">
      <c r="F92" s="46" t="s">
        <v>1560</v>
      </c>
      <c r="G92" s="1"/>
      <c r="H92" s="1">
        <f>COUNTA(F26:F84)</f>
        <v>59</v>
      </c>
    </row>
    <row r="93" spans="1:12" ht="21" customHeight="1">
      <c r="F93" s="46" t="s">
        <v>1230</v>
      </c>
      <c r="G93" s="1"/>
      <c r="H93" s="1">
        <f>COUNTA(F85:F89)</f>
        <v>5</v>
      </c>
    </row>
    <row r="94" spans="1:12" ht="21" customHeight="1">
      <c r="F94" s="46" t="s">
        <v>1167</v>
      </c>
      <c r="G94" s="1"/>
      <c r="H94" s="1">
        <f>SUM(H91:H93)</f>
        <v>86</v>
      </c>
    </row>
    <row r="95" spans="1:12" ht="21" customHeight="1">
      <c r="F95" s="46" t="s">
        <v>695</v>
      </c>
      <c r="G95" s="1"/>
      <c r="H95" s="58">
        <f>SUM(H4:H25)</f>
        <v>2995</v>
      </c>
    </row>
    <row r="96" spans="1:12" ht="21" customHeight="1">
      <c r="F96" s="46" t="s">
        <v>920</v>
      </c>
      <c r="G96" s="1"/>
      <c r="H96" s="58">
        <f>SUM(H26:H89)</f>
        <v>8917</v>
      </c>
    </row>
    <row r="97" spans="6:8" ht="21" customHeight="1">
      <c r="F97" s="46" t="s">
        <v>1557</v>
      </c>
      <c r="G97" s="1"/>
      <c r="H97" s="58">
        <f>SUM(H95:H96)</f>
        <v>11912</v>
      </c>
    </row>
    <row r="98" spans="6:8" ht="21" customHeight="1"/>
    <row r="99" spans="6:8" ht="21" customHeight="1"/>
    <row r="100" spans="6:8" ht="21" customHeight="1"/>
    <row r="101" spans="6:8" ht="21" customHeight="1"/>
    <row r="102" spans="6:8" ht="21" customHeight="1"/>
    <row r="103" spans="6:8" ht="21" customHeight="1"/>
    <row r="104" spans="6:8" ht="21" customHeight="1"/>
    <row r="105" spans="6:8" ht="21" customHeight="1"/>
    <row r="106" spans="6:8" ht="21" customHeight="1"/>
    <row r="107" spans="6:8" ht="21" customHeight="1"/>
    <row r="108" spans="6:8" ht="21" customHeight="1"/>
    <row r="109" spans="6:8" ht="21" customHeight="1"/>
    <row r="110" spans="6:8" ht="21" customHeight="1"/>
    <row r="111" spans="6:8" ht="21" customHeight="1"/>
  </sheetData>
  <mergeCells count="1">
    <mergeCell ref="A1:L1"/>
  </mergeCells>
  <phoneticPr fontId="3"/>
  <hyperlinks>
    <hyperlink ref="K57" r:id="rId1"/>
    <hyperlink ref="K85" r:id="rId2"/>
    <hyperlink ref="K87" r:id="rId3"/>
    <hyperlink ref="K88" r:id="rId4"/>
  </hyperlinks>
  <pageMargins left="0.55118110236220474" right="0.39370078740157483" top="0.82677165354330706" bottom="0.74803149606299213" header="0.31496062992125984" footer="0.31496062992125984"/>
  <pageSetup paperSize="9" scale="95" fitToWidth="1" fitToHeight="0" orientation="landscape" usePrinterDefaults="1" r:id="rId5"/>
  <headerFooter alignWithMargins="0">
    <oddHeader>&amp;L&amp;14
　　　&amp;A</oddHeader>
    <oddFooter>&amp;L&amp;A</oddFooter>
  </headerFooter>
  <rowBreaks count="4" manualBreakCount="4">
    <brk id="20" max="11" man="1"/>
    <brk id="38" max="11" man="1"/>
    <brk id="56" max="11" man="1"/>
    <brk id="74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4"/>
  <sheetViews>
    <sheetView view="pageBreakPreview" zoomScaleSheetLayoutView="100" workbookViewId="0">
      <selection activeCell="H14" sqref="H14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138" customWidth="1"/>
    <col min="12" max="12" width="7.5" style="2" customWidth="1"/>
    <col min="13" max="256" width="9" style="2" customWidth="1"/>
    <col min="257" max="257" width="4.875" style="2" customWidth="1"/>
    <col min="258" max="258" width="21.875" style="2" customWidth="1"/>
    <col min="259" max="259" width="7.5" style="2" customWidth="1"/>
    <col min="260" max="260" width="27.125" style="2" customWidth="1"/>
    <col min="261" max="261" width="10.625" style="2" customWidth="1"/>
    <col min="262" max="262" width="18.625" style="2" customWidth="1"/>
    <col min="263" max="263" width="9" style="2" customWidth="1"/>
    <col min="264" max="264" width="6.875" style="2" customWidth="1"/>
    <col min="265" max="266" width="9" style="2" customWidth="1"/>
    <col min="267" max="267" width="12.5" style="2" customWidth="1"/>
    <col min="268" max="268" width="7.5" style="2" customWidth="1"/>
    <col min="269" max="512" width="9" style="2" customWidth="1"/>
    <col min="513" max="513" width="4.875" style="2" customWidth="1"/>
    <col min="514" max="514" width="21.875" style="2" customWidth="1"/>
    <col min="515" max="515" width="7.5" style="2" customWidth="1"/>
    <col min="516" max="516" width="27.125" style="2" customWidth="1"/>
    <col min="517" max="517" width="10.625" style="2" customWidth="1"/>
    <col min="518" max="518" width="18.625" style="2" customWidth="1"/>
    <col min="519" max="519" width="9" style="2" customWidth="1"/>
    <col min="520" max="520" width="6.875" style="2" customWidth="1"/>
    <col min="521" max="522" width="9" style="2" customWidth="1"/>
    <col min="523" max="523" width="12.5" style="2" customWidth="1"/>
    <col min="524" max="524" width="7.5" style="2" customWidth="1"/>
    <col min="525" max="768" width="9" style="2" customWidth="1"/>
    <col min="769" max="769" width="4.875" style="2" customWidth="1"/>
    <col min="770" max="770" width="21.875" style="2" customWidth="1"/>
    <col min="771" max="771" width="7.5" style="2" customWidth="1"/>
    <col min="772" max="772" width="27.125" style="2" customWidth="1"/>
    <col min="773" max="773" width="10.625" style="2" customWidth="1"/>
    <col min="774" max="774" width="18.625" style="2" customWidth="1"/>
    <col min="775" max="775" width="9" style="2" customWidth="1"/>
    <col min="776" max="776" width="6.875" style="2" customWidth="1"/>
    <col min="777" max="778" width="9" style="2" customWidth="1"/>
    <col min="779" max="779" width="12.5" style="2" customWidth="1"/>
    <col min="780" max="780" width="7.5" style="2" customWidth="1"/>
    <col min="781" max="1024" width="9" style="2" customWidth="1"/>
    <col min="1025" max="1025" width="4.875" style="2" customWidth="1"/>
    <col min="1026" max="1026" width="21.875" style="2" customWidth="1"/>
    <col min="1027" max="1027" width="7.5" style="2" customWidth="1"/>
    <col min="1028" max="1028" width="27.125" style="2" customWidth="1"/>
    <col min="1029" max="1029" width="10.625" style="2" customWidth="1"/>
    <col min="1030" max="1030" width="18.625" style="2" customWidth="1"/>
    <col min="1031" max="1031" width="9" style="2" customWidth="1"/>
    <col min="1032" max="1032" width="6.875" style="2" customWidth="1"/>
    <col min="1033" max="1034" width="9" style="2" customWidth="1"/>
    <col min="1035" max="1035" width="12.5" style="2" customWidth="1"/>
    <col min="1036" max="1036" width="7.5" style="2" customWidth="1"/>
    <col min="1037" max="1280" width="9" style="2" customWidth="1"/>
    <col min="1281" max="1281" width="4.875" style="2" customWidth="1"/>
    <col min="1282" max="1282" width="21.875" style="2" customWidth="1"/>
    <col min="1283" max="1283" width="7.5" style="2" customWidth="1"/>
    <col min="1284" max="1284" width="27.125" style="2" customWidth="1"/>
    <col min="1285" max="1285" width="10.625" style="2" customWidth="1"/>
    <col min="1286" max="1286" width="18.625" style="2" customWidth="1"/>
    <col min="1287" max="1287" width="9" style="2" customWidth="1"/>
    <col min="1288" max="1288" width="6.875" style="2" customWidth="1"/>
    <col min="1289" max="1290" width="9" style="2" customWidth="1"/>
    <col min="1291" max="1291" width="12.5" style="2" customWidth="1"/>
    <col min="1292" max="1292" width="7.5" style="2" customWidth="1"/>
    <col min="1293" max="1536" width="9" style="2" customWidth="1"/>
    <col min="1537" max="1537" width="4.875" style="2" customWidth="1"/>
    <col min="1538" max="1538" width="21.875" style="2" customWidth="1"/>
    <col min="1539" max="1539" width="7.5" style="2" customWidth="1"/>
    <col min="1540" max="1540" width="27.125" style="2" customWidth="1"/>
    <col min="1541" max="1541" width="10.625" style="2" customWidth="1"/>
    <col min="1542" max="1542" width="18.625" style="2" customWidth="1"/>
    <col min="1543" max="1543" width="9" style="2" customWidth="1"/>
    <col min="1544" max="1544" width="6.875" style="2" customWidth="1"/>
    <col min="1545" max="1546" width="9" style="2" customWidth="1"/>
    <col min="1547" max="1547" width="12.5" style="2" customWidth="1"/>
    <col min="1548" max="1548" width="7.5" style="2" customWidth="1"/>
    <col min="1549" max="1792" width="9" style="2" customWidth="1"/>
    <col min="1793" max="1793" width="4.875" style="2" customWidth="1"/>
    <col min="1794" max="1794" width="21.875" style="2" customWidth="1"/>
    <col min="1795" max="1795" width="7.5" style="2" customWidth="1"/>
    <col min="1796" max="1796" width="27.125" style="2" customWidth="1"/>
    <col min="1797" max="1797" width="10.625" style="2" customWidth="1"/>
    <col min="1798" max="1798" width="18.625" style="2" customWidth="1"/>
    <col min="1799" max="1799" width="9" style="2" customWidth="1"/>
    <col min="1800" max="1800" width="6.875" style="2" customWidth="1"/>
    <col min="1801" max="1802" width="9" style="2" customWidth="1"/>
    <col min="1803" max="1803" width="12.5" style="2" customWidth="1"/>
    <col min="1804" max="1804" width="7.5" style="2" customWidth="1"/>
    <col min="1805" max="2048" width="9" style="2" customWidth="1"/>
    <col min="2049" max="2049" width="4.875" style="2" customWidth="1"/>
    <col min="2050" max="2050" width="21.875" style="2" customWidth="1"/>
    <col min="2051" max="2051" width="7.5" style="2" customWidth="1"/>
    <col min="2052" max="2052" width="27.125" style="2" customWidth="1"/>
    <col min="2053" max="2053" width="10.625" style="2" customWidth="1"/>
    <col min="2054" max="2054" width="18.625" style="2" customWidth="1"/>
    <col min="2055" max="2055" width="9" style="2" customWidth="1"/>
    <col min="2056" max="2056" width="6.875" style="2" customWidth="1"/>
    <col min="2057" max="2058" width="9" style="2" customWidth="1"/>
    <col min="2059" max="2059" width="12.5" style="2" customWidth="1"/>
    <col min="2060" max="2060" width="7.5" style="2" customWidth="1"/>
    <col min="2061" max="2304" width="9" style="2" customWidth="1"/>
    <col min="2305" max="2305" width="4.875" style="2" customWidth="1"/>
    <col min="2306" max="2306" width="21.875" style="2" customWidth="1"/>
    <col min="2307" max="2307" width="7.5" style="2" customWidth="1"/>
    <col min="2308" max="2308" width="27.125" style="2" customWidth="1"/>
    <col min="2309" max="2309" width="10.625" style="2" customWidth="1"/>
    <col min="2310" max="2310" width="18.625" style="2" customWidth="1"/>
    <col min="2311" max="2311" width="9" style="2" customWidth="1"/>
    <col min="2312" max="2312" width="6.875" style="2" customWidth="1"/>
    <col min="2313" max="2314" width="9" style="2" customWidth="1"/>
    <col min="2315" max="2315" width="12.5" style="2" customWidth="1"/>
    <col min="2316" max="2316" width="7.5" style="2" customWidth="1"/>
    <col min="2317" max="2560" width="9" style="2" customWidth="1"/>
    <col min="2561" max="2561" width="4.875" style="2" customWidth="1"/>
    <col min="2562" max="2562" width="21.875" style="2" customWidth="1"/>
    <col min="2563" max="2563" width="7.5" style="2" customWidth="1"/>
    <col min="2564" max="2564" width="27.125" style="2" customWidth="1"/>
    <col min="2565" max="2565" width="10.625" style="2" customWidth="1"/>
    <col min="2566" max="2566" width="18.625" style="2" customWidth="1"/>
    <col min="2567" max="2567" width="9" style="2" customWidth="1"/>
    <col min="2568" max="2568" width="6.875" style="2" customWidth="1"/>
    <col min="2569" max="2570" width="9" style="2" customWidth="1"/>
    <col min="2571" max="2571" width="12.5" style="2" customWidth="1"/>
    <col min="2572" max="2572" width="7.5" style="2" customWidth="1"/>
    <col min="2573" max="2816" width="9" style="2" customWidth="1"/>
    <col min="2817" max="2817" width="4.875" style="2" customWidth="1"/>
    <col min="2818" max="2818" width="21.875" style="2" customWidth="1"/>
    <col min="2819" max="2819" width="7.5" style="2" customWidth="1"/>
    <col min="2820" max="2820" width="27.125" style="2" customWidth="1"/>
    <col min="2821" max="2821" width="10.625" style="2" customWidth="1"/>
    <col min="2822" max="2822" width="18.625" style="2" customWidth="1"/>
    <col min="2823" max="2823" width="9" style="2" customWidth="1"/>
    <col min="2824" max="2824" width="6.875" style="2" customWidth="1"/>
    <col min="2825" max="2826" width="9" style="2" customWidth="1"/>
    <col min="2827" max="2827" width="12.5" style="2" customWidth="1"/>
    <col min="2828" max="2828" width="7.5" style="2" customWidth="1"/>
    <col min="2829" max="3072" width="9" style="2" customWidth="1"/>
    <col min="3073" max="3073" width="4.875" style="2" customWidth="1"/>
    <col min="3074" max="3074" width="21.875" style="2" customWidth="1"/>
    <col min="3075" max="3075" width="7.5" style="2" customWidth="1"/>
    <col min="3076" max="3076" width="27.125" style="2" customWidth="1"/>
    <col min="3077" max="3077" width="10.625" style="2" customWidth="1"/>
    <col min="3078" max="3078" width="18.625" style="2" customWidth="1"/>
    <col min="3079" max="3079" width="9" style="2" customWidth="1"/>
    <col min="3080" max="3080" width="6.875" style="2" customWidth="1"/>
    <col min="3081" max="3082" width="9" style="2" customWidth="1"/>
    <col min="3083" max="3083" width="12.5" style="2" customWidth="1"/>
    <col min="3084" max="3084" width="7.5" style="2" customWidth="1"/>
    <col min="3085" max="3328" width="9" style="2" customWidth="1"/>
    <col min="3329" max="3329" width="4.875" style="2" customWidth="1"/>
    <col min="3330" max="3330" width="21.875" style="2" customWidth="1"/>
    <col min="3331" max="3331" width="7.5" style="2" customWidth="1"/>
    <col min="3332" max="3332" width="27.125" style="2" customWidth="1"/>
    <col min="3333" max="3333" width="10.625" style="2" customWidth="1"/>
    <col min="3334" max="3334" width="18.625" style="2" customWidth="1"/>
    <col min="3335" max="3335" width="9" style="2" customWidth="1"/>
    <col min="3336" max="3336" width="6.875" style="2" customWidth="1"/>
    <col min="3337" max="3338" width="9" style="2" customWidth="1"/>
    <col min="3339" max="3339" width="12.5" style="2" customWidth="1"/>
    <col min="3340" max="3340" width="7.5" style="2" customWidth="1"/>
    <col min="3341" max="3584" width="9" style="2" customWidth="1"/>
    <col min="3585" max="3585" width="4.875" style="2" customWidth="1"/>
    <col min="3586" max="3586" width="21.875" style="2" customWidth="1"/>
    <col min="3587" max="3587" width="7.5" style="2" customWidth="1"/>
    <col min="3588" max="3588" width="27.125" style="2" customWidth="1"/>
    <col min="3589" max="3589" width="10.625" style="2" customWidth="1"/>
    <col min="3590" max="3590" width="18.625" style="2" customWidth="1"/>
    <col min="3591" max="3591" width="9" style="2" customWidth="1"/>
    <col min="3592" max="3592" width="6.875" style="2" customWidth="1"/>
    <col min="3593" max="3594" width="9" style="2" customWidth="1"/>
    <col min="3595" max="3595" width="12.5" style="2" customWidth="1"/>
    <col min="3596" max="3596" width="7.5" style="2" customWidth="1"/>
    <col min="3597" max="3840" width="9" style="2" customWidth="1"/>
    <col min="3841" max="3841" width="4.875" style="2" customWidth="1"/>
    <col min="3842" max="3842" width="21.875" style="2" customWidth="1"/>
    <col min="3843" max="3843" width="7.5" style="2" customWidth="1"/>
    <col min="3844" max="3844" width="27.125" style="2" customWidth="1"/>
    <col min="3845" max="3845" width="10.625" style="2" customWidth="1"/>
    <col min="3846" max="3846" width="18.625" style="2" customWidth="1"/>
    <col min="3847" max="3847" width="9" style="2" customWidth="1"/>
    <col min="3848" max="3848" width="6.875" style="2" customWidth="1"/>
    <col min="3849" max="3850" width="9" style="2" customWidth="1"/>
    <col min="3851" max="3851" width="12.5" style="2" customWidth="1"/>
    <col min="3852" max="3852" width="7.5" style="2" customWidth="1"/>
    <col min="3853" max="4096" width="9" style="2" customWidth="1"/>
    <col min="4097" max="4097" width="4.875" style="2" customWidth="1"/>
    <col min="4098" max="4098" width="21.875" style="2" customWidth="1"/>
    <col min="4099" max="4099" width="7.5" style="2" customWidth="1"/>
    <col min="4100" max="4100" width="27.125" style="2" customWidth="1"/>
    <col min="4101" max="4101" width="10.625" style="2" customWidth="1"/>
    <col min="4102" max="4102" width="18.625" style="2" customWidth="1"/>
    <col min="4103" max="4103" width="9" style="2" customWidth="1"/>
    <col min="4104" max="4104" width="6.875" style="2" customWidth="1"/>
    <col min="4105" max="4106" width="9" style="2" customWidth="1"/>
    <col min="4107" max="4107" width="12.5" style="2" customWidth="1"/>
    <col min="4108" max="4108" width="7.5" style="2" customWidth="1"/>
    <col min="4109" max="4352" width="9" style="2" customWidth="1"/>
    <col min="4353" max="4353" width="4.875" style="2" customWidth="1"/>
    <col min="4354" max="4354" width="21.875" style="2" customWidth="1"/>
    <col min="4355" max="4355" width="7.5" style="2" customWidth="1"/>
    <col min="4356" max="4356" width="27.125" style="2" customWidth="1"/>
    <col min="4357" max="4357" width="10.625" style="2" customWidth="1"/>
    <col min="4358" max="4358" width="18.625" style="2" customWidth="1"/>
    <col min="4359" max="4359" width="9" style="2" customWidth="1"/>
    <col min="4360" max="4360" width="6.875" style="2" customWidth="1"/>
    <col min="4361" max="4362" width="9" style="2" customWidth="1"/>
    <col min="4363" max="4363" width="12.5" style="2" customWidth="1"/>
    <col min="4364" max="4364" width="7.5" style="2" customWidth="1"/>
    <col min="4365" max="4608" width="9" style="2" customWidth="1"/>
    <col min="4609" max="4609" width="4.875" style="2" customWidth="1"/>
    <col min="4610" max="4610" width="21.875" style="2" customWidth="1"/>
    <col min="4611" max="4611" width="7.5" style="2" customWidth="1"/>
    <col min="4612" max="4612" width="27.125" style="2" customWidth="1"/>
    <col min="4613" max="4613" width="10.625" style="2" customWidth="1"/>
    <col min="4614" max="4614" width="18.625" style="2" customWidth="1"/>
    <col min="4615" max="4615" width="9" style="2" customWidth="1"/>
    <col min="4616" max="4616" width="6.875" style="2" customWidth="1"/>
    <col min="4617" max="4618" width="9" style="2" customWidth="1"/>
    <col min="4619" max="4619" width="12.5" style="2" customWidth="1"/>
    <col min="4620" max="4620" width="7.5" style="2" customWidth="1"/>
    <col min="4621" max="4864" width="9" style="2" customWidth="1"/>
    <col min="4865" max="4865" width="4.875" style="2" customWidth="1"/>
    <col min="4866" max="4866" width="21.875" style="2" customWidth="1"/>
    <col min="4867" max="4867" width="7.5" style="2" customWidth="1"/>
    <col min="4868" max="4868" width="27.125" style="2" customWidth="1"/>
    <col min="4869" max="4869" width="10.625" style="2" customWidth="1"/>
    <col min="4870" max="4870" width="18.625" style="2" customWidth="1"/>
    <col min="4871" max="4871" width="9" style="2" customWidth="1"/>
    <col min="4872" max="4872" width="6.875" style="2" customWidth="1"/>
    <col min="4873" max="4874" width="9" style="2" customWidth="1"/>
    <col min="4875" max="4875" width="12.5" style="2" customWidth="1"/>
    <col min="4876" max="4876" width="7.5" style="2" customWidth="1"/>
    <col min="4877" max="5120" width="9" style="2" customWidth="1"/>
    <col min="5121" max="5121" width="4.875" style="2" customWidth="1"/>
    <col min="5122" max="5122" width="21.875" style="2" customWidth="1"/>
    <col min="5123" max="5123" width="7.5" style="2" customWidth="1"/>
    <col min="5124" max="5124" width="27.125" style="2" customWidth="1"/>
    <col min="5125" max="5125" width="10.625" style="2" customWidth="1"/>
    <col min="5126" max="5126" width="18.625" style="2" customWidth="1"/>
    <col min="5127" max="5127" width="9" style="2" customWidth="1"/>
    <col min="5128" max="5128" width="6.875" style="2" customWidth="1"/>
    <col min="5129" max="5130" width="9" style="2" customWidth="1"/>
    <col min="5131" max="5131" width="12.5" style="2" customWidth="1"/>
    <col min="5132" max="5132" width="7.5" style="2" customWidth="1"/>
    <col min="5133" max="5376" width="9" style="2" customWidth="1"/>
    <col min="5377" max="5377" width="4.875" style="2" customWidth="1"/>
    <col min="5378" max="5378" width="21.875" style="2" customWidth="1"/>
    <col min="5379" max="5379" width="7.5" style="2" customWidth="1"/>
    <col min="5380" max="5380" width="27.125" style="2" customWidth="1"/>
    <col min="5381" max="5381" width="10.625" style="2" customWidth="1"/>
    <col min="5382" max="5382" width="18.625" style="2" customWidth="1"/>
    <col min="5383" max="5383" width="9" style="2" customWidth="1"/>
    <col min="5384" max="5384" width="6.875" style="2" customWidth="1"/>
    <col min="5385" max="5386" width="9" style="2" customWidth="1"/>
    <col min="5387" max="5387" width="12.5" style="2" customWidth="1"/>
    <col min="5388" max="5388" width="7.5" style="2" customWidth="1"/>
    <col min="5389" max="5632" width="9" style="2" customWidth="1"/>
    <col min="5633" max="5633" width="4.875" style="2" customWidth="1"/>
    <col min="5634" max="5634" width="21.875" style="2" customWidth="1"/>
    <col min="5635" max="5635" width="7.5" style="2" customWidth="1"/>
    <col min="5636" max="5636" width="27.125" style="2" customWidth="1"/>
    <col min="5637" max="5637" width="10.625" style="2" customWidth="1"/>
    <col min="5638" max="5638" width="18.625" style="2" customWidth="1"/>
    <col min="5639" max="5639" width="9" style="2" customWidth="1"/>
    <col min="5640" max="5640" width="6.875" style="2" customWidth="1"/>
    <col min="5641" max="5642" width="9" style="2" customWidth="1"/>
    <col min="5643" max="5643" width="12.5" style="2" customWidth="1"/>
    <col min="5644" max="5644" width="7.5" style="2" customWidth="1"/>
    <col min="5645" max="5888" width="9" style="2" customWidth="1"/>
    <col min="5889" max="5889" width="4.875" style="2" customWidth="1"/>
    <col min="5890" max="5890" width="21.875" style="2" customWidth="1"/>
    <col min="5891" max="5891" width="7.5" style="2" customWidth="1"/>
    <col min="5892" max="5892" width="27.125" style="2" customWidth="1"/>
    <col min="5893" max="5893" width="10.625" style="2" customWidth="1"/>
    <col min="5894" max="5894" width="18.625" style="2" customWidth="1"/>
    <col min="5895" max="5895" width="9" style="2" customWidth="1"/>
    <col min="5896" max="5896" width="6.875" style="2" customWidth="1"/>
    <col min="5897" max="5898" width="9" style="2" customWidth="1"/>
    <col min="5899" max="5899" width="12.5" style="2" customWidth="1"/>
    <col min="5900" max="5900" width="7.5" style="2" customWidth="1"/>
    <col min="5901" max="6144" width="9" style="2" customWidth="1"/>
    <col min="6145" max="6145" width="4.875" style="2" customWidth="1"/>
    <col min="6146" max="6146" width="21.875" style="2" customWidth="1"/>
    <col min="6147" max="6147" width="7.5" style="2" customWidth="1"/>
    <col min="6148" max="6148" width="27.125" style="2" customWidth="1"/>
    <col min="6149" max="6149" width="10.625" style="2" customWidth="1"/>
    <col min="6150" max="6150" width="18.625" style="2" customWidth="1"/>
    <col min="6151" max="6151" width="9" style="2" customWidth="1"/>
    <col min="6152" max="6152" width="6.875" style="2" customWidth="1"/>
    <col min="6153" max="6154" width="9" style="2" customWidth="1"/>
    <col min="6155" max="6155" width="12.5" style="2" customWidth="1"/>
    <col min="6156" max="6156" width="7.5" style="2" customWidth="1"/>
    <col min="6157" max="6400" width="9" style="2" customWidth="1"/>
    <col min="6401" max="6401" width="4.875" style="2" customWidth="1"/>
    <col min="6402" max="6402" width="21.875" style="2" customWidth="1"/>
    <col min="6403" max="6403" width="7.5" style="2" customWidth="1"/>
    <col min="6404" max="6404" width="27.125" style="2" customWidth="1"/>
    <col min="6405" max="6405" width="10.625" style="2" customWidth="1"/>
    <col min="6406" max="6406" width="18.625" style="2" customWidth="1"/>
    <col min="6407" max="6407" width="9" style="2" customWidth="1"/>
    <col min="6408" max="6408" width="6.875" style="2" customWidth="1"/>
    <col min="6409" max="6410" width="9" style="2" customWidth="1"/>
    <col min="6411" max="6411" width="12.5" style="2" customWidth="1"/>
    <col min="6412" max="6412" width="7.5" style="2" customWidth="1"/>
    <col min="6413" max="6656" width="9" style="2" customWidth="1"/>
    <col min="6657" max="6657" width="4.875" style="2" customWidth="1"/>
    <col min="6658" max="6658" width="21.875" style="2" customWidth="1"/>
    <col min="6659" max="6659" width="7.5" style="2" customWidth="1"/>
    <col min="6660" max="6660" width="27.125" style="2" customWidth="1"/>
    <col min="6661" max="6661" width="10.625" style="2" customWidth="1"/>
    <col min="6662" max="6662" width="18.625" style="2" customWidth="1"/>
    <col min="6663" max="6663" width="9" style="2" customWidth="1"/>
    <col min="6664" max="6664" width="6.875" style="2" customWidth="1"/>
    <col min="6665" max="6666" width="9" style="2" customWidth="1"/>
    <col min="6667" max="6667" width="12.5" style="2" customWidth="1"/>
    <col min="6668" max="6668" width="7.5" style="2" customWidth="1"/>
    <col min="6669" max="6912" width="9" style="2" customWidth="1"/>
    <col min="6913" max="6913" width="4.875" style="2" customWidth="1"/>
    <col min="6914" max="6914" width="21.875" style="2" customWidth="1"/>
    <col min="6915" max="6915" width="7.5" style="2" customWidth="1"/>
    <col min="6916" max="6916" width="27.125" style="2" customWidth="1"/>
    <col min="6917" max="6917" width="10.625" style="2" customWidth="1"/>
    <col min="6918" max="6918" width="18.625" style="2" customWidth="1"/>
    <col min="6919" max="6919" width="9" style="2" customWidth="1"/>
    <col min="6920" max="6920" width="6.875" style="2" customWidth="1"/>
    <col min="6921" max="6922" width="9" style="2" customWidth="1"/>
    <col min="6923" max="6923" width="12.5" style="2" customWidth="1"/>
    <col min="6924" max="6924" width="7.5" style="2" customWidth="1"/>
    <col min="6925" max="7168" width="9" style="2" customWidth="1"/>
    <col min="7169" max="7169" width="4.875" style="2" customWidth="1"/>
    <col min="7170" max="7170" width="21.875" style="2" customWidth="1"/>
    <col min="7171" max="7171" width="7.5" style="2" customWidth="1"/>
    <col min="7172" max="7172" width="27.125" style="2" customWidth="1"/>
    <col min="7173" max="7173" width="10.625" style="2" customWidth="1"/>
    <col min="7174" max="7174" width="18.625" style="2" customWidth="1"/>
    <col min="7175" max="7175" width="9" style="2" customWidth="1"/>
    <col min="7176" max="7176" width="6.875" style="2" customWidth="1"/>
    <col min="7177" max="7178" width="9" style="2" customWidth="1"/>
    <col min="7179" max="7179" width="12.5" style="2" customWidth="1"/>
    <col min="7180" max="7180" width="7.5" style="2" customWidth="1"/>
    <col min="7181" max="7424" width="9" style="2" customWidth="1"/>
    <col min="7425" max="7425" width="4.875" style="2" customWidth="1"/>
    <col min="7426" max="7426" width="21.875" style="2" customWidth="1"/>
    <col min="7427" max="7427" width="7.5" style="2" customWidth="1"/>
    <col min="7428" max="7428" width="27.125" style="2" customWidth="1"/>
    <col min="7429" max="7429" width="10.625" style="2" customWidth="1"/>
    <col min="7430" max="7430" width="18.625" style="2" customWidth="1"/>
    <col min="7431" max="7431" width="9" style="2" customWidth="1"/>
    <col min="7432" max="7432" width="6.875" style="2" customWidth="1"/>
    <col min="7433" max="7434" width="9" style="2" customWidth="1"/>
    <col min="7435" max="7435" width="12.5" style="2" customWidth="1"/>
    <col min="7436" max="7436" width="7.5" style="2" customWidth="1"/>
    <col min="7437" max="7680" width="9" style="2" customWidth="1"/>
    <col min="7681" max="7681" width="4.875" style="2" customWidth="1"/>
    <col min="7682" max="7682" width="21.875" style="2" customWidth="1"/>
    <col min="7683" max="7683" width="7.5" style="2" customWidth="1"/>
    <col min="7684" max="7684" width="27.125" style="2" customWidth="1"/>
    <col min="7685" max="7685" width="10.625" style="2" customWidth="1"/>
    <col min="7686" max="7686" width="18.625" style="2" customWidth="1"/>
    <col min="7687" max="7687" width="9" style="2" customWidth="1"/>
    <col min="7688" max="7688" width="6.875" style="2" customWidth="1"/>
    <col min="7689" max="7690" width="9" style="2" customWidth="1"/>
    <col min="7691" max="7691" width="12.5" style="2" customWidth="1"/>
    <col min="7692" max="7692" width="7.5" style="2" customWidth="1"/>
    <col min="7693" max="7936" width="9" style="2" customWidth="1"/>
    <col min="7937" max="7937" width="4.875" style="2" customWidth="1"/>
    <col min="7938" max="7938" width="21.875" style="2" customWidth="1"/>
    <col min="7939" max="7939" width="7.5" style="2" customWidth="1"/>
    <col min="7940" max="7940" width="27.125" style="2" customWidth="1"/>
    <col min="7941" max="7941" width="10.625" style="2" customWidth="1"/>
    <col min="7942" max="7942" width="18.625" style="2" customWidth="1"/>
    <col min="7943" max="7943" width="9" style="2" customWidth="1"/>
    <col min="7944" max="7944" width="6.875" style="2" customWidth="1"/>
    <col min="7945" max="7946" width="9" style="2" customWidth="1"/>
    <col min="7947" max="7947" width="12.5" style="2" customWidth="1"/>
    <col min="7948" max="7948" width="7.5" style="2" customWidth="1"/>
    <col min="7949" max="8192" width="9" style="2" customWidth="1"/>
    <col min="8193" max="8193" width="4.875" style="2" customWidth="1"/>
    <col min="8194" max="8194" width="21.875" style="2" customWidth="1"/>
    <col min="8195" max="8195" width="7.5" style="2" customWidth="1"/>
    <col min="8196" max="8196" width="27.125" style="2" customWidth="1"/>
    <col min="8197" max="8197" width="10.625" style="2" customWidth="1"/>
    <col min="8198" max="8198" width="18.625" style="2" customWidth="1"/>
    <col min="8199" max="8199" width="9" style="2" customWidth="1"/>
    <col min="8200" max="8200" width="6.875" style="2" customWidth="1"/>
    <col min="8201" max="8202" width="9" style="2" customWidth="1"/>
    <col min="8203" max="8203" width="12.5" style="2" customWidth="1"/>
    <col min="8204" max="8204" width="7.5" style="2" customWidth="1"/>
    <col min="8205" max="8448" width="9" style="2" customWidth="1"/>
    <col min="8449" max="8449" width="4.875" style="2" customWidth="1"/>
    <col min="8450" max="8450" width="21.875" style="2" customWidth="1"/>
    <col min="8451" max="8451" width="7.5" style="2" customWidth="1"/>
    <col min="8452" max="8452" width="27.125" style="2" customWidth="1"/>
    <col min="8453" max="8453" width="10.625" style="2" customWidth="1"/>
    <col min="8454" max="8454" width="18.625" style="2" customWidth="1"/>
    <col min="8455" max="8455" width="9" style="2" customWidth="1"/>
    <col min="8456" max="8456" width="6.875" style="2" customWidth="1"/>
    <col min="8457" max="8458" width="9" style="2" customWidth="1"/>
    <col min="8459" max="8459" width="12.5" style="2" customWidth="1"/>
    <col min="8460" max="8460" width="7.5" style="2" customWidth="1"/>
    <col min="8461" max="8704" width="9" style="2" customWidth="1"/>
    <col min="8705" max="8705" width="4.875" style="2" customWidth="1"/>
    <col min="8706" max="8706" width="21.875" style="2" customWidth="1"/>
    <col min="8707" max="8707" width="7.5" style="2" customWidth="1"/>
    <col min="8708" max="8708" width="27.125" style="2" customWidth="1"/>
    <col min="8709" max="8709" width="10.625" style="2" customWidth="1"/>
    <col min="8710" max="8710" width="18.625" style="2" customWidth="1"/>
    <col min="8711" max="8711" width="9" style="2" customWidth="1"/>
    <col min="8712" max="8712" width="6.875" style="2" customWidth="1"/>
    <col min="8713" max="8714" width="9" style="2" customWidth="1"/>
    <col min="8715" max="8715" width="12.5" style="2" customWidth="1"/>
    <col min="8716" max="8716" width="7.5" style="2" customWidth="1"/>
    <col min="8717" max="8960" width="9" style="2" customWidth="1"/>
    <col min="8961" max="8961" width="4.875" style="2" customWidth="1"/>
    <col min="8962" max="8962" width="21.875" style="2" customWidth="1"/>
    <col min="8963" max="8963" width="7.5" style="2" customWidth="1"/>
    <col min="8964" max="8964" width="27.125" style="2" customWidth="1"/>
    <col min="8965" max="8965" width="10.625" style="2" customWidth="1"/>
    <col min="8966" max="8966" width="18.625" style="2" customWidth="1"/>
    <col min="8967" max="8967" width="9" style="2" customWidth="1"/>
    <col min="8968" max="8968" width="6.875" style="2" customWidth="1"/>
    <col min="8969" max="8970" width="9" style="2" customWidth="1"/>
    <col min="8971" max="8971" width="12.5" style="2" customWidth="1"/>
    <col min="8972" max="8972" width="7.5" style="2" customWidth="1"/>
    <col min="8973" max="9216" width="9" style="2" customWidth="1"/>
    <col min="9217" max="9217" width="4.875" style="2" customWidth="1"/>
    <col min="9218" max="9218" width="21.875" style="2" customWidth="1"/>
    <col min="9219" max="9219" width="7.5" style="2" customWidth="1"/>
    <col min="9220" max="9220" width="27.125" style="2" customWidth="1"/>
    <col min="9221" max="9221" width="10.625" style="2" customWidth="1"/>
    <col min="9222" max="9222" width="18.625" style="2" customWidth="1"/>
    <col min="9223" max="9223" width="9" style="2" customWidth="1"/>
    <col min="9224" max="9224" width="6.875" style="2" customWidth="1"/>
    <col min="9225" max="9226" width="9" style="2" customWidth="1"/>
    <col min="9227" max="9227" width="12.5" style="2" customWidth="1"/>
    <col min="9228" max="9228" width="7.5" style="2" customWidth="1"/>
    <col min="9229" max="9472" width="9" style="2" customWidth="1"/>
    <col min="9473" max="9473" width="4.875" style="2" customWidth="1"/>
    <col min="9474" max="9474" width="21.875" style="2" customWidth="1"/>
    <col min="9475" max="9475" width="7.5" style="2" customWidth="1"/>
    <col min="9476" max="9476" width="27.125" style="2" customWidth="1"/>
    <col min="9477" max="9477" width="10.625" style="2" customWidth="1"/>
    <col min="9478" max="9478" width="18.625" style="2" customWidth="1"/>
    <col min="9479" max="9479" width="9" style="2" customWidth="1"/>
    <col min="9480" max="9480" width="6.875" style="2" customWidth="1"/>
    <col min="9481" max="9482" width="9" style="2" customWidth="1"/>
    <col min="9483" max="9483" width="12.5" style="2" customWidth="1"/>
    <col min="9484" max="9484" width="7.5" style="2" customWidth="1"/>
    <col min="9485" max="9728" width="9" style="2" customWidth="1"/>
    <col min="9729" max="9729" width="4.875" style="2" customWidth="1"/>
    <col min="9730" max="9730" width="21.875" style="2" customWidth="1"/>
    <col min="9731" max="9731" width="7.5" style="2" customWidth="1"/>
    <col min="9732" max="9732" width="27.125" style="2" customWidth="1"/>
    <col min="9733" max="9733" width="10.625" style="2" customWidth="1"/>
    <col min="9734" max="9734" width="18.625" style="2" customWidth="1"/>
    <col min="9735" max="9735" width="9" style="2" customWidth="1"/>
    <col min="9736" max="9736" width="6.875" style="2" customWidth="1"/>
    <col min="9737" max="9738" width="9" style="2" customWidth="1"/>
    <col min="9739" max="9739" width="12.5" style="2" customWidth="1"/>
    <col min="9740" max="9740" width="7.5" style="2" customWidth="1"/>
    <col min="9741" max="9984" width="9" style="2" customWidth="1"/>
    <col min="9985" max="9985" width="4.875" style="2" customWidth="1"/>
    <col min="9986" max="9986" width="21.875" style="2" customWidth="1"/>
    <col min="9987" max="9987" width="7.5" style="2" customWidth="1"/>
    <col min="9988" max="9988" width="27.125" style="2" customWidth="1"/>
    <col min="9989" max="9989" width="10.625" style="2" customWidth="1"/>
    <col min="9990" max="9990" width="18.625" style="2" customWidth="1"/>
    <col min="9991" max="9991" width="9" style="2" customWidth="1"/>
    <col min="9992" max="9992" width="6.875" style="2" customWidth="1"/>
    <col min="9993" max="9994" width="9" style="2" customWidth="1"/>
    <col min="9995" max="9995" width="12.5" style="2" customWidth="1"/>
    <col min="9996" max="9996" width="7.5" style="2" customWidth="1"/>
    <col min="9997" max="10240" width="9" style="2" customWidth="1"/>
    <col min="10241" max="10241" width="4.875" style="2" customWidth="1"/>
    <col min="10242" max="10242" width="21.875" style="2" customWidth="1"/>
    <col min="10243" max="10243" width="7.5" style="2" customWidth="1"/>
    <col min="10244" max="10244" width="27.125" style="2" customWidth="1"/>
    <col min="10245" max="10245" width="10.625" style="2" customWidth="1"/>
    <col min="10246" max="10246" width="18.625" style="2" customWidth="1"/>
    <col min="10247" max="10247" width="9" style="2" customWidth="1"/>
    <col min="10248" max="10248" width="6.875" style="2" customWidth="1"/>
    <col min="10249" max="10250" width="9" style="2" customWidth="1"/>
    <col min="10251" max="10251" width="12.5" style="2" customWidth="1"/>
    <col min="10252" max="10252" width="7.5" style="2" customWidth="1"/>
    <col min="10253" max="10496" width="9" style="2" customWidth="1"/>
    <col min="10497" max="10497" width="4.875" style="2" customWidth="1"/>
    <col min="10498" max="10498" width="21.875" style="2" customWidth="1"/>
    <col min="10499" max="10499" width="7.5" style="2" customWidth="1"/>
    <col min="10500" max="10500" width="27.125" style="2" customWidth="1"/>
    <col min="10501" max="10501" width="10.625" style="2" customWidth="1"/>
    <col min="10502" max="10502" width="18.625" style="2" customWidth="1"/>
    <col min="10503" max="10503" width="9" style="2" customWidth="1"/>
    <col min="10504" max="10504" width="6.875" style="2" customWidth="1"/>
    <col min="10505" max="10506" width="9" style="2" customWidth="1"/>
    <col min="10507" max="10507" width="12.5" style="2" customWidth="1"/>
    <col min="10508" max="10508" width="7.5" style="2" customWidth="1"/>
    <col min="10509" max="10752" width="9" style="2" customWidth="1"/>
    <col min="10753" max="10753" width="4.875" style="2" customWidth="1"/>
    <col min="10754" max="10754" width="21.875" style="2" customWidth="1"/>
    <col min="10755" max="10755" width="7.5" style="2" customWidth="1"/>
    <col min="10756" max="10756" width="27.125" style="2" customWidth="1"/>
    <col min="10757" max="10757" width="10.625" style="2" customWidth="1"/>
    <col min="10758" max="10758" width="18.625" style="2" customWidth="1"/>
    <col min="10759" max="10759" width="9" style="2" customWidth="1"/>
    <col min="10760" max="10760" width="6.875" style="2" customWidth="1"/>
    <col min="10761" max="10762" width="9" style="2" customWidth="1"/>
    <col min="10763" max="10763" width="12.5" style="2" customWidth="1"/>
    <col min="10764" max="10764" width="7.5" style="2" customWidth="1"/>
    <col min="10765" max="11008" width="9" style="2" customWidth="1"/>
    <col min="11009" max="11009" width="4.875" style="2" customWidth="1"/>
    <col min="11010" max="11010" width="21.875" style="2" customWidth="1"/>
    <col min="11011" max="11011" width="7.5" style="2" customWidth="1"/>
    <col min="11012" max="11012" width="27.125" style="2" customWidth="1"/>
    <col min="11013" max="11013" width="10.625" style="2" customWidth="1"/>
    <col min="11014" max="11014" width="18.625" style="2" customWidth="1"/>
    <col min="11015" max="11015" width="9" style="2" customWidth="1"/>
    <col min="11016" max="11016" width="6.875" style="2" customWidth="1"/>
    <col min="11017" max="11018" width="9" style="2" customWidth="1"/>
    <col min="11019" max="11019" width="12.5" style="2" customWidth="1"/>
    <col min="11020" max="11020" width="7.5" style="2" customWidth="1"/>
    <col min="11021" max="11264" width="9" style="2" customWidth="1"/>
    <col min="11265" max="11265" width="4.875" style="2" customWidth="1"/>
    <col min="11266" max="11266" width="21.875" style="2" customWidth="1"/>
    <col min="11267" max="11267" width="7.5" style="2" customWidth="1"/>
    <col min="11268" max="11268" width="27.125" style="2" customWidth="1"/>
    <col min="11269" max="11269" width="10.625" style="2" customWidth="1"/>
    <col min="11270" max="11270" width="18.625" style="2" customWidth="1"/>
    <col min="11271" max="11271" width="9" style="2" customWidth="1"/>
    <col min="11272" max="11272" width="6.875" style="2" customWidth="1"/>
    <col min="11273" max="11274" width="9" style="2" customWidth="1"/>
    <col min="11275" max="11275" width="12.5" style="2" customWidth="1"/>
    <col min="11276" max="11276" width="7.5" style="2" customWidth="1"/>
    <col min="11277" max="11520" width="9" style="2" customWidth="1"/>
    <col min="11521" max="11521" width="4.875" style="2" customWidth="1"/>
    <col min="11522" max="11522" width="21.875" style="2" customWidth="1"/>
    <col min="11523" max="11523" width="7.5" style="2" customWidth="1"/>
    <col min="11524" max="11524" width="27.125" style="2" customWidth="1"/>
    <col min="11525" max="11525" width="10.625" style="2" customWidth="1"/>
    <col min="11526" max="11526" width="18.625" style="2" customWidth="1"/>
    <col min="11527" max="11527" width="9" style="2" customWidth="1"/>
    <col min="11528" max="11528" width="6.875" style="2" customWidth="1"/>
    <col min="11529" max="11530" width="9" style="2" customWidth="1"/>
    <col min="11531" max="11531" width="12.5" style="2" customWidth="1"/>
    <col min="11532" max="11532" width="7.5" style="2" customWidth="1"/>
    <col min="11533" max="11776" width="9" style="2" customWidth="1"/>
    <col min="11777" max="11777" width="4.875" style="2" customWidth="1"/>
    <col min="11778" max="11778" width="21.875" style="2" customWidth="1"/>
    <col min="11779" max="11779" width="7.5" style="2" customWidth="1"/>
    <col min="11780" max="11780" width="27.125" style="2" customWidth="1"/>
    <col min="11781" max="11781" width="10.625" style="2" customWidth="1"/>
    <col min="11782" max="11782" width="18.625" style="2" customWidth="1"/>
    <col min="11783" max="11783" width="9" style="2" customWidth="1"/>
    <col min="11784" max="11784" width="6.875" style="2" customWidth="1"/>
    <col min="11785" max="11786" width="9" style="2" customWidth="1"/>
    <col min="11787" max="11787" width="12.5" style="2" customWidth="1"/>
    <col min="11788" max="11788" width="7.5" style="2" customWidth="1"/>
    <col min="11789" max="12032" width="9" style="2" customWidth="1"/>
    <col min="12033" max="12033" width="4.875" style="2" customWidth="1"/>
    <col min="12034" max="12034" width="21.875" style="2" customWidth="1"/>
    <col min="12035" max="12035" width="7.5" style="2" customWidth="1"/>
    <col min="12036" max="12036" width="27.125" style="2" customWidth="1"/>
    <col min="12037" max="12037" width="10.625" style="2" customWidth="1"/>
    <col min="12038" max="12038" width="18.625" style="2" customWidth="1"/>
    <col min="12039" max="12039" width="9" style="2" customWidth="1"/>
    <col min="12040" max="12040" width="6.875" style="2" customWidth="1"/>
    <col min="12041" max="12042" width="9" style="2" customWidth="1"/>
    <col min="12043" max="12043" width="12.5" style="2" customWidth="1"/>
    <col min="12044" max="12044" width="7.5" style="2" customWidth="1"/>
    <col min="12045" max="12288" width="9" style="2" customWidth="1"/>
    <col min="12289" max="12289" width="4.875" style="2" customWidth="1"/>
    <col min="12290" max="12290" width="21.875" style="2" customWidth="1"/>
    <col min="12291" max="12291" width="7.5" style="2" customWidth="1"/>
    <col min="12292" max="12292" width="27.125" style="2" customWidth="1"/>
    <col min="12293" max="12293" width="10.625" style="2" customWidth="1"/>
    <col min="12294" max="12294" width="18.625" style="2" customWidth="1"/>
    <col min="12295" max="12295" width="9" style="2" customWidth="1"/>
    <col min="12296" max="12296" width="6.875" style="2" customWidth="1"/>
    <col min="12297" max="12298" width="9" style="2" customWidth="1"/>
    <col min="12299" max="12299" width="12.5" style="2" customWidth="1"/>
    <col min="12300" max="12300" width="7.5" style="2" customWidth="1"/>
    <col min="12301" max="12544" width="9" style="2" customWidth="1"/>
    <col min="12545" max="12545" width="4.875" style="2" customWidth="1"/>
    <col min="12546" max="12546" width="21.875" style="2" customWidth="1"/>
    <col min="12547" max="12547" width="7.5" style="2" customWidth="1"/>
    <col min="12548" max="12548" width="27.125" style="2" customWidth="1"/>
    <col min="12549" max="12549" width="10.625" style="2" customWidth="1"/>
    <col min="12550" max="12550" width="18.625" style="2" customWidth="1"/>
    <col min="12551" max="12551" width="9" style="2" customWidth="1"/>
    <col min="12552" max="12552" width="6.875" style="2" customWidth="1"/>
    <col min="12553" max="12554" width="9" style="2" customWidth="1"/>
    <col min="12555" max="12555" width="12.5" style="2" customWidth="1"/>
    <col min="12556" max="12556" width="7.5" style="2" customWidth="1"/>
    <col min="12557" max="12800" width="9" style="2" customWidth="1"/>
    <col min="12801" max="12801" width="4.875" style="2" customWidth="1"/>
    <col min="12802" max="12802" width="21.875" style="2" customWidth="1"/>
    <col min="12803" max="12803" width="7.5" style="2" customWidth="1"/>
    <col min="12804" max="12804" width="27.125" style="2" customWidth="1"/>
    <col min="12805" max="12805" width="10.625" style="2" customWidth="1"/>
    <col min="12806" max="12806" width="18.625" style="2" customWidth="1"/>
    <col min="12807" max="12807" width="9" style="2" customWidth="1"/>
    <col min="12808" max="12808" width="6.875" style="2" customWidth="1"/>
    <col min="12809" max="12810" width="9" style="2" customWidth="1"/>
    <col min="12811" max="12811" width="12.5" style="2" customWidth="1"/>
    <col min="12812" max="12812" width="7.5" style="2" customWidth="1"/>
    <col min="12813" max="13056" width="9" style="2" customWidth="1"/>
    <col min="13057" max="13057" width="4.875" style="2" customWidth="1"/>
    <col min="13058" max="13058" width="21.875" style="2" customWidth="1"/>
    <col min="13059" max="13059" width="7.5" style="2" customWidth="1"/>
    <col min="13060" max="13060" width="27.125" style="2" customWidth="1"/>
    <col min="13061" max="13061" width="10.625" style="2" customWidth="1"/>
    <col min="13062" max="13062" width="18.625" style="2" customWidth="1"/>
    <col min="13063" max="13063" width="9" style="2" customWidth="1"/>
    <col min="13064" max="13064" width="6.875" style="2" customWidth="1"/>
    <col min="13065" max="13066" width="9" style="2" customWidth="1"/>
    <col min="13067" max="13067" width="12.5" style="2" customWidth="1"/>
    <col min="13068" max="13068" width="7.5" style="2" customWidth="1"/>
    <col min="13069" max="13312" width="9" style="2" customWidth="1"/>
    <col min="13313" max="13313" width="4.875" style="2" customWidth="1"/>
    <col min="13314" max="13314" width="21.875" style="2" customWidth="1"/>
    <col min="13315" max="13315" width="7.5" style="2" customWidth="1"/>
    <col min="13316" max="13316" width="27.125" style="2" customWidth="1"/>
    <col min="13317" max="13317" width="10.625" style="2" customWidth="1"/>
    <col min="13318" max="13318" width="18.625" style="2" customWidth="1"/>
    <col min="13319" max="13319" width="9" style="2" customWidth="1"/>
    <col min="13320" max="13320" width="6.875" style="2" customWidth="1"/>
    <col min="13321" max="13322" width="9" style="2" customWidth="1"/>
    <col min="13323" max="13323" width="12.5" style="2" customWidth="1"/>
    <col min="13324" max="13324" width="7.5" style="2" customWidth="1"/>
    <col min="13325" max="13568" width="9" style="2" customWidth="1"/>
    <col min="13569" max="13569" width="4.875" style="2" customWidth="1"/>
    <col min="13570" max="13570" width="21.875" style="2" customWidth="1"/>
    <col min="13571" max="13571" width="7.5" style="2" customWidth="1"/>
    <col min="13572" max="13572" width="27.125" style="2" customWidth="1"/>
    <col min="13573" max="13573" width="10.625" style="2" customWidth="1"/>
    <col min="13574" max="13574" width="18.625" style="2" customWidth="1"/>
    <col min="13575" max="13575" width="9" style="2" customWidth="1"/>
    <col min="13576" max="13576" width="6.875" style="2" customWidth="1"/>
    <col min="13577" max="13578" width="9" style="2" customWidth="1"/>
    <col min="13579" max="13579" width="12.5" style="2" customWidth="1"/>
    <col min="13580" max="13580" width="7.5" style="2" customWidth="1"/>
    <col min="13581" max="13824" width="9" style="2" customWidth="1"/>
    <col min="13825" max="13825" width="4.875" style="2" customWidth="1"/>
    <col min="13826" max="13826" width="21.875" style="2" customWidth="1"/>
    <col min="13827" max="13827" width="7.5" style="2" customWidth="1"/>
    <col min="13828" max="13828" width="27.125" style="2" customWidth="1"/>
    <col min="13829" max="13829" width="10.625" style="2" customWidth="1"/>
    <col min="13830" max="13830" width="18.625" style="2" customWidth="1"/>
    <col min="13831" max="13831" width="9" style="2" customWidth="1"/>
    <col min="13832" max="13832" width="6.875" style="2" customWidth="1"/>
    <col min="13833" max="13834" width="9" style="2" customWidth="1"/>
    <col min="13835" max="13835" width="12.5" style="2" customWidth="1"/>
    <col min="13836" max="13836" width="7.5" style="2" customWidth="1"/>
    <col min="13837" max="14080" width="9" style="2" customWidth="1"/>
    <col min="14081" max="14081" width="4.875" style="2" customWidth="1"/>
    <col min="14082" max="14082" width="21.875" style="2" customWidth="1"/>
    <col min="14083" max="14083" width="7.5" style="2" customWidth="1"/>
    <col min="14084" max="14084" width="27.125" style="2" customWidth="1"/>
    <col min="14085" max="14085" width="10.625" style="2" customWidth="1"/>
    <col min="14086" max="14086" width="18.625" style="2" customWidth="1"/>
    <col min="14087" max="14087" width="9" style="2" customWidth="1"/>
    <col min="14088" max="14088" width="6.875" style="2" customWidth="1"/>
    <col min="14089" max="14090" width="9" style="2" customWidth="1"/>
    <col min="14091" max="14091" width="12.5" style="2" customWidth="1"/>
    <col min="14092" max="14092" width="7.5" style="2" customWidth="1"/>
    <col min="14093" max="14336" width="9" style="2" customWidth="1"/>
    <col min="14337" max="14337" width="4.875" style="2" customWidth="1"/>
    <col min="14338" max="14338" width="21.875" style="2" customWidth="1"/>
    <col min="14339" max="14339" width="7.5" style="2" customWidth="1"/>
    <col min="14340" max="14340" width="27.125" style="2" customWidth="1"/>
    <col min="14341" max="14341" width="10.625" style="2" customWidth="1"/>
    <col min="14342" max="14342" width="18.625" style="2" customWidth="1"/>
    <col min="14343" max="14343" width="9" style="2" customWidth="1"/>
    <col min="14344" max="14344" width="6.875" style="2" customWidth="1"/>
    <col min="14345" max="14346" width="9" style="2" customWidth="1"/>
    <col min="14347" max="14347" width="12.5" style="2" customWidth="1"/>
    <col min="14348" max="14348" width="7.5" style="2" customWidth="1"/>
    <col min="14349" max="14592" width="9" style="2" customWidth="1"/>
    <col min="14593" max="14593" width="4.875" style="2" customWidth="1"/>
    <col min="14594" max="14594" width="21.875" style="2" customWidth="1"/>
    <col min="14595" max="14595" width="7.5" style="2" customWidth="1"/>
    <col min="14596" max="14596" width="27.125" style="2" customWidth="1"/>
    <col min="14597" max="14597" width="10.625" style="2" customWidth="1"/>
    <col min="14598" max="14598" width="18.625" style="2" customWidth="1"/>
    <col min="14599" max="14599" width="9" style="2" customWidth="1"/>
    <col min="14600" max="14600" width="6.875" style="2" customWidth="1"/>
    <col min="14601" max="14602" width="9" style="2" customWidth="1"/>
    <col min="14603" max="14603" width="12.5" style="2" customWidth="1"/>
    <col min="14604" max="14604" width="7.5" style="2" customWidth="1"/>
    <col min="14605" max="14848" width="9" style="2" customWidth="1"/>
    <col min="14849" max="14849" width="4.875" style="2" customWidth="1"/>
    <col min="14850" max="14850" width="21.875" style="2" customWidth="1"/>
    <col min="14851" max="14851" width="7.5" style="2" customWidth="1"/>
    <col min="14852" max="14852" width="27.125" style="2" customWidth="1"/>
    <col min="14853" max="14853" width="10.625" style="2" customWidth="1"/>
    <col min="14854" max="14854" width="18.625" style="2" customWidth="1"/>
    <col min="14855" max="14855" width="9" style="2" customWidth="1"/>
    <col min="14856" max="14856" width="6.875" style="2" customWidth="1"/>
    <col min="14857" max="14858" width="9" style="2" customWidth="1"/>
    <col min="14859" max="14859" width="12.5" style="2" customWidth="1"/>
    <col min="14860" max="14860" width="7.5" style="2" customWidth="1"/>
    <col min="14861" max="15104" width="9" style="2" customWidth="1"/>
    <col min="15105" max="15105" width="4.875" style="2" customWidth="1"/>
    <col min="15106" max="15106" width="21.875" style="2" customWidth="1"/>
    <col min="15107" max="15107" width="7.5" style="2" customWidth="1"/>
    <col min="15108" max="15108" width="27.125" style="2" customWidth="1"/>
    <col min="15109" max="15109" width="10.625" style="2" customWidth="1"/>
    <col min="15110" max="15110" width="18.625" style="2" customWidth="1"/>
    <col min="15111" max="15111" width="9" style="2" customWidth="1"/>
    <col min="15112" max="15112" width="6.875" style="2" customWidth="1"/>
    <col min="15113" max="15114" width="9" style="2" customWidth="1"/>
    <col min="15115" max="15115" width="12.5" style="2" customWidth="1"/>
    <col min="15116" max="15116" width="7.5" style="2" customWidth="1"/>
    <col min="15117" max="15360" width="9" style="2" customWidth="1"/>
    <col min="15361" max="15361" width="4.875" style="2" customWidth="1"/>
    <col min="15362" max="15362" width="21.875" style="2" customWidth="1"/>
    <col min="15363" max="15363" width="7.5" style="2" customWidth="1"/>
    <col min="15364" max="15364" width="27.125" style="2" customWidth="1"/>
    <col min="15365" max="15365" width="10.625" style="2" customWidth="1"/>
    <col min="15366" max="15366" width="18.625" style="2" customWidth="1"/>
    <col min="15367" max="15367" width="9" style="2" customWidth="1"/>
    <col min="15368" max="15368" width="6.875" style="2" customWidth="1"/>
    <col min="15369" max="15370" width="9" style="2" customWidth="1"/>
    <col min="15371" max="15371" width="12.5" style="2" customWidth="1"/>
    <col min="15372" max="15372" width="7.5" style="2" customWidth="1"/>
    <col min="15373" max="15616" width="9" style="2" customWidth="1"/>
    <col min="15617" max="15617" width="4.875" style="2" customWidth="1"/>
    <col min="15618" max="15618" width="21.875" style="2" customWidth="1"/>
    <col min="15619" max="15619" width="7.5" style="2" customWidth="1"/>
    <col min="15620" max="15620" width="27.125" style="2" customWidth="1"/>
    <col min="15621" max="15621" width="10.625" style="2" customWidth="1"/>
    <col min="15622" max="15622" width="18.625" style="2" customWidth="1"/>
    <col min="15623" max="15623" width="9" style="2" customWidth="1"/>
    <col min="15624" max="15624" width="6.875" style="2" customWidth="1"/>
    <col min="15625" max="15626" width="9" style="2" customWidth="1"/>
    <col min="15627" max="15627" width="12.5" style="2" customWidth="1"/>
    <col min="15628" max="15628" width="7.5" style="2" customWidth="1"/>
    <col min="15629" max="15872" width="9" style="2" customWidth="1"/>
    <col min="15873" max="15873" width="4.875" style="2" customWidth="1"/>
    <col min="15874" max="15874" width="21.875" style="2" customWidth="1"/>
    <col min="15875" max="15875" width="7.5" style="2" customWidth="1"/>
    <col min="15876" max="15876" width="27.125" style="2" customWidth="1"/>
    <col min="15877" max="15877" width="10.625" style="2" customWidth="1"/>
    <col min="15878" max="15878" width="18.625" style="2" customWidth="1"/>
    <col min="15879" max="15879" width="9" style="2" customWidth="1"/>
    <col min="15880" max="15880" width="6.875" style="2" customWidth="1"/>
    <col min="15881" max="15882" width="9" style="2" customWidth="1"/>
    <col min="15883" max="15883" width="12.5" style="2" customWidth="1"/>
    <col min="15884" max="15884" width="7.5" style="2" customWidth="1"/>
    <col min="15885" max="16128" width="9" style="2" customWidth="1"/>
    <col min="16129" max="16129" width="4.875" style="2" customWidth="1"/>
    <col min="16130" max="16130" width="21.875" style="2" customWidth="1"/>
    <col min="16131" max="16131" width="7.5" style="2" customWidth="1"/>
    <col min="16132" max="16132" width="27.125" style="2" customWidth="1"/>
    <col min="16133" max="16133" width="10.625" style="2" customWidth="1"/>
    <col min="16134" max="16134" width="18.625" style="2" customWidth="1"/>
    <col min="16135" max="16135" width="9" style="2" customWidth="1"/>
    <col min="16136" max="16136" width="6.875" style="2" customWidth="1"/>
    <col min="16137" max="16138" width="9" style="2" customWidth="1"/>
    <col min="16139" max="16139" width="12.5" style="2" customWidth="1"/>
    <col min="16140" max="16140" width="7.5" style="2" customWidth="1"/>
    <col min="16141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63" t="s">
        <v>215</v>
      </c>
      <c r="L1" s="78" t="s">
        <v>1009</v>
      </c>
    </row>
    <row r="2" spans="1:12" ht="36" customHeight="1">
      <c r="A2" s="91">
        <v>1</v>
      </c>
      <c r="B2" s="21" t="s">
        <v>2097</v>
      </c>
      <c r="C2" s="94" t="s">
        <v>1563</v>
      </c>
      <c r="D2" s="21" t="s">
        <v>677</v>
      </c>
      <c r="E2" s="59" t="s">
        <v>2652</v>
      </c>
      <c r="F2" s="42" t="s">
        <v>873</v>
      </c>
      <c r="G2" s="48">
        <v>17776</v>
      </c>
      <c r="H2" s="21">
        <v>125</v>
      </c>
      <c r="I2" s="59" t="s">
        <v>1148</v>
      </c>
      <c r="J2" s="59" t="s">
        <v>1670</v>
      </c>
      <c r="K2" s="145" t="s">
        <v>2613</v>
      </c>
      <c r="L2" s="79"/>
    </row>
    <row r="3" spans="1:12" ht="36" customHeight="1">
      <c r="A3" s="92">
        <v>2</v>
      </c>
      <c r="B3" s="18" t="s">
        <v>577</v>
      </c>
      <c r="C3" s="95" t="s">
        <v>839</v>
      </c>
      <c r="D3" s="18" t="s">
        <v>1985</v>
      </c>
      <c r="E3" s="60" t="s">
        <v>2717</v>
      </c>
      <c r="F3" s="43" t="s">
        <v>873</v>
      </c>
      <c r="G3" s="49">
        <v>37438</v>
      </c>
      <c r="H3" s="18">
        <v>120</v>
      </c>
      <c r="I3" s="60" t="s">
        <v>1564</v>
      </c>
      <c r="J3" s="60" t="s">
        <v>1565</v>
      </c>
      <c r="K3" s="146" t="s">
        <v>949</v>
      </c>
      <c r="L3" s="80"/>
    </row>
    <row r="4" spans="1:12" ht="36" customHeight="1">
      <c r="A4" s="92">
        <v>3</v>
      </c>
      <c r="B4" s="18" t="s">
        <v>2099</v>
      </c>
      <c r="C4" s="95" t="s">
        <v>1442</v>
      </c>
      <c r="D4" s="18" t="s">
        <v>118</v>
      </c>
      <c r="E4" s="60" t="s">
        <v>338</v>
      </c>
      <c r="F4" s="43" t="s">
        <v>873</v>
      </c>
      <c r="G4" s="49">
        <v>17746</v>
      </c>
      <c r="H4" s="18">
        <v>216</v>
      </c>
      <c r="I4" s="60" t="s">
        <v>95</v>
      </c>
      <c r="J4" s="60" t="s">
        <v>1805</v>
      </c>
      <c r="K4" s="147" t="s">
        <v>1262</v>
      </c>
      <c r="L4" s="80"/>
    </row>
    <row r="5" spans="1:12" ht="36" customHeight="1">
      <c r="A5" s="92">
        <v>4</v>
      </c>
      <c r="B5" s="18" t="s">
        <v>2100</v>
      </c>
      <c r="C5" s="95" t="s">
        <v>982</v>
      </c>
      <c r="D5" s="18" t="s">
        <v>688</v>
      </c>
      <c r="E5" s="60" t="s">
        <v>1392</v>
      </c>
      <c r="F5" s="43" t="s">
        <v>873</v>
      </c>
      <c r="G5" s="49">
        <v>19084</v>
      </c>
      <c r="H5" s="18">
        <v>203</v>
      </c>
      <c r="I5" s="60" t="s">
        <v>1566</v>
      </c>
      <c r="J5" s="60" t="s">
        <v>879</v>
      </c>
      <c r="K5" s="146" t="s">
        <v>2609</v>
      </c>
      <c r="L5" s="80"/>
    </row>
    <row r="6" spans="1:12" ht="36" customHeight="1">
      <c r="A6" s="92">
        <v>5</v>
      </c>
      <c r="B6" s="18" t="s">
        <v>2102</v>
      </c>
      <c r="C6" s="95" t="s">
        <v>497</v>
      </c>
      <c r="D6" s="18" t="s">
        <v>1962</v>
      </c>
      <c r="E6" s="60" t="s">
        <v>2693</v>
      </c>
      <c r="F6" s="43" t="s">
        <v>873</v>
      </c>
      <c r="G6" s="49">
        <v>18279</v>
      </c>
      <c r="H6" s="18">
        <v>100</v>
      </c>
      <c r="I6" s="60" t="s">
        <v>15</v>
      </c>
      <c r="J6" s="60" t="s">
        <v>1551</v>
      </c>
      <c r="K6" s="148" t="s">
        <v>2611</v>
      </c>
      <c r="L6" s="80"/>
    </row>
    <row r="7" spans="1:12" ht="36" customHeight="1">
      <c r="A7" s="93">
        <v>6</v>
      </c>
      <c r="B7" s="139" t="s">
        <v>2105</v>
      </c>
      <c r="C7" s="140" t="s">
        <v>616</v>
      </c>
      <c r="D7" s="141" t="s">
        <v>2107</v>
      </c>
      <c r="E7" s="142" t="s">
        <v>2751</v>
      </c>
      <c r="F7" s="143" t="s">
        <v>2106</v>
      </c>
      <c r="G7" s="144">
        <v>42370</v>
      </c>
      <c r="H7" s="141">
        <v>95</v>
      </c>
      <c r="I7" s="140" t="s">
        <v>740</v>
      </c>
      <c r="J7" s="142" t="s">
        <v>740</v>
      </c>
      <c r="K7" s="149" t="s">
        <v>80</v>
      </c>
      <c r="L7" s="150"/>
    </row>
    <row r="8" spans="1:12" ht="36" customHeight="1">
      <c r="F8" s="46" t="s">
        <v>499</v>
      </c>
      <c r="G8" s="1"/>
      <c r="H8" s="1">
        <f>COUNTA(F2:F6)</f>
        <v>5</v>
      </c>
    </row>
    <row r="9" spans="1:12" ht="21" customHeight="1">
      <c r="F9" s="46" t="s">
        <v>1560</v>
      </c>
      <c r="G9" s="1"/>
      <c r="H9" s="1"/>
    </row>
    <row r="10" spans="1:12" ht="21" customHeight="1">
      <c r="F10" s="46" t="s">
        <v>1230</v>
      </c>
      <c r="G10" s="1"/>
      <c r="H10" s="1">
        <f>COUNTA(F7)</f>
        <v>1</v>
      </c>
    </row>
    <row r="11" spans="1:12" ht="21" customHeight="1">
      <c r="F11" s="46" t="s">
        <v>1167</v>
      </c>
      <c r="G11" s="1"/>
      <c r="H11" s="1">
        <f>SUM(H8:H10)</f>
        <v>6</v>
      </c>
    </row>
    <row r="12" spans="1:12" ht="21" customHeight="1">
      <c r="F12" s="46" t="s">
        <v>695</v>
      </c>
      <c r="G12" s="1"/>
      <c r="H12" s="58">
        <f>SUM(H2:H6)</f>
        <v>764</v>
      </c>
    </row>
    <row r="13" spans="1:12" ht="21" customHeight="1">
      <c r="F13" s="46" t="s">
        <v>920</v>
      </c>
      <c r="G13" s="1"/>
      <c r="H13" s="58">
        <f>SUM(H7)</f>
        <v>95</v>
      </c>
    </row>
    <row r="14" spans="1:12" ht="21" customHeight="1">
      <c r="F14" s="46" t="s">
        <v>1557</v>
      </c>
      <c r="G14" s="1"/>
      <c r="H14" s="58">
        <f>SUM(H12:H13)</f>
        <v>859</v>
      </c>
    </row>
    <row r="15" spans="1:12" ht="21" customHeight="1"/>
    <row r="16" spans="1:12" ht="21" customHeight="1"/>
    <row r="17" ht="21" customHeight="1"/>
    <row r="18" ht="21" customHeight="1"/>
    <row r="19" ht="21" customHeight="1"/>
    <row r="20" ht="21" customHeight="1"/>
    <row r="21" ht="21" customHeight="1"/>
  </sheetData>
  <phoneticPr fontId="3"/>
  <hyperlinks>
    <hyperlink ref="K4" r:id="rId1"/>
    <hyperlink ref="K5" r:id="rId2"/>
    <hyperlink ref="K3" r:id="rId3"/>
    <hyperlink ref="K2" r:id="rId4"/>
    <hyperlink ref="K6" r:id="rId5"/>
  </hyperlinks>
  <pageMargins left="0.55118110236220474" right="0.39370078740157483" top="0.82677165354330706" bottom="0.74803149606299213" header="0.31496062992125984" footer="0.31496062992125984"/>
  <pageSetup paperSize="9" scale="95" fitToWidth="1" fitToHeight="1" orientation="landscape" usePrinterDefaults="1" r:id="rId6"/>
  <headerFooter alignWithMargins="0">
    <oddHeader>&amp;L&amp;14
　　　&amp;A</oddHeader>
    <oddFooter>&amp;L&amp;A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6"/>
  <sheetViews>
    <sheetView view="pageBreakPreview" zoomScaleSheetLayoutView="100" workbookViewId="0">
      <selection activeCell="H16" sqref="H16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5" customWidth="1"/>
    <col min="12" max="12" width="7.5" style="2" customWidth="1"/>
    <col min="13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26" t="s">
        <v>215</v>
      </c>
      <c r="L1" s="78" t="s">
        <v>1009</v>
      </c>
    </row>
    <row r="2" spans="1:12" ht="36" customHeight="1">
      <c r="A2" s="91">
        <v>1</v>
      </c>
      <c r="B2" s="21" t="s">
        <v>544</v>
      </c>
      <c r="C2" s="94" t="s">
        <v>625</v>
      </c>
      <c r="D2" s="21" t="s">
        <v>2108</v>
      </c>
      <c r="E2" s="59" t="s">
        <v>929</v>
      </c>
      <c r="F2" s="42" t="s">
        <v>2110</v>
      </c>
      <c r="G2" s="48">
        <v>40634</v>
      </c>
      <c r="H2" s="21">
        <v>210</v>
      </c>
      <c r="I2" s="59" t="s">
        <v>386</v>
      </c>
      <c r="J2" s="59" t="s">
        <v>1242</v>
      </c>
      <c r="K2" s="151" t="s">
        <v>2614</v>
      </c>
      <c r="L2" s="152"/>
    </row>
    <row r="3" spans="1:12" ht="36" customHeight="1">
      <c r="A3" s="92">
        <v>2</v>
      </c>
      <c r="B3" s="18" t="s">
        <v>645</v>
      </c>
      <c r="C3" s="95" t="s">
        <v>119</v>
      </c>
      <c r="D3" s="18" t="s">
        <v>646</v>
      </c>
      <c r="E3" s="60" t="s">
        <v>2780</v>
      </c>
      <c r="F3" s="43" t="s">
        <v>2110</v>
      </c>
      <c r="G3" s="49">
        <v>17776</v>
      </c>
      <c r="H3" s="18">
        <v>60</v>
      </c>
      <c r="I3" s="60" t="s">
        <v>204</v>
      </c>
      <c r="J3" s="60" t="s">
        <v>473</v>
      </c>
      <c r="K3" s="118" t="s">
        <v>79</v>
      </c>
      <c r="L3" s="80"/>
    </row>
    <row r="4" spans="1:12" ht="36" customHeight="1">
      <c r="A4" s="92">
        <v>3</v>
      </c>
      <c r="B4" s="18" t="s">
        <v>2020</v>
      </c>
      <c r="C4" s="95" t="s">
        <v>31</v>
      </c>
      <c r="D4" s="18" t="s">
        <v>927</v>
      </c>
      <c r="E4" s="60" t="s">
        <v>2781</v>
      </c>
      <c r="F4" s="43" t="s">
        <v>2110</v>
      </c>
      <c r="G4" s="49">
        <v>18392</v>
      </c>
      <c r="H4" s="18">
        <v>65</v>
      </c>
      <c r="I4" s="60" t="s">
        <v>560</v>
      </c>
      <c r="J4" s="60" t="s">
        <v>654</v>
      </c>
      <c r="K4" s="118" t="s">
        <v>1610</v>
      </c>
      <c r="L4" s="80"/>
    </row>
    <row r="5" spans="1:12" ht="36" customHeight="1">
      <c r="A5" s="92">
        <v>4</v>
      </c>
      <c r="B5" s="18" t="s">
        <v>2111</v>
      </c>
      <c r="C5" s="95" t="s">
        <v>1244</v>
      </c>
      <c r="D5" s="18" t="s">
        <v>78</v>
      </c>
      <c r="E5" s="60" t="s">
        <v>28</v>
      </c>
      <c r="F5" s="43" t="s">
        <v>2110</v>
      </c>
      <c r="G5" s="49">
        <v>39904</v>
      </c>
      <c r="H5" s="18">
        <v>200</v>
      </c>
      <c r="I5" s="60" t="s">
        <v>1031</v>
      </c>
      <c r="J5" s="60" t="s">
        <v>615</v>
      </c>
      <c r="K5" s="118" t="s">
        <v>2615</v>
      </c>
      <c r="L5" s="80"/>
    </row>
    <row r="6" spans="1:12" ht="36" customHeight="1">
      <c r="A6" s="92">
        <v>5</v>
      </c>
      <c r="B6" s="18" t="s">
        <v>2112</v>
      </c>
      <c r="C6" s="95" t="s">
        <v>1245</v>
      </c>
      <c r="D6" s="18" t="s">
        <v>210</v>
      </c>
      <c r="E6" s="60" t="s">
        <v>1435</v>
      </c>
      <c r="F6" s="43" t="s">
        <v>2110</v>
      </c>
      <c r="G6" s="49">
        <v>18050</v>
      </c>
      <c r="H6" s="18">
        <v>145</v>
      </c>
      <c r="I6" s="60" t="s">
        <v>1158</v>
      </c>
      <c r="J6" s="60" t="s">
        <v>559</v>
      </c>
      <c r="K6" s="118" t="s">
        <v>2616</v>
      </c>
      <c r="L6" s="80"/>
    </row>
    <row r="7" spans="1:12" ht="36" customHeight="1">
      <c r="A7" s="92">
        <v>6</v>
      </c>
      <c r="B7" s="18" t="s">
        <v>2113</v>
      </c>
      <c r="C7" s="95" t="s">
        <v>251</v>
      </c>
      <c r="D7" s="18" t="s">
        <v>2115</v>
      </c>
      <c r="E7" s="60" t="s">
        <v>779</v>
      </c>
      <c r="F7" s="43" t="s">
        <v>2110</v>
      </c>
      <c r="G7" s="49">
        <v>19839</v>
      </c>
      <c r="H7" s="18">
        <v>60</v>
      </c>
      <c r="I7" s="60" t="s">
        <v>958</v>
      </c>
      <c r="J7" s="60" t="s">
        <v>1048</v>
      </c>
      <c r="K7" s="118" t="s">
        <v>2617</v>
      </c>
      <c r="L7" s="80"/>
    </row>
    <row r="8" spans="1:12" ht="36" customHeight="1">
      <c r="A8" s="93">
        <v>7</v>
      </c>
      <c r="B8" s="20" t="s">
        <v>1664</v>
      </c>
      <c r="C8" s="96" t="s">
        <v>1074</v>
      </c>
      <c r="D8" s="20" t="s">
        <v>2117</v>
      </c>
      <c r="E8" s="61" t="s">
        <v>2647</v>
      </c>
      <c r="F8" s="44" t="s">
        <v>2118</v>
      </c>
      <c r="G8" s="50">
        <v>26085</v>
      </c>
      <c r="H8" s="20">
        <v>80</v>
      </c>
      <c r="I8" s="61" t="s">
        <v>358</v>
      </c>
      <c r="J8" s="61" t="s">
        <v>138</v>
      </c>
      <c r="K8" s="119" t="s">
        <v>1521</v>
      </c>
      <c r="L8" s="81"/>
    </row>
    <row r="9" spans="1:12" ht="21" customHeight="1"/>
    <row r="10" spans="1:12" ht="21" customHeight="1">
      <c r="F10" s="46" t="s">
        <v>499</v>
      </c>
      <c r="G10" s="1"/>
      <c r="H10" s="1">
        <f>COUNTA(F2:F7)</f>
        <v>6</v>
      </c>
    </row>
    <row r="11" spans="1:12" ht="21" customHeight="1">
      <c r="F11" s="46" t="s">
        <v>1560</v>
      </c>
      <c r="G11" s="1"/>
      <c r="H11" s="1">
        <f>COUNTA(F8)</f>
        <v>1</v>
      </c>
    </row>
    <row r="12" spans="1:12" ht="21" customHeight="1">
      <c r="F12" s="46" t="s">
        <v>1230</v>
      </c>
      <c r="G12" s="1"/>
      <c r="H12" s="1"/>
    </row>
    <row r="13" spans="1:12" ht="21" customHeight="1">
      <c r="F13" s="46" t="s">
        <v>1167</v>
      </c>
      <c r="G13" s="1"/>
      <c r="H13" s="1">
        <f>SUM(H10:H12)</f>
        <v>7</v>
      </c>
    </row>
    <row r="14" spans="1:12" ht="21" customHeight="1">
      <c r="F14" s="46" t="s">
        <v>695</v>
      </c>
      <c r="G14" s="1"/>
      <c r="H14" s="58">
        <f>SUM(H2:H7)</f>
        <v>740</v>
      </c>
    </row>
    <row r="15" spans="1:12" ht="21" customHeight="1">
      <c r="F15" s="46" t="s">
        <v>920</v>
      </c>
      <c r="G15" s="1"/>
      <c r="H15" s="58">
        <f>SUM(H8)</f>
        <v>80</v>
      </c>
    </row>
    <row r="16" spans="1:12" ht="21" customHeight="1">
      <c r="F16" s="46" t="s">
        <v>1557</v>
      </c>
      <c r="G16" s="1"/>
      <c r="H16" s="58">
        <f>SUM(H14:H15)</f>
        <v>820</v>
      </c>
    </row>
    <row r="17" ht="21" customHeight="1"/>
    <row r="18" ht="21" customHeight="1"/>
    <row r="19" ht="21" customHeight="1"/>
    <row r="20" ht="21" customHeight="1"/>
    <row r="21" ht="21" customHeight="1"/>
  </sheetData>
  <phoneticPr fontId="3"/>
  <hyperlinks>
    <hyperlink ref="K8" r:id="rId1"/>
    <hyperlink ref="K2" r:id="rId2"/>
    <hyperlink ref="K3" r:id="rId3"/>
    <hyperlink ref="K4" r:id="rId4"/>
    <hyperlink ref="K5" r:id="rId5"/>
    <hyperlink ref="K6" r:id="rId6"/>
    <hyperlink ref="K7" r:id="rId7"/>
  </hyperlinks>
  <pageMargins left="0.55118110236220474" right="0.39370078740157483" top="0.82677165354330706" bottom="0.74803149606299213" header="0.31496062992125984" footer="0.31496062992125984"/>
  <pageSetup paperSize="9" scale="95" fitToWidth="1" fitToHeight="1" orientation="landscape" usePrinterDefaults="1" r:id="rId8"/>
  <headerFooter alignWithMargins="0">
    <oddHeader>&amp;L&amp;14
　　　&amp;A</oddHeader>
    <oddFooter>&amp;L&amp;A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39"/>
  <sheetViews>
    <sheetView view="pageBreakPreview" zoomScaleNormal="130" zoomScaleSheetLayoutView="100" workbookViewId="0">
      <selection activeCell="H39" sqref="H39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5" customWidth="1"/>
    <col min="12" max="12" width="7.5" style="2" customWidth="1"/>
    <col min="13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63" t="s">
        <v>215</v>
      </c>
      <c r="L1" s="78" t="s">
        <v>1009</v>
      </c>
    </row>
    <row r="2" spans="1:12" ht="36" customHeight="1">
      <c r="A2" s="91">
        <v>1</v>
      </c>
      <c r="B2" s="21" t="s">
        <v>2121</v>
      </c>
      <c r="C2" s="94" t="s">
        <v>77</v>
      </c>
      <c r="D2" s="21" t="s">
        <v>624</v>
      </c>
      <c r="E2" s="59" t="s">
        <v>2123</v>
      </c>
      <c r="F2" s="42" t="s">
        <v>324</v>
      </c>
      <c r="G2" s="48">
        <v>18718</v>
      </c>
      <c r="H2" s="21">
        <v>45</v>
      </c>
      <c r="I2" s="59" t="s">
        <v>93</v>
      </c>
      <c r="J2" s="59" t="s">
        <v>93</v>
      </c>
      <c r="K2" s="153"/>
      <c r="L2" s="79"/>
    </row>
    <row r="3" spans="1:12" ht="36" customHeight="1">
      <c r="A3" s="92">
        <v>2</v>
      </c>
      <c r="B3" s="18" t="s">
        <v>2122</v>
      </c>
      <c r="C3" s="95" t="s">
        <v>768</v>
      </c>
      <c r="D3" s="18" t="s">
        <v>167</v>
      </c>
      <c r="E3" s="60" t="s">
        <v>2123</v>
      </c>
      <c r="F3" s="43" t="s">
        <v>324</v>
      </c>
      <c r="G3" s="49">
        <v>18718</v>
      </c>
      <c r="H3" s="18">
        <v>90</v>
      </c>
      <c r="I3" s="60" t="s">
        <v>107</v>
      </c>
      <c r="J3" s="60" t="s">
        <v>107</v>
      </c>
      <c r="K3" s="154"/>
      <c r="L3" s="80"/>
    </row>
    <row r="4" spans="1:12" ht="36" customHeight="1">
      <c r="A4" s="92">
        <v>3</v>
      </c>
      <c r="B4" s="18" t="s">
        <v>2124</v>
      </c>
      <c r="C4" s="95" t="s">
        <v>197</v>
      </c>
      <c r="D4" s="18" t="s">
        <v>1561</v>
      </c>
      <c r="E4" s="60" t="s">
        <v>1119</v>
      </c>
      <c r="F4" s="43" t="s">
        <v>2125</v>
      </c>
      <c r="G4" s="49">
        <v>19085</v>
      </c>
      <c r="H4" s="18">
        <v>60</v>
      </c>
      <c r="I4" s="60" t="s">
        <v>672</v>
      </c>
      <c r="J4" s="60" t="s">
        <v>815</v>
      </c>
      <c r="K4" s="71" t="s">
        <v>2055</v>
      </c>
      <c r="L4" s="80"/>
    </row>
    <row r="5" spans="1:12" ht="36" customHeight="1">
      <c r="A5" s="92">
        <v>4</v>
      </c>
      <c r="B5" s="18" t="s">
        <v>2126</v>
      </c>
      <c r="C5" s="95" t="s">
        <v>903</v>
      </c>
      <c r="D5" s="18" t="s">
        <v>1817</v>
      </c>
      <c r="E5" s="60" t="s">
        <v>1656</v>
      </c>
      <c r="F5" s="43" t="s">
        <v>1736</v>
      </c>
      <c r="G5" s="49">
        <v>19085</v>
      </c>
      <c r="H5" s="18">
        <v>30</v>
      </c>
      <c r="I5" s="60" t="s">
        <v>554</v>
      </c>
      <c r="J5" s="60" t="s">
        <v>1181</v>
      </c>
      <c r="K5" s="67" t="s">
        <v>943</v>
      </c>
      <c r="L5" s="80"/>
    </row>
    <row r="6" spans="1:12" ht="36" customHeight="1">
      <c r="A6" s="93">
        <v>5</v>
      </c>
      <c r="B6" s="20" t="s">
        <v>829</v>
      </c>
      <c r="C6" s="96" t="s">
        <v>1240</v>
      </c>
      <c r="D6" s="20" t="s">
        <v>360</v>
      </c>
      <c r="E6" s="61" t="s">
        <v>2718</v>
      </c>
      <c r="F6" s="44" t="s">
        <v>367</v>
      </c>
      <c r="G6" s="50">
        <v>27851</v>
      </c>
      <c r="H6" s="20">
        <v>95</v>
      </c>
      <c r="I6" s="61" t="s">
        <v>1241</v>
      </c>
      <c r="J6" s="61" t="s">
        <v>1241</v>
      </c>
      <c r="K6" s="155" t="s">
        <v>979</v>
      </c>
      <c r="L6" s="81"/>
    </row>
    <row r="7" spans="1:12" ht="15.95" customHeight="1"/>
    <row r="8" spans="1:12" ht="15.95" customHeight="1">
      <c r="E8" s="90" t="s">
        <v>324</v>
      </c>
      <c r="F8" s="46" t="s">
        <v>499</v>
      </c>
      <c r="G8" s="1"/>
      <c r="H8" s="1">
        <f>COUNTA(F2:F3)</f>
        <v>2</v>
      </c>
    </row>
    <row r="9" spans="1:12" ht="15.95" customHeight="1">
      <c r="F9" s="46" t="s">
        <v>1560</v>
      </c>
      <c r="G9" s="1"/>
      <c r="H9" s="1"/>
    </row>
    <row r="10" spans="1:12" ht="15.95" customHeight="1">
      <c r="F10" s="46" t="s">
        <v>1230</v>
      </c>
      <c r="G10" s="1"/>
      <c r="H10" s="1"/>
    </row>
    <row r="11" spans="1:12" ht="15.95" customHeight="1">
      <c r="F11" s="46" t="s">
        <v>1167</v>
      </c>
      <c r="G11" s="1"/>
      <c r="H11" s="1">
        <f>SUM(H8:H10)</f>
        <v>2</v>
      </c>
      <c r="K11" s="156"/>
    </row>
    <row r="12" spans="1:12" ht="15.95" customHeight="1">
      <c r="F12" s="46" t="s">
        <v>695</v>
      </c>
      <c r="G12" s="1"/>
      <c r="H12" s="58">
        <f>SUM(H2:H3)</f>
        <v>135</v>
      </c>
    </row>
    <row r="13" spans="1:12" ht="15.95" customHeight="1">
      <c r="F13" s="46" t="s">
        <v>920</v>
      </c>
      <c r="G13" s="1"/>
      <c r="H13" s="58"/>
    </row>
    <row r="14" spans="1:12" ht="15.95" customHeight="1">
      <c r="F14" s="46" t="s">
        <v>1557</v>
      </c>
      <c r="G14" s="1"/>
      <c r="H14" s="58">
        <f>SUM(H12:H13)</f>
        <v>135</v>
      </c>
    </row>
    <row r="15" spans="1:12" ht="15.95" customHeight="1"/>
    <row r="16" spans="1:12" ht="15.95" customHeight="1"/>
    <row r="17" spans="5:8" ht="15.95" customHeight="1">
      <c r="E17" s="90" t="s">
        <v>277</v>
      </c>
      <c r="F17" s="46" t="s">
        <v>499</v>
      </c>
      <c r="G17" s="1"/>
      <c r="H17" s="1">
        <f>COUNTA(F4)</f>
        <v>1</v>
      </c>
    </row>
    <row r="18" spans="5:8" ht="15.95" customHeight="1">
      <c r="F18" s="46" t="s">
        <v>1560</v>
      </c>
      <c r="G18" s="1"/>
      <c r="H18" s="1"/>
    </row>
    <row r="19" spans="5:8" ht="15.95" customHeight="1">
      <c r="F19" s="46" t="s">
        <v>1230</v>
      </c>
      <c r="G19" s="1"/>
      <c r="H19" s="1"/>
    </row>
    <row r="20" spans="5:8" ht="15.95" customHeight="1">
      <c r="F20" s="46" t="s">
        <v>1167</v>
      </c>
      <c r="G20" s="1"/>
      <c r="H20" s="1">
        <f>SUM(H17:H19)</f>
        <v>1</v>
      </c>
    </row>
    <row r="21" spans="5:8" ht="15.95" customHeight="1">
      <c r="F21" s="46" t="s">
        <v>695</v>
      </c>
      <c r="G21" s="1"/>
      <c r="H21" s="58">
        <f>SUM(H4)</f>
        <v>60</v>
      </c>
    </row>
    <row r="22" spans="5:8" ht="15.95" customHeight="1">
      <c r="F22" s="46" t="s">
        <v>920</v>
      </c>
      <c r="G22" s="1"/>
      <c r="H22" s="58"/>
    </row>
    <row r="23" spans="5:8" ht="15.95" customHeight="1">
      <c r="F23" s="46" t="s">
        <v>1557</v>
      </c>
      <c r="G23" s="1"/>
      <c r="H23" s="58">
        <f>SUM(H21:H22)</f>
        <v>60</v>
      </c>
    </row>
    <row r="24" spans="5:8" ht="15.95" customHeight="1"/>
    <row r="25" spans="5:8" ht="15.95" customHeight="1">
      <c r="E25" s="90" t="s">
        <v>629</v>
      </c>
      <c r="F25" s="46" t="s">
        <v>499</v>
      </c>
      <c r="G25" s="1"/>
      <c r="H25" s="1">
        <f>COUNTA(F5:F5)</f>
        <v>1</v>
      </c>
    </row>
    <row r="26" spans="5:8" ht="15.95" customHeight="1">
      <c r="F26" s="46" t="s">
        <v>1560</v>
      </c>
      <c r="G26" s="1"/>
      <c r="H26" s="1"/>
    </row>
    <row r="27" spans="5:8" ht="15.95" customHeight="1">
      <c r="F27" s="46" t="s">
        <v>1230</v>
      </c>
      <c r="G27" s="1"/>
      <c r="H27" s="1"/>
    </row>
    <row r="28" spans="5:8" ht="15.95" customHeight="1">
      <c r="F28" s="46" t="s">
        <v>1167</v>
      </c>
      <c r="G28" s="1"/>
      <c r="H28" s="1">
        <f>SUM(H25:H27)</f>
        <v>1</v>
      </c>
    </row>
    <row r="29" spans="5:8" ht="15.95" customHeight="1">
      <c r="F29" s="46" t="s">
        <v>695</v>
      </c>
      <c r="G29" s="1"/>
      <c r="H29" s="58">
        <f>SUM(H5:H5)</f>
        <v>30</v>
      </c>
    </row>
    <row r="30" spans="5:8" ht="15.95" customHeight="1">
      <c r="F30" s="46" t="s">
        <v>920</v>
      </c>
      <c r="G30" s="1"/>
      <c r="H30" s="58"/>
    </row>
    <row r="31" spans="5:8" ht="15.95" customHeight="1">
      <c r="F31" s="46" t="s">
        <v>1557</v>
      </c>
      <c r="G31" s="1"/>
      <c r="H31" s="58">
        <f>SUM(H29:H30)</f>
        <v>30</v>
      </c>
    </row>
    <row r="32" spans="5:8" ht="15.95" customHeight="1"/>
    <row r="33" spans="5:8" ht="15.95" customHeight="1">
      <c r="E33" s="90" t="s">
        <v>522</v>
      </c>
      <c r="F33" s="46" t="s">
        <v>499</v>
      </c>
      <c r="G33" s="1"/>
      <c r="H33" s="1">
        <f>COUNTA(F6)</f>
        <v>1</v>
      </c>
    </row>
    <row r="34" spans="5:8" ht="15.95" customHeight="1">
      <c r="F34" s="46" t="s">
        <v>1560</v>
      </c>
      <c r="G34" s="1"/>
      <c r="H34" s="1"/>
    </row>
    <row r="35" spans="5:8" ht="15.95" customHeight="1">
      <c r="F35" s="46" t="s">
        <v>1230</v>
      </c>
      <c r="G35" s="1"/>
      <c r="H35" s="1"/>
    </row>
    <row r="36" spans="5:8">
      <c r="F36" s="46" t="s">
        <v>1167</v>
      </c>
      <c r="G36" s="1"/>
      <c r="H36" s="1">
        <f>SUM(H33:H35)</f>
        <v>1</v>
      </c>
    </row>
    <row r="37" spans="5:8">
      <c r="F37" s="46" t="s">
        <v>695</v>
      </c>
      <c r="G37" s="1"/>
      <c r="H37" s="58">
        <f>SUM(H6)</f>
        <v>95</v>
      </c>
    </row>
    <row r="38" spans="5:8">
      <c r="F38" s="46" t="s">
        <v>920</v>
      </c>
      <c r="G38" s="1"/>
      <c r="H38" s="58"/>
    </row>
    <row r="39" spans="5:8">
      <c r="F39" s="46" t="s">
        <v>1557</v>
      </c>
      <c r="G39" s="1"/>
      <c r="H39" s="58">
        <f>SUM(H37:H38)</f>
        <v>95</v>
      </c>
    </row>
  </sheetData>
  <phoneticPr fontId="3"/>
  <pageMargins left="0.55118110236220474" right="0.39370078740157483" top="0.82677165354330706" bottom="0.74803149606299213" header="0.31496062992125984" footer="0.31496062992125984"/>
  <pageSetup paperSize="9" scale="95" fitToWidth="1" fitToHeight="1" orientation="landscape" usePrinterDefaults="1" r:id="rId1"/>
  <headerFooter alignWithMargins="0">
    <oddHeader>&amp;L&amp;14
　　　&amp;A</oddHeader>
    <oddFooter>&amp;L&amp;A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9"/>
  <sheetViews>
    <sheetView view="pageBreakPreview" zoomScaleNormal="145" zoomScaleSheetLayoutView="100" workbookViewId="0">
      <selection activeCell="H29" sqref="H29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3" style="5" customWidth="1"/>
    <col min="12" max="12" width="7.5" style="2" customWidth="1"/>
    <col min="13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63" t="s">
        <v>215</v>
      </c>
      <c r="L1" s="78" t="s">
        <v>1009</v>
      </c>
    </row>
    <row r="2" spans="1:12" ht="36" customHeight="1">
      <c r="A2" s="91">
        <v>1</v>
      </c>
      <c r="B2" s="21" t="s">
        <v>2128</v>
      </c>
      <c r="C2" s="94" t="s">
        <v>25</v>
      </c>
      <c r="D2" s="21" t="s">
        <v>844</v>
      </c>
      <c r="E2" s="59" t="s">
        <v>797</v>
      </c>
      <c r="F2" s="42" t="s">
        <v>467</v>
      </c>
      <c r="G2" s="48">
        <v>18323</v>
      </c>
      <c r="H2" s="21">
        <v>100</v>
      </c>
      <c r="I2" s="59" t="s">
        <v>685</v>
      </c>
      <c r="J2" s="59" t="s">
        <v>1193</v>
      </c>
      <c r="K2" s="157" t="s">
        <v>2618</v>
      </c>
      <c r="L2" s="79"/>
    </row>
    <row r="3" spans="1:12" ht="36" customHeight="1">
      <c r="A3" s="92">
        <v>2</v>
      </c>
      <c r="B3" s="18" t="s">
        <v>314</v>
      </c>
      <c r="C3" s="95" t="s">
        <v>2719</v>
      </c>
      <c r="D3" s="18" t="s">
        <v>2638</v>
      </c>
      <c r="E3" s="60" t="s">
        <v>2129</v>
      </c>
      <c r="F3" s="43" t="s">
        <v>2130</v>
      </c>
      <c r="G3" s="49">
        <v>20546</v>
      </c>
      <c r="H3" s="18">
        <v>80</v>
      </c>
      <c r="I3" s="60" t="s">
        <v>1224</v>
      </c>
      <c r="J3" s="60" t="s">
        <v>2598</v>
      </c>
      <c r="K3" s="158" t="s">
        <v>2619</v>
      </c>
      <c r="L3" s="80"/>
    </row>
    <row r="4" spans="1:12" ht="36" customHeight="1">
      <c r="A4" s="92">
        <v>3</v>
      </c>
      <c r="B4" s="18" t="s">
        <v>2131</v>
      </c>
      <c r="C4" s="95" t="s">
        <v>668</v>
      </c>
      <c r="D4" s="18" t="s">
        <v>2670</v>
      </c>
      <c r="E4" s="60" t="s">
        <v>1279</v>
      </c>
      <c r="F4" s="43" t="s">
        <v>2132</v>
      </c>
      <c r="G4" s="49">
        <v>23833</v>
      </c>
      <c r="H4" s="18">
        <v>20</v>
      </c>
      <c r="I4" s="60" t="s">
        <v>2721</v>
      </c>
      <c r="J4" s="60" t="s">
        <v>2721</v>
      </c>
      <c r="K4" s="103"/>
      <c r="L4" s="80"/>
    </row>
    <row r="5" spans="1:12" ht="36" customHeight="1">
      <c r="A5" s="93">
        <v>4</v>
      </c>
      <c r="B5" s="20" t="s">
        <v>2133</v>
      </c>
      <c r="C5" s="96" t="s">
        <v>140</v>
      </c>
      <c r="D5" s="20" t="s">
        <v>1471</v>
      </c>
      <c r="E5" s="61" t="s">
        <v>2481</v>
      </c>
      <c r="F5" s="44" t="s">
        <v>2134</v>
      </c>
      <c r="G5" s="50">
        <v>21763</v>
      </c>
      <c r="H5" s="20">
        <v>135</v>
      </c>
      <c r="I5" s="61" t="s">
        <v>1231</v>
      </c>
      <c r="J5" s="61" t="s">
        <v>578</v>
      </c>
      <c r="K5" s="159" t="s">
        <v>1930</v>
      </c>
      <c r="L5" s="81"/>
    </row>
    <row r="6" spans="1:12" ht="15.95" customHeight="1"/>
    <row r="7" spans="1:12" ht="15.95" customHeight="1">
      <c r="E7" s="90" t="s">
        <v>467</v>
      </c>
      <c r="F7" s="46" t="s">
        <v>499</v>
      </c>
      <c r="G7" s="1"/>
      <c r="H7" s="1">
        <f>COUNTA(F2)</f>
        <v>1</v>
      </c>
    </row>
    <row r="8" spans="1:12" ht="15.95" customHeight="1">
      <c r="F8" s="46" t="s">
        <v>1560</v>
      </c>
      <c r="G8" s="1"/>
      <c r="H8" s="1"/>
    </row>
    <row r="9" spans="1:12" ht="15.95" customHeight="1">
      <c r="F9" s="46" t="s">
        <v>1230</v>
      </c>
      <c r="G9" s="1"/>
      <c r="H9" s="1"/>
    </row>
    <row r="10" spans="1:12" ht="15.95" customHeight="1">
      <c r="F10" s="46" t="s">
        <v>1167</v>
      </c>
      <c r="G10" s="1"/>
      <c r="H10" s="1">
        <f>SUM(H7:H9)</f>
        <v>1</v>
      </c>
    </row>
    <row r="11" spans="1:12" ht="15.95" customHeight="1">
      <c r="F11" s="46" t="s">
        <v>695</v>
      </c>
      <c r="G11" s="1"/>
      <c r="H11" s="58">
        <f>SUM(H2)</f>
        <v>100</v>
      </c>
    </row>
    <row r="12" spans="1:12" ht="15.95" customHeight="1">
      <c r="F12" s="46" t="s">
        <v>920</v>
      </c>
      <c r="G12" s="1"/>
      <c r="H12" s="58"/>
    </row>
    <row r="13" spans="1:12" ht="15.95" customHeight="1">
      <c r="F13" s="46" t="s">
        <v>1557</v>
      </c>
      <c r="G13" s="1"/>
      <c r="H13" s="58">
        <f>SUM(H11:H12)</f>
        <v>100</v>
      </c>
    </row>
    <row r="14" spans="1:12" ht="15.95" customHeight="1"/>
    <row r="15" spans="1:12" ht="15.95" customHeight="1">
      <c r="E15" s="90" t="s">
        <v>1567</v>
      </c>
      <c r="F15" s="46" t="s">
        <v>499</v>
      </c>
      <c r="G15" s="1"/>
      <c r="H15" s="1">
        <f>COUNTA(F3:F3)</f>
        <v>1</v>
      </c>
    </row>
    <row r="16" spans="1:12" ht="15.95" customHeight="1">
      <c r="F16" s="46" t="s">
        <v>1560</v>
      </c>
      <c r="G16" s="1"/>
      <c r="H16" s="1">
        <f>COUNTA(F4)</f>
        <v>1</v>
      </c>
    </row>
    <row r="17" spans="5:8" ht="15.95" customHeight="1">
      <c r="F17" s="46" t="s">
        <v>1230</v>
      </c>
      <c r="G17" s="1"/>
      <c r="H17" s="1"/>
    </row>
    <row r="18" spans="5:8" ht="15.95" customHeight="1">
      <c r="F18" s="46" t="s">
        <v>1167</v>
      </c>
      <c r="G18" s="1"/>
      <c r="H18" s="1">
        <f>SUM(H15:H17)</f>
        <v>2</v>
      </c>
    </row>
    <row r="19" spans="5:8" ht="15.95" customHeight="1">
      <c r="F19" s="46" t="s">
        <v>695</v>
      </c>
      <c r="G19" s="1"/>
      <c r="H19" s="58">
        <f>SUM(H3:H3)</f>
        <v>80</v>
      </c>
    </row>
    <row r="20" spans="5:8" ht="15.95" customHeight="1">
      <c r="F20" s="46" t="s">
        <v>920</v>
      </c>
      <c r="G20" s="1"/>
      <c r="H20" s="58">
        <f>SUM(H4)</f>
        <v>20</v>
      </c>
    </row>
    <row r="21" spans="5:8" ht="15.95" customHeight="1">
      <c r="F21" s="46" t="s">
        <v>1557</v>
      </c>
      <c r="G21" s="1"/>
      <c r="H21" s="58">
        <f>SUM(H19:H20)</f>
        <v>100</v>
      </c>
    </row>
    <row r="22" spans="5:8" ht="15.95" customHeight="1"/>
    <row r="23" spans="5:8" ht="15.95" customHeight="1">
      <c r="E23" s="90" t="s">
        <v>1401</v>
      </c>
      <c r="F23" s="46" t="s">
        <v>499</v>
      </c>
      <c r="G23" s="1"/>
      <c r="H23" s="1">
        <f>COUNTA(F5)</f>
        <v>1</v>
      </c>
    </row>
    <row r="24" spans="5:8" ht="15.95" customHeight="1">
      <c r="F24" s="46" t="s">
        <v>1560</v>
      </c>
      <c r="G24" s="1"/>
      <c r="H24" s="1"/>
    </row>
    <row r="25" spans="5:8" ht="15.95" customHeight="1">
      <c r="F25" s="46" t="s">
        <v>1230</v>
      </c>
      <c r="G25" s="1"/>
      <c r="H25" s="1"/>
    </row>
    <row r="26" spans="5:8" ht="15.95" customHeight="1">
      <c r="F26" s="46" t="s">
        <v>1167</v>
      </c>
      <c r="G26" s="1"/>
      <c r="H26" s="1">
        <f>SUM(H23:H25)</f>
        <v>1</v>
      </c>
    </row>
    <row r="27" spans="5:8" ht="15.95" customHeight="1">
      <c r="F27" s="46" t="s">
        <v>695</v>
      </c>
      <c r="G27" s="1"/>
      <c r="H27" s="58">
        <f>SUM(H5)</f>
        <v>135</v>
      </c>
    </row>
    <row r="28" spans="5:8" ht="15.95" customHeight="1">
      <c r="F28" s="46" t="s">
        <v>920</v>
      </c>
      <c r="G28" s="1"/>
      <c r="H28" s="58"/>
    </row>
    <row r="29" spans="5:8" ht="15.95" customHeight="1">
      <c r="F29" s="46" t="s">
        <v>1557</v>
      </c>
      <c r="G29" s="1"/>
      <c r="H29" s="58">
        <f>SUM(H27:H28)</f>
        <v>135</v>
      </c>
    </row>
  </sheetData>
  <phoneticPr fontId="3"/>
  <hyperlinks>
    <hyperlink ref="K2" r:id="rId1"/>
    <hyperlink ref="K5" r:id="rId2"/>
  </hyperlinks>
  <pageMargins left="0.55118110236220474" right="0.39370078740157483" top="0.82677165354330706" bottom="0.74803149606299213" header="0.31496062992125984" footer="0.31496062992125984"/>
  <pageSetup paperSize="9" scale="94" fitToWidth="1" fitToHeight="1" orientation="landscape" usePrinterDefaults="1" r:id="rId3"/>
  <headerFooter alignWithMargins="0">
    <oddHeader>&amp;L&amp;14
　　　&amp;A</oddHeader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26"/>
  <sheetViews>
    <sheetView view="pageBreakPreview" zoomScaleSheetLayoutView="100" workbookViewId="0">
      <selection activeCell="O8" sqref="O8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875" style="5" customWidth="1"/>
    <col min="12" max="12" width="7.5" style="2" customWidth="1"/>
    <col min="13" max="16384" width="9" style="2" customWidth="1"/>
  </cols>
  <sheetData>
    <row r="1" spans="1:14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26" t="s">
        <v>215</v>
      </c>
      <c r="L1" s="78" t="s">
        <v>1009</v>
      </c>
      <c r="M1" s="3"/>
      <c r="N1" s="3"/>
    </row>
    <row r="2" spans="1:14" ht="36" customHeight="1">
      <c r="A2" s="91">
        <v>1</v>
      </c>
      <c r="B2" s="18" t="s">
        <v>365</v>
      </c>
      <c r="C2" s="95" t="s">
        <v>45</v>
      </c>
      <c r="D2" s="18" t="s">
        <v>2047</v>
      </c>
      <c r="E2" s="60" t="s">
        <v>2648</v>
      </c>
      <c r="F2" s="43" t="s">
        <v>1113</v>
      </c>
      <c r="G2" s="49">
        <v>17989</v>
      </c>
      <c r="H2" s="18">
        <v>30</v>
      </c>
      <c r="I2" s="60" t="s">
        <v>255</v>
      </c>
      <c r="J2" s="60" t="s">
        <v>255</v>
      </c>
      <c r="K2" s="71" t="s">
        <v>2620</v>
      </c>
      <c r="L2" s="80"/>
    </row>
    <row r="3" spans="1:14" ht="36" customHeight="1">
      <c r="A3" s="92">
        <v>2</v>
      </c>
      <c r="B3" s="18" t="s">
        <v>308</v>
      </c>
      <c r="C3" s="95" t="s">
        <v>723</v>
      </c>
      <c r="D3" s="18" t="s">
        <v>442</v>
      </c>
      <c r="E3" s="60" t="s">
        <v>1325</v>
      </c>
      <c r="F3" s="43" t="s">
        <v>1113</v>
      </c>
      <c r="G3" s="49">
        <v>22372</v>
      </c>
      <c r="H3" s="18">
        <v>60</v>
      </c>
      <c r="I3" s="60" t="s">
        <v>2135</v>
      </c>
      <c r="J3" s="60" t="s">
        <v>2135</v>
      </c>
      <c r="K3" s="71" t="s">
        <v>189</v>
      </c>
      <c r="L3" s="80"/>
    </row>
    <row r="4" spans="1:14" ht="36" customHeight="1">
      <c r="A4" s="92">
        <v>3</v>
      </c>
      <c r="B4" s="18" t="s">
        <v>2136</v>
      </c>
      <c r="C4" s="95" t="s">
        <v>1653</v>
      </c>
      <c r="D4" s="18" t="s">
        <v>2649</v>
      </c>
      <c r="E4" s="60" t="s">
        <v>2138</v>
      </c>
      <c r="F4" s="43" t="s">
        <v>1113</v>
      </c>
      <c r="G4" s="49">
        <v>28946</v>
      </c>
      <c r="H4" s="18">
        <v>110</v>
      </c>
      <c r="I4" s="60" t="s">
        <v>778</v>
      </c>
      <c r="J4" s="60" t="s">
        <v>778</v>
      </c>
      <c r="K4" s="71" t="s">
        <v>2261</v>
      </c>
      <c r="L4" s="80"/>
      <c r="M4" s="161"/>
      <c r="N4" s="163"/>
    </row>
    <row r="5" spans="1:14" ht="36" customHeight="1">
      <c r="A5" s="92">
        <v>4</v>
      </c>
      <c r="B5" s="18" t="s">
        <v>86</v>
      </c>
      <c r="C5" s="95" t="s">
        <v>605</v>
      </c>
      <c r="D5" s="18" t="s">
        <v>755</v>
      </c>
      <c r="E5" s="60" t="s">
        <v>1459</v>
      </c>
      <c r="F5" s="43" t="s">
        <v>1113</v>
      </c>
      <c r="G5" s="49">
        <v>29312</v>
      </c>
      <c r="H5" s="18">
        <v>30</v>
      </c>
      <c r="I5" s="60" t="s">
        <v>39</v>
      </c>
      <c r="J5" s="60" t="s">
        <v>39</v>
      </c>
      <c r="K5" s="71" t="s">
        <v>1161</v>
      </c>
      <c r="L5" s="80"/>
      <c r="M5" s="162"/>
    </row>
    <row r="6" spans="1:14" ht="36" customHeight="1">
      <c r="A6" s="92">
        <v>5</v>
      </c>
      <c r="B6" s="18" t="s">
        <v>2139</v>
      </c>
      <c r="C6" s="95" t="s">
        <v>602</v>
      </c>
      <c r="D6" s="18" t="s">
        <v>2322</v>
      </c>
      <c r="E6" s="60" t="s">
        <v>2650</v>
      </c>
      <c r="F6" s="43" t="s">
        <v>628</v>
      </c>
      <c r="G6" s="49">
        <v>17776</v>
      </c>
      <c r="H6" s="18">
        <v>120</v>
      </c>
      <c r="I6" s="60" t="s">
        <v>182</v>
      </c>
      <c r="J6" s="60" t="s">
        <v>321</v>
      </c>
      <c r="K6" s="71" t="s">
        <v>432</v>
      </c>
      <c r="L6" s="80"/>
    </row>
    <row r="7" spans="1:14" ht="36" customHeight="1">
      <c r="A7" s="92">
        <v>6</v>
      </c>
      <c r="B7" s="18" t="s">
        <v>2116</v>
      </c>
      <c r="C7" s="95" t="s">
        <v>1209</v>
      </c>
      <c r="D7" s="18" t="s">
        <v>2140</v>
      </c>
      <c r="E7" s="60" t="s">
        <v>1766</v>
      </c>
      <c r="F7" s="43" t="s">
        <v>2141</v>
      </c>
      <c r="G7" s="49">
        <v>36617</v>
      </c>
      <c r="H7" s="18">
        <v>120</v>
      </c>
      <c r="I7" s="60" t="s">
        <v>1211</v>
      </c>
      <c r="J7" s="60" t="s">
        <v>200</v>
      </c>
      <c r="K7" s="71" t="s">
        <v>2621</v>
      </c>
      <c r="L7" s="80"/>
    </row>
    <row r="8" spans="1:14" ht="36" customHeight="1">
      <c r="A8" s="92">
        <v>7</v>
      </c>
      <c r="B8" s="18" t="s">
        <v>1616</v>
      </c>
      <c r="C8" s="95" t="s">
        <v>904</v>
      </c>
      <c r="D8" s="18" t="s">
        <v>1800</v>
      </c>
      <c r="E8" s="60" t="s">
        <v>1956</v>
      </c>
      <c r="F8" s="43" t="s">
        <v>2722</v>
      </c>
      <c r="G8" s="114" t="s">
        <v>2682</v>
      </c>
      <c r="H8" s="18">
        <v>50</v>
      </c>
      <c r="I8" s="60" t="s">
        <v>1214</v>
      </c>
      <c r="J8" s="60" t="s">
        <v>2610</v>
      </c>
      <c r="K8" s="74" t="s">
        <v>2723</v>
      </c>
      <c r="L8" s="80"/>
    </row>
    <row r="9" spans="1:14" ht="36" customHeight="1">
      <c r="A9" s="92">
        <v>8</v>
      </c>
      <c r="B9" s="18" t="s">
        <v>2143</v>
      </c>
      <c r="C9" s="95" t="s">
        <v>614</v>
      </c>
      <c r="D9" s="18" t="s">
        <v>1625</v>
      </c>
      <c r="E9" s="60" t="s">
        <v>2146</v>
      </c>
      <c r="F9" s="43" t="s">
        <v>65</v>
      </c>
      <c r="G9" s="49">
        <v>39904</v>
      </c>
      <c r="H9" s="18">
        <v>40</v>
      </c>
      <c r="I9" s="60" t="s">
        <v>1216</v>
      </c>
      <c r="J9" s="60" t="s">
        <v>146</v>
      </c>
      <c r="K9" s="71" t="s">
        <v>2622</v>
      </c>
      <c r="L9" s="160"/>
    </row>
    <row r="10" spans="1:14" ht="36" customHeight="1">
      <c r="A10" s="93">
        <v>9</v>
      </c>
      <c r="B10" s="20" t="s">
        <v>322</v>
      </c>
      <c r="C10" s="96" t="s">
        <v>1187</v>
      </c>
      <c r="D10" s="20" t="s">
        <v>663</v>
      </c>
      <c r="E10" s="61" t="s">
        <v>2147</v>
      </c>
      <c r="F10" s="44" t="s">
        <v>2148</v>
      </c>
      <c r="G10" s="50">
        <v>39904</v>
      </c>
      <c r="H10" s="20">
        <v>40</v>
      </c>
      <c r="I10" s="61" t="s">
        <v>452</v>
      </c>
      <c r="J10" s="61" t="s">
        <v>770</v>
      </c>
      <c r="K10" s="110" t="s">
        <v>2623</v>
      </c>
      <c r="L10" s="81"/>
    </row>
    <row r="11" spans="1:14" ht="36" customHeight="1"/>
    <row r="12" spans="1:14" ht="15.95" customHeight="1">
      <c r="E12" s="90" t="s">
        <v>1113</v>
      </c>
      <c r="F12" s="46" t="s">
        <v>499</v>
      </c>
      <c r="G12" s="1"/>
      <c r="H12" s="1">
        <f>COUNTA(F2:F5)</f>
        <v>4</v>
      </c>
    </row>
    <row r="13" spans="1:14" ht="15.95" customHeight="1">
      <c r="F13" s="46" t="s">
        <v>1560</v>
      </c>
      <c r="G13" s="1"/>
      <c r="H13" s="1">
        <f>COUNTA(F6:F7)</f>
        <v>2</v>
      </c>
    </row>
    <row r="14" spans="1:14" ht="15.95" customHeight="1">
      <c r="F14" s="46" t="s">
        <v>1230</v>
      </c>
      <c r="G14" s="1"/>
      <c r="H14" s="1"/>
    </row>
    <row r="15" spans="1:14" ht="15.95" customHeight="1">
      <c r="F15" s="46" t="s">
        <v>1167</v>
      </c>
      <c r="G15" s="1"/>
      <c r="H15" s="1">
        <f>SUM(H12:H14)</f>
        <v>6</v>
      </c>
    </row>
    <row r="16" spans="1:14" ht="15.95" customHeight="1">
      <c r="F16" s="46" t="s">
        <v>695</v>
      </c>
      <c r="G16" s="1"/>
      <c r="H16" s="58">
        <f>SUM(H2:H5)</f>
        <v>230</v>
      </c>
    </row>
    <row r="17" spans="5:8" ht="15.95" customHeight="1">
      <c r="F17" s="46" t="s">
        <v>920</v>
      </c>
      <c r="G17" s="1"/>
      <c r="H17" s="58">
        <f>SUM(H6:H7)</f>
        <v>240</v>
      </c>
    </row>
    <row r="18" spans="5:8" ht="15.95" customHeight="1">
      <c r="F18" s="46" t="s">
        <v>1557</v>
      </c>
      <c r="G18" s="1"/>
      <c r="H18" s="58">
        <f>SUM(H16:H17)</f>
        <v>470</v>
      </c>
    </row>
    <row r="19" spans="5:8" ht="15.95" customHeight="1"/>
    <row r="20" spans="5:8" ht="15.95" customHeight="1">
      <c r="E20" s="90" t="s">
        <v>989</v>
      </c>
      <c r="F20" s="46" t="s">
        <v>499</v>
      </c>
      <c r="G20" s="1"/>
      <c r="H20" s="1"/>
    </row>
    <row r="21" spans="5:8" ht="15.95" customHeight="1">
      <c r="F21" s="46" t="s">
        <v>1560</v>
      </c>
      <c r="G21" s="1"/>
      <c r="H21" s="1">
        <f>COUNTA(F9:F10)</f>
        <v>2</v>
      </c>
    </row>
    <row r="22" spans="5:8" ht="15.95" customHeight="1">
      <c r="F22" s="46" t="s">
        <v>1230</v>
      </c>
      <c r="G22" s="1"/>
      <c r="H22" s="1">
        <f>COUNTA(F8)</f>
        <v>1</v>
      </c>
    </row>
    <row r="23" spans="5:8" ht="15.95" customHeight="1">
      <c r="F23" s="46" t="s">
        <v>1167</v>
      </c>
      <c r="G23" s="1"/>
      <c r="H23" s="1">
        <f>SUM(H20:H22)</f>
        <v>3</v>
      </c>
    </row>
    <row r="24" spans="5:8" ht="15.95" customHeight="1">
      <c r="F24" s="46" t="s">
        <v>695</v>
      </c>
      <c r="G24" s="1"/>
      <c r="H24" s="58"/>
    </row>
    <row r="25" spans="5:8" ht="15.95" customHeight="1">
      <c r="F25" s="46" t="s">
        <v>920</v>
      </c>
      <c r="G25" s="1"/>
      <c r="H25" s="58">
        <f>SUM(H8:H10)</f>
        <v>130</v>
      </c>
    </row>
    <row r="26" spans="5:8" ht="15.95" customHeight="1">
      <c r="F26" s="46" t="s">
        <v>1557</v>
      </c>
      <c r="G26" s="1"/>
      <c r="H26" s="58">
        <f>SUM(H24:H25)</f>
        <v>130</v>
      </c>
    </row>
    <row r="27" spans="5:8" ht="15.95" customHeight="1"/>
    <row r="28" spans="5:8" ht="15.95" customHeight="1"/>
    <row r="29" spans="5:8" ht="15.95" customHeight="1"/>
  </sheetData>
  <phoneticPr fontId="3"/>
  <pageMargins left="0.55118110236220474" right="0.39370078740157483" top="0.82677165354330706" bottom="0.74803149606299213" header="0.31496062992125984" footer="0.31496062992125984"/>
  <pageSetup paperSize="9" scale="94" fitToWidth="1" fitToHeight="1" orientation="landscape" usePrinterDefaults="1" r:id="rId1"/>
  <headerFooter alignWithMargins="0">
    <oddHeader>&amp;L&amp;14
　　　&amp;A</oddHeader>
    <oddFooter>&amp;L&amp;A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54"/>
  <sheetViews>
    <sheetView view="pageBreakPreview" zoomScaleSheetLayoutView="100" workbookViewId="0">
      <selection activeCell="H54" sqref="H54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5" customWidth="1"/>
    <col min="12" max="12" width="7.5" style="2" customWidth="1"/>
    <col min="13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63" t="s">
        <v>215</v>
      </c>
      <c r="L1" s="78" t="s">
        <v>1009</v>
      </c>
    </row>
    <row r="2" spans="1:12" ht="36" customHeight="1">
      <c r="A2" s="91">
        <v>1</v>
      </c>
      <c r="B2" s="21" t="s">
        <v>854</v>
      </c>
      <c r="C2" s="94" t="s">
        <v>235</v>
      </c>
      <c r="D2" s="21" t="s">
        <v>1621</v>
      </c>
      <c r="E2" s="59" t="s">
        <v>842</v>
      </c>
      <c r="F2" s="42" t="s">
        <v>423</v>
      </c>
      <c r="G2" s="48">
        <v>18354</v>
      </c>
      <c r="H2" s="21">
        <v>120</v>
      </c>
      <c r="I2" s="59" t="s">
        <v>1192</v>
      </c>
      <c r="J2" s="59" t="s">
        <v>412</v>
      </c>
      <c r="K2" s="157" t="s">
        <v>2450</v>
      </c>
      <c r="L2" s="79"/>
    </row>
    <row r="3" spans="1:12" ht="36" customHeight="1">
      <c r="A3" s="92">
        <v>2</v>
      </c>
      <c r="B3" s="18" t="s">
        <v>2149</v>
      </c>
      <c r="C3" s="95" t="s">
        <v>938</v>
      </c>
      <c r="D3" s="18" t="s">
        <v>2051</v>
      </c>
      <c r="E3" s="60" t="s">
        <v>2724</v>
      </c>
      <c r="F3" s="43" t="s">
        <v>423</v>
      </c>
      <c r="G3" s="49">
        <v>21641</v>
      </c>
      <c r="H3" s="18">
        <v>30</v>
      </c>
      <c r="I3" s="60" t="s">
        <v>978</v>
      </c>
      <c r="J3" s="60" t="s">
        <v>2725</v>
      </c>
      <c r="K3" s="158" t="s">
        <v>2450</v>
      </c>
      <c r="L3" s="80"/>
    </row>
    <row r="4" spans="1:12" ht="36" customHeight="1">
      <c r="A4" s="92">
        <v>3</v>
      </c>
      <c r="B4" s="18" t="s">
        <v>1550</v>
      </c>
      <c r="C4" s="95" t="s">
        <v>1385</v>
      </c>
      <c r="D4" s="18" t="s">
        <v>601</v>
      </c>
      <c r="E4" s="60" t="s">
        <v>2683</v>
      </c>
      <c r="F4" s="43" t="s">
        <v>1968</v>
      </c>
      <c r="G4" s="49">
        <v>19449</v>
      </c>
      <c r="H4" s="18">
        <v>58</v>
      </c>
      <c r="I4" s="60" t="s">
        <v>1266</v>
      </c>
      <c r="J4" s="60" t="s">
        <v>1266</v>
      </c>
      <c r="K4" s="103" t="s">
        <v>1507</v>
      </c>
      <c r="L4" s="80"/>
    </row>
    <row r="5" spans="1:12" ht="36" customHeight="1">
      <c r="A5" s="92">
        <v>4</v>
      </c>
      <c r="B5" s="18" t="s">
        <v>2</v>
      </c>
      <c r="C5" s="95" t="s">
        <v>1388</v>
      </c>
      <c r="D5" s="18" t="s">
        <v>2150</v>
      </c>
      <c r="E5" s="60" t="s">
        <v>553</v>
      </c>
      <c r="F5" s="43" t="s">
        <v>1968</v>
      </c>
      <c r="G5" s="49">
        <v>26512</v>
      </c>
      <c r="H5" s="18">
        <v>45</v>
      </c>
      <c r="I5" s="60" t="s">
        <v>846</v>
      </c>
      <c r="J5" s="60" t="s">
        <v>846</v>
      </c>
      <c r="K5" s="103" t="s">
        <v>1139</v>
      </c>
      <c r="L5" s="80"/>
    </row>
    <row r="6" spans="1:12" ht="36" customHeight="1">
      <c r="A6" s="92">
        <v>5</v>
      </c>
      <c r="B6" s="18" t="s">
        <v>1056</v>
      </c>
      <c r="C6" s="95" t="s">
        <v>1389</v>
      </c>
      <c r="D6" s="18" t="s">
        <v>696</v>
      </c>
      <c r="E6" s="60" t="s">
        <v>2684</v>
      </c>
      <c r="F6" s="43" t="s">
        <v>1972</v>
      </c>
      <c r="G6" s="49">
        <v>19084</v>
      </c>
      <c r="H6" s="18">
        <v>105</v>
      </c>
      <c r="I6" s="60" t="s">
        <v>153</v>
      </c>
      <c r="J6" s="60" t="s">
        <v>153</v>
      </c>
      <c r="K6" s="103" t="s">
        <v>2624</v>
      </c>
      <c r="L6" s="80"/>
    </row>
    <row r="7" spans="1:12" ht="36" customHeight="1">
      <c r="A7" s="92">
        <v>6</v>
      </c>
      <c r="B7" s="18" t="s">
        <v>1130</v>
      </c>
      <c r="C7" s="95" t="s">
        <v>1320</v>
      </c>
      <c r="D7" s="18" t="s">
        <v>1847</v>
      </c>
      <c r="E7" s="60" t="s">
        <v>2763</v>
      </c>
      <c r="F7" s="43" t="s">
        <v>2151</v>
      </c>
      <c r="G7" s="49">
        <v>17879</v>
      </c>
      <c r="H7" s="18">
        <v>90</v>
      </c>
      <c r="I7" s="60" t="s">
        <v>131</v>
      </c>
      <c r="J7" s="60" t="s">
        <v>621</v>
      </c>
      <c r="K7" s="71" t="s">
        <v>2625</v>
      </c>
      <c r="L7" s="80"/>
    </row>
    <row r="8" spans="1:12" ht="36" customHeight="1">
      <c r="A8" s="92">
        <v>7</v>
      </c>
      <c r="B8" s="18" t="s">
        <v>1877</v>
      </c>
      <c r="C8" s="95" t="s">
        <v>944</v>
      </c>
      <c r="D8" s="18" t="s">
        <v>771</v>
      </c>
      <c r="E8" s="60" t="s">
        <v>2152</v>
      </c>
      <c r="F8" s="43" t="s">
        <v>2032</v>
      </c>
      <c r="G8" s="49">
        <v>18718</v>
      </c>
      <c r="H8" s="18">
        <v>107</v>
      </c>
      <c r="I8" s="60" t="s">
        <v>1185</v>
      </c>
      <c r="J8" s="60" t="s">
        <v>1185</v>
      </c>
      <c r="K8" s="103" t="s">
        <v>2626</v>
      </c>
      <c r="L8" s="80"/>
    </row>
    <row r="9" spans="1:12" ht="36" customHeight="1">
      <c r="A9" s="92">
        <v>8</v>
      </c>
      <c r="B9" s="18" t="s">
        <v>2153</v>
      </c>
      <c r="C9" s="95" t="s">
        <v>147</v>
      </c>
      <c r="D9" s="18" t="s">
        <v>2144</v>
      </c>
      <c r="E9" s="60" t="s">
        <v>1339</v>
      </c>
      <c r="F9" s="43" t="s">
        <v>165</v>
      </c>
      <c r="G9" s="49">
        <v>18718</v>
      </c>
      <c r="H9" s="18">
        <v>45</v>
      </c>
      <c r="I9" s="60" t="s">
        <v>585</v>
      </c>
      <c r="J9" s="60" t="s">
        <v>585</v>
      </c>
      <c r="K9" s="68" t="s">
        <v>2798</v>
      </c>
      <c r="L9" s="80"/>
    </row>
    <row r="10" spans="1:12" ht="36" customHeight="1">
      <c r="A10" s="92">
        <v>9</v>
      </c>
      <c r="B10" s="18" t="s">
        <v>795</v>
      </c>
      <c r="C10" s="95" t="s">
        <v>1391</v>
      </c>
      <c r="D10" s="18" t="s">
        <v>2154</v>
      </c>
      <c r="E10" s="60" t="s">
        <v>757</v>
      </c>
      <c r="F10" s="43" t="s">
        <v>2156</v>
      </c>
      <c r="G10" s="49">
        <v>18718</v>
      </c>
      <c r="H10" s="18">
        <v>70</v>
      </c>
      <c r="I10" s="60" t="s">
        <v>61</v>
      </c>
      <c r="J10" s="60" t="s">
        <v>61</v>
      </c>
      <c r="K10" s="169" t="s">
        <v>2627</v>
      </c>
      <c r="L10" s="80"/>
    </row>
    <row r="11" spans="1:12" ht="36" customHeight="1">
      <c r="A11" s="121">
        <v>10</v>
      </c>
      <c r="B11" s="122" t="s">
        <v>2158</v>
      </c>
      <c r="C11" s="126" t="s">
        <v>1243</v>
      </c>
      <c r="D11" s="122" t="s">
        <v>1079</v>
      </c>
      <c r="E11" s="127" t="s">
        <v>2179</v>
      </c>
      <c r="F11" s="128" t="s">
        <v>409</v>
      </c>
      <c r="G11" s="129">
        <v>18019</v>
      </c>
      <c r="H11" s="122">
        <v>115</v>
      </c>
      <c r="I11" s="127" t="s">
        <v>1395</v>
      </c>
      <c r="J11" s="127" t="s">
        <v>1398</v>
      </c>
      <c r="K11" s="170"/>
      <c r="L11" s="84"/>
    </row>
    <row r="12" spans="1:12" ht="36" customHeight="1">
      <c r="A12" s="93">
        <v>11</v>
      </c>
      <c r="B12" s="20" t="s">
        <v>415</v>
      </c>
      <c r="C12" s="96" t="s">
        <v>1006</v>
      </c>
      <c r="D12" s="20" t="s">
        <v>2160</v>
      </c>
      <c r="E12" s="61" t="s">
        <v>2161</v>
      </c>
      <c r="F12" s="44" t="s">
        <v>409</v>
      </c>
      <c r="G12" s="50">
        <v>18408</v>
      </c>
      <c r="H12" s="20">
        <v>40</v>
      </c>
      <c r="I12" s="61" t="s">
        <v>195</v>
      </c>
      <c r="J12" s="61" t="s">
        <v>195</v>
      </c>
      <c r="K12" s="171"/>
      <c r="L12" s="81"/>
    </row>
    <row r="13" spans="1:12" ht="36" customHeight="1">
      <c r="A13" s="91">
        <v>12</v>
      </c>
      <c r="B13" s="21" t="s">
        <v>1797</v>
      </c>
      <c r="C13" s="94" t="s">
        <v>1399</v>
      </c>
      <c r="D13" s="21" t="s">
        <v>1979</v>
      </c>
      <c r="E13" s="59" t="s">
        <v>2685</v>
      </c>
      <c r="F13" s="42" t="s">
        <v>2162</v>
      </c>
      <c r="G13" s="48">
        <v>19876</v>
      </c>
      <c r="H13" s="21">
        <v>45</v>
      </c>
      <c r="I13" s="59" t="s">
        <v>193</v>
      </c>
      <c r="J13" s="59" t="s">
        <v>193</v>
      </c>
      <c r="K13" s="102"/>
      <c r="L13" s="79"/>
    </row>
    <row r="14" spans="1:12" ht="36" customHeight="1">
      <c r="A14" s="92">
        <v>13</v>
      </c>
      <c r="B14" s="18" t="s">
        <v>2164</v>
      </c>
      <c r="C14" s="95" t="s">
        <v>480</v>
      </c>
      <c r="D14" s="18" t="s">
        <v>2025</v>
      </c>
      <c r="E14" s="60" t="s">
        <v>2727</v>
      </c>
      <c r="F14" s="43" t="s">
        <v>2162</v>
      </c>
      <c r="G14" s="49">
        <v>19177</v>
      </c>
      <c r="H14" s="18">
        <v>30</v>
      </c>
      <c r="I14" s="60" t="s">
        <v>1359</v>
      </c>
      <c r="J14" s="60" t="s">
        <v>1359</v>
      </c>
      <c r="K14" s="103"/>
      <c r="L14" s="80"/>
    </row>
    <row r="15" spans="1:12" ht="36" customHeight="1">
      <c r="A15" s="92">
        <v>14</v>
      </c>
      <c r="B15" s="18" t="s">
        <v>1133</v>
      </c>
      <c r="C15" s="95" t="s">
        <v>392</v>
      </c>
      <c r="D15" s="18" t="s">
        <v>1623</v>
      </c>
      <c r="E15" s="60" t="s">
        <v>1268</v>
      </c>
      <c r="F15" s="43" t="s">
        <v>2162</v>
      </c>
      <c r="G15" s="49">
        <v>18459</v>
      </c>
      <c r="H15" s="18">
        <v>90</v>
      </c>
      <c r="I15" s="60" t="s">
        <v>962</v>
      </c>
      <c r="J15" s="60" t="s">
        <v>962</v>
      </c>
      <c r="K15" s="103"/>
      <c r="L15" s="80"/>
    </row>
    <row r="16" spans="1:12" ht="36" customHeight="1">
      <c r="A16" s="92">
        <v>15</v>
      </c>
      <c r="B16" s="18" t="s">
        <v>207</v>
      </c>
      <c r="C16" s="95" t="s">
        <v>134</v>
      </c>
      <c r="D16" s="18" t="s">
        <v>2167</v>
      </c>
      <c r="E16" s="60" t="s">
        <v>2165</v>
      </c>
      <c r="F16" s="43" t="s">
        <v>2162</v>
      </c>
      <c r="G16" s="49">
        <v>19814</v>
      </c>
      <c r="H16" s="18">
        <v>45</v>
      </c>
      <c r="I16" s="60" t="s">
        <v>395</v>
      </c>
      <c r="J16" s="60" t="s">
        <v>395</v>
      </c>
      <c r="K16" s="103"/>
      <c r="L16" s="80"/>
    </row>
    <row r="17" spans="1:12" ht="36" customHeight="1">
      <c r="A17" s="92">
        <v>16</v>
      </c>
      <c r="B17" s="164" t="s">
        <v>848</v>
      </c>
      <c r="C17" s="165" t="s">
        <v>334</v>
      </c>
      <c r="D17" s="164" t="s">
        <v>2168</v>
      </c>
      <c r="E17" s="60" t="s">
        <v>1159</v>
      </c>
      <c r="F17" s="166" t="s">
        <v>2162</v>
      </c>
      <c r="G17" s="167">
        <v>19084</v>
      </c>
      <c r="H17" s="164">
        <v>45</v>
      </c>
      <c r="I17" s="168" t="s">
        <v>948</v>
      </c>
      <c r="J17" s="168" t="s">
        <v>948</v>
      </c>
      <c r="K17" s="172"/>
      <c r="L17" s="173"/>
    </row>
    <row r="18" spans="1:12" ht="36" customHeight="1">
      <c r="A18" s="92">
        <v>17</v>
      </c>
      <c r="B18" s="18" t="s">
        <v>1183</v>
      </c>
      <c r="C18" s="95" t="s">
        <v>1254</v>
      </c>
      <c r="D18" s="18" t="s">
        <v>105</v>
      </c>
      <c r="E18" s="60" t="s">
        <v>2169</v>
      </c>
      <c r="F18" s="43" t="s">
        <v>2162</v>
      </c>
      <c r="G18" s="49">
        <v>18718</v>
      </c>
      <c r="H18" s="18">
        <v>45</v>
      </c>
      <c r="I18" s="60" t="s">
        <v>706</v>
      </c>
      <c r="J18" s="60" t="s">
        <v>706</v>
      </c>
      <c r="K18" s="158"/>
      <c r="L18" s="80"/>
    </row>
    <row r="19" spans="1:12" ht="36" customHeight="1">
      <c r="A19" s="92">
        <v>18</v>
      </c>
      <c r="B19" s="18" t="s">
        <v>2170</v>
      </c>
      <c r="C19" s="95" t="s">
        <v>59</v>
      </c>
      <c r="D19" s="18" t="s">
        <v>2171</v>
      </c>
      <c r="E19" s="60" t="s">
        <v>1506</v>
      </c>
      <c r="F19" s="43" t="s">
        <v>2173</v>
      </c>
      <c r="G19" s="49">
        <v>40969</v>
      </c>
      <c r="H19" s="18">
        <v>45</v>
      </c>
      <c r="I19" s="60" t="s">
        <v>252</v>
      </c>
      <c r="J19" s="60" t="s">
        <v>252</v>
      </c>
      <c r="K19" s="103"/>
      <c r="L19" s="80"/>
    </row>
    <row r="20" spans="1:12" ht="36" customHeight="1">
      <c r="A20" s="92">
        <v>19</v>
      </c>
      <c r="B20" s="18" t="s">
        <v>2174</v>
      </c>
      <c r="C20" s="95" t="s">
        <v>164</v>
      </c>
      <c r="D20" s="18" t="s">
        <v>1784</v>
      </c>
      <c r="E20" s="60" t="s">
        <v>2728</v>
      </c>
      <c r="F20" s="43" t="s">
        <v>2175</v>
      </c>
      <c r="G20" s="49">
        <v>19084</v>
      </c>
      <c r="H20" s="18">
        <v>30</v>
      </c>
      <c r="I20" s="60" t="s">
        <v>353</v>
      </c>
      <c r="J20" s="60" t="s">
        <v>353</v>
      </c>
      <c r="K20" s="103"/>
      <c r="L20" s="80"/>
    </row>
    <row r="21" spans="1:12" ht="36" customHeight="1">
      <c r="A21" s="92">
        <v>20</v>
      </c>
      <c r="B21" s="18" t="s">
        <v>1903</v>
      </c>
      <c r="C21" s="95" t="s">
        <v>407</v>
      </c>
      <c r="D21" s="18" t="s">
        <v>1086</v>
      </c>
      <c r="E21" s="60" t="s">
        <v>2801</v>
      </c>
      <c r="F21" s="43" t="s">
        <v>2175</v>
      </c>
      <c r="G21" s="49">
        <v>24593</v>
      </c>
      <c r="H21" s="18">
        <v>60</v>
      </c>
      <c r="I21" s="60" t="s">
        <v>877</v>
      </c>
      <c r="J21" s="60" t="s">
        <v>877</v>
      </c>
      <c r="K21" s="103"/>
      <c r="L21" s="80"/>
    </row>
    <row r="22" spans="1:12" ht="36" customHeight="1">
      <c r="A22" s="93">
        <v>21</v>
      </c>
      <c r="B22" s="20" t="s">
        <v>1763</v>
      </c>
      <c r="C22" s="96" t="s">
        <v>1226</v>
      </c>
      <c r="D22" s="20" t="s">
        <v>2176</v>
      </c>
      <c r="E22" s="61" t="s">
        <v>2651</v>
      </c>
      <c r="F22" s="44" t="s">
        <v>2175</v>
      </c>
      <c r="G22" s="50">
        <v>38443</v>
      </c>
      <c r="H22" s="20">
        <v>160</v>
      </c>
      <c r="I22" s="61" t="s">
        <v>198</v>
      </c>
      <c r="J22" s="61" t="s">
        <v>198</v>
      </c>
      <c r="K22" s="171"/>
      <c r="L22" s="81"/>
    </row>
    <row r="23" spans="1:12" ht="36" customHeight="1"/>
    <row r="24" spans="1:12" ht="15.95" customHeight="1">
      <c r="E24" s="90" t="s">
        <v>1461</v>
      </c>
      <c r="F24" s="46" t="s">
        <v>499</v>
      </c>
      <c r="G24" s="1"/>
      <c r="H24" s="1">
        <f>COUNTA(F2:F3)</f>
        <v>2</v>
      </c>
    </row>
    <row r="25" spans="1:12" ht="15.95" customHeight="1">
      <c r="F25" s="46" t="s">
        <v>1560</v>
      </c>
      <c r="G25" s="1"/>
      <c r="H25" s="1"/>
    </row>
    <row r="26" spans="1:12" ht="15.95" customHeight="1">
      <c r="F26" s="46" t="s">
        <v>1230</v>
      </c>
      <c r="G26" s="1"/>
      <c r="H26" s="1"/>
    </row>
    <row r="27" spans="1:12" ht="15.95" customHeight="1">
      <c r="F27" s="46" t="s">
        <v>1167</v>
      </c>
      <c r="G27" s="1"/>
      <c r="H27" s="1">
        <f>SUM(H24:H26)</f>
        <v>2</v>
      </c>
    </row>
    <row r="28" spans="1:12" ht="15.95" customHeight="1">
      <c r="F28" s="46" t="s">
        <v>695</v>
      </c>
      <c r="G28" s="1"/>
      <c r="H28" s="58">
        <f>SUM(H2:H3)</f>
        <v>150</v>
      </c>
    </row>
    <row r="29" spans="1:12" ht="15.95" customHeight="1">
      <c r="F29" s="46" t="s">
        <v>920</v>
      </c>
      <c r="G29" s="1"/>
      <c r="H29" s="58"/>
    </row>
    <row r="30" spans="1:12" ht="15.95" customHeight="1">
      <c r="F30" s="46" t="s">
        <v>1557</v>
      </c>
      <c r="G30" s="1"/>
      <c r="H30" s="58">
        <f>SUM(H28:H29)</f>
        <v>150</v>
      </c>
    </row>
    <row r="31" spans="1:12" ht="15.95" customHeight="1"/>
    <row r="32" spans="1:12" ht="15.95" customHeight="1">
      <c r="E32" s="90" t="s">
        <v>1248</v>
      </c>
      <c r="F32" s="46" t="s">
        <v>499</v>
      </c>
      <c r="G32" s="1"/>
      <c r="H32" s="1">
        <f>COUNTA(F4:F5)</f>
        <v>2</v>
      </c>
    </row>
    <row r="33" spans="5:8" ht="15.95" customHeight="1">
      <c r="F33" s="46" t="s">
        <v>1560</v>
      </c>
      <c r="G33" s="1"/>
      <c r="H33" s="1">
        <f>COUNTA(F6:F10)</f>
        <v>5</v>
      </c>
    </row>
    <row r="34" spans="5:8" ht="15.95" customHeight="1">
      <c r="F34" s="46" t="s">
        <v>1230</v>
      </c>
      <c r="G34" s="1"/>
      <c r="H34" s="1"/>
    </row>
    <row r="35" spans="5:8" ht="15.95" customHeight="1">
      <c r="F35" s="46" t="s">
        <v>1167</v>
      </c>
      <c r="G35" s="1"/>
      <c r="H35" s="1">
        <f>SUM(H32:H34)</f>
        <v>7</v>
      </c>
    </row>
    <row r="36" spans="5:8" ht="15.95" customHeight="1">
      <c r="F36" s="46" t="s">
        <v>695</v>
      </c>
      <c r="G36" s="1"/>
      <c r="H36" s="58">
        <f>SUM(H4:H5)</f>
        <v>103</v>
      </c>
    </row>
    <row r="37" spans="5:8" ht="15.95" customHeight="1">
      <c r="F37" s="46" t="s">
        <v>920</v>
      </c>
      <c r="G37" s="1"/>
      <c r="H37" s="58">
        <f>SUM(H6:H10)</f>
        <v>417</v>
      </c>
    </row>
    <row r="38" spans="5:8" ht="15.95" customHeight="1">
      <c r="F38" s="46" t="s">
        <v>1557</v>
      </c>
      <c r="G38" s="1"/>
      <c r="H38" s="58">
        <f>SUM(H36:H37)</f>
        <v>520</v>
      </c>
    </row>
    <row r="39" spans="5:8" ht="15.95" customHeight="1"/>
    <row r="40" spans="5:8" ht="15.95" customHeight="1">
      <c r="E40" s="90" t="s">
        <v>157</v>
      </c>
      <c r="F40" s="46" t="s">
        <v>499</v>
      </c>
      <c r="G40" s="1"/>
      <c r="H40" s="1"/>
    </row>
    <row r="41" spans="5:8" ht="15.95" customHeight="1">
      <c r="F41" s="46" t="s">
        <v>1560</v>
      </c>
      <c r="G41" s="1"/>
      <c r="H41" s="1">
        <f>COUNTA(F11:F12)</f>
        <v>2</v>
      </c>
    </row>
    <row r="42" spans="5:8" ht="15.95" customHeight="1">
      <c r="F42" s="46" t="s">
        <v>1230</v>
      </c>
      <c r="G42" s="1"/>
      <c r="H42" s="1"/>
    </row>
    <row r="43" spans="5:8" ht="15.95" customHeight="1">
      <c r="F43" s="46" t="s">
        <v>1167</v>
      </c>
      <c r="G43" s="1"/>
      <c r="H43" s="1">
        <f>SUM(H40:H42)</f>
        <v>2</v>
      </c>
    </row>
    <row r="44" spans="5:8" ht="15.95" customHeight="1">
      <c r="F44" s="46" t="s">
        <v>695</v>
      </c>
      <c r="G44" s="1"/>
      <c r="H44" s="58"/>
    </row>
    <row r="45" spans="5:8" ht="15.95" customHeight="1">
      <c r="F45" s="46" t="s">
        <v>920</v>
      </c>
      <c r="G45" s="1"/>
      <c r="H45" s="58">
        <f>SUM(H11:H12)</f>
        <v>155</v>
      </c>
    </row>
    <row r="46" spans="5:8" ht="15.95" customHeight="1">
      <c r="F46" s="46" t="s">
        <v>1557</v>
      </c>
      <c r="G46" s="1"/>
      <c r="H46" s="58">
        <f>SUM(H44:H45)</f>
        <v>155</v>
      </c>
    </row>
    <row r="47" spans="5:8" ht="15.95" customHeight="1"/>
    <row r="48" spans="5:8" ht="15.95" customHeight="1">
      <c r="E48" s="90" t="s">
        <v>1094</v>
      </c>
      <c r="F48" s="46" t="s">
        <v>499</v>
      </c>
      <c r="G48" s="1"/>
      <c r="H48" s="1">
        <f>COUNTA(F13:F19)</f>
        <v>7</v>
      </c>
    </row>
    <row r="49" spans="6:8" ht="15.95" customHeight="1">
      <c r="F49" s="46" t="s">
        <v>1560</v>
      </c>
      <c r="G49" s="1"/>
      <c r="H49" s="1">
        <f>COUNTA(F20:F22)</f>
        <v>3</v>
      </c>
    </row>
    <row r="50" spans="6:8" ht="15.95" customHeight="1">
      <c r="F50" s="46" t="s">
        <v>1230</v>
      </c>
      <c r="G50" s="1"/>
      <c r="H50" s="1"/>
    </row>
    <row r="51" spans="6:8" ht="15.95" customHeight="1">
      <c r="F51" s="46" t="s">
        <v>1167</v>
      </c>
      <c r="G51" s="1"/>
      <c r="H51" s="1">
        <f>SUM(H48:H50)</f>
        <v>10</v>
      </c>
    </row>
    <row r="52" spans="6:8" ht="15.95" customHeight="1">
      <c r="F52" s="46" t="s">
        <v>695</v>
      </c>
      <c r="G52" s="1"/>
      <c r="H52" s="58">
        <f>SUM(H13:H19)</f>
        <v>345</v>
      </c>
    </row>
    <row r="53" spans="6:8" ht="15.95" customHeight="1">
      <c r="F53" s="46" t="s">
        <v>920</v>
      </c>
      <c r="G53" s="1"/>
      <c r="H53" s="58">
        <f>SUM(H20:H22)</f>
        <v>250</v>
      </c>
    </row>
    <row r="54" spans="6:8" ht="15.95" customHeight="1">
      <c r="F54" s="46" t="s">
        <v>1557</v>
      </c>
      <c r="G54" s="1"/>
      <c r="H54" s="58">
        <f>SUM(H52:H53)</f>
        <v>595</v>
      </c>
    </row>
  </sheetData>
  <phoneticPr fontId="3"/>
  <hyperlinks>
    <hyperlink ref="K10" r:id="rId1"/>
    <hyperlink ref="K8" r:id="rId2"/>
    <hyperlink ref="K2" r:id="rId3"/>
    <hyperlink ref="K3" r:id="rId4"/>
  </hyperlinks>
  <pageMargins left="0.55118110236220474" right="0.39370078740157483" top="0.82677165354330706" bottom="0.74803149606299213" header="0.31496062992125984" footer="0.31496062992125984"/>
  <pageSetup paperSize="9" scale="94" fitToWidth="1" fitToHeight="1" orientation="landscape" usePrinterDefaults="1" r:id="rId5"/>
  <headerFooter alignWithMargins="0">
    <oddHeader>&amp;L&amp;14
　　　&amp;A</oddHeader>
    <oddFooter>&amp;L&amp;A</oddFooter>
  </headerFooter>
  <rowBreaks count="1" manualBreakCount="1">
    <brk id="12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1"/>
  <sheetViews>
    <sheetView view="pageBreakPreview" zoomScaleSheetLayoutView="100" workbookViewId="0">
      <selection activeCell="H31" sqref="H31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3" style="5" customWidth="1"/>
    <col min="12" max="12" width="7.5" style="2" customWidth="1"/>
    <col min="13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63" t="s">
        <v>215</v>
      </c>
      <c r="L1" s="78" t="s">
        <v>1009</v>
      </c>
    </row>
    <row r="2" spans="1:12" ht="36" customHeight="1">
      <c r="A2" s="91">
        <v>1</v>
      </c>
      <c r="B2" s="21" t="s">
        <v>2177</v>
      </c>
      <c r="C2" s="94" t="s">
        <v>976</v>
      </c>
      <c r="D2" s="21" t="s">
        <v>2030</v>
      </c>
      <c r="E2" s="59" t="s">
        <v>2782</v>
      </c>
      <c r="F2" s="42" t="s">
        <v>2178</v>
      </c>
      <c r="G2" s="174" t="s">
        <v>2181</v>
      </c>
      <c r="H2" s="21">
        <v>105</v>
      </c>
      <c r="I2" s="59" t="s">
        <v>209</v>
      </c>
      <c r="J2" s="59" t="s">
        <v>2069</v>
      </c>
      <c r="K2" s="175" t="s">
        <v>2628</v>
      </c>
      <c r="L2" s="79"/>
    </row>
    <row r="3" spans="1:12" ht="36" customHeight="1">
      <c r="A3" s="92">
        <v>2</v>
      </c>
      <c r="B3" s="18" t="s">
        <v>2533</v>
      </c>
      <c r="C3" s="95" t="s">
        <v>1176</v>
      </c>
      <c r="D3" s="18" t="s">
        <v>2182</v>
      </c>
      <c r="E3" s="60" t="s">
        <v>171</v>
      </c>
      <c r="F3" s="43" t="s">
        <v>1101</v>
      </c>
      <c r="G3" s="49">
        <v>18469</v>
      </c>
      <c r="H3" s="18">
        <v>45</v>
      </c>
      <c r="I3" s="60" t="s">
        <v>972</v>
      </c>
      <c r="J3" s="60" t="s">
        <v>972</v>
      </c>
      <c r="K3" s="176" t="s">
        <v>2629</v>
      </c>
      <c r="L3" s="80"/>
    </row>
    <row r="4" spans="1:12" ht="36" customHeight="1">
      <c r="A4" s="92">
        <v>3</v>
      </c>
      <c r="B4" s="18" t="s">
        <v>351</v>
      </c>
      <c r="C4" s="95" t="s">
        <v>813</v>
      </c>
      <c r="D4" s="123" t="s">
        <v>2048</v>
      </c>
      <c r="E4" s="60" t="s">
        <v>1913</v>
      </c>
      <c r="F4" s="43" t="s">
        <v>280</v>
      </c>
      <c r="G4" s="49">
        <v>27485</v>
      </c>
      <c r="H4" s="54">
        <v>80</v>
      </c>
      <c r="I4" s="60" t="s">
        <v>222</v>
      </c>
      <c r="J4" s="60" t="s">
        <v>292</v>
      </c>
      <c r="K4" s="177" t="s">
        <v>2042</v>
      </c>
      <c r="L4" s="80"/>
    </row>
    <row r="5" spans="1:12" ht="36" customHeight="1">
      <c r="A5" s="92">
        <v>4</v>
      </c>
      <c r="B5" s="18" t="s">
        <v>2184</v>
      </c>
      <c r="C5" s="95" t="s">
        <v>888</v>
      </c>
      <c r="D5" s="18" t="s">
        <v>1963</v>
      </c>
      <c r="E5" s="60" t="s">
        <v>2290</v>
      </c>
      <c r="F5" s="43" t="s">
        <v>280</v>
      </c>
      <c r="G5" s="49">
        <v>18718</v>
      </c>
      <c r="H5" s="18">
        <v>20</v>
      </c>
      <c r="I5" s="60" t="s">
        <v>1352</v>
      </c>
      <c r="J5" s="60" t="s">
        <v>1352</v>
      </c>
      <c r="K5" s="105" t="s">
        <v>2058</v>
      </c>
      <c r="L5" s="80"/>
    </row>
    <row r="6" spans="1:12" ht="36" customHeight="1">
      <c r="A6" s="92">
        <v>5</v>
      </c>
      <c r="B6" s="18" t="s">
        <v>2185</v>
      </c>
      <c r="C6" s="95" t="s">
        <v>1406</v>
      </c>
      <c r="D6" s="18" t="s">
        <v>2186</v>
      </c>
      <c r="E6" s="60" t="s">
        <v>2183</v>
      </c>
      <c r="F6" s="43" t="s">
        <v>280</v>
      </c>
      <c r="G6" s="49">
        <v>38078</v>
      </c>
      <c r="H6" s="18">
        <v>80</v>
      </c>
      <c r="I6" s="60" t="s">
        <v>1408</v>
      </c>
      <c r="J6" s="60" t="s">
        <v>158</v>
      </c>
      <c r="K6" s="177" t="s">
        <v>1693</v>
      </c>
      <c r="L6" s="80"/>
    </row>
    <row r="7" spans="1:12" ht="36" customHeight="1">
      <c r="A7" s="93">
        <v>6</v>
      </c>
      <c r="B7" s="20" t="s">
        <v>2188</v>
      </c>
      <c r="C7" s="96" t="s">
        <v>838</v>
      </c>
      <c r="D7" s="20" t="s">
        <v>90</v>
      </c>
      <c r="E7" s="61" t="s">
        <v>2642</v>
      </c>
      <c r="F7" s="44" t="s">
        <v>280</v>
      </c>
      <c r="G7" s="50">
        <v>39904</v>
      </c>
      <c r="H7" s="20">
        <v>140</v>
      </c>
      <c r="I7" s="61" t="s">
        <v>590</v>
      </c>
      <c r="J7" s="61" t="s">
        <v>819</v>
      </c>
      <c r="K7" s="178" t="s">
        <v>2802</v>
      </c>
      <c r="L7" s="81"/>
    </row>
    <row r="8" spans="1:12" ht="15.95" customHeight="1"/>
    <row r="9" spans="1:12" ht="15.95" customHeight="1">
      <c r="E9" s="90" t="s">
        <v>1570</v>
      </c>
      <c r="F9" s="46" t="s">
        <v>499</v>
      </c>
      <c r="G9" s="1"/>
      <c r="H9" s="1">
        <f>COUNTA(F2:F2)</f>
        <v>1</v>
      </c>
    </row>
    <row r="10" spans="1:12" ht="15.95" customHeight="1">
      <c r="F10" s="46" t="s">
        <v>1560</v>
      </c>
      <c r="G10" s="1"/>
      <c r="H10" s="1"/>
    </row>
    <row r="11" spans="1:12" ht="15.95" customHeight="1">
      <c r="F11" s="46" t="s">
        <v>1230</v>
      </c>
      <c r="G11" s="1"/>
      <c r="H11" s="1"/>
    </row>
    <row r="12" spans="1:12" ht="15.95" customHeight="1">
      <c r="F12" s="46" t="s">
        <v>1167</v>
      </c>
      <c r="G12" s="1"/>
      <c r="H12" s="1">
        <f>SUM(H9:H11)</f>
        <v>1</v>
      </c>
    </row>
    <row r="13" spans="1:12" ht="15.95" customHeight="1">
      <c r="F13" s="46" t="s">
        <v>695</v>
      </c>
      <c r="G13" s="1"/>
      <c r="H13" s="58">
        <f>SUM(H2:H2)</f>
        <v>105</v>
      </c>
    </row>
    <row r="14" spans="1:12" ht="15.95" customHeight="1">
      <c r="F14" s="46" t="s">
        <v>920</v>
      </c>
      <c r="G14" s="1"/>
      <c r="H14" s="58"/>
    </row>
    <row r="15" spans="1:12" ht="15.95" customHeight="1">
      <c r="F15" s="46" t="s">
        <v>1557</v>
      </c>
      <c r="G15" s="1"/>
      <c r="H15" s="58">
        <f>SUM(H13:H14)</f>
        <v>105</v>
      </c>
    </row>
    <row r="16" spans="1:12" ht="15.95" customHeight="1"/>
    <row r="17" spans="5:8" ht="15.95" customHeight="1">
      <c r="E17" s="90" t="s">
        <v>1101</v>
      </c>
      <c r="F17" s="46" t="s">
        <v>499</v>
      </c>
      <c r="G17" s="1"/>
      <c r="H17" s="1">
        <f>COUNTA(F3)</f>
        <v>1</v>
      </c>
    </row>
    <row r="18" spans="5:8" ht="15.95" customHeight="1">
      <c r="F18" s="46" t="s">
        <v>1560</v>
      </c>
      <c r="G18" s="1"/>
      <c r="H18" s="1"/>
    </row>
    <row r="19" spans="5:8" ht="15.95" customHeight="1">
      <c r="F19" s="46" t="s">
        <v>1230</v>
      </c>
      <c r="G19" s="1"/>
      <c r="H19" s="1"/>
    </row>
    <row r="20" spans="5:8" ht="15.95" customHeight="1">
      <c r="F20" s="46" t="s">
        <v>1167</v>
      </c>
      <c r="G20" s="1"/>
      <c r="H20" s="1">
        <f>SUM(H17:H19)</f>
        <v>1</v>
      </c>
    </row>
    <row r="21" spans="5:8" ht="15.95" customHeight="1">
      <c r="F21" s="46" t="s">
        <v>695</v>
      </c>
      <c r="G21" s="1"/>
      <c r="H21" s="58">
        <f>SUM(H3)</f>
        <v>45</v>
      </c>
    </row>
    <row r="22" spans="5:8" ht="15.95" customHeight="1">
      <c r="F22" s="46" t="s">
        <v>920</v>
      </c>
      <c r="G22" s="1"/>
      <c r="H22" s="58"/>
    </row>
    <row r="23" spans="5:8" ht="15.95" customHeight="1">
      <c r="F23" s="46" t="s">
        <v>1557</v>
      </c>
      <c r="G23" s="1"/>
      <c r="H23" s="58">
        <f>SUM(H21:H22)</f>
        <v>45</v>
      </c>
    </row>
    <row r="24" spans="5:8" ht="15.95" customHeight="1"/>
    <row r="25" spans="5:8" ht="15.95" customHeight="1">
      <c r="E25" s="90" t="s">
        <v>280</v>
      </c>
      <c r="F25" s="46" t="s">
        <v>499</v>
      </c>
      <c r="G25" s="1"/>
      <c r="H25" s="1">
        <f>COUNTA(F4:F7)</f>
        <v>4</v>
      </c>
    </row>
    <row r="26" spans="5:8" ht="15.95" customHeight="1">
      <c r="F26" s="46" t="s">
        <v>1560</v>
      </c>
      <c r="G26" s="1"/>
      <c r="H26" s="1"/>
    </row>
    <row r="27" spans="5:8" ht="15.95" customHeight="1">
      <c r="F27" s="46" t="s">
        <v>1230</v>
      </c>
      <c r="G27" s="1"/>
      <c r="H27" s="1"/>
    </row>
    <row r="28" spans="5:8" ht="15.95" customHeight="1">
      <c r="F28" s="46" t="s">
        <v>1167</v>
      </c>
      <c r="G28" s="1"/>
      <c r="H28" s="1">
        <f>SUM(H25:H27)</f>
        <v>4</v>
      </c>
    </row>
    <row r="29" spans="5:8" ht="15.95" customHeight="1">
      <c r="F29" s="46" t="s">
        <v>695</v>
      </c>
      <c r="G29" s="1"/>
      <c r="H29" s="58">
        <f>SUM(H4:H7)</f>
        <v>320</v>
      </c>
    </row>
    <row r="30" spans="5:8" ht="15.95" customHeight="1">
      <c r="F30" s="46" t="s">
        <v>920</v>
      </c>
      <c r="G30" s="1"/>
      <c r="H30" s="58"/>
    </row>
    <row r="31" spans="5:8" ht="15.95" customHeight="1">
      <c r="F31" s="46" t="s">
        <v>1557</v>
      </c>
      <c r="G31" s="1"/>
      <c r="H31" s="58">
        <f>SUM(H29:H30)</f>
        <v>320</v>
      </c>
    </row>
    <row r="32" spans="5:8" ht="15.95" customHeight="1"/>
    <row r="33" ht="15.95" customHeight="1"/>
  </sheetData>
  <sortState ref="A2:L7">
    <sortCondition ref="A2:A7"/>
  </sortState>
  <phoneticPr fontId="3"/>
  <hyperlinks>
    <hyperlink ref="K6" r:id="rId1"/>
    <hyperlink ref="K5" r:id="rId2"/>
  </hyperlinks>
  <pageMargins left="0.55118110236220474" right="0.39370078740157483" top="0.82677165354330706" bottom="0.74803149606299213" header="0.31496062992125984" footer="0.31496062992125984"/>
  <pageSetup paperSize="9" scale="94" fitToWidth="1" fitToHeight="1" orientation="landscape" usePrinterDefaults="1" r:id="rId3"/>
  <headerFooter alignWithMargins="0">
    <oddHeader>&amp;L&amp;14
　　　&amp;A</oddHeader>
    <oddFooter>&amp;L&amp;A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R127"/>
  <sheetViews>
    <sheetView view="pageBreakPreview" topLeftCell="E1" zoomScaleSheetLayoutView="100" workbookViewId="0">
      <selection activeCell="O29" sqref="O29"/>
    </sheetView>
  </sheetViews>
  <sheetFormatPr defaultRowHeight="13.5"/>
  <cols>
    <col min="1" max="1" width="4.75" style="2" hidden="1" customWidth="1"/>
    <col min="2" max="4" width="6.25" style="179" hidden="1" customWidth="1"/>
    <col min="5" max="5" width="4.875" style="2" customWidth="1"/>
    <col min="6" max="6" width="20.25" style="2" customWidth="1"/>
    <col min="7" max="7" width="7.5" style="3" customWidth="1"/>
    <col min="8" max="8" width="27.125" style="2" customWidth="1"/>
    <col min="9" max="9" width="11.875" style="180" customWidth="1"/>
    <col min="10" max="11" width="3.125" style="180" hidden="1" customWidth="1"/>
    <col min="12" max="12" width="18.875" style="2" customWidth="1"/>
    <col min="13" max="13" width="9" style="2" customWidth="1"/>
    <col min="14" max="14" width="6.875" style="2" customWidth="1"/>
    <col min="15" max="16" width="10.25" style="2" customWidth="1"/>
    <col min="17" max="17" width="16.625" style="5" customWidth="1"/>
    <col min="18" max="18" width="7.5" style="2" customWidth="1"/>
    <col min="19" max="256" width="9" style="2" customWidth="1"/>
    <col min="257" max="260" width="9" style="2" hidden="1" customWidth="1"/>
    <col min="261" max="261" width="4.875" style="2" customWidth="1"/>
    <col min="262" max="262" width="21.875" style="2" customWidth="1"/>
    <col min="263" max="263" width="7.5" style="2" customWidth="1"/>
    <col min="264" max="264" width="27.125" style="2" customWidth="1"/>
    <col min="265" max="265" width="11.875" style="2" customWidth="1"/>
    <col min="266" max="267" width="9" style="2" hidden="1" customWidth="1"/>
    <col min="268" max="268" width="18.875" style="2" customWidth="1"/>
    <col min="269" max="269" width="9" style="2" customWidth="1"/>
    <col min="270" max="270" width="6.875" style="2" customWidth="1"/>
    <col min="271" max="272" width="10.25" style="2" customWidth="1"/>
    <col min="273" max="273" width="10" style="2" customWidth="1"/>
    <col min="274" max="274" width="7.5" style="2" customWidth="1"/>
    <col min="275" max="512" width="9" style="2" customWidth="1"/>
    <col min="513" max="516" width="9" style="2" hidden="1" customWidth="1"/>
    <col min="517" max="517" width="4.875" style="2" customWidth="1"/>
    <col min="518" max="518" width="21.875" style="2" customWidth="1"/>
    <col min="519" max="519" width="7.5" style="2" customWidth="1"/>
    <col min="520" max="520" width="27.125" style="2" customWidth="1"/>
    <col min="521" max="521" width="11.875" style="2" customWidth="1"/>
    <col min="522" max="523" width="9" style="2" hidden="1" customWidth="1"/>
    <col min="524" max="524" width="18.875" style="2" customWidth="1"/>
    <col min="525" max="525" width="9" style="2" customWidth="1"/>
    <col min="526" max="526" width="6.875" style="2" customWidth="1"/>
    <col min="527" max="528" width="10.25" style="2" customWidth="1"/>
    <col min="529" max="529" width="10" style="2" customWidth="1"/>
    <col min="530" max="530" width="7.5" style="2" customWidth="1"/>
    <col min="531" max="768" width="9" style="2" customWidth="1"/>
    <col min="769" max="772" width="9" style="2" hidden="1" customWidth="1"/>
    <col min="773" max="773" width="4.875" style="2" customWidth="1"/>
    <col min="774" max="774" width="21.875" style="2" customWidth="1"/>
    <col min="775" max="775" width="7.5" style="2" customWidth="1"/>
    <col min="776" max="776" width="27.125" style="2" customWidth="1"/>
    <col min="777" max="777" width="11.875" style="2" customWidth="1"/>
    <col min="778" max="779" width="9" style="2" hidden="1" customWidth="1"/>
    <col min="780" max="780" width="18.875" style="2" customWidth="1"/>
    <col min="781" max="781" width="9" style="2" customWidth="1"/>
    <col min="782" max="782" width="6.875" style="2" customWidth="1"/>
    <col min="783" max="784" width="10.25" style="2" customWidth="1"/>
    <col min="785" max="785" width="10" style="2" customWidth="1"/>
    <col min="786" max="786" width="7.5" style="2" customWidth="1"/>
    <col min="787" max="1024" width="9" style="2" customWidth="1"/>
    <col min="1025" max="1028" width="9" style="2" hidden="1" customWidth="1"/>
    <col min="1029" max="1029" width="4.875" style="2" customWidth="1"/>
    <col min="1030" max="1030" width="21.875" style="2" customWidth="1"/>
    <col min="1031" max="1031" width="7.5" style="2" customWidth="1"/>
    <col min="1032" max="1032" width="27.125" style="2" customWidth="1"/>
    <col min="1033" max="1033" width="11.875" style="2" customWidth="1"/>
    <col min="1034" max="1035" width="9" style="2" hidden="1" customWidth="1"/>
    <col min="1036" max="1036" width="18.875" style="2" customWidth="1"/>
    <col min="1037" max="1037" width="9" style="2" customWidth="1"/>
    <col min="1038" max="1038" width="6.875" style="2" customWidth="1"/>
    <col min="1039" max="1040" width="10.25" style="2" customWidth="1"/>
    <col min="1041" max="1041" width="10" style="2" customWidth="1"/>
    <col min="1042" max="1042" width="7.5" style="2" customWidth="1"/>
    <col min="1043" max="1280" width="9" style="2" customWidth="1"/>
    <col min="1281" max="1284" width="9" style="2" hidden="1" customWidth="1"/>
    <col min="1285" max="1285" width="4.875" style="2" customWidth="1"/>
    <col min="1286" max="1286" width="21.875" style="2" customWidth="1"/>
    <col min="1287" max="1287" width="7.5" style="2" customWidth="1"/>
    <col min="1288" max="1288" width="27.125" style="2" customWidth="1"/>
    <col min="1289" max="1289" width="11.875" style="2" customWidth="1"/>
    <col min="1290" max="1291" width="9" style="2" hidden="1" customWidth="1"/>
    <col min="1292" max="1292" width="18.875" style="2" customWidth="1"/>
    <col min="1293" max="1293" width="9" style="2" customWidth="1"/>
    <col min="1294" max="1294" width="6.875" style="2" customWidth="1"/>
    <col min="1295" max="1296" width="10.25" style="2" customWidth="1"/>
    <col min="1297" max="1297" width="10" style="2" customWidth="1"/>
    <col min="1298" max="1298" width="7.5" style="2" customWidth="1"/>
    <col min="1299" max="1536" width="9" style="2" customWidth="1"/>
    <col min="1537" max="1540" width="9" style="2" hidden="1" customWidth="1"/>
    <col min="1541" max="1541" width="4.875" style="2" customWidth="1"/>
    <col min="1542" max="1542" width="21.875" style="2" customWidth="1"/>
    <col min="1543" max="1543" width="7.5" style="2" customWidth="1"/>
    <col min="1544" max="1544" width="27.125" style="2" customWidth="1"/>
    <col min="1545" max="1545" width="11.875" style="2" customWidth="1"/>
    <col min="1546" max="1547" width="9" style="2" hidden="1" customWidth="1"/>
    <col min="1548" max="1548" width="18.875" style="2" customWidth="1"/>
    <col min="1549" max="1549" width="9" style="2" customWidth="1"/>
    <col min="1550" max="1550" width="6.875" style="2" customWidth="1"/>
    <col min="1551" max="1552" width="10.25" style="2" customWidth="1"/>
    <col min="1553" max="1553" width="10" style="2" customWidth="1"/>
    <col min="1554" max="1554" width="7.5" style="2" customWidth="1"/>
    <col min="1555" max="1792" width="9" style="2" customWidth="1"/>
    <col min="1793" max="1796" width="9" style="2" hidden="1" customWidth="1"/>
    <col min="1797" max="1797" width="4.875" style="2" customWidth="1"/>
    <col min="1798" max="1798" width="21.875" style="2" customWidth="1"/>
    <col min="1799" max="1799" width="7.5" style="2" customWidth="1"/>
    <col min="1800" max="1800" width="27.125" style="2" customWidth="1"/>
    <col min="1801" max="1801" width="11.875" style="2" customWidth="1"/>
    <col min="1802" max="1803" width="9" style="2" hidden="1" customWidth="1"/>
    <col min="1804" max="1804" width="18.875" style="2" customWidth="1"/>
    <col min="1805" max="1805" width="9" style="2" customWidth="1"/>
    <col min="1806" max="1806" width="6.875" style="2" customWidth="1"/>
    <col min="1807" max="1808" width="10.25" style="2" customWidth="1"/>
    <col min="1809" max="1809" width="10" style="2" customWidth="1"/>
    <col min="1810" max="1810" width="7.5" style="2" customWidth="1"/>
    <col min="1811" max="2048" width="9" style="2" customWidth="1"/>
    <col min="2049" max="2052" width="9" style="2" hidden="1" customWidth="1"/>
    <col min="2053" max="2053" width="4.875" style="2" customWidth="1"/>
    <col min="2054" max="2054" width="21.875" style="2" customWidth="1"/>
    <col min="2055" max="2055" width="7.5" style="2" customWidth="1"/>
    <col min="2056" max="2056" width="27.125" style="2" customWidth="1"/>
    <col min="2057" max="2057" width="11.875" style="2" customWidth="1"/>
    <col min="2058" max="2059" width="9" style="2" hidden="1" customWidth="1"/>
    <col min="2060" max="2060" width="18.875" style="2" customWidth="1"/>
    <col min="2061" max="2061" width="9" style="2" customWidth="1"/>
    <col min="2062" max="2062" width="6.875" style="2" customWidth="1"/>
    <col min="2063" max="2064" width="10.25" style="2" customWidth="1"/>
    <col min="2065" max="2065" width="10" style="2" customWidth="1"/>
    <col min="2066" max="2066" width="7.5" style="2" customWidth="1"/>
    <col min="2067" max="2304" width="9" style="2" customWidth="1"/>
    <col min="2305" max="2308" width="9" style="2" hidden="1" customWidth="1"/>
    <col min="2309" max="2309" width="4.875" style="2" customWidth="1"/>
    <col min="2310" max="2310" width="21.875" style="2" customWidth="1"/>
    <col min="2311" max="2311" width="7.5" style="2" customWidth="1"/>
    <col min="2312" max="2312" width="27.125" style="2" customWidth="1"/>
    <col min="2313" max="2313" width="11.875" style="2" customWidth="1"/>
    <col min="2314" max="2315" width="9" style="2" hidden="1" customWidth="1"/>
    <col min="2316" max="2316" width="18.875" style="2" customWidth="1"/>
    <col min="2317" max="2317" width="9" style="2" customWidth="1"/>
    <col min="2318" max="2318" width="6.875" style="2" customWidth="1"/>
    <col min="2319" max="2320" width="10.25" style="2" customWidth="1"/>
    <col min="2321" max="2321" width="10" style="2" customWidth="1"/>
    <col min="2322" max="2322" width="7.5" style="2" customWidth="1"/>
    <col min="2323" max="2560" width="9" style="2" customWidth="1"/>
    <col min="2561" max="2564" width="9" style="2" hidden="1" customWidth="1"/>
    <col min="2565" max="2565" width="4.875" style="2" customWidth="1"/>
    <col min="2566" max="2566" width="21.875" style="2" customWidth="1"/>
    <col min="2567" max="2567" width="7.5" style="2" customWidth="1"/>
    <col min="2568" max="2568" width="27.125" style="2" customWidth="1"/>
    <col min="2569" max="2569" width="11.875" style="2" customWidth="1"/>
    <col min="2570" max="2571" width="9" style="2" hidden="1" customWidth="1"/>
    <col min="2572" max="2572" width="18.875" style="2" customWidth="1"/>
    <col min="2573" max="2573" width="9" style="2" customWidth="1"/>
    <col min="2574" max="2574" width="6.875" style="2" customWidth="1"/>
    <col min="2575" max="2576" width="10.25" style="2" customWidth="1"/>
    <col min="2577" max="2577" width="10" style="2" customWidth="1"/>
    <col min="2578" max="2578" width="7.5" style="2" customWidth="1"/>
    <col min="2579" max="2816" width="9" style="2" customWidth="1"/>
    <col min="2817" max="2820" width="9" style="2" hidden="1" customWidth="1"/>
    <col min="2821" max="2821" width="4.875" style="2" customWidth="1"/>
    <col min="2822" max="2822" width="21.875" style="2" customWidth="1"/>
    <col min="2823" max="2823" width="7.5" style="2" customWidth="1"/>
    <col min="2824" max="2824" width="27.125" style="2" customWidth="1"/>
    <col min="2825" max="2825" width="11.875" style="2" customWidth="1"/>
    <col min="2826" max="2827" width="9" style="2" hidden="1" customWidth="1"/>
    <col min="2828" max="2828" width="18.875" style="2" customWidth="1"/>
    <col min="2829" max="2829" width="9" style="2" customWidth="1"/>
    <col min="2830" max="2830" width="6.875" style="2" customWidth="1"/>
    <col min="2831" max="2832" width="10.25" style="2" customWidth="1"/>
    <col min="2833" max="2833" width="10" style="2" customWidth="1"/>
    <col min="2834" max="2834" width="7.5" style="2" customWidth="1"/>
    <col min="2835" max="3072" width="9" style="2" customWidth="1"/>
    <col min="3073" max="3076" width="9" style="2" hidden="1" customWidth="1"/>
    <col min="3077" max="3077" width="4.875" style="2" customWidth="1"/>
    <col min="3078" max="3078" width="21.875" style="2" customWidth="1"/>
    <col min="3079" max="3079" width="7.5" style="2" customWidth="1"/>
    <col min="3080" max="3080" width="27.125" style="2" customWidth="1"/>
    <col min="3081" max="3081" width="11.875" style="2" customWidth="1"/>
    <col min="3082" max="3083" width="9" style="2" hidden="1" customWidth="1"/>
    <col min="3084" max="3084" width="18.875" style="2" customWidth="1"/>
    <col min="3085" max="3085" width="9" style="2" customWidth="1"/>
    <col min="3086" max="3086" width="6.875" style="2" customWidth="1"/>
    <col min="3087" max="3088" width="10.25" style="2" customWidth="1"/>
    <col min="3089" max="3089" width="10" style="2" customWidth="1"/>
    <col min="3090" max="3090" width="7.5" style="2" customWidth="1"/>
    <col min="3091" max="3328" width="9" style="2" customWidth="1"/>
    <col min="3329" max="3332" width="9" style="2" hidden="1" customWidth="1"/>
    <col min="3333" max="3333" width="4.875" style="2" customWidth="1"/>
    <col min="3334" max="3334" width="21.875" style="2" customWidth="1"/>
    <col min="3335" max="3335" width="7.5" style="2" customWidth="1"/>
    <col min="3336" max="3336" width="27.125" style="2" customWidth="1"/>
    <col min="3337" max="3337" width="11.875" style="2" customWidth="1"/>
    <col min="3338" max="3339" width="9" style="2" hidden="1" customWidth="1"/>
    <col min="3340" max="3340" width="18.875" style="2" customWidth="1"/>
    <col min="3341" max="3341" width="9" style="2" customWidth="1"/>
    <col min="3342" max="3342" width="6.875" style="2" customWidth="1"/>
    <col min="3343" max="3344" width="10.25" style="2" customWidth="1"/>
    <col min="3345" max="3345" width="10" style="2" customWidth="1"/>
    <col min="3346" max="3346" width="7.5" style="2" customWidth="1"/>
    <col min="3347" max="3584" width="9" style="2" customWidth="1"/>
    <col min="3585" max="3588" width="9" style="2" hidden="1" customWidth="1"/>
    <col min="3589" max="3589" width="4.875" style="2" customWidth="1"/>
    <col min="3590" max="3590" width="21.875" style="2" customWidth="1"/>
    <col min="3591" max="3591" width="7.5" style="2" customWidth="1"/>
    <col min="3592" max="3592" width="27.125" style="2" customWidth="1"/>
    <col min="3593" max="3593" width="11.875" style="2" customWidth="1"/>
    <col min="3594" max="3595" width="9" style="2" hidden="1" customWidth="1"/>
    <col min="3596" max="3596" width="18.875" style="2" customWidth="1"/>
    <col min="3597" max="3597" width="9" style="2" customWidth="1"/>
    <col min="3598" max="3598" width="6.875" style="2" customWidth="1"/>
    <col min="3599" max="3600" width="10.25" style="2" customWidth="1"/>
    <col min="3601" max="3601" width="10" style="2" customWidth="1"/>
    <col min="3602" max="3602" width="7.5" style="2" customWidth="1"/>
    <col min="3603" max="3840" width="9" style="2" customWidth="1"/>
    <col min="3841" max="3844" width="9" style="2" hidden="1" customWidth="1"/>
    <col min="3845" max="3845" width="4.875" style="2" customWidth="1"/>
    <col min="3846" max="3846" width="21.875" style="2" customWidth="1"/>
    <col min="3847" max="3847" width="7.5" style="2" customWidth="1"/>
    <col min="3848" max="3848" width="27.125" style="2" customWidth="1"/>
    <col min="3849" max="3849" width="11.875" style="2" customWidth="1"/>
    <col min="3850" max="3851" width="9" style="2" hidden="1" customWidth="1"/>
    <col min="3852" max="3852" width="18.875" style="2" customWidth="1"/>
    <col min="3853" max="3853" width="9" style="2" customWidth="1"/>
    <col min="3854" max="3854" width="6.875" style="2" customWidth="1"/>
    <col min="3855" max="3856" width="10.25" style="2" customWidth="1"/>
    <col min="3857" max="3857" width="10" style="2" customWidth="1"/>
    <col min="3858" max="3858" width="7.5" style="2" customWidth="1"/>
    <col min="3859" max="4096" width="9" style="2" customWidth="1"/>
    <col min="4097" max="4100" width="9" style="2" hidden="1" customWidth="1"/>
    <col min="4101" max="4101" width="4.875" style="2" customWidth="1"/>
    <col min="4102" max="4102" width="21.875" style="2" customWidth="1"/>
    <col min="4103" max="4103" width="7.5" style="2" customWidth="1"/>
    <col min="4104" max="4104" width="27.125" style="2" customWidth="1"/>
    <col min="4105" max="4105" width="11.875" style="2" customWidth="1"/>
    <col min="4106" max="4107" width="9" style="2" hidden="1" customWidth="1"/>
    <col min="4108" max="4108" width="18.875" style="2" customWidth="1"/>
    <col min="4109" max="4109" width="9" style="2" customWidth="1"/>
    <col min="4110" max="4110" width="6.875" style="2" customWidth="1"/>
    <col min="4111" max="4112" width="10.25" style="2" customWidth="1"/>
    <col min="4113" max="4113" width="10" style="2" customWidth="1"/>
    <col min="4114" max="4114" width="7.5" style="2" customWidth="1"/>
    <col min="4115" max="4352" width="9" style="2" customWidth="1"/>
    <col min="4353" max="4356" width="9" style="2" hidden="1" customWidth="1"/>
    <col min="4357" max="4357" width="4.875" style="2" customWidth="1"/>
    <col min="4358" max="4358" width="21.875" style="2" customWidth="1"/>
    <col min="4359" max="4359" width="7.5" style="2" customWidth="1"/>
    <col min="4360" max="4360" width="27.125" style="2" customWidth="1"/>
    <col min="4361" max="4361" width="11.875" style="2" customWidth="1"/>
    <col min="4362" max="4363" width="9" style="2" hidden="1" customWidth="1"/>
    <col min="4364" max="4364" width="18.875" style="2" customWidth="1"/>
    <col min="4365" max="4365" width="9" style="2" customWidth="1"/>
    <col min="4366" max="4366" width="6.875" style="2" customWidth="1"/>
    <col min="4367" max="4368" width="10.25" style="2" customWidth="1"/>
    <col min="4369" max="4369" width="10" style="2" customWidth="1"/>
    <col min="4370" max="4370" width="7.5" style="2" customWidth="1"/>
    <col min="4371" max="4608" width="9" style="2" customWidth="1"/>
    <col min="4609" max="4612" width="9" style="2" hidden="1" customWidth="1"/>
    <col min="4613" max="4613" width="4.875" style="2" customWidth="1"/>
    <col min="4614" max="4614" width="21.875" style="2" customWidth="1"/>
    <col min="4615" max="4615" width="7.5" style="2" customWidth="1"/>
    <col min="4616" max="4616" width="27.125" style="2" customWidth="1"/>
    <col min="4617" max="4617" width="11.875" style="2" customWidth="1"/>
    <col min="4618" max="4619" width="9" style="2" hidden="1" customWidth="1"/>
    <col min="4620" max="4620" width="18.875" style="2" customWidth="1"/>
    <col min="4621" max="4621" width="9" style="2" customWidth="1"/>
    <col min="4622" max="4622" width="6.875" style="2" customWidth="1"/>
    <col min="4623" max="4624" width="10.25" style="2" customWidth="1"/>
    <col min="4625" max="4625" width="10" style="2" customWidth="1"/>
    <col min="4626" max="4626" width="7.5" style="2" customWidth="1"/>
    <col min="4627" max="4864" width="9" style="2" customWidth="1"/>
    <col min="4865" max="4868" width="9" style="2" hidden="1" customWidth="1"/>
    <col min="4869" max="4869" width="4.875" style="2" customWidth="1"/>
    <col min="4870" max="4870" width="21.875" style="2" customWidth="1"/>
    <col min="4871" max="4871" width="7.5" style="2" customWidth="1"/>
    <col min="4872" max="4872" width="27.125" style="2" customWidth="1"/>
    <col min="4873" max="4873" width="11.875" style="2" customWidth="1"/>
    <col min="4874" max="4875" width="9" style="2" hidden="1" customWidth="1"/>
    <col min="4876" max="4876" width="18.875" style="2" customWidth="1"/>
    <col min="4877" max="4877" width="9" style="2" customWidth="1"/>
    <col min="4878" max="4878" width="6.875" style="2" customWidth="1"/>
    <col min="4879" max="4880" width="10.25" style="2" customWidth="1"/>
    <col min="4881" max="4881" width="10" style="2" customWidth="1"/>
    <col min="4882" max="4882" width="7.5" style="2" customWidth="1"/>
    <col min="4883" max="5120" width="9" style="2" customWidth="1"/>
    <col min="5121" max="5124" width="9" style="2" hidden="1" customWidth="1"/>
    <col min="5125" max="5125" width="4.875" style="2" customWidth="1"/>
    <col min="5126" max="5126" width="21.875" style="2" customWidth="1"/>
    <col min="5127" max="5127" width="7.5" style="2" customWidth="1"/>
    <col min="5128" max="5128" width="27.125" style="2" customWidth="1"/>
    <col min="5129" max="5129" width="11.875" style="2" customWidth="1"/>
    <col min="5130" max="5131" width="9" style="2" hidden="1" customWidth="1"/>
    <col min="5132" max="5132" width="18.875" style="2" customWidth="1"/>
    <col min="5133" max="5133" width="9" style="2" customWidth="1"/>
    <col min="5134" max="5134" width="6.875" style="2" customWidth="1"/>
    <col min="5135" max="5136" width="10.25" style="2" customWidth="1"/>
    <col min="5137" max="5137" width="10" style="2" customWidth="1"/>
    <col min="5138" max="5138" width="7.5" style="2" customWidth="1"/>
    <col min="5139" max="5376" width="9" style="2" customWidth="1"/>
    <col min="5377" max="5380" width="9" style="2" hidden="1" customWidth="1"/>
    <col min="5381" max="5381" width="4.875" style="2" customWidth="1"/>
    <col min="5382" max="5382" width="21.875" style="2" customWidth="1"/>
    <col min="5383" max="5383" width="7.5" style="2" customWidth="1"/>
    <col min="5384" max="5384" width="27.125" style="2" customWidth="1"/>
    <col min="5385" max="5385" width="11.875" style="2" customWidth="1"/>
    <col min="5386" max="5387" width="9" style="2" hidden="1" customWidth="1"/>
    <col min="5388" max="5388" width="18.875" style="2" customWidth="1"/>
    <col min="5389" max="5389" width="9" style="2" customWidth="1"/>
    <col min="5390" max="5390" width="6.875" style="2" customWidth="1"/>
    <col min="5391" max="5392" width="10.25" style="2" customWidth="1"/>
    <col min="5393" max="5393" width="10" style="2" customWidth="1"/>
    <col min="5394" max="5394" width="7.5" style="2" customWidth="1"/>
    <col min="5395" max="5632" width="9" style="2" customWidth="1"/>
    <col min="5633" max="5636" width="9" style="2" hidden="1" customWidth="1"/>
    <col min="5637" max="5637" width="4.875" style="2" customWidth="1"/>
    <col min="5638" max="5638" width="21.875" style="2" customWidth="1"/>
    <col min="5639" max="5639" width="7.5" style="2" customWidth="1"/>
    <col min="5640" max="5640" width="27.125" style="2" customWidth="1"/>
    <col min="5641" max="5641" width="11.875" style="2" customWidth="1"/>
    <col min="5642" max="5643" width="9" style="2" hidden="1" customWidth="1"/>
    <col min="5644" max="5644" width="18.875" style="2" customWidth="1"/>
    <col min="5645" max="5645" width="9" style="2" customWidth="1"/>
    <col min="5646" max="5646" width="6.875" style="2" customWidth="1"/>
    <col min="5647" max="5648" width="10.25" style="2" customWidth="1"/>
    <col min="5649" max="5649" width="10" style="2" customWidth="1"/>
    <col min="5650" max="5650" width="7.5" style="2" customWidth="1"/>
    <col min="5651" max="5888" width="9" style="2" customWidth="1"/>
    <col min="5889" max="5892" width="9" style="2" hidden="1" customWidth="1"/>
    <col min="5893" max="5893" width="4.875" style="2" customWidth="1"/>
    <col min="5894" max="5894" width="21.875" style="2" customWidth="1"/>
    <col min="5895" max="5895" width="7.5" style="2" customWidth="1"/>
    <col min="5896" max="5896" width="27.125" style="2" customWidth="1"/>
    <col min="5897" max="5897" width="11.875" style="2" customWidth="1"/>
    <col min="5898" max="5899" width="9" style="2" hidden="1" customWidth="1"/>
    <col min="5900" max="5900" width="18.875" style="2" customWidth="1"/>
    <col min="5901" max="5901" width="9" style="2" customWidth="1"/>
    <col min="5902" max="5902" width="6.875" style="2" customWidth="1"/>
    <col min="5903" max="5904" width="10.25" style="2" customWidth="1"/>
    <col min="5905" max="5905" width="10" style="2" customWidth="1"/>
    <col min="5906" max="5906" width="7.5" style="2" customWidth="1"/>
    <col min="5907" max="6144" width="9" style="2" customWidth="1"/>
    <col min="6145" max="6148" width="9" style="2" hidden="1" customWidth="1"/>
    <col min="6149" max="6149" width="4.875" style="2" customWidth="1"/>
    <col min="6150" max="6150" width="21.875" style="2" customWidth="1"/>
    <col min="6151" max="6151" width="7.5" style="2" customWidth="1"/>
    <col min="6152" max="6152" width="27.125" style="2" customWidth="1"/>
    <col min="6153" max="6153" width="11.875" style="2" customWidth="1"/>
    <col min="6154" max="6155" width="9" style="2" hidden="1" customWidth="1"/>
    <col min="6156" max="6156" width="18.875" style="2" customWidth="1"/>
    <col min="6157" max="6157" width="9" style="2" customWidth="1"/>
    <col min="6158" max="6158" width="6.875" style="2" customWidth="1"/>
    <col min="6159" max="6160" width="10.25" style="2" customWidth="1"/>
    <col min="6161" max="6161" width="10" style="2" customWidth="1"/>
    <col min="6162" max="6162" width="7.5" style="2" customWidth="1"/>
    <col min="6163" max="6400" width="9" style="2" customWidth="1"/>
    <col min="6401" max="6404" width="9" style="2" hidden="1" customWidth="1"/>
    <col min="6405" max="6405" width="4.875" style="2" customWidth="1"/>
    <col min="6406" max="6406" width="21.875" style="2" customWidth="1"/>
    <col min="6407" max="6407" width="7.5" style="2" customWidth="1"/>
    <col min="6408" max="6408" width="27.125" style="2" customWidth="1"/>
    <col min="6409" max="6409" width="11.875" style="2" customWidth="1"/>
    <col min="6410" max="6411" width="9" style="2" hidden="1" customWidth="1"/>
    <col min="6412" max="6412" width="18.875" style="2" customWidth="1"/>
    <col min="6413" max="6413" width="9" style="2" customWidth="1"/>
    <col min="6414" max="6414" width="6.875" style="2" customWidth="1"/>
    <col min="6415" max="6416" width="10.25" style="2" customWidth="1"/>
    <col min="6417" max="6417" width="10" style="2" customWidth="1"/>
    <col min="6418" max="6418" width="7.5" style="2" customWidth="1"/>
    <col min="6419" max="6656" width="9" style="2" customWidth="1"/>
    <col min="6657" max="6660" width="9" style="2" hidden="1" customWidth="1"/>
    <col min="6661" max="6661" width="4.875" style="2" customWidth="1"/>
    <col min="6662" max="6662" width="21.875" style="2" customWidth="1"/>
    <col min="6663" max="6663" width="7.5" style="2" customWidth="1"/>
    <col min="6664" max="6664" width="27.125" style="2" customWidth="1"/>
    <col min="6665" max="6665" width="11.875" style="2" customWidth="1"/>
    <col min="6666" max="6667" width="9" style="2" hidden="1" customWidth="1"/>
    <col min="6668" max="6668" width="18.875" style="2" customWidth="1"/>
    <col min="6669" max="6669" width="9" style="2" customWidth="1"/>
    <col min="6670" max="6670" width="6.875" style="2" customWidth="1"/>
    <col min="6671" max="6672" width="10.25" style="2" customWidth="1"/>
    <col min="6673" max="6673" width="10" style="2" customWidth="1"/>
    <col min="6674" max="6674" width="7.5" style="2" customWidth="1"/>
    <col min="6675" max="6912" width="9" style="2" customWidth="1"/>
    <col min="6913" max="6916" width="9" style="2" hidden="1" customWidth="1"/>
    <col min="6917" max="6917" width="4.875" style="2" customWidth="1"/>
    <col min="6918" max="6918" width="21.875" style="2" customWidth="1"/>
    <col min="6919" max="6919" width="7.5" style="2" customWidth="1"/>
    <col min="6920" max="6920" width="27.125" style="2" customWidth="1"/>
    <col min="6921" max="6921" width="11.875" style="2" customWidth="1"/>
    <col min="6922" max="6923" width="9" style="2" hidden="1" customWidth="1"/>
    <col min="6924" max="6924" width="18.875" style="2" customWidth="1"/>
    <col min="6925" max="6925" width="9" style="2" customWidth="1"/>
    <col min="6926" max="6926" width="6.875" style="2" customWidth="1"/>
    <col min="6927" max="6928" width="10.25" style="2" customWidth="1"/>
    <col min="6929" max="6929" width="10" style="2" customWidth="1"/>
    <col min="6930" max="6930" width="7.5" style="2" customWidth="1"/>
    <col min="6931" max="7168" width="9" style="2" customWidth="1"/>
    <col min="7169" max="7172" width="9" style="2" hidden="1" customWidth="1"/>
    <col min="7173" max="7173" width="4.875" style="2" customWidth="1"/>
    <col min="7174" max="7174" width="21.875" style="2" customWidth="1"/>
    <col min="7175" max="7175" width="7.5" style="2" customWidth="1"/>
    <col min="7176" max="7176" width="27.125" style="2" customWidth="1"/>
    <col min="7177" max="7177" width="11.875" style="2" customWidth="1"/>
    <col min="7178" max="7179" width="9" style="2" hidden="1" customWidth="1"/>
    <col min="7180" max="7180" width="18.875" style="2" customWidth="1"/>
    <col min="7181" max="7181" width="9" style="2" customWidth="1"/>
    <col min="7182" max="7182" width="6.875" style="2" customWidth="1"/>
    <col min="7183" max="7184" width="10.25" style="2" customWidth="1"/>
    <col min="7185" max="7185" width="10" style="2" customWidth="1"/>
    <col min="7186" max="7186" width="7.5" style="2" customWidth="1"/>
    <col min="7187" max="7424" width="9" style="2" customWidth="1"/>
    <col min="7425" max="7428" width="9" style="2" hidden="1" customWidth="1"/>
    <col min="7429" max="7429" width="4.875" style="2" customWidth="1"/>
    <col min="7430" max="7430" width="21.875" style="2" customWidth="1"/>
    <col min="7431" max="7431" width="7.5" style="2" customWidth="1"/>
    <col min="7432" max="7432" width="27.125" style="2" customWidth="1"/>
    <col min="7433" max="7433" width="11.875" style="2" customWidth="1"/>
    <col min="7434" max="7435" width="9" style="2" hidden="1" customWidth="1"/>
    <col min="7436" max="7436" width="18.875" style="2" customWidth="1"/>
    <col min="7437" max="7437" width="9" style="2" customWidth="1"/>
    <col min="7438" max="7438" width="6.875" style="2" customWidth="1"/>
    <col min="7439" max="7440" width="10.25" style="2" customWidth="1"/>
    <col min="7441" max="7441" width="10" style="2" customWidth="1"/>
    <col min="7442" max="7442" width="7.5" style="2" customWidth="1"/>
    <col min="7443" max="7680" width="9" style="2" customWidth="1"/>
    <col min="7681" max="7684" width="9" style="2" hidden="1" customWidth="1"/>
    <col min="7685" max="7685" width="4.875" style="2" customWidth="1"/>
    <col min="7686" max="7686" width="21.875" style="2" customWidth="1"/>
    <col min="7687" max="7687" width="7.5" style="2" customWidth="1"/>
    <col min="7688" max="7688" width="27.125" style="2" customWidth="1"/>
    <col min="7689" max="7689" width="11.875" style="2" customWidth="1"/>
    <col min="7690" max="7691" width="9" style="2" hidden="1" customWidth="1"/>
    <col min="7692" max="7692" width="18.875" style="2" customWidth="1"/>
    <col min="7693" max="7693" width="9" style="2" customWidth="1"/>
    <col min="7694" max="7694" width="6.875" style="2" customWidth="1"/>
    <col min="7695" max="7696" width="10.25" style="2" customWidth="1"/>
    <col min="7697" max="7697" width="10" style="2" customWidth="1"/>
    <col min="7698" max="7698" width="7.5" style="2" customWidth="1"/>
    <col min="7699" max="7936" width="9" style="2" customWidth="1"/>
    <col min="7937" max="7940" width="9" style="2" hidden="1" customWidth="1"/>
    <col min="7941" max="7941" width="4.875" style="2" customWidth="1"/>
    <col min="7942" max="7942" width="21.875" style="2" customWidth="1"/>
    <col min="7943" max="7943" width="7.5" style="2" customWidth="1"/>
    <col min="7944" max="7944" width="27.125" style="2" customWidth="1"/>
    <col min="7945" max="7945" width="11.875" style="2" customWidth="1"/>
    <col min="7946" max="7947" width="9" style="2" hidden="1" customWidth="1"/>
    <col min="7948" max="7948" width="18.875" style="2" customWidth="1"/>
    <col min="7949" max="7949" width="9" style="2" customWidth="1"/>
    <col min="7950" max="7950" width="6.875" style="2" customWidth="1"/>
    <col min="7951" max="7952" width="10.25" style="2" customWidth="1"/>
    <col min="7953" max="7953" width="10" style="2" customWidth="1"/>
    <col min="7954" max="7954" width="7.5" style="2" customWidth="1"/>
    <col min="7955" max="8192" width="9" style="2" customWidth="1"/>
    <col min="8193" max="8196" width="9" style="2" hidden="1" customWidth="1"/>
    <col min="8197" max="8197" width="4.875" style="2" customWidth="1"/>
    <col min="8198" max="8198" width="21.875" style="2" customWidth="1"/>
    <col min="8199" max="8199" width="7.5" style="2" customWidth="1"/>
    <col min="8200" max="8200" width="27.125" style="2" customWidth="1"/>
    <col min="8201" max="8201" width="11.875" style="2" customWidth="1"/>
    <col min="8202" max="8203" width="9" style="2" hidden="1" customWidth="1"/>
    <col min="8204" max="8204" width="18.875" style="2" customWidth="1"/>
    <col min="8205" max="8205" width="9" style="2" customWidth="1"/>
    <col min="8206" max="8206" width="6.875" style="2" customWidth="1"/>
    <col min="8207" max="8208" width="10.25" style="2" customWidth="1"/>
    <col min="8209" max="8209" width="10" style="2" customWidth="1"/>
    <col min="8210" max="8210" width="7.5" style="2" customWidth="1"/>
    <col min="8211" max="8448" width="9" style="2" customWidth="1"/>
    <col min="8449" max="8452" width="9" style="2" hidden="1" customWidth="1"/>
    <col min="8453" max="8453" width="4.875" style="2" customWidth="1"/>
    <col min="8454" max="8454" width="21.875" style="2" customWidth="1"/>
    <col min="8455" max="8455" width="7.5" style="2" customWidth="1"/>
    <col min="8456" max="8456" width="27.125" style="2" customWidth="1"/>
    <col min="8457" max="8457" width="11.875" style="2" customWidth="1"/>
    <col min="8458" max="8459" width="9" style="2" hidden="1" customWidth="1"/>
    <col min="8460" max="8460" width="18.875" style="2" customWidth="1"/>
    <col min="8461" max="8461" width="9" style="2" customWidth="1"/>
    <col min="8462" max="8462" width="6.875" style="2" customWidth="1"/>
    <col min="8463" max="8464" width="10.25" style="2" customWidth="1"/>
    <col min="8465" max="8465" width="10" style="2" customWidth="1"/>
    <col min="8466" max="8466" width="7.5" style="2" customWidth="1"/>
    <col min="8467" max="8704" width="9" style="2" customWidth="1"/>
    <col min="8705" max="8708" width="9" style="2" hidden="1" customWidth="1"/>
    <col min="8709" max="8709" width="4.875" style="2" customWidth="1"/>
    <col min="8710" max="8710" width="21.875" style="2" customWidth="1"/>
    <col min="8711" max="8711" width="7.5" style="2" customWidth="1"/>
    <col min="8712" max="8712" width="27.125" style="2" customWidth="1"/>
    <col min="8713" max="8713" width="11.875" style="2" customWidth="1"/>
    <col min="8714" max="8715" width="9" style="2" hidden="1" customWidth="1"/>
    <col min="8716" max="8716" width="18.875" style="2" customWidth="1"/>
    <col min="8717" max="8717" width="9" style="2" customWidth="1"/>
    <col min="8718" max="8718" width="6.875" style="2" customWidth="1"/>
    <col min="8719" max="8720" width="10.25" style="2" customWidth="1"/>
    <col min="8721" max="8721" width="10" style="2" customWidth="1"/>
    <col min="8722" max="8722" width="7.5" style="2" customWidth="1"/>
    <col min="8723" max="8960" width="9" style="2" customWidth="1"/>
    <col min="8961" max="8964" width="9" style="2" hidden="1" customWidth="1"/>
    <col min="8965" max="8965" width="4.875" style="2" customWidth="1"/>
    <col min="8966" max="8966" width="21.875" style="2" customWidth="1"/>
    <col min="8967" max="8967" width="7.5" style="2" customWidth="1"/>
    <col min="8968" max="8968" width="27.125" style="2" customWidth="1"/>
    <col min="8969" max="8969" width="11.875" style="2" customWidth="1"/>
    <col min="8970" max="8971" width="9" style="2" hidden="1" customWidth="1"/>
    <col min="8972" max="8972" width="18.875" style="2" customWidth="1"/>
    <col min="8973" max="8973" width="9" style="2" customWidth="1"/>
    <col min="8974" max="8974" width="6.875" style="2" customWidth="1"/>
    <col min="8975" max="8976" width="10.25" style="2" customWidth="1"/>
    <col min="8977" max="8977" width="10" style="2" customWidth="1"/>
    <col min="8978" max="8978" width="7.5" style="2" customWidth="1"/>
    <col min="8979" max="9216" width="9" style="2" customWidth="1"/>
    <col min="9217" max="9220" width="9" style="2" hidden="1" customWidth="1"/>
    <col min="9221" max="9221" width="4.875" style="2" customWidth="1"/>
    <col min="9222" max="9222" width="21.875" style="2" customWidth="1"/>
    <col min="9223" max="9223" width="7.5" style="2" customWidth="1"/>
    <col min="9224" max="9224" width="27.125" style="2" customWidth="1"/>
    <col min="9225" max="9225" width="11.875" style="2" customWidth="1"/>
    <col min="9226" max="9227" width="9" style="2" hidden="1" customWidth="1"/>
    <col min="9228" max="9228" width="18.875" style="2" customWidth="1"/>
    <col min="9229" max="9229" width="9" style="2" customWidth="1"/>
    <col min="9230" max="9230" width="6.875" style="2" customWidth="1"/>
    <col min="9231" max="9232" width="10.25" style="2" customWidth="1"/>
    <col min="9233" max="9233" width="10" style="2" customWidth="1"/>
    <col min="9234" max="9234" width="7.5" style="2" customWidth="1"/>
    <col min="9235" max="9472" width="9" style="2" customWidth="1"/>
    <col min="9473" max="9476" width="9" style="2" hidden="1" customWidth="1"/>
    <col min="9477" max="9477" width="4.875" style="2" customWidth="1"/>
    <col min="9478" max="9478" width="21.875" style="2" customWidth="1"/>
    <col min="9479" max="9479" width="7.5" style="2" customWidth="1"/>
    <col min="9480" max="9480" width="27.125" style="2" customWidth="1"/>
    <col min="9481" max="9481" width="11.875" style="2" customWidth="1"/>
    <col min="9482" max="9483" width="9" style="2" hidden="1" customWidth="1"/>
    <col min="9484" max="9484" width="18.875" style="2" customWidth="1"/>
    <col min="9485" max="9485" width="9" style="2" customWidth="1"/>
    <col min="9486" max="9486" width="6.875" style="2" customWidth="1"/>
    <col min="9487" max="9488" width="10.25" style="2" customWidth="1"/>
    <col min="9489" max="9489" width="10" style="2" customWidth="1"/>
    <col min="9490" max="9490" width="7.5" style="2" customWidth="1"/>
    <col min="9491" max="9728" width="9" style="2" customWidth="1"/>
    <col min="9729" max="9732" width="9" style="2" hidden="1" customWidth="1"/>
    <col min="9733" max="9733" width="4.875" style="2" customWidth="1"/>
    <col min="9734" max="9734" width="21.875" style="2" customWidth="1"/>
    <col min="9735" max="9735" width="7.5" style="2" customWidth="1"/>
    <col min="9736" max="9736" width="27.125" style="2" customWidth="1"/>
    <col min="9737" max="9737" width="11.875" style="2" customWidth="1"/>
    <col min="9738" max="9739" width="9" style="2" hidden="1" customWidth="1"/>
    <col min="9740" max="9740" width="18.875" style="2" customWidth="1"/>
    <col min="9741" max="9741" width="9" style="2" customWidth="1"/>
    <col min="9742" max="9742" width="6.875" style="2" customWidth="1"/>
    <col min="9743" max="9744" width="10.25" style="2" customWidth="1"/>
    <col min="9745" max="9745" width="10" style="2" customWidth="1"/>
    <col min="9746" max="9746" width="7.5" style="2" customWidth="1"/>
    <col min="9747" max="9984" width="9" style="2" customWidth="1"/>
    <col min="9985" max="9988" width="9" style="2" hidden="1" customWidth="1"/>
    <col min="9989" max="9989" width="4.875" style="2" customWidth="1"/>
    <col min="9990" max="9990" width="21.875" style="2" customWidth="1"/>
    <col min="9991" max="9991" width="7.5" style="2" customWidth="1"/>
    <col min="9992" max="9992" width="27.125" style="2" customWidth="1"/>
    <col min="9993" max="9993" width="11.875" style="2" customWidth="1"/>
    <col min="9994" max="9995" width="9" style="2" hidden="1" customWidth="1"/>
    <col min="9996" max="9996" width="18.875" style="2" customWidth="1"/>
    <col min="9997" max="9997" width="9" style="2" customWidth="1"/>
    <col min="9998" max="9998" width="6.875" style="2" customWidth="1"/>
    <col min="9999" max="10000" width="10.25" style="2" customWidth="1"/>
    <col min="10001" max="10001" width="10" style="2" customWidth="1"/>
    <col min="10002" max="10002" width="7.5" style="2" customWidth="1"/>
    <col min="10003" max="10240" width="9" style="2" customWidth="1"/>
    <col min="10241" max="10244" width="9" style="2" hidden="1" customWidth="1"/>
    <col min="10245" max="10245" width="4.875" style="2" customWidth="1"/>
    <col min="10246" max="10246" width="21.875" style="2" customWidth="1"/>
    <col min="10247" max="10247" width="7.5" style="2" customWidth="1"/>
    <col min="10248" max="10248" width="27.125" style="2" customWidth="1"/>
    <col min="10249" max="10249" width="11.875" style="2" customWidth="1"/>
    <col min="10250" max="10251" width="9" style="2" hidden="1" customWidth="1"/>
    <col min="10252" max="10252" width="18.875" style="2" customWidth="1"/>
    <col min="10253" max="10253" width="9" style="2" customWidth="1"/>
    <col min="10254" max="10254" width="6.875" style="2" customWidth="1"/>
    <col min="10255" max="10256" width="10.25" style="2" customWidth="1"/>
    <col min="10257" max="10257" width="10" style="2" customWidth="1"/>
    <col min="10258" max="10258" width="7.5" style="2" customWidth="1"/>
    <col min="10259" max="10496" width="9" style="2" customWidth="1"/>
    <col min="10497" max="10500" width="9" style="2" hidden="1" customWidth="1"/>
    <col min="10501" max="10501" width="4.875" style="2" customWidth="1"/>
    <col min="10502" max="10502" width="21.875" style="2" customWidth="1"/>
    <col min="10503" max="10503" width="7.5" style="2" customWidth="1"/>
    <col min="10504" max="10504" width="27.125" style="2" customWidth="1"/>
    <col min="10505" max="10505" width="11.875" style="2" customWidth="1"/>
    <col min="10506" max="10507" width="9" style="2" hidden="1" customWidth="1"/>
    <col min="10508" max="10508" width="18.875" style="2" customWidth="1"/>
    <col min="10509" max="10509" width="9" style="2" customWidth="1"/>
    <col min="10510" max="10510" width="6.875" style="2" customWidth="1"/>
    <col min="10511" max="10512" width="10.25" style="2" customWidth="1"/>
    <col min="10513" max="10513" width="10" style="2" customWidth="1"/>
    <col min="10514" max="10514" width="7.5" style="2" customWidth="1"/>
    <col min="10515" max="10752" width="9" style="2" customWidth="1"/>
    <col min="10753" max="10756" width="9" style="2" hidden="1" customWidth="1"/>
    <col min="10757" max="10757" width="4.875" style="2" customWidth="1"/>
    <col min="10758" max="10758" width="21.875" style="2" customWidth="1"/>
    <col min="10759" max="10759" width="7.5" style="2" customWidth="1"/>
    <col min="10760" max="10760" width="27.125" style="2" customWidth="1"/>
    <col min="10761" max="10761" width="11.875" style="2" customWidth="1"/>
    <col min="10762" max="10763" width="9" style="2" hidden="1" customWidth="1"/>
    <col min="10764" max="10764" width="18.875" style="2" customWidth="1"/>
    <col min="10765" max="10765" width="9" style="2" customWidth="1"/>
    <col min="10766" max="10766" width="6.875" style="2" customWidth="1"/>
    <col min="10767" max="10768" width="10.25" style="2" customWidth="1"/>
    <col min="10769" max="10769" width="10" style="2" customWidth="1"/>
    <col min="10770" max="10770" width="7.5" style="2" customWidth="1"/>
    <col min="10771" max="11008" width="9" style="2" customWidth="1"/>
    <col min="11009" max="11012" width="9" style="2" hidden="1" customWidth="1"/>
    <col min="11013" max="11013" width="4.875" style="2" customWidth="1"/>
    <col min="11014" max="11014" width="21.875" style="2" customWidth="1"/>
    <col min="11015" max="11015" width="7.5" style="2" customWidth="1"/>
    <col min="11016" max="11016" width="27.125" style="2" customWidth="1"/>
    <col min="11017" max="11017" width="11.875" style="2" customWidth="1"/>
    <col min="11018" max="11019" width="9" style="2" hidden="1" customWidth="1"/>
    <col min="11020" max="11020" width="18.875" style="2" customWidth="1"/>
    <col min="11021" max="11021" width="9" style="2" customWidth="1"/>
    <col min="11022" max="11022" width="6.875" style="2" customWidth="1"/>
    <col min="11023" max="11024" width="10.25" style="2" customWidth="1"/>
    <col min="11025" max="11025" width="10" style="2" customWidth="1"/>
    <col min="11026" max="11026" width="7.5" style="2" customWidth="1"/>
    <col min="11027" max="11264" width="9" style="2" customWidth="1"/>
    <col min="11265" max="11268" width="9" style="2" hidden="1" customWidth="1"/>
    <col min="11269" max="11269" width="4.875" style="2" customWidth="1"/>
    <col min="11270" max="11270" width="21.875" style="2" customWidth="1"/>
    <col min="11271" max="11271" width="7.5" style="2" customWidth="1"/>
    <col min="11272" max="11272" width="27.125" style="2" customWidth="1"/>
    <col min="11273" max="11273" width="11.875" style="2" customWidth="1"/>
    <col min="11274" max="11275" width="9" style="2" hidden="1" customWidth="1"/>
    <col min="11276" max="11276" width="18.875" style="2" customWidth="1"/>
    <col min="11277" max="11277" width="9" style="2" customWidth="1"/>
    <col min="11278" max="11278" width="6.875" style="2" customWidth="1"/>
    <col min="11279" max="11280" width="10.25" style="2" customWidth="1"/>
    <col min="11281" max="11281" width="10" style="2" customWidth="1"/>
    <col min="11282" max="11282" width="7.5" style="2" customWidth="1"/>
    <col min="11283" max="11520" width="9" style="2" customWidth="1"/>
    <col min="11521" max="11524" width="9" style="2" hidden="1" customWidth="1"/>
    <col min="11525" max="11525" width="4.875" style="2" customWidth="1"/>
    <col min="11526" max="11526" width="21.875" style="2" customWidth="1"/>
    <col min="11527" max="11527" width="7.5" style="2" customWidth="1"/>
    <col min="11528" max="11528" width="27.125" style="2" customWidth="1"/>
    <col min="11529" max="11529" width="11.875" style="2" customWidth="1"/>
    <col min="11530" max="11531" width="9" style="2" hidden="1" customWidth="1"/>
    <col min="11532" max="11532" width="18.875" style="2" customWidth="1"/>
    <col min="11533" max="11533" width="9" style="2" customWidth="1"/>
    <col min="11534" max="11534" width="6.875" style="2" customWidth="1"/>
    <col min="11535" max="11536" width="10.25" style="2" customWidth="1"/>
    <col min="11537" max="11537" width="10" style="2" customWidth="1"/>
    <col min="11538" max="11538" width="7.5" style="2" customWidth="1"/>
    <col min="11539" max="11776" width="9" style="2" customWidth="1"/>
    <col min="11777" max="11780" width="9" style="2" hidden="1" customWidth="1"/>
    <col min="11781" max="11781" width="4.875" style="2" customWidth="1"/>
    <col min="11782" max="11782" width="21.875" style="2" customWidth="1"/>
    <col min="11783" max="11783" width="7.5" style="2" customWidth="1"/>
    <col min="11784" max="11784" width="27.125" style="2" customWidth="1"/>
    <col min="11785" max="11785" width="11.875" style="2" customWidth="1"/>
    <col min="11786" max="11787" width="9" style="2" hidden="1" customWidth="1"/>
    <col min="11788" max="11788" width="18.875" style="2" customWidth="1"/>
    <col min="11789" max="11789" width="9" style="2" customWidth="1"/>
    <col min="11790" max="11790" width="6.875" style="2" customWidth="1"/>
    <col min="11791" max="11792" width="10.25" style="2" customWidth="1"/>
    <col min="11793" max="11793" width="10" style="2" customWidth="1"/>
    <col min="11794" max="11794" width="7.5" style="2" customWidth="1"/>
    <col min="11795" max="12032" width="9" style="2" customWidth="1"/>
    <col min="12033" max="12036" width="9" style="2" hidden="1" customWidth="1"/>
    <col min="12037" max="12037" width="4.875" style="2" customWidth="1"/>
    <col min="12038" max="12038" width="21.875" style="2" customWidth="1"/>
    <col min="12039" max="12039" width="7.5" style="2" customWidth="1"/>
    <col min="12040" max="12040" width="27.125" style="2" customWidth="1"/>
    <col min="12041" max="12041" width="11.875" style="2" customWidth="1"/>
    <col min="12042" max="12043" width="9" style="2" hidden="1" customWidth="1"/>
    <col min="12044" max="12044" width="18.875" style="2" customWidth="1"/>
    <col min="12045" max="12045" width="9" style="2" customWidth="1"/>
    <col min="12046" max="12046" width="6.875" style="2" customWidth="1"/>
    <col min="12047" max="12048" width="10.25" style="2" customWidth="1"/>
    <col min="12049" max="12049" width="10" style="2" customWidth="1"/>
    <col min="12050" max="12050" width="7.5" style="2" customWidth="1"/>
    <col min="12051" max="12288" width="9" style="2" customWidth="1"/>
    <col min="12289" max="12292" width="9" style="2" hidden="1" customWidth="1"/>
    <col min="12293" max="12293" width="4.875" style="2" customWidth="1"/>
    <col min="12294" max="12294" width="21.875" style="2" customWidth="1"/>
    <col min="12295" max="12295" width="7.5" style="2" customWidth="1"/>
    <col min="12296" max="12296" width="27.125" style="2" customWidth="1"/>
    <col min="12297" max="12297" width="11.875" style="2" customWidth="1"/>
    <col min="12298" max="12299" width="9" style="2" hidden="1" customWidth="1"/>
    <col min="12300" max="12300" width="18.875" style="2" customWidth="1"/>
    <col min="12301" max="12301" width="9" style="2" customWidth="1"/>
    <col min="12302" max="12302" width="6.875" style="2" customWidth="1"/>
    <col min="12303" max="12304" width="10.25" style="2" customWidth="1"/>
    <col min="12305" max="12305" width="10" style="2" customWidth="1"/>
    <col min="12306" max="12306" width="7.5" style="2" customWidth="1"/>
    <col min="12307" max="12544" width="9" style="2" customWidth="1"/>
    <col min="12545" max="12548" width="9" style="2" hidden="1" customWidth="1"/>
    <col min="12549" max="12549" width="4.875" style="2" customWidth="1"/>
    <col min="12550" max="12550" width="21.875" style="2" customWidth="1"/>
    <col min="12551" max="12551" width="7.5" style="2" customWidth="1"/>
    <col min="12552" max="12552" width="27.125" style="2" customWidth="1"/>
    <col min="12553" max="12553" width="11.875" style="2" customWidth="1"/>
    <col min="12554" max="12555" width="9" style="2" hidden="1" customWidth="1"/>
    <col min="12556" max="12556" width="18.875" style="2" customWidth="1"/>
    <col min="12557" max="12557" width="9" style="2" customWidth="1"/>
    <col min="12558" max="12558" width="6.875" style="2" customWidth="1"/>
    <col min="12559" max="12560" width="10.25" style="2" customWidth="1"/>
    <col min="12561" max="12561" width="10" style="2" customWidth="1"/>
    <col min="12562" max="12562" width="7.5" style="2" customWidth="1"/>
    <col min="12563" max="12800" width="9" style="2" customWidth="1"/>
    <col min="12801" max="12804" width="9" style="2" hidden="1" customWidth="1"/>
    <col min="12805" max="12805" width="4.875" style="2" customWidth="1"/>
    <col min="12806" max="12806" width="21.875" style="2" customWidth="1"/>
    <col min="12807" max="12807" width="7.5" style="2" customWidth="1"/>
    <col min="12808" max="12808" width="27.125" style="2" customWidth="1"/>
    <col min="12809" max="12809" width="11.875" style="2" customWidth="1"/>
    <col min="12810" max="12811" width="9" style="2" hidden="1" customWidth="1"/>
    <col min="12812" max="12812" width="18.875" style="2" customWidth="1"/>
    <col min="12813" max="12813" width="9" style="2" customWidth="1"/>
    <col min="12814" max="12814" width="6.875" style="2" customWidth="1"/>
    <col min="12815" max="12816" width="10.25" style="2" customWidth="1"/>
    <col min="12817" max="12817" width="10" style="2" customWidth="1"/>
    <col min="12818" max="12818" width="7.5" style="2" customWidth="1"/>
    <col min="12819" max="13056" width="9" style="2" customWidth="1"/>
    <col min="13057" max="13060" width="9" style="2" hidden="1" customWidth="1"/>
    <col min="13061" max="13061" width="4.875" style="2" customWidth="1"/>
    <col min="13062" max="13062" width="21.875" style="2" customWidth="1"/>
    <col min="13063" max="13063" width="7.5" style="2" customWidth="1"/>
    <col min="13064" max="13064" width="27.125" style="2" customWidth="1"/>
    <col min="13065" max="13065" width="11.875" style="2" customWidth="1"/>
    <col min="13066" max="13067" width="9" style="2" hidden="1" customWidth="1"/>
    <col min="13068" max="13068" width="18.875" style="2" customWidth="1"/>
    <col min="13069" max="13069" width="9" style="2" customWidth="1"/>
    <col min="13070" max="13070" width="6.875" style="2" customWidth="1"/>
    <col min="13071" max="13072" width="10.25" style="2" customWidth="1"/>
    <col min="13073" max="13073" width="10" style="2" customWidth="1"/>
    <col min="13074" max="13074" width="7.5" style="2" customWidth="1"/>
    <col min="13075" max="13312" width="9" style="2" customWidth="1"/>
    <col min="13313" max="13316" width="9" style="2" hidden="1" customWidth="1"/>
    <col min="13317" max="13317" width="4.875" style="2" customWidth="1"/>
    <col min="13318" max="13318" width="21.875" style="2" customWidth="1"/>
    <col min="13319" max="13319" width="7.5" style="2" customWidth="1"/>
    <col min="13320" max="13320" width="27.125" style="2" customWidth="1"/>
    <col min="13321" max="13321" width="11.875" style="2" customWidth="1"/>
    <col min="13322" max="13323" width="9" style="2" hidden="1" customWidth="1"/>
    <col min="13324" max="13324" width="18.875" style="2" customWidth="1"/>
    <col min="13325" max="13325" width="9" style="2" customWidth="1"/>
    <col min="13326" max="13326" width="6.875" style="2" customWidth="1"/>
    <col min="13327" max="13328" width="10.25" style="2" customWidth="1"/>
    <col min="13329" max="13329" width="10" style="2" customWidth="1"/>
    <col min="13330" max="13330" width="7.5" style="2" customWidth="1"/>
    <col min="13331" max="13568" width="9" style="2" customWidth="1"/>
    <col min="13569" max="13572" width="9" style="2" hidden="1" customWidth="1"/>
    <col min="13573" max="13573" width="4.875" style="2" customWidth="1"/>
    <col min="13574" max="13574" width="21.875" style="2" customWidth="1"/>
    <col min="13575" max="13575" width="7.5" style="2" customWidth="1"/>
    <col min="13576" max="13576" width="27.125" style="2" customWidth="1"/>
    <col min="13577" max="13577" width="11.875" style="2" customWidth="1"/>
    <col min="13578" max="13579" width="9" style="2" hidden="1" customWidth="1"/>
    <col min="13580" max="13580" width="18.875" style="2" customWidth="1"/>
    <col min="13581" max="13581" width="9" style="2" customWidth="1"/>
    <col min="13582" max="13582" width="6.875" style="2" customWidth="1"/>
    <col min="13583" max="13584" width="10.25" style="2" customWidth="1"/>
    <col min="13585" max="13585" width="10" style="2" customWidth="1"/>
    <col min="13586" max="13586" width="7.5" style="2" customWidth="1"/>
    <col min="13587" max="13824" width="9" style="2" customWidth="1"/>
    <col min="13825" max="13828" width="9" style="2" hidden="1" customWidth="1"/>
    <col min="13829" max="13829" width="4.875" style="2" customWidth="1"/>
    <col min="13830" max="13830" width="21.875" style="2" customWidth="1"/>
    <col min="13831" max="13831" width="7.5" style="2" customWidth="1"/>
    <col min="13832" max="13832" width="27.125" style="2" customWidth="1"/>
    <col min="13833" max="13833" width="11.875" style="2" customWidth="1"/>
    <col min="13834" max="13835" width="9" style="2" hidden="1" customWidth="1"/>
    <col min="13836" max="13836" width="18.875" style="2" customWidth="1"/>
    <col min="13837" max="13837" width="9" style="2" customWidth="1"/>
    <col min="13838" max="13838" width="6.875" style="2" customWidth="1"/>
    <col min="13839" max="13840" width="10.25" style="2" customWidth="1"/>
    <col min="13841" max="13841" width="10" style="2" customWidth="1"/>
    <col min="13842" max="13842" width="7.5" style="2" customWidth="1"/>
    <col min="13843" max="14080" width="9" style="2" customWidth="1"/>
    <col min="14081" max="14084" width="9" style="2" hidden="1" customWidth="1"/>
    <col min="14085" max="14085" width="4.875" style="2" customWidth="1"/>
    <col min="14086" max="14086" width="21.875" style="2" customWidth="1"/>
    <col min="14087" max="14087" width="7.5" style="2" customWidth="1"/>
    <col min="14088" max="14088" width="27.125" style="2" customWidth="1"/>
    <col min="14089" max="14089" width="11.875" style="2" customWidth="1"/>
    <col min="14090" max="14091" width="9" style="2" hidden="1" customWidth="1"/>
    <col min="14092" max="14092" width="18.875" style="2" customWidth="1"/>
    <col min="14093" max="14093" width="9" style="2" customWidth="1"/>
    <col min="14094" max="14094" width="6.875" style="2" customWidth="1"/>
    <col min="14095" max="14096" width="10.25" style="2" customWidth="1"/>
    <col min="14097" max="14097" width="10" style="2" customWidth="1"/>
    <col min="14098" max="14098" width="7.5" style="2" customWidth="1"/>
    <col min="14099" max="14336" width="9" style="2" customWidth="1"/>
    <col min="14337" max="14340" width="9" style="2" hidden="1" customWidth="1"/>
    <col min="14341" max="14341" width="4.875" style="2" customWidth="1"/>
    <col min="14342" max="14342" width="21.875" style="2" customWidth="1"/>
    <col min="14343" max="14343" width="7.5" style="2" customWidth="1"/>
    <col min="14344" max="14344" width="27.125" style="2" customWidth="1"/>
    <col min="14345" max="14345" width="11.875" style="2" customWidth="1"/>
    <col min="14346" max="14347" width="9" style="2" hidden="1" customWidth="1"/>
    <col min="14348" max="14348" width="18.875" style="2" customWidth="1"/>
    <col min="14349" max="14349" width="9" style="2" customWidth="1"/>
    <col min="14350" max="14350" width="6.875" style="2" customWidth="1"/>
    <col min="14351" max="14352" width="10.25" style="2" customWidth="1"/>
    <col min="14353" max="14353" width="10" style="2" customWidth="1"/>
    <col min="14354" max="14354" width="7.5" style="2" customWidth="1"/>
    <col min="14355" max="14592" width="9" style="2" customWidth="1"/>
    <col min="14593" max="14596" width="9" style="2" hidden="1" customWidth="1"/>
    <col min="14597" max="14597" width="4.875" style="2" customWidth="1"/>
    <col min="14598" max="14598" width="21.875" style="2" customWidth="1"/>
    <col min="14599" max="14599" width="7.5" style="2" customWidth="1"/>
    <col min="14600" max="14600" width="27.125" style="2" customWidth="1"/>
    <col min="14601" max="14601" width="11.875" style="2" customWidth="1"/>
    <col min="14602" max="14603" width="9" style="2" hidden="1" customWidth="1"/>
    <col min="14604" max="14604" width="18.875" style="2" customWidth="1"/>
    <col min="14605" max="14605" width="9" style="2" customWidth="1"/>
    <col min="14606" max="14606" width="6.875" style="2" customWidth="1"/>
    <col min="14607" max="14608" width="10.25" style="2" customWidth="1"/>
    <col min="14609" max="14609" width="10" style="2" customWidth="1"/>
    <col min="14610" max="14610" width="7.5" style="2" customWidth="1"/>
    <col min="14611" max="14848" width="9" style="2" customWidth="1"/>
    <col min="14849" max="14852" width="9" style="2" hidden="1" customWidth="1"/>
    <col min="14853" max="14853" width="4.875" style="2" customWidth="1"/>
    <col min="14854" max="14854" width="21.875" style="2" customWidth="1"/>
    <col min="14855" max="14855" width="7.5" style="2" customWidth="1"/>
    <col min="14856" max="14856" width="27.125" style="2" customWidth="1"/>
    <col min="14857" max="14857" width="11.875" style="2" customWidth="1"/>
    <col min="14858" max="14859" width="9" style="2" hidden="1" customWidth="1"/>
    <col min="14860" max="14860" width="18.875" style="2" customWidth="1"/>
    <col min="14861" max="14861" width="9" style="2" customWidth="1"/>
    <col min="14862" max="14862" width="6.875" style="2" customWidth="1"/>
    <col min="14863" max="14864" width="10.25" style="2" customWidth="1"/>
    <col min="14865" max="14865" width="10" style="2" customWidth="1"/>
    <col min="14866" max="14866" width="7.5" style="2" customWidth="1"/>
    <col min="14867" max="15104" width="9" style="2" customWidth="1"/>
    <col min="15105" max="15108" width="9" style="2" hidden="1" customWidth="1"/>
    <col min="15109" max="15109" width="4.875" style="2" customWidth="1"/>
    <col min="15110" max="15110" width="21.875" style="2" customWidth="1"/>
    <col min="15111" max="15111" width="7.5" style="2" customWidth="1"/>
    <col min="15112" max="15112" width="27.125" style="2" customWidth="1"/>
    <col min="15113" max="15113" width="11.875" style="2" customWidth="1"/>
    <col min="15114" max="15115" width="9" style="2" hidden="1" customWidth="1"/>
    <col min="15116" max="15116" width="18.875" style="2" customWidth="1"/>
    <col min="15117" max="15117" width="9" style="2" customWidth="1"/>
    <col min="15118" max="15118" width="6.875" style="2" customWidth="1"/>
    <col min="15119" max="15120" width="10.25" style="2" customWidth="1"/>
    <col min="15121" max="15121" width="10" style="2" customWidth="1"/>
    <col min="15122" max="15122" width="7.5" style="2" customWidth="1"/>
    <col min="15123" max="15360" width="9" style="2" customWidth="1"/>
    <col min="15361" max="15364" width="9" style="2" hidden="1" customWidth="1"/>
    <col min="15365" max="15365" width="4.875" style="2" customWidth="1"/>
    <col min="15366" max="15366" width="21.875" style="2" customWidth="1"/>
    <col min="15367" max="15367" width="7.5" style="2" customWidth="1"/>
    <col min="15368" max="15368" width="27.125" style="2" customWidth="1"/>
    <col min="15369" max="15369" width="11.875" style="2" customWidth="1"/>
    <col min="15370" max="15371" width="9" style="2" hidden="1" customWidth="1"/>
    <col min="15372" max="15372" width="18.875" style="2" customWidth="1"/>
    <col min="15373" max="15373" width="9" style="2" customWidth="1"/>
    <col min="15374" max="15374" width="6.875" style="2" customWidth="1"/>
    <col min="15375" max="15376" width="10.25" style="2" customWidth="1"/>
    <col min="15377" max="15377" width="10" style="2" customWidth="1"/>
    <col min="15378" max="15378" width="7.5" style="2" customWidth="1"/>
    <col min="15379" max="15616" width="9" style="2" customWidth="1"/>
    <col min="15617" max="15620" width="9" style="2" hidden="1" customWidth="1"/>
    <col min="15621" max="15621" width="4.875" style="2" customWidth="1"/>
    <col min="15622" max="15622" width="21.875" style="2" customWidth="1"/>
    <col min="15623" max="15623" width="7.5" style="2" customWidth="1"/>
    <col min="15624" max="15624" width="27.125" style="2" customWidth="1"/>
    <col min="15625" max="15625" width="11.875" style="2" customWidth="1"/>
    <col min="15626" max="15627" width="9" style="2" hidden="1" customWidth="1"/>
    <col min="15628" max="15628" width="18.875" style="2" customWidth="1"/>
    <col min="15629" max="15629" width="9" style="2" customWidth="1"/>
    <col min="15630" max="15630" width="6.875" style="2" customWidth="1"/>
    <col min="15631" max="15632" width="10.25" style="2" customWidth="1"/>
    <col min="15633" max="15633" width="10" style="2" customWidth="1"/>
    <col min="15634" max="15634" width="7.5" style="2" customWidth="1"/>
    <col min="15635" max="15872" width="9" style="2" customWidth="1"/>
    <col min="15873" max="15876" width="9" style="2" hidden="1" customWidth="1"/>
    <col min="15877" max="15877" width="4.875" style="2" customWidth="1"/>
    <col min="15878" max="15878" width="21.875" style="2" customWidth="1"/>
    <col min="15879" max="15879" width="7.5" style="2" customWidth="1"/>
    <col min="15880" max="15880" width="27.125" style="2" customWidth="1"/>
    <col min="15881" max="15881" width="11.875" style="2" customWidth="1"/>
    <col min="15882" max="15883" width="9" style="2" hidden="1" customWidth="1"/>
    <col min="15884" max="15884" width="18.875" style="2" customWidth="1"/>
    <col min="15885" max="15885" width="9" style="2" customWidth="1"/>
    <col min="15886" max="15886" width="6.875" style="2" customWidth="1"/>
    <col min="15887" max="15888" width="10.25" style="2" customWidth="1"/>
    <col min="15889" max="15889" width="10" style="2" customWidth="1"/>
    <col min="15890" max="15890" width="7.5" style="2" customWidth="1"/>
    <col min="15891" max="16128" width="9" style="2" customWidth="1"/>
    <col min="16129" max="16132" width="9" style="2" hidden="1" customWidth="1"/>
    <col min="16133" max="16133" width="4.875" style="2" customWidth="1"/>
    <col min="16134" max="16134" width="21.875" style="2" customWidth="1"/>
    <col min="16135" max="16135" width="7.5" style="2" customWidth="1"/>
    <col min="16136" max="16136" width="27.125" style="2" customWidth="1"/>
    <col min="16137" max="16137" width="11.875" style="2" customWidth="1"/>
    <col min="16138" max="16139" width="9" style="2" hidden="1" customWidth="1"/>
    <col min="16140" max="16140" width="18.875" style="2" customWidth="1"/>
    <col min="16141" max="16141" width="9" style="2" customWidth="1"/>
    <col min="16142" max="16142" width="6.875" style="2" customWidth="1"/>
    <col min="16143" max="16144" width="10.25" style="2" customWidth="1"/>
    <col min="16145" max="16145" width="10" style="2" customWidth="1"/>
    <col min="16146" max="16146" width="7.5" style="2" customWidth="1"/>
    <col min="16147" max="16384" width="9" style="2" customWidth="1"/>
  </cols>
  <sheetData>
    <row r="1" spans="1:18" ht="22.5" customHeight="1">
      <c r="E1" s="7" t="s">
        <v>9</v>
      </c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</row>
    <row r="2" spans="1:18" ht="22.5" customHeight="1">
      <c r="H2" s="190"/>
    </row>
    <row r="3" spans="1:18" s="3" customFormat="1" ht="26.25" customHeight="1">
      <c r="A3" s="181" t="s">
        <v>1102</v>
      </c>
      <c r="B3" s="182" t="s">
        <v>1132</v>
      </c>
      <c r="C3" s="182" t="s">
        <v>1132</v>
      </c>
      <c r="D3" s="182" t="s">
        <v>443</v>
      </c>
      <c r="E3" s="9" t="s">
        <v>671</v>
      </c>
      <c r="F3" s="16" t="s">
        <v>243</v>
      </c>
      <c r="G3" s="26" t="s">
        <v>676</v>
      </c>
      <c r="H3" s="191" t="s">
        <v>1085</v>
      </c>
      <c r="I3" s="33" t="s">
        <v>907</v>
      </c>
      <c r="J3" s="193" t="s">
        <v>699</v>
      </c>
      <c r="K3" s="193" t="s">
        <v>2157</v>
      </c>
      <c r="L3" s="33" t="s">
        <v>1150</v>
      </c>
      <c r="M3" s="47" t="s">
        <v>408</v>
      </c>
      <c r="N3" s="97" t="s">
        <v>1354</v>
      </c>
      <c r="O3" s="33" t="s">
        <v>390</v>
      </c>
      <c r="P3" s="33" t="s">
        <v>417</v>
      </c>
      <c r="Q3" s="63" t="s">
        <v>215</v>
      </c>
      <c r="R3" s="78" t="s">
        <v>1009</v>
      </c>
    </row>
    <row r="4" spans="1:18" ht="36" customHeight="1">
      <c r="A4" s="2">
        <v>1</v>
      </c>
      <c r="B4" s="179" t="s">
        <v>489</v>
      </c>
      <c r="C4" s="179" t="s">
        <v>489</v>
      </c>
      <c r="D4" s="179">
        <v>1</v>
      </c>
      <c r="E4" s="184">
        <v>1</v>
      </c>
      <c r="F4" s="186" t="s">
        <v>2189</v>
      </c>
      <c r="G4" s="189" t="s">
        <v>1572</v>
      </c>
      <c r="H4" s="192" t="s">
        <v>746</v>
      </c>
      <c r="I4" s="192" t="s">
        <v>2476</v>
      </c>
      <c r="J4" s="192" t="s">
        <v>2190</v>
      </c>
      <c r="K4" s="194" t="s">
        <v>2104</v>
      </c>
      <c r="L4" s="192" t="s">
        <v>2191</v>
      </c>
      <c r="M4" s="196">
        <v>20271</v>
      </c>
      <c r="N4" s="192">
        <v>124</v>
      </c>
      <c r="O4" s="189" t="s">
        <v>1045</v>
      </c>
      <c r="P4" s="189" t="s">
        <v>54</v>
      </c>
      <c r="Q4" s="197" t="s">
        <v>1327</v>
      </c>
      <c r="R4" s="199"/>
    </row>
    <row r="5" spans="1:18" ht="36" customHeight="1">
      <c r="A5" s="2">
        <v>2</v>
      </c>
      <c r="C5" s="183" t="s">
        <v>489</v>
      </c>
      <c r="D5" s="179">
        <v>11</v>
      </c>
      <c r="E5" s="92">
        <v>1</v>
      </c>
      <c r="F5" s="23" t="s">
        <v>2193</v>
      </c>
      <c r="G5" s="95" t="s">
        <v>40</v>
      </c>
      <c r="H5" s="18" t="s">
        <v>2194</v>
      </c>
      <c r="I5" s="18" t="s">
        <v>2197</v>
      </c>
      <c r="J5" s="18" t="s">
        <v>2190</v>
      </c>
      <c r="K5" s="123" t="s">
        <v>2192</v>
      </c>
      <c r="L5" s="18" t="s">
        <v>1281</v>
      </c>
      <c r="M5" s="49">
        <v>36617</v>
      </c>
      <c r="N5" s="18">
        <v>105</v>
      </c>
      <c r="O5" s="95" t="s">
        <v>306</v>
      </c>
      <c r="P5" s="95" t="s">
        <v>1578</v>
      </c>
      <c r="Q5" s="103" t="s">
        <v>541</v>
      </c>
      <c r="R5" s="80"/>
    </row>
    <row r="6" spans="1:18" ht="36" customHeight="1">
      <c r="A6" s="2">
        <v>2</v>
      </c>
      <c r="C6" s="183" t="s">
        <v>1281</v>
      </c>
      <c r="D6" s="179">
        <v>10</v>
      </c>
      <c r="E6" s="92">
        <v>2</v>
      </c>
      <c r="F6" s="187" t="s">
        <v>244</v>
      </c>
      <c r="G6" s="95" t="s">
        <v>839</v>
      </c>
      <c r="H6" s="18" t="s">
        <v>2198</v>
      </c>
      <c r="I6" s="18" t="s">
        <v>2155</v>
      </c>
      <c r="J6" s="18" t="s">
        <v>2190</v>
      </c>
      <c r="K6" s="123" t="s">
        <v>2192</v>
      </c>
      <c r="L6" s="18" t="s">
        <v>873</v>
      </c>
      <c r="M6" s="49">
        <v>29677</v>
      </c>
      <c r="N6" s="18">
        <v>175</v>
      </c>
      <c r="O6" s="95" t="s">
        <v>1579</v>
      </c>
      <c r="P6" s="95" t="s">
        <v>1581</v>
      </c>
      <c r="Q6" s="71" t="s">
        <v>2547</v>
      </c>
      <c r="R6" s="80"/>
    </row>
    <row r="7" spans="1:18" ht="36" customHeight="1">
      <c r="A7" s="2">
        <v>2</v>
      </c>
      <c r="C7" s="183" t="s">
        <v>873</v>
      </c>
      <c r="D7" s="179">
        <v>6</v>
      </c>
      <c r="E7" s="92">
        <v>3</v>
      </c>
      <c r="F7" s="187" t="s">
        <v>2200</v>
      </c>
      <c r="G7" s="95" t="s">
        <v>1442</v>
      </c>
      <c r="H7" s="18" t="s">
        <v>2201</v>
      </c>
      <c r="I7" s="123" t="s">
        <v>808</v>
      </c>
      <c r="J7" s="18" t="s">
        <v>2190</v>
      </c>
      <c r="K7" s="123" t="s">
        <v>2192</v>
      </c>
      <c r="L7" s="18" t="s">
        <v>873</v>
      </c>
      <c r="M7" s="49">
        <v>24563</v>
      </c>
      <c r="N7" s="18">
        <v>175</v>
      </c>
      <c r="O7" s="95" t="s">
        <v>318</v>
      </c>
      <c r="P7" s="95" t="s">
        <v>368</v>
      </c>
      <c r="Q7" s="71" t="s">
        <v>2548</v>
      </c>
      <c r="R7" s="80"/>
    </row>
    <row r="8" spans="1:18" ht="36" customHeight="1">
      <c r="A8" s="2">
        <v>2</v>
      </c>
      <c r="C8" s="183" t="s">
        <v>873</v>
      </c>
      <c r="D8" s="179">
        <v>7</v>
      </c>
      <c r="E8" s="92">
        <v>4</v>
      </c>
      <c r="F8" s="187" t="s">
        <v>2203</v>
      </c>
      <c r="G8" s="95" t="s">
        <v>1240</v>
      </c>
      <c r="H8" s="18" t="s">
        <v>2204</v>
      </c>
      <c r="I8" s="18" t="s">
        <v>2088</v>
      </c>
      <c r="J8" s="18" t="s">
        <v>2190</v>
      </c>
      <c r="K8" s="123" t="s">
        <v>2192</v>
      </c>
      <c r="L8" s="18" t="s">
        <v>367</v>
      </c>
      <c r="M8" s="49">
        <v>28946</v>
      </c>
      <c r="N8" s="18">
        <v>60</v>
      </c>
      <c r="O8" s="95" t="s">
        <v>1533</v>
      </c>
      <c r="P8" s="95" t="s">
        <v>1533</v>
      </c>
      <c r="Q8" s="158" t="s">
        <v>2205</v>
      </c>
      <c r="R8" s="82"/>
    </row>
    <row r="9" spans="1:18" ht="36" customHeight="1">
      <c r="A9" s="2">
        <v>2</v>
      </c>
      <c r="C9" s="183" t="s">
        <v>873</v>
      </c>
      <c r="D9" s="179">
        <v>8</v>
      </c>
      <c r="E9" s="93">
        <v>5</v>
      </c>
      <c r="F9" s="188" t="s">
        <v>2206</v>
      </c>
      <c r="G9" s="96" t="s">
        <v>561</v>
      </c>
      <c r="H9" s="20" t="s">
        <v>2207</v>
      </c>
      <c r="I9" s="20" t="s">
        <v>2208</v>
      </c>
      <c r="J9" s="20" t="s">
        <v>2190</v>
      </c>
      <c r="K9" s="124" t="s">
        <v>2192</v>
      </c>
      <c r="L9" s="20" t="s">
        <v>1113</v>
      </c>
      <c r="M9" s="50">
        <v>19845</v>
      </c>
      <c r="N9" s="20">
        <v>95</v>
      </c>
      <c r="O9" s="96" t="s">
        <v>1152</v>
      </c>
      <c r="P9" s="96" t="s">
        <v>1152</v>
      </c>
      <c r="Q9" s="198" t="s">
        <v>502</v>
      </c>
      <c r="R9" s="81"/>
    </row>
    <row r="10" spans="1:18" ht="15.95" customHeight="1">
      <c r="A10" s="2">
        <v>2</v>
      </c>
      <c r="C10" s="183" t="s">
        <v>1113</v>
      </c>
      <c r="D10" s="179">
        <v>13</v>
      </c>
      <c r="K10" s="195"/>
    </row>
    <row r="11" spans="1:18" ht="15.95" customHeight="1">
      <c r="A11" s="2">
        <v>2</v>
      </c>
      <c r="C11" s="183" t="s">
        <v>466</v>
      </c>
      <c r="D11" s="179">
        <v>18</v>
      </c>
      <c r="K11" s="195"/>
      <c r="L11" s="24" t="s">
        <v>418</v>
      </c>
      <c r="M11" s="2" t="s">
        <v>341</v>
      </c>
      <c r="N11" s="2">
        <f>COUNTA(L4)</f>
        <v>1</v>
      </c>
    </row>
    <row r="12" spans="1:18" ht="15.95" customHeight="1">
      <c r="K12" s="195"/>
      <c r="M12" s="2" t="s">
        <v>1450</v>
      </c>
    </row>
    <row r="13" spans="1:18" ht="15.95" customHeight="1">
      <c r="K13" s="195"/>
      <c r="M13" s="2" t="s">
        <v>438</v>
      </c>
      <c r="N13" s="2">
        <f>SUM(N4)</f>
        <v>124</v>
      </c>
    </row>
    <row r="14" spans="1:18" ht="15.95" customHeight="1">
      <c r="K14" s="195"/>
    </row>
    <row r="15" spans="1:18" ht="15.95" customHeight="1">
      <c r="K15" s="195"/>
      <c r="L15" s="2" t="s">
        <v>227</v>
      </c>
      <c r="M15" s="2" t="s">
        <v>1450</v>
      </c>
      <c r="N15" s="2">
        <f>COUNTA(L5)</f>
        <v>1</v>
      </c>
    </row>
    <row r="16" spans="1:18" ht="15.95" customHeight="1">
      <c r="K16" s="195"/>
      <c r="M16" s="2" t="s">
        <v>438</v>
      </c>
      <c r="N16" s="2">
        <f>SUM(N5)</f>
        <v>105</v>
      </c>
    </row>
    <row r="17" spans="11:14" ht="15.95" customHeight="1">
      <c r="K17" s="195"/>
    </row>
    <row r="18" spans="11:14" ht="15.95" customHeight="1">
      <c r="K18" s="195"/>
      <c r="L18" s="2" t="s">
        <v>214</v>
      </c>
      <c r="M18" s="2" t="s">
        <v>1450</v>
      </c>
      <c r="N18" s="2">
        <f>COUNTA(L6:L7)</f>
        <v>2</v>
      </c>
    </row>
    <row r="19" spans="11:14" ht="15.95" customHeight="1">
      <c r="K19" s="195"/>
      <c r="M19" s="2" t="s">
        <v>438</v>
      </c>
      <c r="N19" s="2">
        <f>SUM(N6:N7)</f>
        <v>350</v>
      </c>
    </row>
    <row r="20" spans="11:14" ht="15.95" customHeight="1">
      <c r="K20" s="195"/>
    </row>
    <row r="21" spans="11:14" ht="15.95" customHeight="1">
      <c r="K21" s="195"/>
      <c r="L21" s="2" t="s">
        <v>456</v>
      </c>
      <c r="M21" s="2" t="s">
        <v>1450</v>
      </c>
      <c r="N21" s="2">
        <f>COUNTA(L8)</f>
        <v>1</v>
      </c>
    </row>
    <row r="22" spans="11:14" ht="15.95" customHeight="1">
      <c r="K22" s="195"/>
      <c r="M22" s="2" t="s">
        <v>438</v>
      </c>
      <c r="N22" s="2">
        <f>SUM(N8)</f>
        <v>60</v>
      </c>
    </row>
    <row r="23" spans="11:14" ht="15.95" customHeight="1">
      <c r="K23" s="195"/>
    </row>
    <row r="24" spans="11:14" ht="15.95" customHeight="1">
      <c r="K24" s="195"/>
      <c r="L24" s="2" t="s">
        <v>1485</v>
      </c>
      <c r="M24" s="2" t="s">
        <v>1450</v>
      </c>
      <c r="N24" s="2">
        <f>COUNTA(L9)</f>
        <v>1</v>
      </c>
    </row>
    <row r="25" spans="11:14" ht="15.95" customHeight="1">
      <c r="K25" s="195"/>
      <c r="M25" s="2" t="s">
        <v>438</v>
      </c>
      <c r="N25" s="2">
        <f>SUM(N9)</f>
        <v>95</v>
      </c>
    </row>
    <row r="26" spans="11:14" ht="15.95" customHeight="1">
      <c r="K26" s="195"/>
    </row>
    <row r="27" spans="11:14">
      <c r="K27" s="195"/>
    </row>
    <row r="28" spans="11:14">
      <c r="K28" s="195"/>
    </row>
    <row r="29" spans="11:14">
      <c r="K29" s="195"/>
    </row>
    <row r="30" spans="11:14">
      <c r="K30" s="195"/>
    </row>
    <row r="31" spans="11:14">
      <c r="K31" s="195"/>
    </row>
    <row r="32" spans="11:14">
      <c r="K32" s="195"/>
    </row>
    <row r="33" spans="11:11">
      <c r="K33" s="195"/>
    </row>
    <row r="34" spans="11:11">
      <c r="K34" s="195"/>
    </row>
    <row r="35" spans="11:11">
      <c r="K35" s="195"/>
    </row>
    <row r="36" spans="11:11">
      <c r="K36" s="195"/>
    </row>
    <row r="37" spans="11:11">
      <c r="K37" s="195"/>
    </row>
    <row r="38" spans="11:11">
      <c r="K38" s="195"/>
    </row>
    <row r="39" spans="11:11">
      <c r="K39" s="195"/>
    </row>
    <row r="40" spans="11:11">
      <c r="K40" s="195"/>
    </row>
    <row r="41" spans="11:11">
      <c r="K41" s="195"/>
    </row>
    <row r="42" spans="11:11">
      <c r="K42" s="195"/>
    </row>
    <row r="43" spans="11:11">
      <c r="K43" s="195"/>
    </row>
    <row r="44" spans="11:11">
      <c r="K44" s="195"/>
    </row>
    <row r="45" spans="11:11">
      <c r="K45" s="195"/>
    </row>
    <row r="46" spans="11:11">
      <c r="K46" s="195"/>
    </row>
    <row r="47" spans="11:11">
      <c r="K47" s="195"/>
    </row>
    <row r="48" spans="11:11">
      <c r="K48" s="195"/>
    </row>
    <row r="49" spans="11:11">
      <c r="K49" s="195"/>
    </row>
    <row r="50" spans="11:11">
      <c r="K50" s="195"/>
    </row>
    <row r="51" spans="11:11">
      <c r="K51" s="195"/>
    </row>
    <row r="52" spans="11:11">
      <c r="K52" s="195"/>
    </row>
    <row r="53" spans="11:11">
      <c r="K53" s="195"/>
    </row>
    <row r="54" spans="11:11">
      <c r="K54" s="195"/>
    </row>
    <row r="55" spans="11:11">
      <c r="K55" s="195"/>
    </row>
    <row r="56" spans="11:11">
      <c r="K56" s="195"/>
    </row>
    <row r="57" spans="11:11">
      <c r="K57" s="195"/>
    </row>
    <row r="58" spans="11:11">
      <c r="K58" s="195"/>
    </row>
    <row r="59" spans="11:11">
      <c r="K59" s="195"/>
    </row>
    <row r="60" spans="11:11">
      <c r="K60" s="195"/>
    </row>
    <row r="61" spans="11:11">
      <c r="K61" s="195"/>
    </row>
    <row r="62" spans="11:11">
      <c r="K62" s="195"/>
    </row>
    <row r="63" spans="11:11">
      <c r="K63" s="195"/>
    </row>
    <row r="64" spans="11:11">
      <c r="K64" s="195"/>
    </row>
    <row r="65" spans="11:11">
      <c r="K65" s="195"/>
    </row>
    <row r="66" spans="11:11">
      <c r="K66" s="195"/>
    </row>
    <row r="67" spans="11:11">
      <c r="K67" s="195"/>
    </row>
    <row r="68" spans="11:11">
      <c r="K68" s="195"/>
    </row>
    <row r="69" spans="11:11">
      <c r="K69" s="195"/>
    </row>
    <row r="70" spans="11:11">
      <c r="K70" s="195"/>
    </row>
    <row r="71" spans="11:11">
      <c r="K71" s="195"/>
    </row>
    <row r="72" spans="11:11">
      <c r="K72" s="195"/>
    </row>
    <row r="73" spans="11:11">
      <c r="K73" s="195"/>
    </row>
    <row r="74" spans="11:11">
      <c r="K74" s="195"/>
    </row>
    <row r="75" spans="11:11">
      <c r="K75" s="195"/>
    </row>
    <row r="76" spans="11:11">
      <c r="K76" s="195"/>
    </row>
    <row r="77" spans="11:11">
      <c r="K77" s="195"/>
    </row>
    <row r="78" spans="11:11">
      <c r="K78" s="195"/>
    </row>
    <row r="79" spans="11:11">
      <c r="K79" s="195"/>
    </row>
    <row r="80" spans="11:11">
      <c r="K80" s="195"/>
    </row>
    <row r="81" spans="11:11">
      <c r="K81" s="195"/>
    </row>
    <row r="82" spans="11:11">
      <c r="K82" s="195"/>
    </row>
    <row r="83" spans="11:11">
      <c r="K83" s="195"/>
    </row>
    <row r="84" spans="11:11">
      <c r="K84" s="195"/>
    </row>
    <row r="85" spans="11:11">
      <c r="K85" s="195"/>
    </row>
    <row r="86" spans="11:11">
      <c r="K86" s="195"/>
    </row>
    <row r="87" spans="11:11">
      <c r="K87" s="195"/>
    </row>
    <row r="88" spans="11:11">
      <c r="K88" s="195"/>
    </row>
    <row r="89" spans="11:11">
      <c r="K89" s="195"/>
    </row>
    <row r="90" spans="11:11">
      <c r="K90" s="195"/>
    </row>
    <row r="91" spans="11:11">
      <c r="K91" s="195"/>
    </row>
    <row r="92" spans="11:11">
      <c r="K92" s="195"/>
    </row>
    <row r="93" spans="11:11">
      <c r="K93" s="195"/>
    </row>
    <row r="94" spans="11:11">
      <c r="K94" s="195"/>
    </row>
    <row r="95" spans="11:11">
      <c r="K95" s="195"/>
    </row>
    <row r="96" spans="11:11">
      <c r="K96" s="195"/>
    </row>
    <row r="97" spans="11:11">
      <c r="K97" s="195"/>
    </row>
    <row r="98" spans="11:11">
      <c r="K98" s="195"/>
    </row>
    <row r="99" spans="11:11">
      <c r="K99" s="195"/>
    </row>
    <row r="100" spans="11:11">
      <c r="K100" s="195"/>
    </row>
    <row r="101" spans="11:11">
      <c r="K101" s="195"/>
    </row>
    <row r="102" spans="11:11">
      <c r="K102" s="195"/>
    </row>
    <row r="103" spans="11:11">
      <c r="K103" s="195"/>
    </row>
    <row r="104" spans="11:11">
      <c r="K104" s="195"/>
    </row>
    <row r="105" spans="11:11">
      <c r="K105" s="195"/>
    </row>
    <row r="106" spans="11:11">
      <c r="K106" s="195"/>
    </row>
    <row r="107" spans="11:11">
      <c r="K107" s="195"/>
    </row>
    <row r="108" spans="11:11">
      <c r="K108" s="195"/>
    </row>
    <row r="109" spans="11:11">
      <c r="K109" s="195"/>
    </row>
    <row r="110" spans="11:11">
      <c r="K110" s="195"/>
    </row>
    <row r="111" spans="11:11">
      <c r="K111" s="195"/>
    </row>
    <row r="112" spans="11:11">
      <c r="K112" s="195"/>
    </row>
    <row r="113" spans="11:11">
      <c r="K113" s="195"/>
    </row>
    <row r="114" spans="11:11">
      <c r="K114" s="195"/>
    </row>
    <row r="115" spans="11:11">
      <c r="K115" s="195"/>
    </row>
    <row r="116" spans="11:11">
      <c r="K116" s="195"/>
    </row>
    <row r="117" spans="11:11">
      <c r="K117" s="195"/>
    </row>
    <row r="118" spans="11:11">
      <c r="K118" s="195"/>
    </row>
    <row r="119" spans="11:11">
      <c r="K119" s="195"/>
    </row>
    <row r="120" spans="11:11">
      <c r="K120" s="195"/>
    </row>
    <row r="121" spans="11:11">
      <c r="K121" s="195"/>
    </row>
    <row r="122" spans="11:11">
      <c r="K122" s="195"/>
    </row>
    <row r="123" spans="11:11">
      <c r="K123" s="195"/>
    </row>
    <row r="124" spans="11:11">
      <c r="K124" s="195"/>
    </row>
    <row r="125" spans="11:11">
      <c r="K125" s="195"/>
    </row>
    <row r="126" spans="11:11">
      <c r="K126" s="195"/>
    </row>
    <row r="127" spans="11:11">
      <c r="K127" s="195"/>
    </row>
  </sheetData>
  <mergeCells count="1">
    <mergeCell ref="E1:R1"/>
  </mergeCells>
  <phoneticPr fontId="3"/>
  <pageMargins left="0.55118110236220474" right="0.39370078740157483" top="0.82677165354330706" bottom="0.74803149606299213" header="0.31496062992125984" footer="0.31496062992125984"/>
  <pageSetup paperSize="9" scale="92" fitToWidth="1" fitToHeight="0" orientation="landscape" usePrinterDefaults="1" r:id="rId1"/>
  <headerFooter alignWithMargins="0">
    <oddHeader>&amp;L&amp;14
　　　&amp;A</oddHeader>
    <oddFooter>&amp;L&amp;A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S249"/>
  <sheetViews>
    <sheetView view="pageBreakPreview" topLeftCell="E1" zoomScaleSheetLayoutView="100" workbookViewId="0">
      <selection activeCell="T26" sqref="T26"/>
    </sheetView>
  </sheetViews>
  <sheetFormatPr defaultRowHeight="13.5"/>
  <cols>
    <col min="1" max="1" width="4.75" style="2" hidden="1" customWidth="1"/>
    <col min="2" max="4" width="6.25" style="179" hidden="1" customWidth="1"/>
    <col min="5" max="5" width="4.875" style="2" customWidth="1"/>
    <col min="6" max="6" width="21.125" style="2" customWidth="1"/>
    <col min="7" max="7" width="7.5" style="3" customWidth="1"/>
    <col min="8" max="8" width="26.125" style="2" customWidth="1"/>
    <col min="9" max="9" width="11.875" style="180" customWidth="1"/>
    <col min="10" max="11" width="3.125" style="180" hidden="1" customWidth="1"/>
    <col min="12" max="12" width="17.75" style="2" customWidth="1"/>
    <col min="13" max="13" width="9" style="2" customWidth="1"/>
    <col min="14" max="14" width="6.875" style="2" customWidth="1"/>
    <col min="15" max="16" width="10.25" style="108" customWidth="1"/>
    <col min="17" max="17" width="17.625" style="5" customWidth="1"/>
    <col min="18" max="18" width="7.5" style="2" customWidth="1"/>
    <col min="19" max="16384" width="9" style="2" customWidth="1"/>
  </cols>
  <sheetData>
    <row r="1" spans="1:19" ht="22.5" customHeight="1">
      <c r="E1" s="7" t="s">
        <v>1299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9" ht="22.5" customHeight="1">
      <c r="H2" s="190"/>
    </row>
    <row r="3" spans="1:19" s="3" customFormat="1" ht="26.25" customHeight="1">
      <c r="A3" s="181" t="s">
        <v>1102</v>
      </c>
      <c r="B3" s="182" t="s">
        <v>1132</v>
      </c>
      <c r="C3" s="182" t="s">
        <v>1132</v>
      </c>
      <c r="D3" s="182" t="s">
        <v>443</v>
      </c>
      <c r="E3" s="9" t="s">
        <v>671</v>
      </c>
      <c r="F3" s="16" t="s">
        <v>243</v>
      </c>
      <c r="G3" s="26" t="s">
        <v>676</v>
      </c>
      <c r="H3" s="191" t="s">
        <v>1085</v>
      </c>
      <c r="I3" s="33" t="s">
        <v>907</v>
      </c>
      <c r="J3" s="193" t="s">
        <v>699</v>
      </c>
      <c r="K3" s="193" t="s">
        <v>2157</v>
      </c>
      <c r="L3" s="33" t="s">
        <v>1150</v>
      </c>
      <c r="M3" s="47" t="s">
        <v>408</v>
      </c>
      <c r="N3" s="97" t="s">
        <v>1354</v>
      </c>
      <c r="O3" s="33" t="s">
        <v>390</v>
      </c>
      <c r="P3" s="33" t="s">
        <v>417</v>
      </c>
      <c r="Q3" s="63" t="s">
        <v>215</v>
      </c>
      <c r="R3" s="78" t="s">
        <v>1009</v>
      </c>
      <c r="S3" s="3"/>
    </row>
    <row r="4" spans="1:19" ht="36" customHeight="1">
      <c r="A4" s="2">
        <v>1</v>
      </c>
      <c r="B4" s="179" t="s">
        <v>489</v>
      </c>
      <c r="C4" s="179" t="s">
        <v>489</v>
      </c>
      <c r="D4" s="179">
        <v>32</v>
      </c>
      <c r="E4" s="91">
        <v>1</v>
      </c>
      <c r="F4" s="200" t="s">
        <v>2210</v>
      </c>
      <c r="G4" s="94" t="s">
        <v>1509</v>
      </c>
      <c r="H4" s="21" t="s">
        <v>2212</v>
      </c>
      <c r="I4" s="21" t="s">
        <v>2265</v>
      </c>
      <c r="J4" s="21" t="s">
        <v>2215</v>
      </c>
      <c r="K4" s="204" t="s">
        <v>2216</v>
      </c>
      <c r="L4" s="204" t="s">
        <v>2218</v>
      </c>
      <c r="M4" s="48">
        <v>19078</v>
      </c>
      <c r="N4" s="21">
        <v>120</v>
      </c>
      <c r="O4" s="94" t="s">
        <v>583</v>
      </c>
      <c r="P4" s="94" t="s">
        <v>911</v>
      </c>
      <c r="Q4" s="208" t="s">
        <v>2729</v>
      </c>
      <c r="R4" s="79"/>
    </row>
    <row r="5" spans="1:19" ht="36" customHeight="1">
      <c r="C5" s="179" t="s">
        <v>489</v>
      </c>
      <c r="D5" s="179">
        <v>27</v>
      </c>
      <c r="E5" s="92">
        <v>2</v>
      </c>
      <c r="F5" s="187" t="s">
        <v>2219</v>
      </c>
      <c r="G5" s="95" t="s">
        <v>1510</v>
      </c>
      <c r="H5" s="18" t="s">
        <v>2220</v>
      </c>
      <c r="I5" s="18" t="s">
        <v>2221</v>
      </c>
      <c r="J5" s="18" t="s">
        <v>2215</v>
      </c>
      <c r="K5" s="123" t="s">
        <v>2216</v>
      </c>
      <c r="L5" s="123" t="s">
        <v>1083</v>
      </c>
      <c r="M5" s="49">
        <v>21032</v>
      </c>
      <c r="N5" s="18">
        <v>260</v>
      </c>
      <c r="O5" s="95" t="s">
        <v>1511</v>
      </c>
      <c r="P5" s="95" t="s">
        <v>1217</v>
      </c>
      <c r="Q5" s="104" t="s">
        <v>1512</v>
      </c>
      <c r="R5" s="80"/>
    </row>
    <row r="6" spans="1:19" ht="36" customHeight="1">
      <c r="A6" s="2">
        <v>1</v>
      </c>
      <c r="B6" s="179" t="s">
        <v>489</v>
      </c>
      <c r="C6" s="179" t="s">
        <v>489</v>
      </c>
      <c r="D6" s="179">
        <v>38</v>
      </c>
      <c r="E6" s="92">
        <v>3</v>
      </c>
      <c r="F6" s="23" t="s">
        <v>2222</v>
      </c>
      <c r="G6" s="95" t="s">
        <v>380</v>
      </c>
      <c r="H6" s="18" t="s">
        <v>2223</v>
      </c>
      <c r="I6" s="18" t="s">
        <v>2686</v>
      </c>
      <c r="J6" s="18" t="s">
        <v>2215</v>
      </c>
      <c r="K6" s="123" t="s">
        <v>2216</v>
      </c>
      <c r="L6" s="123" t="s">
        <v>2730</v>
      </c>
      <c r="M6" s="49">
        <v>23121</v>
      </c>
      <c r="N6" s="18">
        <v>210</v>
      </c>
      <c r="O6" s="95" t="s">
        <v>764</v>
      </c>
      <c r="P6" s="95" t="s">
        <v>661</v>
      </c>
      <c r="Q6" s="71" t="s">
        <v>2549</v>
      </c>
      <c r="R6" s="80"/>
      <c r="S6" s="1"/>
    </row>
    <row r="7" spans="1:19" ht="36" customHeight="1">
      <c r="A7" s="2">
        <v>1</v>
      </c>
      <c r="B7" s="179" t="s">
        <v>489</v>
      </c>
      <c r="C7" s="179" t="s">
        <v>489</v>
      </c>
      <c r="D7" s="179">
        <v>45</v>
      </c>
      <c r="E7" s="92">
        <v>4</v>
      </c>
      <c r="F7" s="23" t="s">
        <v>2225</v>
      </c>
      <c r="G7" s="95" t="s">
        <v>840</v>
      </c>
      <c r="H7" s="18" t="s">
        <v>2226</v>
      </c>
      <c r="I7" s="18" t="s">
        <v>2227</v>
      </c>
      <c r="J7" s="18" t="s">
        <v>2215</v>
      </c>
      <c r="K7" s="123" t="s">
        <v>2216</v>
      </c>
      <c r="L7" s="123" t="s">
        <v>2228</v>
      </c>
      <c r="M7" s="49">
        <v>24826</v>
      </c>
      <c r="N7" s="18">
        <v>300</v>
      </c>
      <c r="O7" s="95" t="s">
        <v>987</v>
      </c>
      <c r="P7" s="95" t="s">
        <v>1451</v>
      </c>
      <c r="Q7" s="104" t="s">
        <v>674</v>
      </c>
      <c r="R7" s="80"/>
    </row>
    <row r="8" spans="1:19" ht="36" customHeight="1">
      <c r="A8" s="2">
        <v>1</v>
      </c>
      <c r="B8" s="179" t="s">
        <v>489</v>
      </c>
      <c r="C8" s="179" t="s">
        <v>489</v>
      </c>
      <c r="D8" s="179">
        <v>35</v>
      </c>
      <c r="E8" s="92">
        <v>5</v>
      </c>
      <c r="F8" s="23" t="s">
        <v>611</v>
      </c>
      <c r="G8" s="95" t="s">
        <v>1072</v>
      </c>
      <c r="H8" s="18" t="s">
        <v>2039</v>
      </c>
      <c r="I8" s="18" t="s">
        <v>226</v>
      </c>
      <c r="J8" s="18" t="s">
        <v>2215</v>
      </c>
      <c r="K8" s="123" t="s">
        <v>2216</v>
      </c>
      <c r="L8" s="123" t="s">
        <v>853</v>
      </c>
      <c r="M8" s="49">
        <v>25112</v>
      </c>
      <c r="N8" s="18">
        <v>280</v>
      </c>
      <c r="O8" s="95" t="s">
        <v>1145</v>
      </c>
      <c r="P8" s="95" t="s">
        <v>942</v>
      </c>
      <c r="Q8" s="105" t="s">
        <v>1513</v>
      </c>
      <c r="R8" s="80"/>
    </row>
    <row r="9" spans="1:19" ht="36" customHeight="1">
      <c r="A9" s="2">
        <v>1</v>
      </c>
      <c r="B9" s="179" t="s">
        <v>489</v>
      </c>
      <c r="C9" s="179" t="s">
        <v>489</v>
      </c>
      <c r="D9" s="179">
        <v>37</v>
      </c>
      <c r="E9" s="92">
        <v>6</v>
      </c>
      <c r="F9" s="23" t="s">
        <v>990</v>
      </c>
      <c r="G9" s="95" t="s">
        <v>627</v>
      </c>
      <c r="H9" s="18" t="s">
        <v>592</v>
      </c>
      <c r="I9" s="18" t="s">
        <v>2771</v>
      </c>
      <c r="J9" s="18" t="s">
        <v>2215</v>
      </c>
      <c r="K9" s="123" t="s">
        <v>2216</v>
      </c>
      <c r="L9" s="123" t="s">
        <v>853</v>
      </c>
      <c r="M9" s="49">
        <v>26658</v>
      </c>
      <c r="N9" s="18">
        <v>280</v>
      </c>
      <c r="O9" s="95" t="s">
        <v>833</v>
      </c>
      <c r="P9" s="95" t="s">
        <v>1228</v>
      </c>
      <c r="Q9" s="104" t="s">
        <v>2550</v>
      </c>
      <c r="R9" s="80"/>
      <c r="S9" s="1"/>
    </row>
    <row r="10" spans="1:19" ht="36" customHeight="1">
      <c r="A10" s="2">
        <v>1</v>
      </c>
      <c r="B10" s="179" t="s">
        <v>489</v>
      </c>
      <c r="C10" s="179" t="s">
        <v>489</v>
      </c>
      <c r="D10" s="179">
        <v>36</v>
      </c>
      <c r="E10" s="92">
        <v>7</v>
      </c>
      <c r="F10" s="23" t="s">
        <v>1305</v>
      </c>
      <c r="G10" s="95" t="s">
        <v>505</v>
      </c>
      <c r="H10" s="18" t="s">
        <v>486</v>
      </c>
      <c r="I10" s="18" t="s">
        <v>2229</v>
      </c>
      <c r="J10" s="18" t="s">
        <v>2215</v>
      </c>
      <c r="K10" s="123" t="s">
        <v>2216</v>
      </c>
      <c r="L10" s="123" t="s">
        <v>853</v>
      </c>
      <c r="M10" s="49">
        <v>28478</v>
      </c>
      <c r="N10" s="18">
        <v>210</v>
      </c>
      <c r="O10" s="95" t="s">
        <v>1515</v>
      </c>
      <c r="P10" s="95" t="s">
        <v>1517</v>
      </c>
      <c r="Q10" s="71" t="s">
        <v>2340</v>
      </c>
      <c r="R10" s="80"/>
    </row>
    <row r="11" spans="1:19" ht="36" customHeight="1">
      <c r="A11" s="2">
        <v>1</v>
      </c>
      <c r="B11" s="179" t="s">
        <v>489</v>
      </c>
      <c r="C11" s="179" t="s">
        <v>489</v>
      </c>
      <c r="D11" s="179">
        <v>41</v>
      </c>
      <c r="E11" s="92">
        <v>8</v>
      </c>
      <c r="F11" s="23" t="s">
        <v>2230</v>
      </c>
      <c r="G11" s="95" t="s">
        <v>792</v>
      </c>
      <c r="H11" s="18" t="s">
        <v>2231</v>
      </c>
      <c r="I11" s="18" t="s">
        <v>660</v>
      </c>
      <c r="J11" s="18" t="s">
        <v>2215</v>
      </c>
      <c r="K11" s="123" t="s">
        <v>2216</v>
      </c>
      <c r="L11" s="123" t="s">
        <v>506</v>
      </c>
      <c r="M11" s="49">
        <v>27768</v>
      </c>
      <c r="N11" s="18">
        <v>105</v>
      </c>
      <c r="O11" s="95" t="s">
        <v>1067</v>
      </c>
      <c r="P11" s="95" t="s">
        <v>178</v>
      </c>
      <c r="Q11" s="158" t="s">
        <v>1518</v>
      </c>
      <c r="R11" s="210"/>
    </row>
    <row r="12" spans="1:19" ht="36" customHeight="1">
      <c r="A12" s="2">
        <v>1</v>
      </c>
      <c r="B12" s="179" t="s">
        <v>489</v>
      </c>
      <c r="C12" s="179" t="s">
        <v>489</v>
      </c>
      <c r="D12" s="179">
        <v>39</v>
      </c>
      <c r="E12" s="92">
        <v>9</v>
      </c>
      <c r="F12" s="23" t="s">
        <v>270</v>
      </c>
      <c r="G12" s="95" t="s">
        <v>2232</v>
      </c>
      <c r="H12" s="18" t="s">
        <v>2233</v>
      </c>
      <c r="I12" s="18" t="s">
        <v>2731</v>
      </c>
      <c r="J12" s="18" t="s">
        <v>2215</v>
      </c>
      <c r="K12" s="123" t="s">
        <v>2216</v>
      </c>
      <c r="L12" s="123" t="s">
        <v>2234</v>
      </c>
      <c r="M12" s="49">
        <v>28101</v>
      </c>
      <c r="N12" s="18">
        <v>105</v>
      </c>
      <c r="O12" s="95" t="s">
        <v>47</v>
      </c>
      <c r="P12" s="95" t="s">
        <v>1411</v>
      </c>
      <c r="Q12" s="103" t="s">
        <v>2235</v>
      </c>
      <c r="R12" s="80"/>
    </row>
    <row r="13" spans="1:19" ht="36" customHeight="1">
      <c r="A13" s="2">
        <v>1</v>
      </c>
      <c r="B13" s="179" t="s">
        <v>489</v>
      </c>
      <c r="C13" s="179" t="s">
        <v>489</v>
      </c>
      <c r="D13" s="179">
        <v>40</v>
      </c>
      <c r="E13" s="92">
        <v>10</v>
      </c>
      <c r="F13" s="23" t="s">
        <v>2236</v>
      </c>
      <c r="G13" s="95" t="s">
        <v>1309</v>
      </c>
      <c r="H13" s="18" t="s">
        <v>2238</v>
      </c>
      <c r="I13" s="18" t="s">
        <v>2732</v>
      </c>
      <c r="J13" s="18" t="s">
        <v>2215</v>
      </c>
      <c r="K13" s="123" t="s">
        <v>2216</v>
      </c>
      <c r="L13" s="123" t="s">
        <v>2234</v>
      </c>
      <c r="M13" s="49">
        <v>29577</v>
      </c>
      <c r="N13" s="18">
        <v>105</v>
      </c>
      <c r="O13" s="95" t="s">
        <v>850</v>
      </c>
      <c r="P13" s="95" t="s">
        <v>552</v>
      </c>
      <c r="Q13" s="105" t="s">
        <v>1219</v>
      </c>
      <c r="R13" s="80"/>
    </row>
    <row r="14" spans="1:19" ht="36" customHeight="1">
      <c r="E14" s="92">
        <v>11</v>
      </c>
      <c r="F14" s="187" t="s">
        <v>1318</v>
      </c>
      <c r="G14" s="95" t="s">
        <v>1140</v>
      </c>
      <c r="H14" s="18" t="s">
        <v>2239</v>
      </c>
      <c r="I14" s="18" t="s">
        <v>2240</v>
      </c>
      <c r="J14" s="18" t="s">
        <v>2215</v>
      </c>
      <c r="K14" s="123" t="s">
        <v>2216</v>
      </c>
      <c r="L14" s="123" t="s">
        <v>2241</v>
      </c>
      <c r="M14" s="49">
        <v>28478</v>
      </c>
      <c r="N14" s="18">
        <v>105</v>
      </c>
      <c r="O14" s="95" t="s">
        <v>922</v>
      </c>
      <c r="P14" s="95" t="s">
        <v>922</v>
      </c>
      <c r="Q14" s="105" t="s">
        <v>1520</v>
      </c>
      <c r="R14" s="80"/>
    </row>
    <row r="15" spans="1:19" ht="36" customHeight="1">
      <c r="C15" s="179" t="s">
        <v>489</v>
      </c>
      <c r="D15" s="179">
        <v>30</v>
      </c>
      <c r="E15" s="92">
        <v>12</v>
      </c>
      <c r="F15" s="187" t="s">
        <v>2242</v>
      </c>
      <c r="G15" s="95" t="s">
        <v>342</v>
      </c>
      <c r="H15" s="18" t="s">
        <v>2243</v>
      </c>
      <c r="I15" s="18" t="s">
        <v>325</v>
      </c>
      <c r="J15" s="18" t="s">
        <v>2215</v>
      </c>
      <c r="K15" s="123" t="s">
        <v>2216</v>
      </c>
      <c r="L15" s="123" t="s">
        <v>2120</v>
      </c>
      <c r="M15" s="49">
        <v>29977</v>
      </c>
      <c r="N15" s="18">
        <v>200</v>
      </c>
      <c r="O15" s="95" t="s">
        <v>23</v>
      </c>
      <c r="P15" s="95" t="s">
        <v>1027</v>
      </c>
      <c r="Q15" s="103" t="s">
        <v>2551</v>
      </c>
      <c r="R15" s="80"/>
    </row>
    <row r="16" spans="1:19" ht="36" customHeight="1">
      <c r="C16" s="179" t="s">
        <v>489</v>
      </c>
      <c r="D16" s="179">
        <v>29</v>
      </c>
      <c r="E16" s="93">
        <v>13</v>
      </c>
      <c r="F16" s="188" t="s">
        <v>2245</v>
      </c>
      <c r="G16" s="96" t="s">
        <v>670</v>
      </c>
      <c r="H16" s="61" t="s">
        <v>2246</v>
      </c>
      <c r="I16" s="20" t="s">
        <v>2247</v>
      </c>
      <c r="J16" s="20" t="s">
        <v>2215</v>
      </c>
      <c r="K16" s="124" t="s">
        <v>2216</v>
      </c>
      <c r="L16" s="124" t="s">
        <v>1942</v>
      </c>
      <c r="M16" s="50">
        <v>30298</v>
      </c>
      <c r="N16" s="20">
        <v>150</v>
      </c>
      <c r="O16" s="206" t="s">
        <v>869</v>
      </c>
      <c r="P16" s="96" t="s">
        <v>548</v>
      </c>
      <c r="Q16" s="110" t="s">
        <v>1393</v>
      </c>
      <c r="R16" s="81"/>
    </row>
    <row r="17" spans="1:19" ht="36" customHeight="1">
      <c r="A17" s="2">
        <v>1</v>
      </c>
      <c r="B17" s="179" t="s">
        <v>489</v>
      </c>
      <c r="C17" s="179" t="s">
        <v>489</v>
      </c>
      <c r="D17" s="179">
        <v>46</v>
      </c>
      <c r="E17" s="121">
        <v>14</v>
      </c>
      <c r="F17" s="201" t="s">
        <v>2248</v>
      </c>
      <c r="G17" s="94" t="s">
        <v>803</v>
      </c>
      <c r="H17" s="21" t="s">
        <v>759</v>
      </c>
      <c r="I17" s="204" t="s">
        <v>278</v>
      </c>
      <c r="J17" s="21" t="s">
        <v>2215</v>
      </c>
      <c r="K17" s="204" t="s">
        <v>2216</v>
      </c>
      <c r="L17" s="204" t="s">
        <v>2249</v>
      </c>
      <c r="M17" s="48">
        <v>19432</v>
      </c>
      <c r="N17" s="21">
        <v>200</v>
      </c>
      <c r="O17" s="94" t="s">
        <v>1091</v>
      </c>
      <c r="P17" s="94" t="s">
        <v>1091</v>
      </c>
      <c r="Q17" s="209" t="s">
        <v>2250</v>
      </c>
      <c r="R17" s="211"/>
      <c r="S17" s="213"/>
    </row>
    <row r="18" spans="1:19" ht="36" customHeight="1">
      <c r="A18" s="2">
        <v>1</v>
      </c>
      <c r="B18" s="179" t="s">
        <v>489</v>
      </c>
      <c r="C18" s="179" t="s">
        <v>489</v>
      </c>
      <c r="D18" s="179">
        <v>33</v>
      </c>
      <c r="E18" s="92">
        <v>15</v>
      </c>
      <c r="F18" s="23" t="s">
        <v>2636</v>
      </c>
      <c r="G18" s="95" t="s">
        <v>705</v>
      </c>
      <c r="H18" s="18" t="s">
        <v>2373</v>
      </c>
      <c r="I18" s="123" t="s">
        <v>1546</v>
      </c>
      <c r="J18" s="18"/>
      <c r="K18" s="123"/>
      <c r="L18" s="123" t="s">
        <v>2730</v>
      </c>
      <c r="M18" s="114" t="s">
        <v>2733</v>
      </c>
      <c r="N18" s="18">
        <v>210</v>
      </c>
      <c r="O18" s="207" t="s">
        <v>87</v>
      </c>
      <c r="P18" s="207" t="s">
        <v>2734</v>
      </c>
      <c r="Q18" s="71" t="s">
        <v>2735</v>
      </c>
      <c r="R18" s="80"/>
      <c r="S18" s="214"/>
    </row>
    <row r="19" spans="1:19" ht="36" customHeight="1">
      <c r="A19" s="2">
        <v>1</v>
      </c>
      <c r="B19" s="179" t="s">
        <v>489</v>
      </c>
      <c r="C19" s="179" t="s">
        <v>489</v>
      </c>
      <c r="D19" s="179">
        <v>47</v>
      </c>
      <c r="E19" s="92">
        <v>16</v>
      </c>
      <c r="F19" s="23" t="s">
        <v>2251</v>
      </c>
      <c r="G19" s="95" t="s">
        <v>1486</v>
      </c>
      <c r="H19" s="60" t="s">
        <v>53</v>
      </c>
      <c r="I19" s="18" t="s">
        <v>2736</v>
      </c>
      <c r="J19" s="18" t="s">
        <v>2215</v>
      </c>
      <c r="K19" s="123" t="s">
        <v>2216</v>
      </c>
      <c r="L19" s="123" t="s">
        <v>1196</v>
      </c>
      <c r="M19" s="49">
        <v>26816</v>
      </c>
      <c r="N19" s="18">
        <v>120</v>
      </c>
      <c r="O19" s="95" t="s">
        <v>238</v>
      </c>
      <c r="P19" s="95" t="s">
        <v>1123</v>
      </c>
      <c r="Q19" s="71" t="s">
        <v>2783</v>
      </c>
      <c r="R19" s="80"/>
      <c r="S19" s="214"/>
    </row>
    <row r="20" spans="1:19" ht="36" customHeight="1">
      <c r="E20" s="92">
        <v>17</v>
      </c>
      <c r="F20" s="202" t="s">
        <v>734</v>
      </c>
      <c r="G20" s="95" t="s">
        <v>643</v>
      </c>
      <c r="H20" s="60" t="s">
        <v>584</v>
      </c>
      <c r="I20" s="18" t="s">
        <v>2252</v>
      </c>
      <c r="J20" s="18" t="s">
        <v>2215</v>
      </c>
      <c r="K20" s="123" t="s">
        <v>2216</v>
      </c>
      <c r="L20" s="123" t="s">
        <v>1196</v>
      </c>
      <c r="M20" s="49">
        <v>28101</v>
      </c>
      <c r="N20" s="18">
        <v>120</v>
      </c>
      <c r="O20" s="95" t="s">
        <v>2699</v>
      </c>
      <c r="P20" s="95" t="s">
        <v>2701</v>
      </c>
      <c r="Q20" s="71" t="s">
        <v>2737</v>
      </c>
      <c r="R20" s="80"/>
      <c r="S20" s="214"/>
    </row>
    <row r="21" spans="1:19" ht="36" customHeight="1">
      <c r="A21" s="2">
        <v>1</v>
      </c>
      <c r="B21" s="179" t="s">
        <v>489</v>
      </c>
      <c r="C21" s="179" t="s">
        <v>489</v>
      </c>
      <c r="D21" s="179">
        <v>50</v>
      </c>
      <c r="E21" s="92">
        <v>18</v>
      </c>
      <c r="F21" s="23" t="s">
        <v>2254</v>
      </c>
      <c r="G21" s="95" t="s">
        <v>968</v>
      </c>
      <c r="H21" s="18" t="s">
        <v>1220</v>
      </c>
      <c r="I21" s="18" t="s">
        <v>2738</v>
      </c>
      <c r="J21" s="18" t="s">
        <v>2215</v>
      </c>
      <c r="K21" s="123" t="s">
        <v>2216</v>
      </c>
      <c r="L21" s="123" t="s">
        <v>348</v>
      </c>
      <c r="M21" s="49">
        <v>25965</v>
      </c>
      <c r="N21" s="18">
        <v>200</v>
      </c>
      <c r="O21" s="95" t="s">
        <v>923</v>
      </c>
      <c r="P21" s="95" t="s">
        <v>75</v>
      </c>
      <c r="Q21" s="104" t="s">
        <v>855</v>
      </c>
      <c r="R21" s="80"/>
    </row>
    <row r="22" spans="1:19" ht="36" customHeight="1">
      <c r="A22" s="2">
        <v>1</v>
      </c>
      <c r="B22" s="179" t="s">
        <v>489</v>
      </c>
      <c r="C22" s="179" t="s">
        <v>489</v>
      </c>
      <c r="D22" s="179">
        <v>51</v>
      </c>
      <c r="E22" s="92">
        <v>19</v>
      </c>
      <c r="F22" s="23" t="s">
        <v>843</v>
      </c>
      <c r="G22" s="95" t="s">
        <v>1497</v>
      </c>
      <c r="H22" s="18" t="s">
        <v>1978</v>
      </c>
      <c r="I22" s="18" t="s">
        <v>2255</v>
      </c>
      <c r="J22" s="18" t="s">
        <v>2215</v>
      </c>
      <c r="K22" s="123" t="s">
        <v>2216</v>
      </c>
      <c r="L22" s="123" t="s">
        <v>1047</v>
      </c>
      <c r="M22" s="49">
        <v>21273</v>
      </c>
      <c r="N22" s="18">
        <v>184</v>
      </c>
      <c r="O22" s="95" t="s">
        <v>1416</v>
      </c>
      <c r="P22" s="95" t="s">
        <v>1429</v>
      </c>
      <c r="Q22" s="71" t="s">
        <v>2552</v>
      </c>
      <c r="R22" s="80"/>
    </row>
    <row r="23" spans="1:19" ht="36" customHeight="1">
      <c r="A23" s="2">
        <v>1</v>
      </c>
      <c r="B23" s="179" t="s">
        <v>489</v>
      </c>
      <c r="C23" s="179" t="s">
        <v>489</v>
      </c>
      <c r="D23" s="179">
        <v>53</v>
      </c>
      <c r="E23" s="92">
        <v>20</v>
      </c>
      <c r="F23" s="23" t="s">
        <v>810</v>
      </c>
      <c r="G23" s="95" t="s">
        <v>1103</v>
      </c>
      <c r="H23" s="18" t="s">
        <v>2256</v>
      </c>
      <c r="I23" s="18" t="s">
        <v>2687</v>
      </c>
      <c r="J23" s="18" t="s">
        <v>2215</v>
      </c>
      <c r="K23" s="123" t="s">
        <v>2216</v>
      </c>
      <c r="L23" s="123" t="s">
        <v>1745</v>
      </c>
      <c r="M23" s="49">
        <v>24157</v>
      </c>
      <c r="N23" s="18">
        <v>220</v>
      </c>
      <c r="O23" s="95" t="s">
        <v>1470</v>
      </c>
      <c r="P23" s="95" t="s">
        <v>1039</v>
      </c>
      <c r="Q23" s="105" t="s">
        <v>124</v>
      </c>
      <c r="R23" s="80"/>
    </row>
    <row r="24" spans="1:19" ht="36" customHeight="1">
      <c r="A24" s="2">
        <v>1</v>
      </c>
      <c r="B24" s="179" t="s">
        <v>489</v>
      </c>
      <c r="C24" s="179" t="s">
        <v>489</v>
      </c>
      <c r="D24" s="179">
        <v>54</v>
      </c>
      <c r="E24" s="92">
        <v>21</v>
      </c>
      <c r="F24" s="23" t="s">
        <v>2257</v>
      </c>
      <c r="G24" s="95" t="s">
        <v>1346</v>
      </c>
      <c r="H24" s="60" t="s">
        <v>2258</v>
      </c>
      <c r="I24" s="18" t="s">
        <v>89</v>
      </c>
      <c r="J24" s="18" t="s">
        <v>2215</v>
      </c>
      <c r="K24" s="123" t="s">
        <v>2216</v>
      </c>
      <c r="L24" s="123" t="s">
        <v>282</v>
      </c>
      <c r="M24" s="49">
        <v>23809</v>
      </c>
      <c r="N24" s="18">
        <v>100</v>
      </c>
      <c r="O24" s="95" t="s">
        <v>439</v>
      </c>
      <c r="P24" s="95" t="s">
        <v>680</v>
      </c>
      <c r="Q24" s="103"/>
      <c r="R24" s="80"/>
    </row>
    <row r="25" spans="1:19" ht="36" customHeight="1">
      <c r="E25" s="92">
        <v>22</v>
      </c>
      <c r="F25" s="23" t="s">
        <v>1275</v>
      </c>
      <c r="G25" s="95" t="s">
        <v>355</v>
      </c>
      <c r="H25" s="18" t="s">
        <v>2259</v>
      </c>
      <c r="I25" s="18" t="s">
        <v>2214</v>
      </c>
      <c r="J25" s="18" t="s">
        <v>2215</v>
      </c>
      <c r="K25" s="123" t="s">
        <v>2260</v>
      </c>
      <c r="L25" s="67" t="s">
        <v>830</v>
      </c>
      <c r="M25" s="49">
        <v>19070</v>
      </c>
      <c r="N25" s="18">
        <v>60</v>
      </c>
      <c r="O25" s="95" t="s">
        <v>401</v>
      </c>
      <c r="P25" s="95" t="s">
        <v>401</v>
      </c>
      <c r="Q25" s="103"/>
      <c r="R25" s="212"/>
    </row>
    <row r="26" spans="1:19" ht="36" customHeight="1">
      <c r="A26" s="2">
        <v>1</v>
      </c>
      <c r="B26" s="179" t="s">
        <v>489</v>
      </c>
      <c r="C26" s="179" t="s">
        <v>489</v>
      </c>
      <c r="D26" s="179">
        <v>56</v>
      </c>
      <c r="E26" s="93">
        <v>23</v>
      </c>
      <c r="F26" s="188" t="s">
        <v>2262</v>
      </c>
      <c r="G26" s="96" t="s">
        <v>1474</v>
      </c>
      <c r="H26" s="20" t="s">
        <v>1</v>
      </c>
      <c r="I26" s="20" t="s">
        <v>512</v>
      </c>
      <c r="J26" s="20" t="s">
        <v>2215</v>
      </c>
      <c r="K26" s="124" t="s">
        <v>2260</v>
      </c>
      <c r="L26" s="155" t="s">
        <v>2264</v>
      </c>
      <c r="M26" s="50">
        <v>11840</v>
      </c>
      <c r="N26" s="20">
        <v>150</v>
      </c>
      <c r="O26" s="96" t="s">
        <v>1437</v>
      </c>
      <c r="P26" s="96" t="s">
        <v>1437</v>
      </c>
      <c r="Q26" s="110" t="s">
        <v>1369</v>
      </c>
      <c r="R26" s="81"/>
    </row>
    <row r="27" spans="1:19" ht="36" customHeight="1">
      <c r="A27" s="2">
        <v>1</v>
      </c>
      <c r="B27" s="179" t="s">
        <v>489</v>
      </c>
      <c r="C27" s="179" t="s">
        <v>489</v>
      </c>
      <c r="D27" s="179">
        <v>58</v>
      </c>
      <c r="K27" s="195"/>
    </row>
    <row r="28" spans="1:19" ht="15.95" customHeight="1">
      <c r="I28" s="2"/>
      <c r="J28" s="2"/>
      <c r="K28" s="2"/>
      <c r="L28" s="180" t="s">
        <v>418</v>
      </c>
      <c r="M28" s="1" t="s">
        <v>382</v>
      </c>
      <c r="N28" s="205">
        <f>COUNTA(L4:L18)</f>
        <v>15</v>
      </c>
      <c r="O28" s="2"/>
    </row>
    <row r="29" spans="1:19" ht="15.95" customHeight="1">
      <c r="I29" s="2"/>
      <c r="J29" s="2"/>
      <c r="K29" s="2"/>
      <c r="L29" s="180"/>
      <c r="M29" s="1" t="s">
        <v>812</v>
      </c>
      <c r="N29" s="205">
        <f>COUNTA(L25)</f>
        <v>1</v>
      </c>
      <c r="O29" s="2"/>
    </row>
    <row r="30" spans="1:19" ht="15.95" customHeight="1">
      <c r="I30" s="2"/>
      <c r="J30" s="2"/>
      <c r="K30" s="2"/>
      <c r="L30" s="180"/>
      <c r="M30" s="14" t="s">
        <v>1557</v>
      </c>
      <c r="N30" s="205">
        <f>SUM(N4:N18,N25)</f>
        <v>2900</v>
      </c>
      <c r="O30" s="2"/>
    </row>
    <row r="31" spans="1:19" ht="15.95" customHeight="1">
      <c r="H31" s="203"/>
      <c r="I31" s="2"/>
      <c r="J31" s="2"/>
      <c r="K31" s="2"/>
      <c r="L31" s="1"/>
      <c r="M31" s="1"/>
      <c r="N31" s="205"/>
      <c r="O31" s="2"/>
    </row>
    <row r="32" spans="1:19" ht="15.95" customHeight="1">
      <c r="I32" s="2"/>
      <c r="J32" s="2"/>
      <c r="K32" s="2"/>
      <c r="L32" s="180" t="s">
        <v>835</v>
      </c>
      <c r="M32" s="1" t="s">
        <v>382</v>
      </c>
      <c r="N32" s="205">
        <f>COUNTA(L21)</f>
        <v>1</v>
      </c>
      <c r="O32" s="2"/>
    </row>
    <row r="33" spans="9:15" ht="15.95" customHeight="1">
      <c r="I33" s="2"/>
      <c r="J33" s="2"/>
      <c r="K33" s="2"/>
      <c r="L33" s="180"/>
      <c r="M33" s="1" t="s">
        <v>812</v>
      </c>
      <c r="N33" s="205"/>
      <c r="O33" s="2"/>
    </row>
    <row r="34" spans="9:15" ht="15.95" customHeight="1">
      <c r="I34" s="2"/>
      <c r="J34" s="2"/>
      <c r="K34" s="2"/>
      <c r="L34" s="180"/>
      <c r="M34" s="14" t="s">
        <v>1557</v>
      </c>
      <c r="N34" s="205">
        <f>SUM(N21)</f>
        <v>200</v>
      </c>
      <c r="O34" s="2"/>
    </row>
    <row r="35" spans="9:15" ht="15.95" customHeight="1">
      <c r="I35" s="2"/>
      <c r="J35" s="2"/>
      <c r="K35" s="2"/>
      <c r="L35" s="180"/>
      <c r="M35" s="1"/>
      <c r="N35" s="205"/>
      <c r="O35" s="2"/>
    </row>
    <row r="36" spans="9:15" ht="15.95" customHeight="1">
      <c r="I36" s="2"/>
      <c r="J36" s="2"/>
      <c r="K36" s="2"/>
      <c r="L36" s="180" t="s">
        <v>1267</v>
      </c>
      <c r="M36" s="1" t="s">
        <v>382</v>
      </c>
      <c r="N36" s="205"/>
      <c r="O36" s="2"/>
    </row>
    <row r="37" spans="9:15" ht="15.95" customHeight="1">
      <c r="I37" s="2"/>
      <c r="J37" s="2"/>
      <c r="K37" s="2"/>
      <c r="L37" s="180"/>
      <c r="M37" s="1" t="s">
        <v>812</v>
      </c>
      <c r="N37" s="205">
        <f>COUNTA(L26)</f>
        <v>1</v>
      </c>
      <c r="O37" s="2"/>
    </row>
    <row r="38" spans="9:15" ht="15.95" customHeight="1">
      <c r="I38" s="2"/>
      <c r="J38" s="2"/>
      <c r="K38" s="2"/>
      <c r="L38" s="180"/>
      <c r="M38" s="14" t="s">
        <v>1557</v>
      </c>
      <c r="N38" s="205">
        <f>SUM(N26)</f>
        <v>150</v>
      </c>
      <c r="O38" s="2"/>
    </row>
    <row r="39" spans="9:15" ht="15.95" customHeight="1">
      <c r="I39" s="2"/>
      <c r="J39" s="2"/>
      <c r="K39" s="2"/>
      <c r="L39" s="180"/>
      <c r="M39" s="1"/>
      <c r="N39" s="205"/>
      <c r="O39" s="2"/>
    </row>
    <row r="40" spans="9:15" ht="15.95" customHeight="1">
      <c r="I40" s="2"/>
      <c r="J40" s="2"/>
      <c r="K40" s="2"/>
      <c r="L40" s="180" t="s">
        <v>832</v>
      </c>
      <c r="M40" s="1" t="s">
        <v>382</v>
      </c>
      <c r="N40" s="205">
        <f>COUNTA(L23)</f>
        <v>1</v>
      </c>
      <c r="O40" s="2"/>
    </row>
    <row r="41" spans="9:15" ht="15.95" customHeight="1">
      <c r="I41" s="2"/>
      <c r="J41" s="2"/>
      <c r="K41" s="2"/>
      <c r="L41" s="180"/>
      <c r="M41" s="1" t="s">
        <v>812</v>
      </c>
      <c r="N41" s="205"/>
      <c r="O41" s="2"/>
    </row>
    <row r="42" spans="9:15" ht="15.95" customHeight="1">
      <c r="I42" s="2"/>
      <c r="J42" s="2"/>
      <c r="K42" s="2"/>
      <c r="L42" s="180"/>
      <c r="M42" s="14" t="s">
        <v>1557</v>
      </c>
      <c r="N42" s="205">
        <f>SUM(N23)</f>
        <v>220</v>
      </c>
      <c r="O42" s="2"/>
    </row>
    <row r="43" spans="9:15" ht="15.95" customHeight="1">
      <c r="I43" s="2"/>
      <c r="J43" s="2"/>
      <c r="K43" s="2"/>
      <c r="L43" s="180"/>
      <c r="M43" s="1"/>
      <c r="N43" s="205"/>
      <c r="O43" s="2"/>
    </row>
    <row r="44" spans="9:15" ht="15.95" customHeight="1">
      <c r="I44" s="2"/>
      <c r="J44" s="2"/>
      <c r="K44" s="2"/>
      <c r="L44" s="180" t="s">
        <v>1544</v>
      </c>
      <c r="M44" s="1" t="s">
        <v>382</v>
      </c>
      <c r="N44" s="205">
        <f>COUNTA(L24)</f>
        <v>1</v>
      </c>
      <c r="O44" s="2"/>
    </row>
    <row r="45" spans="9:15" ht="15.95" customHeight="1">
      <c r="I45" s="2"/>
      <c r="J45" s="2"/>
      <c r="K45" s="2"/>
      <c r="L45" s="180"/>
      <c r="M45" s="1" t="s">
        <v>812</v>
      </c>
      <c r="N45" s="205"/>
      <c r="O45" s="2"/>
    </row>
    <row r="46" spans="9:15" ht="15.95" customHeight="1">
      <c r="I46" s="2"/>
      <c r="J46" s="2"/>
      <c r="K46" s="2"/>
      <c r="L46" s="180"/>
      <c r="M46" s="14" t="s">
        <v>1557</v>
      </c>
      <c r="N46" s="205">
        <f>SUM(N24)</f>
        <v>100</v>
      </c>
      <c r="O46" s="2"/>
    </row>
    <row r="47" spans="9:15" ht="15.95" customHeight="1">
      <c r="I47" s="2"/>
      <c r="J47" s="2"/>
      <c r="K47" s="2"/>
      <c r="L47" s="180"/>
      <c r="M47" s="1"/>
      <c r="N47" s="205"/>
      <c r="O47" s="2"/>
    </row>
    <row r="48" spans="9:15" ht="15.95" customHeight="1">
      <c r="I48" s="2"/>
      <c r="J48" s="2"/>
      <c r="K48" s="2"/>
      <c r="L48" s="180" t="s">
        <v>1249</v>
      </c>
      <c r="M48" s="1" t="s">
        <v>382</v>
      </c>
      <c r="N48" s="205">
        <f>COUNTA(L22)</f>
        <v>1</v>
      </c>
      <c r="O48" s="2"/>
    </row>
    <row r="49" spans="9:15" ht="15.95" customHeight="1">
      <c r="I49" s="2"/>
      <c r="J49" s="2"/>
      <c r="K49" s="2"/>
      <c r="L49" s="180"/>
      <c r="M49" s="1" t="s">
        <v>812</v>
      </c>
      <c r="N49" s="205"/>
      <c r="O49" s="2"/>
    </row>
    <row r="50" spans="9:15" ht="15.95" customHeight="1">
      <c r="I50" s="2"/>
      <c r="J50" s="2"/>
      <c r="K50" s="2"/>
      <c r="L50" s="180"/>
      <c r="M50" s="14" t="s">
        <v>1557</v>
      </c>
      <c r="N50" s="205">
        <f>SUM(N22)</f>
        <v>184</v>
      </c>
      <c r="O50" s="2"/>
    </row>
    <row r="51" spans="9:15" ht="15.95" customHeight="1">
      <c r="I51" s="2"/>
      <c r="J51" s="2"/>
      <c r="K51" s="2"/>
      <c r="L51" s="180"/>
      <c r="M51" s="1"/>
      <c r="N51" s="205"/>
      <c r="O51" s="2"/>
    </row>
    <row r="52" spans="9:15" ht="15.95" customHeight="1">
      <c r="I52" s="2"/>
      <c r="J52" s="2"/>
      <c r="K52" s="2"/>
      <c r="L52" s="180" t="s">
        <v>184</v>
      </c>
      <c r="M52" s="1" t="s">
        <v>382</v>
      </c>
      <c r="N52" s="205">
        <f>COUNTA(L19:L20)</f>
        <v>2</v>
      </c>
      <c r="O52" s="2"/>
    </row>
    <row r="53" spans="9:15" ht="15.95" customHeight="1">
      <c r="I53" s="2"/>
      <c r="J53" s="2"/>
      <c r="K53" s="2"/>
      <c r="L53" s="180"/>
      <c r="M53" s="1" t="s">
        <v>812</v>
      </c>
      <c r="N53" s="205"/>
      <c r="O53" s="2"/>
    </row>
    <row r="54" spans="9:15" ht="15.95" customHeight="1">
      <c r="I54" s="2"/>
      <c r="J54" s="2"/>
      <c r="K54" s="2"/>
      <c r="L54" s="180"/>
      <c r="M54" s="14" t="s">
        <v>1557</v>
      </c>
      <c r="N54" s="205">
        <f>SUM(N19:N20)</f>
        <v>240</v>
      </c>
      <c r="O54" s="2"/>
    </row>
    <row r="55" spans="9:15" ht="15.95" customHeight="1">
      <c r="K55" s="195"/>
      <c r="N55" s="205"/>
    </row>
    <row r="56" spans="9:15" ht="15.95" customHeight="1">
      <c r="K56" s="195"/>
    </row>
    <row r="57" spans="9:15" ht="15.95" customHeight="1">
      <c r="K57" s="195"/>
    </row>
    <row r="58" spans="9:15" ht="15.95" customHeight="1">
      <c r="K58" s="195"/>
    </row>
    <row r="59" spans="9:15" ht="15.95" customHeight="1">
      <c r="K59" s="195"/>
    </row>
    <row r="60" spans="9:15" ht="15.95" customHeight="1">
      <c r="K60" s="195"/>
    </row>
    <row r="61" spans="9:15" ht="15.95" customHeight="1">
      <c r="K61" s="195"/>
    </row>
    <row r="62" spans="9:15" ht="15.95" customHeight="1">
      <c r="K62" s="195"/>
    </row>
    <row r="63" spans="9:15" ht="15.95" customHeight="1">
      <c r="K63" s="195"/>
    </row>
    <row r="64" spans="9:15" ht="15.95" customHeight="1">
      <c r="K64" s="195"/>
    </row>
    <row r="65" spans="11:11" ht="15.95" customHeight="1">
      <c r="K65" s="195"/>
    </row>
    <row r="66" spans="11:11" ht="15.95" customHeight="1">
      <c r="K66" s="195"/>
    </row>
    <row r="67" spans="11:11" ht="15.95" customHeight="1">
      <c r="K67" s="195"/>
    </row>
    <row r="68" spans="11:11" ht="15.95" customHeight="1">
      <c r="K68" s="195"/>
    </row>
    <row r="69" spans="11:11" ht="15.95" customHeight="1">
      <c r="K69" s="195"/>
    </row>
    <row r="70" spans="11:11" ht="15.95" customHeight="1">
      <c r="K70" s="195"/>
    </row>
    <row r="71" spans="11:11">
      <c r="K71" s="195"/>
    </row>
    <row r="72" spans="11:11">
      <c r="K72" s="195"/>
    </row>
    <row r="73" spans="11:11">
      <c r="K73" s="195"/>
    </row>
    <row r="74" spans="11:11">
      <c r="K74" s="195"/>
    </row>
    <row r="75" spans="11:11">
      <c r="K75" s="195"/>
    </row>
    <row r="76" spans="11:11">
      <c r="K76" s="195"/>
    </row>
    <row r="77" spans="11:11">
      <c r="K77" s="195"/>
    </row>
    <row r="78" spans="11:11">
      <c r="K78" s="195"/>
    </row>
    <row r="79" spans="11:11">
      <c r="K79" s="195"/>
    </row>
    <row r="80" spans="11:11">
      <c r="K80" s="195"/>
    </row>
    <row r="81" spans="11:11">
      <c r="K81" s="195"/>
    </row>
    <row r="82" spans="11:11">
      <c r="K82" s="195"/>
    </row>
    <row r="83" spans="11:11">
      <c r="K83" s="195"/>
    </row>
    <row r="84" spans="11:11">
      <c r="K84" s="195"/>
    </row>
    <row r="85" spans="11:11">
      <c r="K85" s="195"/>
    </row>
    <row r="86" spans="11:11">
      <c r="K86" s="195"/>
    </row>
    <row r="87" spans="11:11">
      <c r="K87" s="195"/>
    </row>
    <row r="88" spans="11:11">
      <c r="K88" s="195"/>
    </row>
    <row r="89" spans="11:11">
      <c r="K89" s="195"/>
    </row>
    <row r="90" spans="11:11">
      <c r="K90" s="195"/>
    </row>
    <row r="91" spans="11:11">
      <c r="K91" s="195"/>
    </row>
    <row r="92" spans="11:11">
      <c r="K92" s="195"/>
    </row>
    <row r="93" spans="11:11">
      <c r="K93" s="195"/>
    </row>
    <row r="94" spans="11:11">
      <c r="K94" s="195"/>
    </row>
    <row r="95" spans="11:11">
      <c r="K95" s="195"/>
    </row>
    <row r="96" spans="11:11">
      <c r="K96" s="195"/>
    </row>
    <row r="97" spans="11:11">
      <c r="K97" s="195"/>
    </row>
    <row r="98" spans="11:11">
      <c r="K98" s="195"/>
    </row>
    <row r="99" spans="11:11">
      <c r="K99" s="195"/>
    </row>
    <row r="100" spans="11:11">
      <c r="K100" s="195"/>
    </row>
    <row r="101" spans="11:11">
      <c r="K101" s="195"/>
    </row>
    <row r="102" spans="11:11">
      <c r="K102" s="195"/>
    </row>
    <row r="103" spans="11:11">
      <c r="K103" s="195"/>
    </row>
    <row r="104" spans="11:11">
      <c r="K104" s="195"/>
    </row>
    <row r="105" spans="11:11">
      <c r="K105" s="195"/>
    </row>
    <row r="106" spans="11:11">
      <c r="K106" s="195"/>
    </row>
    <row r="107" spans="11:11">
      <c r="K107" s="195"/>
    </row>
    <row r="108" spans="11:11">
      <c r="K108" s="195"/>
    </row>
    <row r="109" spans="11:11">
      <c r="K109" s="195"/>
    </row>
    <row r="110" spans="11:11">
      <c r="K110" s="195"/>
    </row>
    <row r="111" spans="11:11">
      <c r="K111" s="195"/>
    </row>
    <row r="112" spans="11:11">
      <c r="K112" s="195"/>
    </row>
    <row r="113" spans="11:11">
      <c r="K113" s="195"/>
    </row>
    <row r="114" spans="11:11">
      <c r="K114" s="195"/>
    </row>
    <row r="115" spans="11:11">
      <c r="K115" s="195"/>
    </row>
    <row r="116" spans="11:11">
      <c r="K116" s="195"/>
    </row>
    <row r="117" spans="11:11">
      <c r="K117" s="195"/>
    </row>
    <row r="118" spans="11:11">
      <c r="K118" s="195"/>
    </row>
    <row r="119" spans="11:11">
      <c r="K119" s="195"/>
    </row>
    <row r="120" spans="11:11">
      <c r="K120" s="195"/>
    </row>
    <row r="121" spans="11:11">
      <c r="K121" s="195"/>
    </row>
    <row r="122" spans="11:11">
      <c r="K122" s="195"/>
    </row>
    <row r="123" spans="11:11">
      <c r="K123" s="195"/>
    </row>
    <row r="124" spans="11:11">
      <c r="K124" s="195"/>
    </row>
    <row r="125" spans="11:11">
      <c r="K125" s="195"/>
    </row>
    <row r="126" spans="11:11">
      <c r="K126" s="195"/>
    </row>
    <row r="127" spans="11:11">
      <c r="K127" s="195"/>
    </row>
    <row r="128" spans="11:11">
      <c r="K128" s="195"/>
    </row>
    <row r="129" spans="11:11">
      <c r="K129" s="195"/>
    </row>
    <row r="130" spans="11:11">
      <c r="K130" s="195"/>
    </row>
    <row r="131" spans="11:11">
      <c r="K131" s="195"/>
    </row>
    <row r="132" spans="11:11">
      <c r="K132" s="195"/>
    </row>
    <row r="133" spans="11:11">
      <c r="K133" s="195"/>
    </row>
    <row r="134" spans="11:11">
      <c r="K134" s="195"/>
    </row>
    <row r="135" spans="11:11">
      <c r="K135" s="195"/>
    </row>
    <row r="136" spans="11:11">
      <c r="K136" s="195"/>
    </row>
    <row r="137" spans="11:11">
      <c r="K137" s="195"/>
    </row>
    <row r="138" spans="11:11">
      <c r="K138" s="195"/>
    </row>
    <row r="139" spans="11:11">
      <c r="K139" s="195"/>
    </row>
    <row r="140" spans="11:11">
      <c r="K140" s="195"/>
    </row>
    <row r="141" spans="11:11">
      <c r="K141" s="195"/>
    </row>
    <row r="142" spans="11:11">
      <c r="K142" s="195"/>
    </row>
    <row r="143" spans="11:11">
      <c r="K143" s="195"/>
    </row>
    <row r="144" spans="11:11">
      <c r="K144" s="195"/>
    </row>
    <row r="145" spans="11:11">
      <c r="K145" s="195"/>
    </row>
    <row r="146" spans="11:11">
      <c r="K146" s="195"/>
    </row>
    <row r="147" spans="11:11">
      <c r="K147" s="195"/>
    </row>
    <row r="148" spans="11:11">
      <c r="K148" s="195"/>
    </row>
    <row r="149" spans="11:11">
      <c r="K149" s="195"/>
    </row>
    <row r="150" spans="11:11">
      <c r="K150" s="195"/>
    </row>
    <row r="151" spans="11:11">
      <c r="K151" s="195"/>
    </row>
    <row r="152" spans="11:11">
      <c r="K152" s="195"/>
    </row>
    <row r="153" spans="11:11">
      <c r="K153" s="195"/>
    </row>
    <row r="154" spans="11:11">
      <c r="K154" s="195"/>
    </row>
    <row r="155" spans="11:11">
      <c r="K155" s="195"/>
    </row>
    <row r="156" spans="11:11">
      <c r="K156" s="195"/>
    </row>
    <row r="157" spans="11:11">
      <c r="K157" s="195"/>
    </row>
    <row r="158" spans="11:11">
      <c r="K158" s="195"/>
    </row>
    <row r="159" spans="11:11">
      <c r="K159" s="195"/>
    </row>
    <row r="160" spans="11:11">
      <c r="K160" s="195"/>
    </row>
    <row r="161" spans="11:11">
      <c r="K161" s="195"/>
    </row>
    <row r="162" spans="11:11">
      <c r="K162" s="195"/>
    </row>
    <row r="163" spans="11:11">
      <c r="K163" s="195"/>
    </row>
    <row r="164" spans="11:11">
      <c r="K164" s="195"/>
    </row>
    <row r="165" spans="11:11">
      <c r="K165" s="195"/>
    </row>
    <row r="166" spans="11:11">
      <c r="K166" s="195"/>
    </row>
    <row r="167" spans="11:11">
      <c r="K167" s="195"/>
    </row>
    <row r="168" spans="11:11">
      <c r="K168" s="195"/>
    </row>
    <row r="169" spans="11:11">
      <c r="K169" s="195"/>
    </row>
    <row r="170" spans="11:11">
      <c r="K170" s="195"/>
    </row>
    <row r="171" spans="11:11">
      <c r="K171" s="195"/>
    </row>
    <row r="172" spans="11:11">
      <c r="K172" s="195"/>
    </row>
    <row r="173" spans="11:11">
      <c r="K173" s="195"/>
    </row>
    <row r="174" spans="11:11">
      <c r="K174" s="195"/>
    </row>
    <row r="175" spans="11:11">
      <c r="K175" s="195"/>
    </row>
    <row r="176" spans="11:11">
      <c r="K176" s="195"/>
    </row>
    <row r="177" spans="11:11">
      <c r="K177" s="195"/>
    </row>
    <row r="178" spans="11:11">
      <c r="K178" s="195"/>
    </row>
    <row r="179" spans="11:11">
      <c r="K179" s="195"/>
    </row>
    <row r="180" spans="11:11">
      <c r="K180" s="195"/>
    </row>
    <row r="181" spans="11:11">
      <c r="K181" s="195"/>
    </row>
    <row r="182" spans="11:11">
      <c r="K182" s="195"/>
    </row>
    <row r="183" spans="11:11">
      <c r="K183" s="195"/>
    </row>
    <row r="184" spans="11:11">
      <c r="K184" s="195"/>
    </row>
    <row r="185" spans="11:11">
      <c r="K185" s="195"/>
    </row>
    <row r="186" spans="11:11">
      <c r="K186" s="195"/>
    </row>
    <row r="187" spans="11:11">
      <c r="K187" s="195"/>
    </row>
    <row r="188" spans="11:11">
      <c r="K188" s="195"/>
    </row>
    <row r="189" spans="11:11">
      <c r="K189" s="195"/>
    </row>
    <row r="190" spans="11:11">
      <c r="K190" s="195"/>
    </row>
    <row r="191" spans="11:11">
      <c r="K191" s="195"/>
    </row>
    <row r="192" spans="11:11">
      <c r="K192" s="195"/>
    </row>
    <row r="193" spans="11:11">
      <c r="K193" s="195"/>
    </row>
    <row r="194" spans="11:11">
      <c r="K194" s="195"/>
    </row>
    <row r="195" spans="11:11">
      <c r="K195" s="195"/>
    </row>
    <row r="196" spans="11:11">
      <c r="K196" s="195"/>
    </row>
    <row r="197" spans="11:11">
      <c r="K197" s="195"/>
    </row>
    <row r="198" spans="11:11">
      <c r="K198" s="195"/>
    </row>
    <row r="199" spans="11:11">
      <c r="K199" s="195"/>
    </row>
    <row r="200" spans="11:11">
      <c r="K200" s="195"/>
    </row>
    <row r="201" spans="11:11">
      <c r="K201" s="195"/>
    </row>
    <row r="202" spans="11:11">
      <c r="K202" s="195"/>
    </row>
    <row r="203" spans="11:11">
      <c r="K203" s="195"/>
    </row>
    <row r="204" spans="11:11">
      <c r="K204" s="195"/>
    </row>
    <row r="205" spans="11:11">
      <c r="K205" s="195"/>
    </row>
    <row r="206" spans="11:11">
      <c r="K206" s="195"/>
    </row>
    <row r="207" spans="11:11">
      <c r="K207" s="195"/>
    </row>
    <row r="208" spans="11:11">
      <c r="K208" s="195"/>
    </row>
    <row r="209" spans="11:11">
      <c r="K209" s="195"/>
    </row>
    <row r="210" spans="11:11">
      <c r="K210" s="195"/>
    </row>
    <row r="211" spans="11:11">
      <c r="K211" s="195"/>
    </row>
    <row r="212" spans="11:11">
      <c r="K212" s="195"/>
    </row>
    <row r="213" spans="11:11">
      <c r="K213" s="195"/>
    </row>
    <row r="214" spans="11:11">
      <c r="K214" s="195"/>
    </row>
    <row r="215" spans="11:11">
      <c r="K215" s="195"/>
    </row>
    <row r="216" spans="11:11">
      <c r="K216" s="195"/>
    </row>
    <row r="217" spans="11:11">
      <c r="K217" s="195"/>
    </row>
    <row r="218" spans="11:11">
      <c r="K218" s="195"/>
    </row>
    <row r="219" spans="11:11">
      <c r="K219" s="195"/>
    </row>
    <row r="220" spans="11:11">
      <c r="K220" s="195"/>
    </row>
    <row r="221" spans="11:11">
      <c r="K221" s="195"/>
    </row>
    <row r="222" spans="11:11">
      <c r="K222" s="195"/>
    </row>
    <row r="223" spans="11:11">
      <c r="K223" s="195"/>
    </row>
    <row r="224" spans="11:11">
      <c r="K224" s="195"/>
    </row>
    <row r="225" spans="11:11">
      <c r="K225" s="195"/>
    </row>
    <row r="226" spans="11:11">
      <c r="K226" s="195"/>
    </row>
    <row r="227" spans="11:11">
      <c r="K227" s="195"/>
    </row>
    <row r="228" spans="11:11">
      <c r="K228" s="195"/>
    </row>
    <row r="229" spans="11:11">
      <c r="K229" s="195"/>
    </row>
    <row r="230" spans="11:11">
      <c r="K230" s="195"/>
    </row>
    <row r="231" spans="11:11">
      <c r="K231" s="195"/>
    </row>
    <row r="232" spans="11:11">
      <c r="K232" s="195"/>
    </row>
    <row r="233" spans="11:11">
      <c r="K233" s="195"/>
    </row>
    <row r="234" spans="11:11">
      <c r="K234" s="195"/>
    </row>
    <row r="235" spans="11:11">
      <c r="K235" s="195"/>
    </row>
    <row r="236" spans="11:11">
      <c r="K236" s="195"/>
    </row>
    <row r="237" spans="11:11">
      <c r="K237" s="195"/>
    </row>
    <row r="238" spans="11:11">
      <c r="K238" s="195"/>
    </row>
    <row r="239" spans="11:11">
      <c r="K239" s="195"/>
    </row>
    <row r="240" spans="11:11">
      <c r="K240" s="195"/>
    </row>
    <row r="241" spans="11:11">
      <c r="K241" s="195"/>
    </row>
    <row r="242" spans="11:11">
      <c r="K242" s="195"/>
    </row>
    <row r="243" spans="11:11">
      <c r="K243" s="195"/>
    </row>
    <row r="244" spans="11:11">
      <c r="K244" s="195"/>
    </row>
    <row r="245" spans="11:11">
      <c r="K245" s="195"/>
    </row>
    <row r="246" spans="11:11">
      <c r="K246" s="195"/>
    </row>
    <row r="247" spans="11:11">
      <c r="K247" s="195"/>
    </row>
    <row r="248" spans="11:11">
      <c r="K248" s="195"/>
    </row>
    <row r="249" spans="11:11">
      <c r="K249" s="195"/>
    </row>
  </sheetData>
  <mergeCells count="1">
    <mergeCell ref="E1:R1"/>
  </mergeCells>
  <phoneticPr fontId="3"/>
  <hyperlinks>
    <hyperlink ref="Q5" r:id="rId1"/>
    <hyperlink ref="Q13" r:id="rId2"/>
    <hyperlink ref="Q8" r:id="rId3"/>
    <hyperlink ref="Q9" r:id="rId4"/>
    <hyperlink ref="Q21" r:id="rId5"/>
    <hyperlink ref="Q15" r:id="rId6"/>
    <hyperlink ref="Q14" r:id="rId7"/>
  </hyperlinks>
  <pageMargins left="0.55118110236220474" right="0.39370078740157483" top="0.82677165354330706" bottom="0.74803149606299213" header="0.31496062992125984" footer="0.31496062992125984"/>
  <pageSetup paperSize="9" scale="92" fitToWidth="1" fitToHeight="2" orientation="landscape" usePrinterDefaults="1" r:id="rId8"/>
  <headerFooter alignWithMargins="0">
    <oddHeader>&amp;L&amp;14
　　　&amp;A</oddHeader>
    <oddFooter>&amp;L&amp;A</oddFooter>
  </headerFooter>
  <rowBreaks count="1" manualBreakCount="1">
    <brk id="16" min="4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X101"/>
  <sheetViews>
    <sheetView view="pageBreakPreview" zoomScaleSheetLayoutView="100" workbookViewId="0">
      <selection activeCell="R29" sqref="R29"/>
    </sheetView>
  </sheetViews>
  <sheetFormatPr defaultRowHeight="13.5"/>
  <cols>
    <col min="1" max="1" width="6.625" style="2" customWidth="1"/>
    <col min="2" max="2" width="4.625" style="2" customWidth="1"/>
    <col min="3" max="3" width="29.75" style="2" customWidth="1"/>
    <col min="4" max="4" width="7.875" style="108" customWidth="1"/>
    <col min="5" max="5" width="15.625" style="2" customWidth="1"/>
    <col min="6" max="7" width="6.625" style="2" customWidth="1"/>
    <col min="8" max="8" width="13.375" style="2" customWidth="1"/>
    <col min="9" max="9" width="12.625" style="2" customWidth="1"/>
    <col min="10" max="10" width="10.5" style="2" bestFit="1" customWidth="1"/>
    <col min="11" max="11" width="8.25" style="2" customWidth="1"/>
    <col min="12" max="13" width="10.625" style="215" customWidth="1"/>
    <col min="14" max="14" width="8.625" style="216" hidden="1" customWidth="1"/>
    <col min="15" max="15" width="5.25" style="2" hidden="1" customWidth="1"/>
    <col min="16" max="16" width="11.625" style="217" customWidth="1"/>
    <col min="17" max="17" width="7.5" style="2" customWidth="1"/>
    <col min="18" max="16384" width="9" style="2" customWidth="1"/>
  </cols>
  <sheetData>
    <row r="1" spans="1:18" s="1" customFormat="1" ht="22.5" customHeight="1">
      <c r="A1" s="218" t="s">
        <v>1316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1"/>
    </row>
    <row r="2" spans="1:18" s="1" customFormat="1" ht="16.5" customHeight="1">
      <c r="A2" s="1"/>
      <c r="B2" s="1"/>
      <c r="C2" s="230"/>
      <c r="D2" s="232"/>
      <c r="E2" s="203"/>
      <c r="F2" s="241"/>
      <c r="G2" s="244"/>
      <c r="H2" s="1"/>
      <c r="I2" s="1"/>
      <c r="J2" s="1"/>
      <c r="K2" s="1"/>
      <c r="L2" s="260"/>
      <c r="M2" s="260"/>
      <c r="N2" s="262"/>
      <c r="O2" s="1"/>
      <c r="P2" s="217"/>
      <c r="Q2" s="2"/>
      <c r="R2" s="1"/>
    </row>
    <row r="3" spans="1:18" s="1" customFormat="1" ht="21.75" customHeight="1">
      <c r="A3" s="219" t="s">
        <v>2266</v>
      </c>
      <c r="B3" s="33" t="s">
        <v>671</v>
      </c>
      <c r="C3" s="16" t="s">
        <v>243</v>
      </c>
      <c r="D3" s="26" t="s">
        <v>676</v>
      </c>
      <c r="E3" s="16" t="s">
        <v>2267</v>
      </c>
      <c r="F3" s="242"/>
      <c r="G3" s="245"/>
      <c r="H3" s="33" t="s">
        <v>907</v>
      </c>
      <c r="I3" s="33" t="s">
        <v>4</v>
      </c>
      <c r="J3" s="247" t="s">
        <v>2639</v>
      </c>
      <c r="K3" s="97" t="s">
        <v>1354</v>
      </c>
      <c r="L3" s="33" t="s">
        <v>390</v>
      </c>
      <c r="M3" s="33" t="s">
        <v>417</v>
      </c>
      <c r="N3" s="263" t="s">
        <v>215</v>
      </c>
      <c r="O3" s="242" t="s">
        <v>1009</v>
      </c>
      <c r="P3" s="266" t="s">
        <v>215</v>
      </c>
      <c r="Q3" s="78" t="s">
        <v>1009</v>
      </c>
      <c r="R3" s="1"/>
    </row>
    <row r="4" spans="1:18" s="1" customFormat="1" ht="45.95" customHeight="1">
      <c r="A4" s="220" t="s">
        <v>2268</v>
      </c>
      <c r="B4" s="228">
        <v>1</v>
      </c>
      <c r="C4" s="231" t="s">
        <v>2603</v>
      </c>
      <c r="D4" s="233" t="s">
        <v>2739</v>
      </c>
      <c r="E4" s="17" t="s">
        <v>2740</v>
      </c>
      <c r="F4" s="17"/>
      <c r="G4" s="17"/>
      <c r="H4" s="228" t="s">
        <v>2775</v>
      </c>
      <c r="I4" s="21" t="s">
        <v>596</v>
      </c>
      <c r="J4" s="248" t="s">
        <v>2772</v>
      </c>
      <c r="K4" s="228">
        <v>119</v>
      </c>
      <c r="L4" s="233" t="s">
        <v>2742</v>
      </c>
      <c r="M4" s="233" t="s">
        <v>2743</v>
      </c>
      <c r="N4" s="209"/>
      <c r="O4" s="228"/>
      <c r="P4" s="267" t="s">
        <v>1552</v>
      </c>
      <c r="Q4" s="279"/>
      <c r="R4" s="1"/>
    </row>
    <row r="5" spans="1:18" s="1" customFormat="1" ht="45.95" customHeight="1">
      <c r="A5" s="221"/>
      <c r="B5" s="23">
        <v>2</v>
      </c>
      <c r="C5" s="135" t="s">
        <v>2695</v>
      </c>
      <c r="D5" s="234" t="s">
        <v>271</v>
      </c>
      <c r="E5" s="122" t="s">
        <v>626</v>
      </c>
      <c r="F5" s="122"/>
      <c r="G5" s="122"/>
      <c r="H5" s="229" t="s">
        <v>2776</v>
      </c>
      <c r="I5" s="122" t="s">
        <v>596</v>
      </c>
      <c r="J5" s="249" t="s">
        <v>2408</v>
      </c>
      <c r="K5" s="229">
        <v>246</v>
      </c>
      <c r="L5" s="234" t="s">
        <v>247</v>
      </c>
      <c r="M5" s="234" t="s">
        <v>2777</v>
      </c>
      <c r="N5" s="264"/>
      <c r="O5" s="229" t="s">
        <v>876</v>
      </c>
      <c r="P5" s="268" t="s">
        <v>1837</v>
      </c>
      <c r="Q5" s="85"/>
      <c r="R5" s="1"/>
    </row>
    <row r="6" spans="1:18" s="1" customFormat="1" ht="45.95" customHeight="1">
      <c r="A6" s="221"/>
      <c r="B6" s="23">
        <v>3</v>
      </c>
      <c r="C6" s="135" t="s">
        <v>2390</v>
      </c>
      <c r="D6" s="234" t="s">
        <v>1127</v>
      </c>
      <c r="E6" s="122" t="s">
        <v>665</v>
      </c>
      <c r="F6" s="122"/>
      <c r="G6" s="122"/>
      <c r="H6" s="229" t="s">
        <v>115</v>
      </c>
      <c r="I6" s="122" t="s">
        <v>2269</v>
      </c>
      <c r="J6" s="250" t="s">
        <v>919</v>
      </c>
      <c r="K6" s="229">
        <v>130</v>
      </c>
      <c r="L6" s="234" t="s">
        <v>454</v>
      </c>
      <c r="M6" s="234" t="s">
        <v>1525</v>
      </c>
      <c r="N6" s="264"/>
      <c r="O6" s="229" t="s">
        <v>876</v>
      </c>
      <c r="P6" s="269" t="s">
        <v>2538</v>
      </c>
      <c r="Q6" s="85"/>
      <c r="R6" s="1"/>
    </row>
    <row r="7" spans="1:18" s="1" customFormat="1" ht="45.95" customHeight="1">
      <c r="A7" s="221"/>
      <c r="B7" s="23">
        <v>4</v>
      </c>
      <c r="C7" s="68" t="s">
        <v>185</v>
      </c>
      <c r="D7" s="207" t="s">
        <v>35</v>
      </c>
      <c r="E7" s="19" t="s">
        <v>426</v>
      </c>
      <c r="F7" s="19"/>
      <c r="G7" s="19"/>
      <c r="H7" s="23" t="s">
        <v>2744</v>
      </c>
      <c r="I7" s="18" t="s">
        <v>2653</v>
      </c>
      <c r="J7" s="251" t="s">
        <v>2713</v>
      </c>
      <c r="K7" s="23">
        <v>135</v>
      </c>
      <c r="L7" s="207" t="s">
        <v>1583</v>
      </c>
      <c r="M7" s="207" t="s">
        <v>1136</v>
      </c>
      <c r="N7" s="71"/>
      <c r="O7" s="23"/>
      <c r="P7" s="115" t="s">
        <v>1960</v>
      </c>
      <c r="Q7" s="80"/>
      <c r="R7" s="1"/>
    </row>
    <row r="8" spans="1:18" s="1" customFormat="1" ht="45.95" customHeight="1">
      <c r="A8" s="221"/>
      <c r="B8" s="23">
        <v>5</v>
      </c>
      <c r="C8" s="68" t="s">
        <v>2654</v>
      </c>
      <c r="D8" s="207" t="s">
        <v>684</v>
      </c>
      <c r="E8" s="187" t="s">
        <v>1628</v>
      </c>
      <c r="F8" s="187"/>
      <c r="G8" s="187"/>
      <c r="H8" s="23" t="s">
        <v>2655</v>
      </c>
      <c r="I8" s="18" t="s">
        <v>2270</v>
      </c>
      <c r="J8" s="251" t="s">
        <v>1089</v>
      </c>
      <c r="K8" s="23">
        <v>140</v>
      </c>
      <c r="L8" s="207" t="s">
        <v>246</v>
      </c>
      <c r="M8" s="207" t="s">
        <v>1036</v>
      </c>
      <c r="N8" s="71"/>
      <c r="O8" s="23" t="s">
        <v>876</v>
      </c>
      <c r="P8" s="115" t="s">
        <v>2542</v>
      </c>
      <c r="Q8" s="80"/>
      <c r="R8" s="1"/>
    </row>
    <row r="9" spans="1:18" s="1" customFormat="1" ht="45.95" customHeight="1">
      <c r="A9" s="221"/>
      <c r="B9" s="23">
        <v>6</v>
      </c>
      <c r="C9" s="68" t="s">
        <v>2656</v>
      </c>
      <c r="D9" s="207" t="s">
        <v>2271</v>
      </c>
      <c r="E9" s="238" t="s">
        <v>2272</v>
      </c>
      <c r="F9" s="243"/>
      <c r="G9" s="246"/>
      <c r="H9" s="23" t="s">
        <v>1082</v>
      </c>
      <c r="I9" s="18" t="s">
        <v>1750</v>
      </c>
      <c r="J9" s="252">
        <v>43556</v>
      </c>
      <c r="K9" s="23">
        <v>235</v>
      </c>
      <c r="L9" s="261" t="s">
        <v>517</v>
      </c>
      <c r="M9" s="207" t="s">
        <v>1523</v>
      </c>
      <c r="N9" s="71"/>
      <c r="O9" s="23" t="s">
        <v>876</v>
      </c>
      <c r="P9" s="270" t="s">
        <v>2539</v>
      </c>
      <c r="Q9" s="80"/>
      <c r="R9" s="1"/>
    </row>
    <row r="10" spans="1:18" s="1" customFormat="1" ht="45.95" customHeight="1">
      <c r="A10" s="222" t="s">
        <v>2807</v>
      </c>
      <c r="B10" s="23">
        <v>7</v>
      </c>
      <c r="C10" s="68" t="s">
        <v>1396</v>
      </c>
      <c r="D10" s="207" t="s">
        <v>2273</v>
      </c>
      <c r="E10" s="238" t="s">
        <v>2274</v>
      </c>
      <c r="F10" s="243"/>
      <c r="G10" s="246"/>
      <c r="H10" s="23" t="s">
        <v>2773</v>
      </c>
      <c r="I10" s="18" t="s">
        <v>1750</v>
      </c>
      <c r="J10" s="253">
        <v>43556</v>
      </c>
      <c r="K10" s="23">
        <v>60</v>
      </c>
      <c r="L10" s="207" t="s">
        <v>1757</v>
      </c>
      <c r="M10" s="207" t="s">
        <v>2275</v>
      </c>
      <c r="N10" s="71"/>
      <c r="O10" s="23" t="s">
        <v>876</v>
      </c>
      <c r="P10" s="271" t="s">
        <v>2540</v>
      </c>
      <c r="Q10" s="80"/>
      <c r="R10" s="1"/>
    </row>
    <row r="11" spans="1:18" s="1" customFormat="1" ht="45.95" customHeight="1">
      <c r="A11" s="223"/>
      <c r="B11" s="23">
        <v>8</v>
      </c>
      <c r="C11" s="68" t="s">
        <v>880</v>
      </c>
      <c r="D11" s="207" t="s">
        <v>1200</v>
      </c>
      <c r="E11" s="18" t="s">
        <v>1463</v>
      </c>
      <c r="F11" s="18"/>
      <c r="G11" s="18"/>
      <c r="H11" s="23" t="s">
        <v>821</v>
      </c>
      <c r="I11" s="18" t="s">
        <v>466</v>
      </c>
      <c r="J11" s="254" t="s">
        <v>2741</v>
      </c>
      <c r="K11" s="23">
        <v>150</v>
      </c>
      <c r="L11" s="207" t="s">
        <v>534</v>
      </c>
      <c r="M11" s="207" t="s">
        <v>571</v>
      </c>
      <c r="N11" s="71"/>
      <c r="O11" s="23"/>
      <c r="P11" s="272" t="s">
        <v>1685</v>
      </c>
      <c r="Q11" s="80"/>
      <c r="R11" s="1"/>
    </row>
    <row r="12" spans="1:18" s="1" customFormat="1" ht="45.95" customHeight="1">
      <c r="A12" s="224"/>
      <c r="B12" s="23">
        <v>9</v>
      </c>
      <c r="C12" s="135" t="s">
        <v>2657</v>
      </c>
      <c r="D12" s="234" t="s">
        <v>940</v>
      </c>
      <c r="E12" s="122" t="s">
        <v>2276</v>
      </c>
      <c r="F12" s="122"/>
      <c r="G12" s="122"/>
      <c r="H12" s="229" t="s">
        <v>448</v>
      </c>
      <c r="I12" s="122" t="s">
        <v>2049</v>
      </c>
      <c r="J12" s="255">
        <v>42095</v>
      </c>
      <c r="K12" s="229">
        <v>150</v>
      </c>
      <c r="L12" s="234" t="s">
        <v>1234</v>
      </c>
      <c r="M12" s="234" t="s">
        <v>664</v>
      </c>
      <c r="N12" s="264"/>
      <c r="O12" s="229"/>
      <c r="P12" s="273"/>
      <c r="Q12" s="85"/>
      <c r="R12" s="1"/>
    </row>
    <row r="13" spans="1:18" s="1" customFormat="1" ht="45.95" customHeight="1">
      <c r="A13" s="222"/>
      <c r="B13" s="23">
        <v>10</v>
      </c>
      <c r="C13" s="68" t="s">
        <v>2659</v>
      </c>
      <c r="D13" s="207" t="s">
        <v>557</v>
      </c>
      <c r="E13" s="23" t="s">
        <v>2278</v>
      </c>
      <c r="F13" s="23"/>
      <c r="G13" s="23"/>
      <c r="H13" s="23" t="s">
        <v>199</v>
      </c>
      <c r="I13" s="18" t="s">
        <v>519</v>
      </c>
      <c r="J13" s="251" t="s">
        <v>2279</v>
      </c>
      <c r="K13" s="23">
        <v>100</v>
      </c>
      <c r="L13" s="207" t="s">
        <v>1297</v>
      </c>
      <c r="M13" s="207" t="s">
        <v>781</v>
      </c>
      <c r="N13" s="71"/>
      <c r="O13" s="23"/>
      <c r="P13" s="271" t="s">
        <v>2142</v>
      </c>
      <c r="Q13" s="80"/>
      <c r="R13" s="1"/>
    </row>
    <row r="14" spans="1:18" s="1" customFormat="1" ht="45.95" customHeight="1">
      <c r="A14" s="225"/>
      <c r="B14" s="188">
        <v>11</v>
      </c>
      <c r="C14" s="106" t="s">
        <v>7</v>
      </c>
      <c r="D14" s="96" t="s">
        <v>1204</v>
      </c>
      <c r="E14" s="239" t="s">
        <v>1994</v>
      </c>
      <c r="F14" s="239"/>
      <c r="G14" s="239"/>
      <c r="H14" s="188" t="s">
        <v>1761</v>
      </c>
      <c r="I14" s="20" t="s">
        <v>519</v>
      </c>
      <c r="J14" s="256" t="s">
        <v>535</v>
      </c>
      <c r="K14" s="188">
        <v>192</v>
      </c>
      <c r="L14" s="236" t="s">
        <v>1329</v>
      </c>
      <c r="M14" s="236" t="s">
        <v>1023</v>
      </c>
      <c r="N14" s="110"/>
      <c r="O14" s="188"/>
      <c r="P14" s="106" t="s">
        <v>981</v>
      </c>
      <c r="Q14" s="81"/>
      <c r="R14" s="1"/>
    </row>
    <row r="15" spans="1:18" s="1" customFormat="1" ht="45.95" customHeight="1">
      <c r="A15" s="220" t="s">
        <v>2268</v>
      </c>
      <c r="B15" s="228">
        <v>12</v>
      </c>
      <c r="C15" s="231" t="s">
        <v>2660</v>
      </c>
      <c r="D15" s="94" t="s">
        <v>71</v>
      </c>
      <c r="E15" s="17" t="s">
        <v>2280</v>
      </c>
      <c r="F15" s="17"/>
      <c r="G15" s="17"/>
      <c r="H15" s="228" t="s">
        <v>2282</v>
      </c>
      <c r="I15" s="21" t="s">
        <v>1094</v>
      </c>
      <c r="J15" s="257" t="s">
        <v>1057</v>
      </c>
      <c r="K15" s="228">
        <v>88</v>
      </c>
      <c r="L15" s="233" t="s">
        <v>902</v>
      </c>
      <c r="M15" s="233" t="s">
        <v>902</v>
      </c>
      <c r="N15" s="209"/>
      <c r="O15" s="228"/>
      <c r="P15" s="209" t="s">
        <v>2541</v>
      </c>
      <c r="Q15" s="79"/>
      <c r="R15" s="1"/>
    </row>
    <row r="16" spans="1:18" ht="45.95" customHeight="1">
      <c r="A16" s="221"/>
      <c r="B16" s="229">
        <v>13</v>
      </c>
      <c r="C16" s="135" t="s">
        <v>2661</v>
      </c>
      <c r="D16" s="126" t="s">
        <v>362</v>
      </c>
      <c r="E16" s="240" t="s">
        <v>37</v>
      </c>
      <c r="F16" s="240"/>
      <c r="G16" s="240"/>
      <c r="H16" s="229" t="s">
        <v>774</v>
      </c>
      <c r="I16" s="122" t="s">
        <v>2284</v>
      </c>
      <c r="J16" s="255">
        <v>42095</v>
      </c>
      <c r="K16" s="229">
        <v>145</v>
      </c>
      <c r="L16" s="126" t="s">
        <v>520</v>
      </c>
      <c r="M16" s="126" t="s">
        <v>16</v>
      </c>
      <c r="N16" s="264"/>
      <c r="O16" s="229"/>
      <c r="P16" s="274" t="s">
        <v>2583</v>
      </c>
      <c r="Q16" s="280" t="s">
        <v>2285</v>
      </c>
      <c r="R16" s="283"/>
    </row>
    <row r="17" spans="1:24" ht="45.95" customHeight="1">
      <c r="A17" s="221"/>
      <c r="B17" s="23">
        <v>14</v>
      </c>
      <c r="C17" s="68" t="s">
        <v>984</v>
      </c>
      <c r="D17" s="95" t="s">
        <v>73</v>
      </c>
      <c r="E17" s="18" t="s">
        <v>2286</v>
      </c>
      <c r="F17" s="18"/>
      <c r="G17" s="18"/>
      <c r="H17" s="23" t="s">
        <v>2283</v>
      </c>
      <c r="I17" s="18" t="s">
        <v>2284</v>
      </c>
      <c r="J17" s="254">
        <v>42095</v>
      </c>
      <c r="K17" s="23">
        <v>245</v>
      </c>
      <c r="L17" s="207" t="s">
        <v>1287</v>
      </c>
      <c r="M17" s="207" t="s">
        <v>1482</v>
      </c>
      <c r="N17" s="71"/>
      <c r="O17" s="23"/>
      <c r="P17" s="275" t="s">
        <v>1003</v>
      </c>
      <c r="Q17" s="80"/>
    </row>
    <row r="18" spans="1:24" ht="45.95" customHeight="1">
      <c r="A18" s="221"/>
      <c r="B18" s="23">
        <v>15</v>
      </c>
      <c r="C18" s="68" t="s">
        <v>1916</v>
      </c>
      <c r="D18" s="95" t="s">
        <v>1063</v>
      </c>
      <c r="E18" s="18" t="s">
        <v>2287</v>
      </c>
      <c r="F18" s="18"/>
      <c r="G18" s="18"/>
      <c r="H18" s="18" t="s">
        <v>2288</v>
      </c>
      <c r="I18" s="18" t="s">
        <v>1791</v>
      </c>
      <c r="J18" s="254">
        <v>42826</v>
      </c>
      <c r="K18" s="23">
        <v>191</v>
      </c>
      <c r="L18" s="95" t="s">
        <v>1098</v>
      </c>
      <c r="M18" s="95" t="s">
        <v>742</v>
      </c>
      <c r="N18" s="71"/>
      <c r="O18" s="23"/>
      <c r="P18" s="275" t="s">
        <v>2328</v>
      </c>
      <c r="Q18" s="80"/>
    </row>
    <row r="19" spans="1:24" ht="45.95" customHeight="1">
      <c r="A19" s="221"/>
      <c r="B19" s="23">
        <v>16</v>
      </c>
      <c r="C19" s="68" t="s">
        <v>2662</v>
      </c>
      <c r="D19" s="95" t="s">
        <v>1120</v>
      </c>
      <c r="E19" s="18" t="s">
        <v>549</v>
      </c>
      <c r="F19" s="18"/>
      <c r="G19" s="18"/>
      <c r="H19" s="18" t="s">
        <v>2289</v>
      </c>
      <c r="I19" s="18" t="s">
        <v>587</v>
      </c>
      <c r="J19" s="254">
        <v>42826</v>
      </c>
      <c r="K19" s="23">
        <v>170</v>
      </c>
      <c r="L19" s="95" t="s">
        <v>1422</v>
      </c>
      <c r="M19" s="95" t="s">
        <v>1306</v>
      </c>
      <c r="N19" s="71" t="s">
        <v>860</v>
      </c>
      <c r="O19" s="23"/>
      <c r="P19" s="271" t="s">
        <v>150</v>
      </c>
      <c r="Q19" s="281" t="s">
        <v>2291</v>
      </c>
    </row>
    <row r="20" spans="1:24" ht="45.95" customHeight="1">
      <c r="A20" s="222" t="s">
        <v>2807</v>
      </c>
      <c r="B20" s="23">
        <v>17</v>
      </c>
      <c r="C20" s="68" t="s">
        <v>2663</v>
      </c>
      <c r="D20" s="95" t="s">
        <v>1199</v>
      </c>
      <c r="E20" s="18" t="s">
        <v>1569</v>
      </c>
      <c r="F20" s="18"/>
      <c r="G20" s="18"/>
      <c r="H20" s="18" t="s">
        <v>2292</v>
      </c>
      <c r="I20" s="18" t="s">
        <v>2293</v>
      </c>
      <c r="J20" s="254" t="s">
        <v>1645</v>
      </c>
      <c r="K20" s="23">
        <v>100</v>
      </c>
      <c r="L20" s="95" t="s">
        <v>2294</v>
      </c>
      <c r="M20" s="95" t="s">
        <v>2295</v>
      </c>
      <c r="N20" s="71" t="s">
        <v>860</v>
      </c>
      <c r="O20" s="23"/>
      <c r="P20" s="271" t="s">
        <v>2543</v>
      </c>
      <c r="Q20" s="281" t="s">
        <v>1030</v>
      </c>
    </row>
    <row r="21" spans="1:24" ht="45.95" customHeight="1">
      <c r="A21" s="222"/>
      <c r="B21" s="23">
        <v>18</v>
      </c>
      <c r="C21" s="68" t="s">
        <v>2664</v>
      </c>
      <c r="D21" s="95" t="s">
        <v>866</v>
      </c>
      <c r="E21" s="18" t="s">
        <v>1328</v>
      </c>
      <c r="F21" s="18"/>
      <c r="G21" s="18"/>
      <c r="H21" s="18" t="s">
        <v>2296</v>
      </c>
      <c r="I21" s="123" t="s">
        <v>371</v>
      </c>
      <c r="J21" s="254">
        <v>42095</v>
      </c>
      <c r="K21" s="23">
        <v>161</v>
      </c>
      <c r="L21" s="95" t="s">
        <v>640</v>
      </c>
      <c r="M21" s="95" t="s">
        <v>831</v>
      </c>
      <c r="N21" s="71"/>
      <c r="O21" s="23"/>
      <c r="P21" s="272" t="s">
        <v>762</v>
      </c>
      <c r="Q21" s="281" t="s">
        <v>2298</v>
      </c>
    </row>
    <row r="22" spans="1:24" ht="45.95" customHeight="1">
      <c r="A22" s="222"/>
      <c r="B22" s="23">
        <v>19</v>
      </c>
      <c r="C22" s="68" t="s">
        <v>2665</v>
      </c>
      <c r="D22" s="95" t="s">
        <v>175</v>
      </c>
      <c r="E22" s="18" t="s">
        <v>2299</v>
      </c>
      <c r="F22" s="18"/>
      <c r="G22" s="18"/>
      <c r="H22" s="18" t="s">
        <v>2300</v>
      </c>
      <c r="I22" s="18" t="s">
        <v>2301</v>
      </c>
      <c r="J22" s="254">
        <v>42826</v>
      </c>
      <c r="K22" s="23">
        <v>330</v>
      </c>
      <c r="L22" s="95" t="s">
        <v>359</v>
      </c>
      <c r="M22" s="95" t="s">
        <v>1100</v>
      </c>
      <c r="N22" s="71" t="s">
        <v>1541</v>
      </c>
      <c r="O22" s="23" t="s">
        <v>876</v>
      </c>
      <c r="P22" s="275" t="s">
        <v>2545</v>
      </c>
      <c r="Q22" s="282" t="s">
        <v>2302</v>
      </c>
    </row>
    <row r="23" spans="1:24" ht="45.95" customHeight="1">
      <c r="A23" s="223"/>
      <c r="B23" s="23">
        <v>20</v>
      </c>
      <c r="C23" s="68" t="s">
        <v>1748</v>
      </c>
      <c r="D23" s="235">
        <v>7830086</v>
      </c>
      <c r="E23" s="187" t="s">
        <v>1106</v>
      </c>
      <c r="F23" s="187"/>
      <c r="G23" s="187"/>
      <c r="H23" s="18" t="s">
        <v>1810</v>
      </c>
      <c r="I23" s="18" t="s">
        <v>2301</v>
      </c>
      <c r="J23" s="258" t="s">
        <v>2181</v>
      </c>
      <c r="K23" s="23">
        <v>138</v>
      </c>
      <c r="L23" s="95" t="s">
        <v>51</v>
      </c>
      <c r="M23" s="95" t="s">
        <v>816</v>
      </c>
      <c r="N23" s="105" t="s">
        <v>961</v>
      </c>
      <c r="O23" s="265"/>
      <c r="P23" s="68" t="s">
        <v>1908</v>
      </c>
      <c r="Q23" s="282" t="s">
        <v>2303</v>
      </c>
    </row>
    <row r="24" spans="1:24" ht="45.95" customHeight="1">
      <c r="A24" s="223"/>
      <c r="B24" s="188">
        <v>21</v>
      </c>
      <c r="C24" s="106" t="s">
        <v>2024</v>
      </c>
      <c r="D24" s="236" t="s">
        <v>1061</v>
      </c>
      <c r="E24" s="20" t="s">
        <v>2409</v>
      </c>
      <c r="F24" s="20"/>
      <c r="G24" s="20"/>
      <c r="H24" s="188" t="s">
        <v>2410</v>
      </c>
      <c r="I24" s="20" t="s">
        <v>232</v>
      </c>
      <c r="J24" s="256" t="s">
        <v>1645</v>
      </c>
      <c r="K24" s="188">
        <v>165</v>
      </c>
      <c r="L24" s="236" t="s">
        <v>2416</v>
      </c>
      <c r="M24" s="236" t="s">
        <v>2417</v>
      </c>
      <c r="N24" s="110"/>
      <c r="O24" s="188" t="s">
        <v>876</v>
      </c>
      <c r="P24" s="276" t="s">
        <v>2546</v>
      </c>
      <c r="Q24" s="81"/>
      <c r="R24" s="284"/>
      <c r="S24" s="284"/>
      <c r="T24" s="284"/>
      <c r="U24" s="284"/>
      <c r="V24" s="284"/>
      <c r="W24" s="284"/>
      <c r="X24" s="284"/>
    </row>
    <row r="25" spans="1:24" s="1" customFormat="1" ht="15.95" customHeight="1">
      <c r="A25" s="226"/>
      <c r="B25" s="2"/>
      <c r="C25" s="2"/>
      <c r="D25" s="108"/>
      <c r="E25" s="2"/>
      <c r="F25" s="2"/>
      <c r="G25" s="2"/>
      <c r="H25" s="2"/>
      <c r="I25" s="2"/>
      <c r="J25" s="259" t="s">
        <v>1441</v>
      </c>
      <c r="K25" s="259"/>
      <c r="L25" s="259"/>
      <c r="M25" s="259"/>
      <c r="N25" s="259"/>
      <c r="O25" s="259"/>
      <c r="P25" s="259"/>
      <c r="Q25" s="89"/>
      <c r="R25" s="284"/>
      <c r="S25" s="284"/>
      <c r="T25" s="284"/>
      <c r="U25" s="284"/>
      <c r="V25" s="284"/>
      <c r="W25" s="284"/>
      <c r="X25" s="284"/>
    </row>
    <row r="26" spans="1:24" s="1" customFormat="1" ht="15.95" customHeight="1">
      <c r="A26" s="1"/>
      <c r="B26" s="1"/>
      <c r="C26" s="1"/>
      <c r="D26" s="237"/>
      <c r="E26" s="1"/>
      <c r="F26" s="1"/>
      <c r="G26" s="1"/>
      <c r="H26" s="1"/>
      <c r="I26" s="1"/>
      <c r="J26" s="259"/>
      <c r="K26" s="259"/>
      <c r="L26" s="259"/>
      <c r="M26" s="259"/>
      <c r="N26" s="259"/>
      <c r="O26" s="259"/>
      <c r="P26" s="259"/>
      <c r="Q26" s="24"/>
      <c r="R26" s="1"/>
      <c r="S26" s="1"/>
      <c r="T26" s="1"/>
      <c r="U26" s="1"/>
      <c r="V26" s="1"/>
      <c r="W26" s="1"/>
      <c r="X26" s="1"/>
    </row>
    <row r="27" spans="1:24" s="1" customFormat="1" ht="15.95" customHeight="1">
      <c r="A27" s="1"/>
      <c r="B27" s="1"/>
      <c r="C27" s="1"/>
      <c r="D27" s="237"/>
      <c r="E27" s="1"/>
      <c r="F27" s="1"/>
      <c r="G27" s="1"/>
      <c r="H27" s="1"/>
      <c r="I27" s="1"/>
      <c r="J27" s="259"/>
      <c r="K27" s="259"/>
      <c r="L27" s="259"/>
      <c r="M27" s="259"/>
      <c r="N27" s="259"/>
      <c r="O27" s="259"/>
      <c r="P27" s="259"/>
      <c r="Q27" s="24"/>
      <c r="R27" s="1"/>
      <c r="S27" s="1"/>
      <c r="T27" s="1"/>
      <c r="U27" s="1"/>
      <c r="V27" s="1"/>
      <c r="W27" s="1"/>
      <c r="X27" s="1"/>
    </row>
    <row r="28" spans="1:24" s="1" customFormat="1" ht="15.95" customHeight="1">
      <c r="A28" s="1"/>
      <c r="B28" s="1"/>
      <c r="C28" s="1"/>
      <c r="D28" s="237"/>
      <c r="E28" s="1"/>
      <c r="F28" s="1"/>
      <c r="G28" s="1"/>
      <c r="H28" s="1"/>
      <c r="I28" s="1" t="s">
        <v>249</v>
      </c>
      <c r="J28" s="1" t="s">
        <v>1450</v>
      </c>
      <c r="K28" s="1"/>
      <c r="L28" s="260"/>
      <c r="M28" s="260"/>
      <c r="N28" s="262"/>
      <c r="O28" s="1"/>
      <c r="P28" s="277"/>
      <c r="Q28" s="24"/>
      <c r="R28" s="1"/>
      <c r="S28" s="1"/>
      <c r="T28" s="1"/>
      <c r="U28" s="1"/>
      <c r="V28" s="1"/>
      <c r="W28" s="1"/>
      <c r="X28" s="1"/>
    </row>
    <row r="29" spans="1:24" s="1" customFormat="1" ht="15.95" customHeight="1">
      <c r="A29" s="1"/>
      <c r="B29" s="1"/>
      <c r="C29" s="1"/>
      <c r="D29" s="237"/>
      <c r="E29" s="1"/>
      <c r="F29" s="1"/>
      <c r="G29" s="1"/>
      <c r="H29" s="1"/>
      <c r="I29" s="1"/>
      <c r="J29" s="1" t="s">
        <v>24</v>
      </c>
      <c r="K29" s="1">
        <f>COUNTA(I16,I17,I18,I19,I20)</f>
        <v>5</v>
      </c>
      <c r="L29" s="260"/>
      <c r="M29" s="260"/>
      <c r="N29" s="262"/>
      <c r="O29" s="1"/>
      <c r="P29" s="277"/>
      <c r="Q29" s="24"/>
      <c r="R29" s="1"/>
      <c r="S29" s="1"/>
      <c r="T29" s="1"/>
      <c r="U29" s="1"/>
      <c r="V29" s="1"/>
      <c r="W29" s="1"/>
      <c r="X29" s="1"/>
    </row>
    <row r="30" spans="1:24" s="1" customFormat="1" ht="15.95" customHeight="1">
      <c r="A30" s="1"/>
      <c r="B30" s="1"/>
      <c r="C30" s="1"/>
      <c r="D30" s="237"/>
      <c r="E30" s="1"/>
      <c r="F30" s="1"/>
      <c r="G30" s="1"/>
      <c r="H30" s="1"/>
      <c r="I30" s="1"/>
      <c r="J30" s="1" t="s">
        <v>695</v>
      </c>
      <c r="K30" s="1"/>
      <c r="L30" s="260"/>
      <c r="M30" s="260"/>
      <c r="N30" s="262"/>
      <c r="O30" s="1"/>
      <c r="P30" s="277"/>
      <c r="Q30" s="24"/>
      <c r="R30" s="1"/>
      <c r="S30" s="1"/>
      <c r="T30" s="1"/>
      <c r="U30" s="1"/>
      <c r="V30" s="1"/>
      <c r="W30" s="1"/>
      <c r="X30" s="1"/>
    </row>
    <row r="31" spans="1:24" s="1" customFormat="1" ht="15.95" customHeight="1">
      <c r="A31" s="1"/>
      <c r="B31" s="1"/>
      <c r="C31" s="1"/>
      <c r="D31" s="237"/>
      <c r="E31" s="1"/>
      <c r="F31" s="1"/>
      <c r="G31" s="1"/>
      <c r="H31" s="1"/>
      <c r="I31" s="1"/>
      <c r="J31" s="1" t="s">
        <v>920</v>
      </c>
      <c r="K31" s="1">
        <f>SUM(K16,K17,K18,K19,K20)</f>
        <v>851</v>
      </c>
      <c r="L31" s="260"/>
      <c r="M31" s="260"/>
      <c r="N31" s="262"/>
      <c r="O31" s="1"/>
      <c r="P31" s="277"/>
      <c r="Q31" s="24"/>
      <c r="R31" s="1"/>
      <c r="S31" s="1"/>
      <c r="T31" s="1"/>
      <c r="U31" s="1"/>
      <c r="V31" s="1"/>
      <c r="W31" s="1"/>
      <c r="X31" s="1"/>
    </row>
    <row r="32" spans="1:24" s="1" customFormat="1" ht="15.95" customHeight="1">
      <c r="A32" s="1"/>
      <c r="B32" s="1"/>
      <c r="C32" s="1"/>
      <c r="D32" s="237"/>
      <c r="E32" s="1"/>
      <c r="F32" s="1"/>
      <c r="G32" s="1"/>
      <c r="H32" s="1"/>
      <c r="I32" s="1"/>
      <c r="J32" s="1"/>
      <c r="K32" s="1"/>
      <c r="L32" s="260"/>
      <c r="M32" s="260"/>
      <c r="N32" s="262"/>
      <c r="O32" s="1"/>
      <c r="P32" s="277"/>
      <c r="Q32" s="24"/>
      <c r="R32" s="1"/>
      <c r="S32" s="1"/>
      <c r="T32" s="1"/>
      <c r="U32" s="1"/>
      <c r="V32" s="1"/>
      <c r="W32" s="1"/>
      <c r="X32" s="1"/>
    </row>
    <row r="33" spans="4:17" s="1" customFormat="1" ht="15.95" customHeight="1">
      <c r="D33" s="237"/>
      <c r="E33" s="1"/>
      <c r="F33" s="1"/>
      <c r="G33" s="1"/>
      <c r="H33" s="1"/>
      <c r="I33" s="1" t="s">
        <v>1331</v>
      </c>
      <c r="J33" s="1" t="s">
        <v>1450</v>
      </c>
      <c r="K33" s="1"/>
      <c r="L33" s="260"/>
      <c r="M33" s="260"/>
      <c r="N33" s="262"/>
      <c r="O33" s="1"/>
      <c r="P33" s="277"/>
      <c r="Q33" s="24"/>
    </row>
    <row r="34" spans="4:17" s="1" customFormat="1" ht="15.95" customHeight="1">
      <c r="D34" s="237"/>
      <c r="E34" s="1"/>
      <c r="F34" s="1"/>
      <c r="G34" s="1"/>
      <c r="H34" s="1"/>
      <c r="I34" s="1"/>
      <c r="J34" s="1" t="s">
        <v>24</v>
      </c>
      <c r="K34" s="1">
        <f>COUNTA(I21:I23)</f>
        <v>3</v>
      </c>
      <c r="L34" s="260"/>
      <c r="M34" s="260"/>
      <c r="N34" s="262"/>
      <c r="O34" s="1"/>
      <c r="P34" s="277"/>
      <c r="Q34" s="24"/>
    </row>
    <row r="35" spans="4:17" s="1" customFormat="1" ht="15.95" customHeight="1">
      <c r="D35" s="237"/>
      <c r="E35" s="1"/>
      <c r="F35" s="1"/>
      <c r="G35" s="1"/>
      <c r="H35" s="1"/>
      <c r="I35" s="1"/>
      <c r="J35" s="1" t="s">
        <v>695</v>
      </c>
      <c r="K35" s="1"/>
      <c r="L35" s="260"/>
      <c r="M35" s="260"/>
      <c r="N35" s="262"/>
      <c r="O35" s="1"/>
      <c r="P35" s="277"/>
      <c r="Q35" s="24"/>
    </row>
    <row r="36" spans="4:17" s="1" customFormat="1" ht="15.95" customHeight="1">
      <c r="D36" s="237"/>
      <c r="E36" s="1"/>
      <c r="F36" s="1"/>
      <c r="G36" s="1"/>
      <c r="H36" s="1"/>
      <c r="I36" s="1"/>
      <c r="J36" s="1" t="s">
        <v>920</v>
      </c>
      <c r="K36" s="1">
        <f>SUM(K21:K23)</f>
        <v>629</v>
      </c>
      <c r="L36" s="260"/>
      <c r="M36" s="260"/>
      <c r="N36" s="262"/>
      <c r="O36" s="1"/>
      <c r="P36" s="277"/>
      <c r="Q36" s="24"/>
    </row>
    <row r="37" spans="4:17" s="1" customFormat="1" ht="15.95" customHeight="1">
      <c r="D37" s="237"/>
      <c r="E37" s="1"/>
      <c r="F37" s="1"/>
      <c r="G37" s="1"/>
      <c r="H37" s="1"/>
      <c r="I37" s="1"/>
      <c r="J37" s="1"/>
      <c r="K37" s="1"/>
      <c r="L37" s="260"/>
      <c r="M37" s="260"/>
      <c r="N37" s="262"/>
      <c r="O37" s="1"/>
      <c r="P37" s="277"/>
      <c r="Q37" s="24"/>
    </row>
    <row r="38" spans="4:17" s="1" customFormat="1" ht="15.95" customHeight="1">
      <c r="D38" s="237"/>
      <c r="E38" s="1"/>
      <c r="F38" s="1"/>
      <c r="G38" s="1"/>
      <c r="H38" s="1"/>
      <c r="I38" s="1" t="s">
        <v>1462</v>
      </c>
      <c r="J38" s="1" t="s">
        <v>1450</v>
      </c>
      <c r="K38" s="1">
        <f>COUNTA(I6)</f>
        <v>1</v>
      </c>
      <c r="L38" s="260"/>
      <c r="M38" s="260"/>
      <c r="N38" s="262"/>
      <c r="O38" s="1"/>
      <c r="P38" s="278"/>
      <c r="Q38" s="1"/>
    </row>
    <row r="39" spans="4:17" s="1" customFormat="1" ht="15.95" customHeight="1">
      <c r="D39" s="237"/>
      <c r="E39" s="1"/>
      <c r="F39" s="1"/>
      <c r="G39" s="1"/>
      <c r="H39" s="1"/>
      <c r="I39" s="1"/>
      <c r="J39" s="1" t="s">
        <v>24</v>
      </c>
      <c r="K39" s="1"/>
      <c r="L39" s="260"/>
      <c r="M39" s="260"/>
      <c r="N39" s="262"/>
      <c r="O39" s="1"/>
      <c r="P39" s="278"/>
      <c r="Q39" s="1"/>
    </row>
    <row r="40" spans="4:17" s="1" customFormat="1" ht="15.95" customHeight="1">
      <c r="D40" s="237"/>
      <c r="E40" s="1"/>
      <c r="F40" s="1"/>
      <c r="G40" s="1"/>
      <c r="H40" s="1"/>
      <c r="I40" s="1"/>
      <c r="J40" s="1" t="s">
        <v>695</v>
      </c>
      <c r="K40" s="1">
        <f>SUM(K6)</f>
        <v>130</v>
      </c>
      <c r="L40" s="260"/>
      <c r="M40" s="260"/>
      <c r="N40" s="262"/>
      <c r="O40" s="1"/>
      <c r="P40" s="278"/>
      <c r="Q40" s="1"/>
    </row>
    <row r="41" spans="4:17" s="1" customFormat="1" ht="15.95" customHeight="1">
      <c r="D41" s="237"/>
      <c r="E41" s="1"/>
      <c r="F41" s="1"/>
      <c r="G41" s="1"/>
      <c r="H41" s="1"/>
      <c r="I41" s="1"/>
      <c r="J41" s="1" t="s">
        <v>920</v>
      </c>
      <c r="K41" s="1"/>
      <c r="L41" s="260"/>
      <c r="M41" s="260"/>
      <c r="N41" s="262"/>
      <c r="O41" s="1"/>
      <c r="P41" s="278"/>
      <c r="Q41" s="1"/>
    </row>
    <row r="42" spans="4:17" s="1" customFormat="1" ht="15.95" customHeight="1">
      <c r="D42" s="237"/>
      <c r="E42" s="1"/>
      <c r="F42" s="1"/>
      <c r="G42" s="1"/>
      <c r="H42" s="1"/>
      <c r="I42" s="1"/>
      <c r="J42" s="1"/>
      <c r="K42" s="1"/>
      <c r="L42" s="260"/>
      <c r="M42" s="260"/>
      <c r="N42" s="262"/>
      <c r="O42" s="1"/>
      <c r="P42" s="278"/>
      <c r="Q42" s="1"/>
    </row>
    <row r="43" spans="4:17" s="1" customFormat="1" ht="15.95" customHeight="1">
      <c r="D43" s="237"/>
      <c r="E43" s="1"/>
      <c r="F43" s="1"/>
      <c r="G43" s="1"/>
      <c r="H43" s="1"/>
      <c r="I43" s="1" t="s">
        <v>1547</v>
      </c>
      <c r="J43" s="1" t="s">
        <v>1450</v>
      </c>
      <c r="K43" s="1">
        <f>COUNTA(I8)</f>
        <v>1</v>
      </c>
      <c r="L43" s="260"/>
      <c r="M43" s="260"/>
      <c r="N43" s="262"/>
      <c r="O43" s="1"/>
      <c r="P43" s="278"/>
      <c r="Q43" s="1"/>
    </row>
    <row r="44" spans="4:17" s="1" customFormat="1" ht="15.95" customHeight="1">
      <c r="D44" s="237"/>
      <c r="E44" s="1"/>
      <c r="F44" s="1"/>
      <c r="G44" s="1"/>
      <c r="H44" s="1"/>
      <c r="I44" s="1"/>
      <c r="J44" s="1" t="s">
        <v>24</v>
      </c>
      <c r="K44" s="1"/>
      <c r="L44" s="260"/>
      <c r="M44" s="260"/>
      <c r="N44" s="262"/>
      <c r="O44" s="1"/>
      <c r="P44" s="278"/>
      <c r="Q44" s="1"/>
    </row>
    <row r="45" spans="4:17" s="1" customFormat="1" ht="15.95" customHeight="1">
      <c r="D45" s="237"/>
      <c r="E45" s="1"/>
      <c r="F45" s="1"/>
      <c r="G45" s="1"/>
      <c r="H45" s="1"/>
      <c r="I45" s="1"/>
      <c r="J45" s="1" t="s">
        <v>695</v>
      </c>
      <c r="K45" s="1">
        <f>SUM(K8)</f>
        <v>140</v>
      </c>
      <c r="L45" s="260"/>
      <c r="M45" s="260"/>
      <c r="N45" s="262"/>
      <c r="O45" s="1"/>
      <c r="P45" s="278"/>
      <c r="Q45" s="1"/>
    </row>
    <row r="46" spans="4:17" s="1" customFormat="1" ht="15.95" customHeight="1">
      <c r="D46" s="237"/>
      <c r="E46" s="1"/>
      <c r="F46" s="1"/>
      <c r="G46" s="1"/>
      <c r="H46" s="1"/>
      <c r="I46" s="1"/>
      <c r="J46" s="1" t="s">
        <v>920</v>
      </c>
      <c r="K46" s="1"/>
      <c r="L46" s="260"/>
      <c r="M46" s="260"/>
      <c r="N46" s="262"/>
      <c r="O46" s="1"/>
      <c r="P46" s="278"/>
      <c r="Q46" s="1"/>
    </row>
    <row r="47" spans="4:17" s="1" customFormat="1" ht="15.95" customHeight="1">
      <c r="D47" s="237"/>
      <c r="E47" s="1"/>
      <c r="F47" s="1"/>
      <c r="G47" s="1"/>
      <c r="H47" s="1"/>
      <c r="I47" s="1"/>
      <c r="J47" s="1"/>
      <c r="K47" s="1"/>
      <c r="L47" s="260"/>
      <c r="M47" s="260"/>
      <c r="N47" s="262"/>
      <c r="O47" s="1"/>
      <c r="P47" s="278"/>
      <c r="Q47" s="1"/>
    </row>
    <row r="48" spans="4:17" s="1" customFormat="1" ht="15.95" customHeight="1">
      <c r="D48" s="237"/>
      <c r="E48" s="1"/>
      <c r="F48" s="1"/>
      <c r="G48" s="1"/>
      <c r="H48" s="1"/>
      <c r="I48" s="1" t="s">
        <v>1402</v>
      </c>
      <c r="J48" s="1" t="s">
        <v>1450</v>
      </c>
      <c r="K48" s="1">
        <f>COUNTA(I12)</f>
        <v>1</v>
      </c>
      <c r="L48" s="260"/>
      <c r="M48" s="260"/>
      <c r="N48" s="262"/>
      <c r="O48" s="1"/>
      <c r="P48" s="278"/>
      <c r="Q48" s="1"/>
    </row>
    <row r="49" spans="4:16" s="1" customFormat="1" ht="15.95" customHeight="1">
      <c r="D49" s="237"/>
      <c r="E49" s="1"/>
      <c r="F49" s="1"/>
      <c r="G49" s="1"/>
      <c r="H49" s="1"/>
      <c r="I49" s="1"/>
      <c r="J49" s="1" t="s">
        <v>24</v>
      </c>
      <c r="K49" s="1"/>
      <c r="L49" s="260"/>
      <c r="M49" s="260"/>
      <c r="N49" s="262"/>
      <c r="O49" s="1"/>
      <c r="P49" s="278"/>
    </row>
    <row r="50" spans="4:16" s="1" customFormat="1" ht="15.95" customHeight="1">
      <c r="D50" s="237"/>
      <c r="E50" s="1"/>
      <c r="F50" s="1"/>
      <c r="G50" s="1"/>
      <c r="H50" s="1"/>
      <c r="I50" s="1"/>
      <c r="J50" s="1" t="s">
        <v>695</v>
      </c>
      <c r="K50" s="1">
        <f>SUM(K12)</f>
        <v>150</v>
      </c>
      <c r="L50" s="260"/>
      <c r="M50" s="260"/>
      <c r="N50" s="262"/>
      <c r="O50" s="1"/>
      <c r="P50" s="278"/>
    </row>
    <row r="51" spans="4:16" s="1" customFormat="1" ht="15.95" customHeight="1">
      <c r="D51" s="237"/>
      <c r="E51" s="1"/>
      <c r="F51" s="1"/>
      <c r="G51" s="1"/>
      <c r="H51" s="1"/>
      <c r="I51" s="1"/>
      <c r="J51" s="1" t="s">
        <v>920</v>
      </c>
      <c r="K51" s="1"/>
      <c r="L51" s="260"/>
      <c r="M51" s="260"/>
      <c r="N51" s="262"/>
      <c r="O51" s="1"/>
      <c r="P51" s="278"/>
    </row>
    <row r="52" spans="4:16" s="1" customFormat="1" ht="15.95" customHeight="1">
      <c r="D52" s="237"/>
      <c r="E52" s="1"/>
      <c r="F52" s="1"/>
      <c r="G52" s="1"/>
      <c r="H52" s="1"/>
      <c r="I52" s="1"/>
      <c r="J52" s="1"/>
      <c r="K52" s="1"/>
      <c r="L52" s="260"/>
      <c r="M52" s="260"/>
      <c r="N52" s="262"/>
      <c r="O52" s="1"/>
      <c r="P52" s="278"/>
    </row>
    <row r="53" spans="4:16" s="1" customFormat="1" ht="15.95" customHeight="1">
      <c r="D53" s="237"/>
      <c r="E53" s="1"/>
      <c r="F53" s="1"/>
      <c r="G53" s="1"/>
      <c r="H53" s="1"/>
      <c r="I53" s="1" t="s">
        <v>457</v>
      </c>
      <c r="J53" s="1" t="s">
        <v>1450</v>
      </c>
      <c r="K53" s="1">
        <f>COUNTA(I13:I14)</f>
        <v>2</v>
      </c>
      <c r="L53" s="260"/>
      <c r="M53" s="260"/>
      <c r="N53" s="262"/>
      <c r="O53" s="1"/>
      <c r="P53" s="278"/>
    </row>
    <row r="54" spans="4:16" s="1" customFormat="1" ht="15.95" customHeight="1">
      <c r="D54" s="237"/>
      <c r="E54" s="1"/>
      <c r="F54" s="1"/>
      <c r="G54" s="1"/>
      <c r="H54" s="1"/>
      <c r="I54" s="1"/>
      <c r="J54" s="1" t="s">
        <v>24</v>
      </c>
      <c r="K54" s="1"/>
      <c r="L54" s="260"/>
      <c r="M54" s="260"/>
      <c r="N54" s="262"/>
      <c r="O54" s="1"/>
      <c r="P54" s="278"/>
    </row>
    <row r="55" spans="4:16" s="1" customFormat="1" ht="15.95" customHeight="1">
      <c r="D55" s="237"/>
      <c r="E55" s="1"/>
      <c r="F55" s="1"/>
      <c r="G55" s="1"/>
      <c r="H55" s="1"/>
      <c r="I55" s="1"/>
      <c r="J55" s="1" t="s">
        <v>695</v>
      </c>
      <c r="K55" s="1">
        <f>SUM(K13:K14)</f>
        <v>292</v>
      </c>
      <c r="L55" s="260"/>
      <c r="M55" s="260"/>
      <c r="N55" s="262"/>
      <c r="O55" s="1"/>
      <c r="P55" s="278"/>
    </row>
    <row r="56" spans="4:16" s="1" customFormat="1" ht="15.95" customHeight="1">
      <c r="D56" s="237"/>
      <c r="E56" s="1"/>
      <c r="F56" s="1"/>
      <c r="G56" s="1"/>
      <c r="H56" s="1"/>
      <c r="I56" s="1"/>
      <c r="J56" s="1" t="s">
        <v>920</v>
      </c>
      <c r="K56" s="1"/>
      <c r="L56" s="260"/>
      <c r="M56" s="260"/>
      <c r="N56" s="262"/>
      <c r="O56" s="1"/>
      <c r="P56" s="278"/>
    </row>
    <row r="57" spans="4:16" s="1" customFormat="1" ht="15.95" customHeight="1">
      <c r="D57" s="237"/>
      <c r="E57" s="1"/>
      <c r="F57" s="1"/>
      <c r="G57" s="1"/>
      <c r="H57" s="1"/>
      <c r="I57" s="1"/>
      <c r="J57" s="1"/>
      <c r="K57" s="1"/>
      <c r="L57" s="260"/>
      <c r="M57" s="260"/>
      <c r="N57" s="262"/>
      <c r="O57" s="1"/>
      <c r="P57" s="278"/>
    </row>
    <row r="58" spans="4:16" s="1" customFormat="1" ht="15.95" customHeight="1">
      <c r="D58" s="237"/>
      <c r="E58" s="1"/>
      <c r="F58" s="1"/>
      <c r="G58" s="1"/>
      <c r="H58" s="1"/>
      <c r="I58" s="1" t="s">
        <v>1548</v>
      </c>
      <c r="J58" s="1" t="s">
        <v>1450</v>
      </c>
      <c r="K58" s="1">
        <f>COUNTA(I15)</f>
        <v>1</v>
      </c>
      <c r="L58" s="260"/>
      <c r="M58" s="260"/>
      <c r="N58" s="262"/>
      <c r="O58" s="1"/>
      <c r="P58" s="278"/>
    </row>
    <row r="59" spans="4:16" s="1" customFormat="1" ht="15.95" customHeight="1">
      <c r="D59" s="237"/>
      <c r="E59" s="1"/>
      <c r="F59" s="1"/>
      <c r="G59" s="1"/>
      <c r="H59" s="1"/>
      <c r="I59" s="1"/>
      <c r="J59" s="1" t="s">
        <v>24</v>
      </c>
      <c r="K59" s="1"/>
      <c r="L59" s="260"/>
      <c r="M59" s="260"/>
      <c r="N59" s="262"/>
      <c r="O59" s="1"/>
      <c r="P59" s="278"/>
    </row>
    <row r="60" spans="4:16" s="1" customFormat="1" ht="15.95" customHeight="1">
      <c r="D60" s="237"/>
      <c r="E60" s="1"/>
      <c r="F60" s="1"/>
      <c r="G60" s="1"/>
      <c r="H60" s="1"/>
      <c r="I60" s="1"/>
      <c r="J60" s="1" t="s">
        <v>695</v>
      </c>
      <c r="K60" s="1">
        <f>SUM(K15)</f>
        <v>88</v>
      </c>
      <c r="L60" s="260"/>
      <c r="M60" s="260"/>
      <c r="N60" s="262"/>
      <c r="O60" s="1"/>
      <c r="P60" s="278"/>
    </row>
    <row r="61" spans="4:16" s="1" customFormat="1" ht="15.95" customHeight="1">
      <c r="D61" s="237"/>
      <c r="E61" s="1"/>
      <c r="F61" s="1"/>
      <c r="G61" s="1"/>
      <c r="H61" s="1"/>
      <c r="I61" s="1"/>
      <c r="J61" s="1" t="s">
        <v>920</v>
      </c>
      <c r="K61" s="1"/>
      <c r="L61" s="260"/>
      <c r="M61" s="260"/>
      <c r="N61" s="262"/>
      <c r="O61" s="1"/>
      <c r="P61" s="278"/>
    </row>
    <row r="62" spans="4:16" s="1" customFormat="1" ht="15.95" customHeight="1">
      <c r="D62" s="237"/>
      <c r="E62" s="1"/>
      <c r="F62" s="1"/>
      <c r="G62" s="1"/>
      <c r="H62" s="1"/>
      <c r="I62" s="1"/>
      <c r="J62" s="1"/>
      <c r="K62" s="1"/>
      <c r="L62" s="260"/>
      <c r="M62" s="260"/>
      <c r="N62" s="262"/>
      <c r="O62" s="1"/>
      <c r="P62" s="278"/>
    </row>
    <row r="63" spans="4:16" s="1" customFormat="1" ht="15.95" customHeight="1">
      <c r="D63" s="237"/>
      <c r="E63" s="1"/>
      <c r="F63" s="1"/>
      <c r="G63" s="1"/>
      <c r="H63" s="1"/>
      <c r="I63" s="1" t="s">
        <v>1751</v>
      </c>
      <c r="J63" s="1" t="s">
        <v>1450</v>
      </c>
      <c r="K63" s="1">
        <f>COUNTA(I9:I10)</f>
        <v>2</v>
      </c>
      <c r="L63" s="260"/>
      <c r="M63" s="260"/>
      <c r="N63" s="262"/>
      <c r="O63" s="1"/>
      <c r="P63" s="278"/>
    </row>
    <row r="64" spans="4:16" s="1" customFormat="1" ht="15.95" customHeight="1">
      <c r="D64" s="237"/>
      <c r="E64" s="1"/>
      <c r="F64" s="1"/>
      <c r="G64" s="1"/>
      <c r="H64" s="1"/>
      <c r="I64" s="1"/>
      <c r="J64" s="1" t="s">
        <v>24</v>
      </c>
      <c r="K64" s="1"/>
      <c r="L64" s="260"/>
      <c r="M64" s="260"/>
      <c r="N64" s="262"/>
      <c r="O64" s="1"/>
      <c r="P64" s="278"/>
    </row>
    <row r="65" spans="4:16" s="1" customFormat="1" ht="15.95" customHeight="1">
      <c r="D65" s="237"/>
      <c r="E65" s="1"/>
      <c r="F65" s="1"/>
      <c r="G65" s="1"/>
      <c r="H65" s="1"/>
      <c r="I65" s="1"/>
      <c r="J65" s="1" t="s">
        <v>695</v>
      </c>
      <c r="K65" s="1">
        <f>SUM(K9:K10)</f>
        <v>295</v>
      </c>
      <c r="L65" s="260"/>
      <c r="M65" s="260"/>
      <c r="N65" s="262"/>
      <c r="O65" s="1"/>
      <c r="P65" s="278"/>
    </row>
    <row r="66" spans="4:16" s="1" customFormat="1" ht="15.95" customHeight="1">
      <c r="D66" s="237"/>
      <c r="E66" s="1"/>
      <c r="F66" s="1"/>
      <c r="G66" s="1"/>
      <c r="H66" s="1"/>
      <c r="I66" s="1"/>
      <c r="J66" s="1" t="s">
        <v>920</v>
      </c>
      <c r="K66" s="1"/>
      <c r="L66" s="260"/>
      <c r="M66" s="260"/>
      <c r="N66" s="262"/>
      <c r="O66" s="1"/>
      <c r="P66" s="278"/>
    </row>
    <row r="67" spans="4:16" s="1" customFormat="1" ht="15.95" customHeight="1">
      <c r="D67" s="237"/>
      <c r="E67" s="1"/>
      <c r="F67" s="1"/>
      <c r="G67" s="1"/>
      <c r="H67" s="1"/>
      <c r="I67" s="1"/>
      <c r="J67" s="1"/>
      <c r="K67" s="1"/>
      <c r="L67" s="260"/>
      <c r="M67" s="260"/>
      <c r="N67" s="262"/>
      <c r="O67" s="1"/>
      <c r="P67" s="278"/>
    </row>
    <row r="68" spans="4:16" s="1" customFormat="1" ht="15.95" customHeight="1">
      <c r="D68" s="237"/>
      <c r="E68" s="1"/>
      <c r="F68" s="1"/>
      <c r="G68" s="1"/>
      <c r="H68" s="1"/>
      <c r="I68" s="1"/>
      <c r="J68" s="1"/>
      <c r="K68" s="1"/>
      <c r="L68" s="260"/>
      <c r="M68" s="260"/>
      <c r="N68" s="262"/>
      <c r="O68" s="1"/>
      <c r="P68" s="278"/>
    </row>
    <row r="69" spans="4:16" s="1" customFormat="1" ht="15.95" customHeight="1">
      <c r="D69" s="237"/>
      <c r="E69" s="1"/>
      <c r="F69" s="1"/>
      <c r="G69" s="1"/>
      <c r="H69" s="1"/>
      <c r="I69" s="1" t="s">
        <v>2109</v>
      </c>
      <c r="J69" s="1" t="s">
        <v>1450</v>
      </c>
      <c r="K69" s="1">
        <f>COUNTA(I7)</f>
        <v>1</v>
      </c>
      <c r="L69" s="260"/>
      <c r="M69" s="260"/>
      <c r="N69" s="262"/>
      <c r="O69" s="1"/>
      <c r="P69" s="278"/>
    </row>
    <row r="70" spans="4:16" s="1" customFormat="1" ht="15.95" customHeight="1">
      <c r="D70" s="237"/>
      <c r="E70" s="1"/>
      <c r="F70" s="1"/>
      <c r="G70" s="1"/>
      <c r="H70" s="1"/>
      <c r="I70" s="1"/>
      <c r="J70" s="1" t="s">
        <v>24</v>
      </c>
      <c r="K70" s="1"/>
      <c r="L70" s="260"/>
      <c r="M70" s="260"/>
      <c r="N70" s="262"/>
      <c r="O70" s="1"/>
      <c r="P70" s="278"/>
    </row>
    <row r="71" spans="4:16" s="1" customFormat="1" ht="15.95" customHeight="1">
      <c r="D71" s="237"/>
      <c r="E71" s="1"/>
      <c r="F71" s="1"/>
      <c r="G71" s="1"/>
      <c r="H71" s="1"/>
      <c r="I71" s="1"/>
      <c r="J71" s="1" t="s">
        <v>695</v>
      </c>
      <c r="K71" s="1">
        <f>SUM(K7)</f>
        <v>135</v>
      </c>
      <c r="L71" s="260"/>
      <c r="M71" s="260"/>
      <c r="N71" s="262"/>
      <c r="O71" s="1"/>
      <c r="P71" s="278"/>
    </row>
    <row r="72" spans="4:16" s="1" customFormat="1" ht="15.95" customHeight="1">
      <c r="D72" s="237"/>
      <c r="E72" s="1"/>
      <c r="F72" s="1"/>
      <c r="G72" s="1"/>
      <c r="H72" s="1"/>
      <c r="I72" s="1"/>
      <c r="J72" s="1" t="s">
        <v>920</v>
      </c>
      <c r="K72" s="1"/>
      <c r="L72" s="260"/>
      <c r="M72" s="260"/>
      <c r="N72" s="262"/>
      <c r="O72" s="1"/>
      <c r="P72" s="278"/>
    </row>
    <row r="73" spans="4:16" s="1" customFormat="1" ht="15.95" customHeight="1">
      <c r="D73" s="237"/>
      <c r="E73" s="1"/>
      <c r="F73" s="1"/>
      <c r="G73" s="1"/>
      <c r="H73" s="1"/>
      <c r="I73" s="1"/>
      <c r="J73" s="1"/>
      <c r="K73" s="1"/>
      <c r="L73" s="260"/>
      <c r="M73" s="260"/>
      <c r="N73" s="262"/>
      <c r="O73" s="1"/>
      <c r="P73" s="278"/>
    </row>
    <row r="74" spans="4:16" s="1" customFormat="1" ht="15.95" customHeight="1">
      <c r="D74" s="237"/>
      <c r="E74" s="1"/>
      <c r="F74" s="1"/>
      <c r="G74" s="1"/>
      <c r="H74" s="1"/>
      <c r="I74" s="1" t="s">
        <v>739</v>
      </c>
      <c r="J74" s="1" t="s">
        <v>1450</v>
      </c>
      <c r="K74" s="1"/>
      <c r="L74" s="260"/>
      <c r="M74" s="260"/>
      <c r="N74" s="262"/>
      <c r="O74" s="1"/>
      <c r="P74" s="278"/>
    </row>
    <row r="75" spans="4:16" s="1" customFormat="1" ht="15.95" customHeight="1">
      <c r="D75" s="237"/>
      <c r="E75" s="1"/>
      <c r="F75" s="1"/>
      <c r="G75" s="1"/>
      <c r="H75" s="1"/>
      <c r="I75" s="1"/>
      <c r="J75" s="1" t="s">
        <v>24</v>
      </c>
      <c r="K75" s="1">
        <f>COUNTA(I24)</f>
        <v>1</v>
      </c>
      <c r="L75" s="260"/>
      <c r="M75" s="260"/>
      <c r="N75" s="262"/>
      <c r="O75" s="1"/>
      <c r="P75" s="278"/>
    </row>
    <row r="76" spans="4:16" s="1" customFormat="1" ht="15.95" customHeight="1">
      <c r="D76" s="237"/>
      <c r="E76" s="1"/>
      <c r="F76" s="1"/>
      <c r="G76" s="1"/>
      <c r="H76" s="1"/>
      <c r="I76" s="1"/>
      <c r="J76" s="1" t="s">
        <v>695</v>
      </c>
      <c r="K76" s="1">
        <f>SUM(K24)</f>
        <v>165</v>
      </c>
      <c r="L76" s="260"/>
      <c r="M76" s="260"/>
      <c r="N76" s="262"/>
      <c r="O76" s="1"/>
      <c r="P76" s="278"/>
    </row>
    <row r="77" spans="4:16" s="1" customFormat="1" ht="15.75" customHeight="1">
      <c r="D77" s="237"/>
      <c r="E77" s="1"/>
      <c r="F77" s="1"/>
      <c r="G77" s="1"/>
      <c r="H77" s="1"/>
      <c r="I77" s="1"/>
      <c r="J77" s="1" t="s">
        <v>920</v>
      </c>
      <c r="K77" s="1"/>
      <c r="L77" s="260"/>
      <c r="M77" s="260"/>
      <c r="N77" s="262"/>
      <c r="O77" s="1"/>
      <c r="P77" s="278"/>
    </row>
    <row r="78" spans="4:16" s="1" customFormat="1" ht="15.95" customHeight="1">
      <c r="D78" s="237"/>
      <c r="E78" s="1"/>
      <c r="F78" s="1"/>
      <c r="G78" s="1"/>
      <c r="H78" s="1"/>
      <c r="I78" s="1"/>
      <c r="J78" s="1"/>
      <c r="K78" s="1"/>
      <c r="L78" s="260"/>
      <c r="M78" s="260"/>
      <c r="N78" s="262"/>
      <c r="O78" s="1"/>
      <c r="P78" s="278"/>
    </row>
    <row r="79" spans="4:16" s="1" customFormat="1" ht="15.95" customHeight="1">
      <c r="D79" s="237"/>
      <c r="E79" s="1"/>
      <c r="F79" s="1"/>
      <c r="G79" s="1"/>
      <c r="H79" s="1"/>
      <c r="I79" s="1" t="s">
        <v>693</v>
      </c>
      <c r="J79" s="1" t="s">
        <v>1450</v>
      </c>
      <c r="K79" s="1">
        <f>COUNTA(I11)</f>
        <v>1</v>
      </c>
      <c r="L79" s="260"/>
      <c r="M79" s="260"/>
      <c r="N79" s="262"/>
      <c r="O79" s="1"/>
      <c r="P79" s="278"/>
    </row>
    <row r="80" spans="4:16" s="1" customFormat="1" ht="15.95" customHeight="1">
      <c r="D80" s="237"/>
      <c r="E80" s="1"/>
      <c r="F80" s="1"/>
      <c r="G80" s="1"/>
      <c r="H80" s="1"/>
      <c r="I80" s="1"/>
      <c r="J80" s="1" t="s">
        <v>24</v>
      </c>
      <c r="K80" s="1"/>
      <c r="L80" s="260"/>
      <c r="M80" s="260"/>
      <c r="N80" s="262"/>
      <c r="O80" s="1"/>
      <c r="P80" s="278"/>
    </row>
    <row r="81" spans="4:16" s="1" customFormat="1" ht="15.95" customHeight="1">
      <c r="D81" s="237"/>
      <c r="E81" s="1"/>
      <c r="F81" s="1"/>
      <c r="G81" s="1"/>
      <c r="H81" s="1"/>
      <c r="I81" s="1"/>
      <c r="J81" s="1" t="s">
        <v>695</v>
      </c>
      <c r="K81" s="1">
        <f>SUM(K11)</f>
        <v>150</v>
      </c>
      <c r="L81" s="260"/>
      <c r="M81" s="260"/>
      <c r="N81" s="262"/>
      <c r="O81" s="1"/>
      <c r="P81" s="278"/>
    </row>
    <row r="82" spans="4:16" s="1" customFormat="1" ht="15.95" customHeight="1">
      <c r="D82" s="237"/>
      <c r="E82" s="1"/>
      <c r="F82" s="1"/>
      <c r="G82" s="1"/>
      <c r="H82" s="1"/>
      <c r="I82" s="1"/>
      <c r="J82" s="1" t="s">
        <v>920</v>
      </c>
      <c r="K82" s="1"/>
      <c r="L82" s="260"/>
      <c r="M82" s="260"/>
      <c r="N82" s="262"/>
      <c r="O82" s="1"/>
      <c r="P82" s="278"/>
    </row>
    <row r="83" spans="4:16" s="1" customFormat="1" ht="15.95" customHeight="1">
      <c r="D83" s="237"/>
      <c r="E83" s="1"/>
      <c r="F83" s="1"/>
      <c r="G83" s="1"/>
      <c r="H83" s="1"/>
      <c r="I83" s="1"/>
      <c r="J83" s="1"/>
      <c r="K83" s="1"/>
      <c r="L83" s="260"/>
      <c r="M83" s="260"/>
      <c r="N83" s="262"/>
      <c r="O83" s="1"/>
      <c r="P83" s="278"/>
    </row>
    <row r="84" spans="4:16" s="1" customFormat="1" ht="15.95" customHeight="1">
      <c r="D84" s="237"/>
      <c r="E84" s="1"/>
      <c r="F84" s="1"/>
      <c r="G84" s="1"/>
      <c r="H84" s="1"/>
      <c r="I84" s="1" t="s">
        <v>648</v>
      </c>
      <c r="J84" s="1" t="s">
        <v>1450</v>
      </c>
      <c r="K84" s="1">
        <f>COUNTA(I4:I5)</f>
        <v>2</v>
      </c>
      <c r="L84" s="260"/>
      <c r="M84" s="260"/>
      <c r="N84" s="262"/>
      <c r="O84" s="1"/>
      <c r="P84" s="278"/>
    </row>
    <row r="85" spans="4:16" s="1" customFormat="1" ht="15.95" customHeight="1">
      <c r="D85" s="237"/>
      <c r="E85" s="1"/>
      <c r="F85" s="1"/>
      <c r="G85" s="1"/>
      <c r="H85" s="1"/>
      <c r="I85" s="1"/>
      <c r="J85" s="1" t="s">
        <v>24</v>
      </c>
      <c r="K85" s="1"/>
      <c r="L85" s="260"/>
      <c r="M85" s="260"/>
      <c r="N85" s="262"/>
      <c r="O85" s="1"/>
      <c r="P85" s="278"/>
    </row>
    <row r="86" spans="4:16" s="1" customFormat="1" ht="15.95" customHeight="1">
      <c r="D86" s="237"/>
      <c r="E86" s="1"/>
      <c r="F86" s="1"/>
      <c r="G86" s="1"/>
      <c r="H86" s="1"/>
      <c r="I86" s="1"/>
      <c r="J86" s="1" t="s">
        <v>695</v>
      </c>
      <c r="K86" s="1">
        <f>SUM(K4:K5)</f>
        <v>365</v>
      </c>
      <c r="L86" s="260"/>
      <c r="M86" s="260"/>
      <c r="N86" s="262"/>
      <c r="O86" s="1"/>
      <c r="P86" s="278"/>
    </row>
    <row r="87" spans="4:16" s="1" customFormat="1" ht="15.95" customHeight="1">
      <c r="D87" s="237"/>
      <c r="E87" s="1"/>
      <c r="F87" s="1"/>
      <c r="G87" s="1"/>
      <c r="H87" s="1"/>
      <c r="I87" s="1"/>
      <c r="J87" s="1" t="s">
        <v>920</v>
      </c>
      <c r="K87" s="1"/>
      <c r="L87" s="260"/>
      <c r="M87" s="260"/>
      <c r="N87" s="262"/>
      <c r="O87" s="1"/>
      <c r="P87" s="278"/>
    </row>
    <row r="88" spans="4:16" s="1" customFormat="1" ht="15.95" customHeight="1">
      <c r="D88" s="237"/>
      <c r="E88" s="1"/>
      <c r="F88" s="1"/>
      <c r="G88" s="1"/>
      <c r="H88" s="1"/>
      <c r="I88" s="1"/>
      <c r="J88" s="1"/>
      <c r="K88" s="1"/>
      <c r="L88" s="260"/>
      <c r="M88" s="260"/>
      <c r="N88" s="262"/>
      <c r="O88" s="1"/>
      <c r="P88" s="278"/>
    </row>
    <row r="89" spans="4:16" s="1" customFormat="1" ht="15.95" customHeight="1">
      <c r="D89" s="237"/>
      <c r="E89" s="1"/>
      <c r="F89" s="1"/>
      <c r="G89" s="1"/>
      <c r="H89" s="1"/>
      <c r="I89" s="1"/>
      <c r="J89" s="1"/>
      <c r="K89" s="1"/>
      <c r="L89" s="260"/>
      <c r="M89" s="260"/>
      <c r="N89" s="262"/>
      <c r="O89" s="1"/>
      <c r="P89" s="278"/>
    </row>
    <row r="90" spans="4:16" s="1" customFormat="1" ht="15.95" customHeight="1">
      <c r="D90" s="237"/>
      <c r="E90" s="1"/>
      <c r="F90" s="1"/>
      <c r="G90" s="1"/>
      <c r="H90" s="1"/>
      <c r="I90" s="1"/>
      <c r="J90" s="1"/>
      <c r="K90" s="1"/>
      <c r="L90" s="260"/>
      <c r="M90" s="260"/>
      <c r="N90" s="262"/>
      <c r="O90" s="1"/>
      <c r="P90" s="278"/>
    </row>
    <row r="91" spans="4:16" s="1" customFormat="1" ht="15.95" customHeight="1">
      <c r="D91" s="237"/>
      <c r="E91" s="1"/>
      <c r="F91" s="1"/>
      <c r="G91" s="1"/>
      <c r="H91" s="1"/>
      <c r="I91" s="1"/>
      <c r="J91" s="1"/>
      <c r="K91" s="1"/>
      <c r="L91" s="260"/>
      <c r="M91" s="260"/>
      <c r="N91" s="262"/>
      <c r="O91" s="1"/>
      <c r="P91" s="278"/>
    </row>
    <row r="92" spans="4:16" s="1" customFormat="1" ht="15.95" customHeight="1">
      <c r="D92" s="237"/>
      <c r="E92" s="1"/>
      <c r="F92" s="1"/>
      <c r="G92" s="1"/>
      <c r="H92" s="1"/>
      <c r="I92" s="1"/>
      <c r="J92" s="1"/>
      <c r="K92" s="1"/>
      <c r="L92" s="260"/>
      <c r="M92" s="260"/>
      <c r="N92" s="262"/>
      <c r="O92" s="1"/>
      <c r="P92" s="278"/>
    </row>
    <row r="93" spans="4:16" s="1" customFormat="1" ht="15.95" customHeight="1">
      <c r="D93" s="237"/>
      <c r="E93" s="1"/>
      <c r="F93" s="1"/>
      <c r="G93" s="1"/>
      <c r="H93" s="1"/>
      <c r="I93" s="1"/>
      <c r="J93" s="1"/>
      <c r="K93" s="1"/>
      <c r="L93" s="260"/>
      <c r="M93" s="260"/>
      <c r="N93" s="262"/>
      <c r="O93" s="1"/>
      <c r="P93" s="278"/>
    </row>
    <row r="101" spans="8:8">
      <c r="H101" s="5"/>
    </row>
  </sheetData>
  <mergeCells count="26">
    <mergeCell ref="A1:Q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A4:A9"/>
    <mergeCell ref="A15:A19"/>
    <mergeCell ref="R24:X25"/>
    <mergeCell ref="J25:P26"/>
  </mergeCells>
  <phoneticPr fontId="3"/>
  <hyperlinks>
    <hyperlink ref="N23" r:id="rId1"/>
    <hyperlink ref="P4" r:id="rId2"/>
    <hyperlink ref="P11" r:id="rId3"/>
  </hyperlinks>
  <printOptions horizontalCentered="1"/>
  <pageMargins left="0.55118110236220474" right="0.39370078740157483" top="0.82677165354330706" bottom="0.55118110236220474" header="0.31496062992125984" footer="0.31496062992125984"/>
  <pageSetup paperSize="9" scale="85" fitToWidth="1" fitToHeight="2" orientation="landscape" usePrinterDefaults="1" r:id="rId4"/>
  <headerFooter alignWithMargins="0">
    <oddHeader>&amp;L&amp;14
　　　&amp;A</oddHeader>
    <oddFooter>&amp;L&amp;A</oddFooter>
  </headerFooter>
  <rowBreaks count="1" manualBreakCount="1">
    <brk id="1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5"/>
  <sheetViews>
    <sheetView view="pageBreakPreview" topLeftCell="A3" zoomScaleSheetLayoutView="100" workbookViewId="0">
      <selection activeCell="B22" sqref="B22"/>
    </sheetView>
  </sheetViews>
  <sheetFormatPr defaultRowHeight="13.5"/>
  <cols>
    <col min="1" max="1" width="4.875" style="3" customWidth="1"/>
    <col min="2" max="2" width="22.625" style="2" customWidth="1"/>
    <col min="3" max="3" width="7.5" style="90" customWidth="1"/>
    <col min="4" max="4" width="27.125" style="5" customWidth="1"/>
    <col min="5" max="5" width="10.625" style="2" customWidth="1"/>
    <col min="6" max="6" width="18.625" style="2" customWidth="1"/>
    <col min="7" max="7" width="9.5" style="5" customWidth="1"/>
    <col min="8" max="8" width="7.625" style="5" customWidth="1"/>
    <col min="9" max="10" width="9" style="2" customWidth="1"/>
    <col min="11" max="11" width="12.375" style="2" customWidth="1"/>
    <col min="12" max="12" width="7.5" style="2" customWidth="1"/>
    <col min="13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98" t="s">
        <v>215</v>
      </c>
      <c r="L1" s="78" t="s">
        <v>1009</v>
      </c>
    </row>
    <row r="2" spans="1:12" ht="36" customHeight="1">
      <c r="A2" s="91">
        <v>1</v>
      </c>
      <c r="B2" s="21" t="s">
        <v>613</v>
      </c>
      <c r="C2" s="94" t="s">
        <v>275</v>
      </c>
      <c r="D2" s="21" t="s">
        <v>1896</v>
      </c>
      <c r="E2" s="59" t="s">
        <v>2644</v>
      </c>
      <c r="F2" s="42" t="s">
        <v>313</v>
      </c>
      <c r="G2" s="48">
        <v>28946</v>
      </c>
      <c r="H2" s="21">
        <v>45</v>
      </c>
      <c r="I2" s="59" t="s">
        <v>1357</v>
      </c>
      <c r="J2" s="59" t="s">
        <v>1357</v>
      </c>
      <c r="K2" s="99"/>
      <c r="L2" s="79"/>
    </row>
    <row r="3" spans="1:12" ht="36" customHeight="1">
      <c r="A3" s="92">
        <v>2</v>
      </c>
      <c r="B3" s="18" t="s">
        <v>1696</v>
      </c>
      <c r="C3" s="95" t="s">
        <v>242</v>
      </c>
      <c r="D3" s="18" t="s">
        <v>1920</v>
      </c>
      <c r="E3" s="60" t="s">
        <v>2677</v>
      </c>
      <c r="F3" s="43" t="s">
        <v>313</v>
      </c>
      <c r="G3" s="49">
        <v>18470</v>
      </c>
      <c r="H3" s="18">
        <v>30</v>
      </c>
      <c r="I3" s="60" t="s">
        <v>344</v>
      </c>
      <c r="J3" s="60" t="s">
        <v>344</v>
      </c>
      <c r="K3" s="100"/>
      <c r="L3" s="80"/>
    </row>
    <row r="4" spans="1:12" ht="36" customHeight="1">
      <c r="A4" s="92">
        <v>3</v>
      </c>
      <c r="B4" s="18" t="s">
        <v>581</v>
      </c>
      <c r="C4" s="95" t="s">
        <v>1360</v>
      </c>
      <c r="D4" s="18" t="s">
        <v>556</v>
      </c>
      <c r="E4" s="60" t="s">
        <v>1732</v>
      </c>
      <c r="F4" s="43" t="s">
        <v>313</v>
      </c>
      <c r="G4" s="49">
        <v>18408</v>
      </c>
      <c r="H4" s="18">
        <v>70</v>
      </c>
      <c r="I4" s="60" t="s">
        <v>622</v>
      </c>
      <c r="J4" s="60" t="s">
        <v>622</v>
      </c>
      <c r="K4" s="100"/>
      <c r="L4" s="80"/>
    </row>
    <row r="5" spans="1:12" ht="36" customHeight="1">
      <c r="A5" s="92">
        <v>4</v>
      </c>
      <c r="B5" s="18" t="s">
        <v>543</v>
      </c>
      <c r="C5" s="95" t="s">
        <v>966</v>
      </c>
      <c r="D5" s="18" t="s">
        <v>114</v>
      </c>
      <c r="E5" s="60" t="s">
        <v>2803</v>
      </c>
      <c r="F5" s="43" t="s">
        <v>1831</v>
      </c>
      <c r="G5" s="49">
        <v>18470</v>
      </c>
      <c r="H5" s="18">
        <v>140</v>
      </c>
      <c r="I5" s="60" t="s">
        <v>1294</v>
      </c>
      <c r="J5" s="60" t="s">
        <v>1302</v>
      </c>
      <c r="K5" s="100"/>
      <c r="L5" s="80"/>
    </row>
    <row r="6" spans="1:12" ht="36" customHeight="1">
      <c r="A6" s="92">
        <v>5</v>
      </c>
      <c r="B6" s="18" t="s">
        <v>985</v>
      </c>
      <c r="C6" s="95" t="s">
        <v>410</v>
      </c>
      <c r="D6" s="18" t="s">
        <v>1107</v>
      </c>
      <c r="E6" s="60" t="s">
        <v>2707</v>
      </c>
      <c r="F6" s="43" t="s">
        <v>290</v>
      </c>
      <c r="G6" s="49">
        <v>17776</v>
      </c>
      <c r="H6" s="18">
        <v>33</v>
      </c>
      <c r="I6" s="60" t="s">
        <v>1363</v>
      </c>
      <c r="J6" s="60" t="s">
        <v>1364</v>
      </c>
      <c r="K6" s="100"/>
      <c r="L6" s="82"/>
    </row>
    <row r="7" spans="1:12" ht="36" customHeight="1">
      <c r="A7" s="93">
        <v>6</v>
      </c>
      <c r="B7" s="20" t="s">
        <v>1981</v>
      </c>
      <c r="C7" s="96" t="s">
        <v>1367</v>
      </c>
      <c r="D7" s="20" t="s">
        <v>1749</v>
      </c>
      <c r="E7" s="61" t="s">
        <v>1982</v>
      </c>
      <c r="F7" s="44" t="s">
        <v>437</v>
      </c>
      <c r="G7" s="50">
        <v>17988</v>
      </c>
      <c r="H7" s="20">
        <v>50</v>
      </c>
      <c r="I7" s="61" t="s">
        <v>301</v>
      </c>
      <c r="J7" s="61" t="s">
        <v>387</v>
      </c>
      <c r="K7" s="101"/>
      <c r="L7" s="81"/>
    </row>
    <row r="8" spans="1:12" ht="36" customHeight="1"/>
    <row r="9" spans="1:12" ht="21" customHeight="1">
      <c r="D9" s="46" t="s">
        <v>499</v>
      </c>
      <c r="E9" s="1"/>
      <c r="F9" s="1">
        <f>COUNTA(F2:F4)</f>
        <v>3</v>
      </c>
    </row>
    <row r="10" spans="1:12" ht="21" customHeight="1">
      <c r="D10" s="46" t="s">
        <v>1560</v>
      </c>
      <c r="E10" s="1"/>
      <c r="F10" s="1">
        <f>COUNTA(F5:F7)</f>
        <v>3</v>
      </c>
    </row>
    <row r="11" spans="1:12" ht="21" customHeight="1">
      <c r="D11" s="46" t="s">
        <v>1230</v>
      </c>
      <c r="E11" s="1"/>
      <c r="F11" s="1"/>
    </row>
    <row r="12" spans="1:12" ht="21" customHeight="1">
      <c r="D12" s="46" t="s">
        <v>1167</v>
      </c>
      <c r="E12" s="1"/>
      <c r="F12" s="1">
        <f>SUM(F9:F11)</f>
        <v>6</v>
      </c>
    </row>
    <row r="13" spans="1:12" ht="21" customHeight="1">
      <c r="D13" s="46" t="s">
        <v>695</v>
      </c>
      <c r="E13" s="1"/>
      <c r="F13" s="58">
        <f>SUM(H2:H4)</f>
        <v>145</v>
      </c>
    </row>
    <row r="14" spans="1:12" ht="21" customHeight="1">
      <c r="D14" s="46" t="s">
        <v>920</v>
      </c>
      <c r="E14" s="1"/>
      <c r="F14" s="58">
        <f>SUM(H5:H7)</f>
        <v>223</v>
      </c>
    </row>
    <row r="15" spans="1:12" ht="21" customHeight="1">
      <c r="D15" s="46" t="s">
        <v>1557</v>
      </c>
      <c r="E15" s="1"/>
      <c r="F15" s="58">
        <f>SUM(F13:F14)</f>
        <v>368</v>
      </c>
    </row>
  </sheetData>
  <phoneticPr fontId="3"/>
  <pageMargins left="0.55118110236220474" right="0.39370078740157483" top="0.82677165354330706" bottom="0.74803149606299213" header="0.31496062992125984" footer="0.31496062992125984"/>
  <pageSetup paperSize="9" scale="94" fitToWidth="1" fitToHeight="1" orientation="landscape" usePrinterDefaults="1" r:id="rId1"/>
  <headerFooter alignWithMargins="0">
    <oddHeader>&amp;L&amp;14
　　　&amp;A</oddHeader>
    <oddFooter>&amp;L&amp;A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U66"/>
  <sheetViews>
    <sheetView view="pageBreakPreview" topLeftCell="A20" zoomScaleSheetLayoutView="100" workbookViewId="0">
      <selection activeCell="R30" sqref="R30"/>
    </sheetView>
  </sheetViews>
  <sheetFormatPr defaultRowHeight="13.5"/>
  <cols>
    <col min="1" max="1" width="6.625" style="2" customWidth="1"/>
    <col min="2" max="2" width="4.625" style="2" customWidth="1"/>
    <col min="3" max="3" width="35" style="2" customWidth="1"/>
    <col min="4" max="4" width="7.875" style="108" customWidth="1"/>
    <col min="5" max="5" width="17.875" style="2" customWidth="1"/>
    <col min="6" max="6" width="6.625" style="2" customWidth="1"/>
    <col min="7" max="7" width="4.875" style="2" customWidth="1"/>
    <col min="8" max="8" width="11.875" style="2" customWidth="1"/>
    <col min="9" max="9" width="17.125" style="2" customWidth="1"/>
    <col min="10" max="10" width="10.5" style="2" bestFit="1" customWidth="1"/>
    <col min="11" max="11" width="8.625" style="2" customWidth="1"/>
    <col min="12" max="13" width="10.625" style="215" customWidth="1"/>
    <col min="14" max="14" width="8.625" style="216" hidden="1" customWidth="1"/>
    <col min="15" max="15" width="5.25" style="2" hidden="1" customWidth="1"/>
    <col min="16" max="16" width="17.625" style="5" customWidth="1"/>
    <col min="17" max="17" width="9.875" style="2" customWidth="1"/>
    <col min="18" max="16384" width="9" style="2" customWidth="1"/>
  </cols>
  <sheetData>
    <row r="1" spans="1:17" s="1" customFormat="1" ht="22.5" customHeight="1">
      <c r="A1" s="218" t="s">
        <v>659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7" s="1" customFormat="1" ht="16.5" customHeight="1">
      <c r="A2" s="1"/>
      <c r="B2" s="1"/>
      <c r="C2" s="230"/>
      <c r="D2" s="232"/>
      <c r="E2" s="203"/>
      <c r="F2" s="241"/>
      <c r="G2" s="244"/>
      <c r="H2" s="1"/>
      <c r="I2" s="1"/>
      <c r="J2" s="1"/>
      <c r="K2" s="1"/>
      <c r="L2" s="260"/>
      <c r="M2" s="260"/>
      <c r="N2" s="262"/>
      <c r="O2" s="1"/>
      <c r="P2" s="5"/>
      <c r="Q2" s="2"/>
    </row>
    <row r="3" spans="1:17" s="14" customFormat="1" ht="21.75" customHeight="1">
      <c r="A3" s="285" t="s">
        <v>2266</v>
      </c>
      <c r="B3" s="33" t="s">
        <v>671</v>
      </c>
      <c r="C3" s="33" t="s">
        <v>243</v>
      </c>
      <c r="D3" s="26" t="s">
        <v>676</v>
      </c>
      <c r="E3" s="33" t="s">
        <v>2267</v>
      </c>
      <c r="F3" s="33"/>
      <c r="G3" s="33"/>
      <c r="H3" s="33" t="s">
        <v>907</v>
      </c>
      <c r="I3" s="33" t="s">
        <v>4</v>
      </c>
      <c r="J3" s="247" t="s">
        <v>2304</v>
      </c>
      <c r="K3" s="26" t="s">
        <v>2305</v>
      </c>
      <c r="L3" s="33" t="s">
        <v>390</v>
      </c>
      <c r="M3" s="33" t="s">
        <v>417</v>
      </c>
      <c r="N3" s="344" t="s">
        <v>215</v>
      </c>
      <c r="O3" s="33" t="s">
        <v>1009</v>
      </c>
      <c r="P3" s="26" t="s">
        <v>215</v>
      </c>
      <c r="Q3" s="78" t="s">
        <v>1009</v>
      </c>
    </row>
    <row r="4" spans="1:17" s="1" customFormat="1" ht="45" customHeight="1">
      <c r="A4" s="286" t="s">
        <v>1337</v>
      </c>
      <c r="B4" s="228">
        <v>1</v>
      </c>
      <c r="C4" s="231" t="s">
        <v>2307</v>
      </c>
      <c r="D4" s="233" t="s">
        <v>670</v>
      </c>
      <c r="E4" s="228" t="s">
        <v>2246</v>
      </c>
      <c r="F4" s="228"/>
      <c r="G4" s="228"/>
      <c r="H4" s="228" t="s">
        <v>2247</v>
      </c>
      <c r="I4" s="21" t="s">
        <v>1001</v>
      </c>
      <c r="J4" s="331">
        <v>40057</v>
      </c>
      <c r="K4" s="228">
        <v>180</v>
      </c>
      <c r="L4" s="341" t="s">
        <v>869</v>
      </c>
      <c r="M4" s="233" t="s">
        <v>548</v>
      </c>
      <c r="N4" s="109" t="s">
        <v>1393</v>
      </c>
      <c r="O4" s="350"/>
      <c r="P4" s="109" t="s">
        <v>1342</v>
      </c>
      <c r="Q4" s="357" t="s">
        <v>2666</v>
      </c>
    </row>
    <row r="5" spans="1:17" s="1" customFormat="1" ht="45" customHeight="1">
      <c r="A5" s="287"/>
      <c r="B5" s="23">
        <v>2</v>
      </c>
      <c r="C5" s="68" t="s">
        <v>1651</v>
      </c>
      <c r="D5" s="207" t="s">
        <v>792</v>
      </c>
      <c r="E5" s="306" t="s">
        <v>2231</v>
      </c>
      <c r="F5" s="313"/>
      <c r="G5" s="320"/>
      <c r="H5" s="18" t="s">
        <v>2667</v>
      </c>
      <c r="I5" s="18" t="s">
        <v>2309</v>
      </c>
      <c r="J5" s="253">
        <v>40269</v>
      </c>
      <c r="K5" s="23">
        <v>195</v>
      </c>
      <c r="L5" s="207" t="s">
        <v>1067</v>
      </c>
      <c r="M5" s="207" t="s">
        <v>178</v>
      </c>
      <c r="N5" s="104" t="s">
        <v>952</v>
      </c>
      <c r="O5" s="265"/>
      <c r="P5" s="104" t="s">
        <v>1518</v>
      </c>
      <c r="Q5" s="358"/>
    </row>
    <row r="6" spans="1:17" s="1" customFormat="1" ht="45" customHeight="1">
      <c r="A6" s="287"/>
      <c r="B6" s="23">
        <v>3</v>
      </c>
      <c r="C6" s="68" t="s">
        <v>2310</v>
      </c>
      <c r="D6" s="95" t="s">
        <v>840</v>
      </c>
      <c r="E6" s="307" t="s">
        <v>2226</v>
      </c>
      <c r="F6" s="314"/>
      <c r="G6" s="321"/>
      <c r="H6" s="18" t="s">
        <v>2311</v>
      </c>
      <c r="I6" s="18" t="s">
        <v>2312</v>
      </c>
      <c r="J6" s="253">
        <v>40452</v>
      </c>
      <c r="K6" s="23">
        <v>324</v>
      </c>
      <c r="L6" s="95" t="s">
        <v>987</v>
      </c>
      <c r="M6" s="95" t="s">
        <v>1451</v>
      </c>
      <c r="N6" s="104"/>
      <c r="O6" s="265"/>
      <c r="P6" s="104" t="s">
        <v>674</v>
      </c>
      <c r="Q6" s="210"/>
    </row>
    <row r="7" spans="1:17" s="1" customFormat="1" ht="45" customHeight="1">
      <c r="A7" s="287"/>
      <c r="B7" s="23">
        <v>4</v>
      </c>
      <c r="C7" s="68" t="s">
        <v>2407</v>
      </c>
      <c r="D7" s="95" t="s">
        <v>2232</v>
      </c>
      <c r="E7" s="308" t="s">
        <v>2233</v>
      </c>
      <c r="F7" s="315"/>
      <c r="G7" s="322"/>
      <c r="H7" s="18" t="s">
        <v>2137</v>
      </c>
      <c r="I7" s="123" t="s">
        <v>2313</v>
      </c>
      <c r="J7" s="254" t="s">
        <v>1645</v>
      </c>
      <c r="K7" s="23">
        <v>120</v>
      </c>
      <c r="L7" s="95" t="s">
        <v>47</v>
      </c>
      <c r="M7" s="95" t="s">
        <v>1411</v>
      </c>
      <c r="N7" s="104"/>
      <c r="O7" s="265"/>
      <c r="P7" s="104" t="s">
        <v>2235</v>
      </c>
      <c r="Q7" s="80"/>
    </row>
    <row r="8" spans="1:17" s="1" customFormat="1" ht="45" customHeight="1">
      <c r="A8" s="287"/>
      <c r="B8" s="23">
        <v>5</v>
      </c>
      <c r="C8" s="68" t="s">
        <v>2406</v>
      </c>
      <c r="D8" s="95" t="s">
        <v>1309</v>
      </c>
      <c r="E8" s="308" t="s">
        <v>82</v>
      </c>
      <c r="F8" s="315"/>
      <c r="G8" s="322"/>
      <c r="H8" s="18" t="s">
        <v>2732</v>
      </c>
      <c r="I8" s="123" t="s">
        <v>2313</v>
      </c>
      <c r="J8" s="253">
        <v>41000</v>
      </c>
      <c r="K8" s="23">
        <v>145</v>
      </c>
      <c r="L8" s="95" t="s">
        <v>850</v>
      </c>
      <c r="M8" s="95" t="s">
        <v>552</v>
      </c>
      <c r="N8" s="104"/>
      <c r="O8" s="265"/>
      <c r="P8" s="104" t="s">
        <v>1073</v>
      </c>
      <c r="Q8" s="80"/>
    </row>
    <row r="9" spans="1:17" s="1" customFormat="1" ht="45" customHeight="1">
      <c r="A9" s="287"/>
      <c r="B9" s="23">
        <v>6</v>
      </c>
      <c r="C9" s="68" t="s">
        <v>181</v>
      </c>
      <c r="D9" s="207" t="s">
        <v>380</v>
      </c>
      <c r="E9" s="306" t="s">
        <v>295</v>
      </c>
      <c r="F9" s="313"/>
      <c r="G9" s="320"/>
      <c r="H9" s="23" t="s">
        <v>2745</v>
      </c>
      <c r="I9" s="18" t="s">
        <v>800</v>
      </c>
      <c r="J9" s="332">
        <v>41730</v>
      </c>
      <c r="K9" s="23">
        <v>234</v>
      </c>
      <c r="L9" s="207" t="s">
        <v>764</v>
      </c>
      <c r="M9" s="207" t="s">
        <v>661</v>
      </c>
      <c r="N9" s="104"/>
      <c r="O9" s="265"/>
      <c r="P9" s="71" t="s">
        <v>2549</v>
      </c>
      <c r="Q9" s="80"/>
    </row>
    <row r="10" spans="1:17" s="1" customFormat="1" ht="45" customHeight="1">
      <c r="A10" s="287"/>
      <c r="B10" s="23">
        <v>7</v>
      </c>
      <c r="C10" s="68" t="s">
        <v>2769</v>
      </c>
      <c r="D10" s="207" t="s">
        <v>705</v>
      </c>
      <c r="E10" s="306" t="s">
        <v>783</v>
      </c>
      <c r="F10" s="313"/>
      <c r="G10" s="320"/>
      <c r="H10" s="23" t="s">
        <v>1546</v>
      </c>
      <c r="I10" s="123" t="s">
        <v>2746</v>
      </c>
      <c r="J10" s="258" t="s">
        <v>2733</v>
      </c>
      <c r="K10" s="23">
        <v>269</v>
      </c>
      <c r="L10" s="207" t="s">
        <v>87</v>
      </c>
      <c r="M10" s="207" t="s">
        <v>2734</v>
      </c>
      <c r="N10" s="104"/>
      <c r="O10" s="265"/>
      <c r="P10" s="71" t="s">
        <v>2735</v>
      </c>
      <c r="Q10" s="80"/>
    </row>
    <row r="11" spans="1:17" s="1" customFormat="1" ht="45" customHeight="1">
      <c r="A11" s="222" t="s">
        <v>413</v>
      </c>
      <c r="B11" s="23">
        <v>8</v>
      </c>
      <c r="C11" s="68" t="s">
        <v>2314</v>
      </c>
      <c r="D11" s="301" t="s">
        <v>342</v>
      </c>
      <c r="E11" s="306" t="s">
        <v>2315</v>
      </c>
      <c r="F11" s="313"/>
      <c r="G11" s="320"/>
      <c r="H11" s="187" t="s">
        <v>1109</v>
      </c>
      <c r="I11" s="23" t="s">
        <v>785</v>
      </c>
      <c r="J11" s="253">
        <v>42461</v>
      </c>
      <c r="K11" s="18">
        <v>135</v>
      </c>
      <c r="L11" s="60" t="s">
        <v>23</v>
      </c>
      <c r="M11" s="60" t="s">
        <v>1027</v>
      </c>
      <c r="N11" s="104"/>
      <c r="O11" s="265"/>
      <c r="P11" s="104" t="s">
        <v>662</v>
      </c>
      <c r="Q11" s="80"/>
    </row>
    <row r="12" spans="1:17" s="1" customFormat="1" ht="45" customHeight="1">
      <c r="A12" s="288"/>
      <c r="B12" s="23">
        <v>9</v>
      </c>
      <c r="C12" s="68" t="s">
        <v>2317</v>
      </c>
      <c r="D12" s="301" t="s">
        <v>1072</v>
      </c>
      <c r="E12" s="306" t="s">
        <v>2318</v>
      </c>
      <c r="F12" s="313"/>
      <c r="G12" s="320"/>
      <c r="H12" s="187" t="s">
        <v>226</v>
      </c>
      <c r="I12" s="23" t="s">
        <v>1058</v>
      </c>
      <c r="J12" s="253">
        <v>42461</v>
      </c>
      <c r="K12" s="18">
        <v>316</v>
      </c>
      <c r="L12" s="60" t="s">
        <v>1145</v>
      </c>
      <c r="M12" s="60" t="s">
        <v>942</v>
      </c>
      <c r="N12" s="104"/>
      <c r="O12" s="265"/>
      <c r="P12" s="71" t="s">
        <v>1513</v>
      </c>
      <c r="Q12" s="80"/>
    </row>
    <row r="13" spans="1:17" s="1" customFormat="1" ht="45" customHeight="1">
      <c r="A13" s="222"/>
      <c r="B13" s="23">
        <v>10</v>
      </c>
      <c r="C13" s="68" t="s">
        <v>2319</v>
      </c>
      <c r="D13" s="301" t="s">
        <v>627</v>
      </c>
      <c r="E13" s="306" t="s">
        <v>2321</v>
      </c>
      <c r="F13" s="313"/>
      <c r="G13" s="320"/>
      <c r="H13" s="187" t="s">
        <v>2771</v>
      </c>
      <c r="I13" s="23" t="s">
        <v>1058</v>
      </c>
      <c r="J13" s="253">
        <v>42461</v>
      </c>
      <c r="K13" s="18">
        <v>316</v>
      </c>
      <c r="L13" s="60" t="s">
        <v>833</v>
      </c>
      <c r="M13" s="60" t="s">
        <v>1228</v>
      </c>
      <c r="N13" s="104"/>
      <c r="O13" s="265"/>
      <c r="P13" s="71" t="s">
        <v>2550</v>
      </c>
      <c r="Q13" s="80"/>
    </row>
    <row r="14" spans="1:17" s="1" customFormat="1" ht="45" customHeight="1">
      <c r="A14" s="222"/>
      <c r="B14" s="23">
        <v>11</v>
      </c>
      <c r="C14" s="68" t="s">
        <v>2323</v>
      </c>
      <c r="D14" s="301" t="s">
        <v>505</v>
      </c>
      <c r="E14" s="306" t="s">
        <v>787</v>
      </c>
      <c r="F14" s="313"/>
      <c r="G14" s="320"/>
      <c r="H14" s="187" t="s">
        <v>2229</v>
      </c>
      <c r="I14" s="23" t="s">
        <v>1058</v>
      </c>
      <c r="J14" s="253">
        <v>42461</v>
      </c>
      <c r="K14" s="18">
        <v>246</v>
      </c>
      <c r="L14" s="60" t="s">
        <v>1515</v>
      </c>
      <c r="M14" s="60" t="s">
        <v>1517</v>
      </c>
      <c r="N14" s="104"/>
      <c r="O14" s="265"/>
      <c r="P14" s="71" t="s">
        <v>2340</v>
      </c>
      <c r="Q14" s="80"/>
    </row>
    <row r="15" spans="1:17" s="1" customFormat="1" ht="45" customHeight="1">
      <c r="A15" s="222"/>
      <c r="B15" s="23">
        <v>12</v>
      </c>
      <c r="C15" s="298" t="s">
        <v>2747</v>
      </c>
      <c r="D15" s="302" t="s">
        <v>1140</v>
      </c>
      <c r="E15" s="306" t="s">
        <v>2239</v>
      </c>
      <c r="F15" s="313"/>
      <c r="G15" s="320"/>
      <c r="H15" s="327" t="s">
        <v>2240</v>
      </c>
      <c r="I15" s="328" t="s">
        <v>2702</v>
      </c>
      <c r="J15" s="333" t="s">
        <v>2682</v>
      </c>
      <c r="K15" s="327">
        <v>95</v>
      </c>
      <c r="L15" s="302" t="s">
        <v>922</v>
      </c>
      <c r="M15" s="302" t="s">
        <v>922</v>
      </c>
      <c r="N15" s="345"/>
      <c r="O15" s="351"/>
      <c r="P15" s="355" t="s">
        <v>1520</v>
      </c>
      <c r="Q15" s="359"/>
    </row>
    <row r="16" spans="1:17" s="1" customFormat="1" ht="45" customHeight="1">
      <c r="A16" s="222"/>
      <c r="B16" s="23">
        <v>13</v>
      </c>
      <c r="C16" s="265" t="s">
        <v>2765</v>
      </c>
      <c r="D16" s="95" t="s">
        <v>355</v>
      </c>
      <c r="E16" s="306" t="s">
        <v>2259</v>
      </c>
      <c r="F16" s="313"/>
      <c r="G16" s="320"/>
      <c r="H16" s="18" t="s">
        <v>2214</v>
      </c>
      <c r="I16" s="123" t="s">
        <v>333</v>
      </c>
      <c r="J16" s="114" t="s">
        <v>2682</v>
      </c>
      <c r="K16" s="18">
        <v>53</v>
      </c>
      <c r="L16" s="95" t="s">
        <v>401</v>
      </c>
      <c r="M16" s="95" t="s">
        <v>401</v>
      </c>
      <c r="N16" s="105"/>
      <c r="O16" s="265"/>
      <c r="P16" s="104"/>
      <c r="Q16" s="80"/>
    </row>
    <row r="17" spans="1:18" s="1" customFormat="1" ht="45" customHeight="1">
      <c r="A17" s="289"/>
      <c r="B17" s="188">
        <v>14</v>
      </c>
      <c r="C17" s="299" t="s">
        <v>827</v>
      </c>
      <c r="D17" s="303" t="s">
        <v>1103</v>
      </c>
      <c r="E17" s="309" t="s">
        <v>2256</v>
      </c>
      <c r="F17" s="316"/>
      <c r="G17" s="323"/>
      <c r="H17" s="297" t="s">
        <v>258</v>
      </c>
      <c r="I17" s="141" t="s">
        <v>2324</v>
      </c>
      <c r="J17" s="334">
        <v>39904</v>
      </c>
      <c r="K17" s="297">
        <v>253</v>
      </c>
      <c r="L17" s="303" t="s">
        <v>1470</v>
      </c>
      <c r="M17" s="303" t="s">
        <v>1039</v>
      </c>
      <c r="N17" s="346" t="s">
        <v>1455</v>
      </c>
      <c r="O17" s="352" t="s">
        <v>160</v>
      </c>
      <c r="P17" s="346" t="s">
        <v>2631</v>
      </c>
      <c r="Q17" s="150"/>
      <c r="R17" s="1"/>
    </row>
    <row r="18" spans="1:18" s="14" customFormat="1" ht="45" customHeight="1">
      <c r="A18" s="290" t="s">
        <v>2697</v>
      </c>
      <c r="B18" s="229">
        <v>15</v>
      </c>
      <c r="C18" s="135" t="s">
        <v>547</v>
      </c>
      <c r="D18" s="234" t="s">
        <v>1346</v>
      </c>
      <c r="E18" s="310" t="s">
        <v>2258</v>
      </c>
      <c r="F18" s="317"/>
      <c r="G18" s="324"/>
      <c r="H18" s="229" t="s">
        <v>89</v>
      </c>
      <c r="I18" s="122" t="s">
        <v>127</v>
      </c>
      <c r="J18" s="335">
        <v>40269</v>
      </c>
      <c r="K18" s="229">
        <v>135</v>
      </c>
      <c r="L18" s="234" t="s">
        <v>439</v>
      </c>
      <c r="M18" s="234" t="s">
        <v>680</v>
      </c>
      <c r="N18" s="347"/>
      <c r="O18" s="353"/>
      <c r="P18" s="347"/>
      <c r="Q18" s="85"/>
      <c r="R18" s="14"/>
    </row>
    <row r="19" spans="1:18" s="1" customFormat="1" ht="45" customHeight="1">
      <c r="A19" s="291"/>
      <c r="B19" s="23">
        <v>16</v>
      </c>
      <c r="C19" s="68" t="s">
        <v>2187</v>
      </c>
      <c r="D19" s="301" t="s">
        <v>1497</v>
      </c>
      <c r="E19" s="306" t="s">
        <v>2325</v>
      </c>
      <c r="F19" s="313"/>
      <c r="G19" s="320"/>
      <c r="H19" s="187" t="s">
        <v>1953</v>
      </c>
      <c r="I19" s="23" t="s">
        <v>1948</v>
      </c>
      <c r="J19" s="253">
        <v>42095</v>
      </c>
      <c r="K19" s="18">
        <v>222</v>
      </c>
      <c r="L19" s="60" t="s">
        <v>1416</v>
      </c>
      <c r="M19" s="60" t="s">
        <v>1429</v>
      </c>
      <c r="N19" s="105" t="s">
        <v>961</v>
      </c>
      <c r="O19" s="265"/>
      <c r="P19" s="71" t="s">
        <v>2552</v>
      </c>
      <c r="Q19" s="80"/>
      <c r="R19" s="1"/>
    </row>
    <row r="20" spans="1:18" s="1" customFormat="1" ht="45" customHeight="1">
      <c r="A20" s="222" t="s">
        <v>413</v>
      </c>
      <c r="B20" s="229">
        <v>17</v>
      </c>
      <c r="C20" s="135" t="s">
        <v>851</v>
      </c>
      <c r="D20" s="304" t="s">
        <v>1486</v>
      </c>
      <c r="E20" s="311" t="s">
        <v>2674</v>
      </c>
      <c r="F20" s="318"/>
      <c r="G20" s="325"/>
      <c r="H20" s="122" t="s">
        <v>686</v>
      </c>
      <c r="I20" s="329" t="s">
        <v>2675</v>
      </c>
      <c r="J20" s="255" t="s">
        <v>2682</v>
      </c>
      <c r="K20" s="122">
        <v>120</v>
      </c>
      <c r="L20" s="127" t="s">
        <v>238</v>
      </c>
      <c r="M20" s="127" t="s">
        <v>1123</v>
      </c>
      <c r="N20" s="348"/>
      <c r="O20" s="353"/>
      <c r="P20" s="264" t="s">
        <v>2783</v>
      </c>
      <c r="Q20" s="85"/>
      <c r="R20" s="1"/>
    </row>
    <row r="21" spans="1:18" s="1" customFormat="1" ht="45" customHeight="1">
      <c r="A21" s="292"/>
      <c r="B21" s="188">
        <v>18</v>
      </c>
      <c r="C21" s="106" t="s">
        <v>2673</v>
      </c>
      <c r="D21" s="96" t="s">
        <v>643</v>
      </c>
      <c r="E21" s="309" t="s">
        <v>584</v>
      </c>
      <c r="F21" s="316"/>
      <c r="G21" s="323"/>
      <c r="H21" s="20" t="s">
        <v>2252</v>
      </c>
      <c r="I21" s="330" t="s">
        <v>2630</v>
      </c>
      <c r="J21" s="336" t="s">
        <v>2682</v>
      </c>
      <c r="K21" s="20">
        <v>120</v>
      </c>
      <c r="L21" s="61" t="s">
        <v>2699</v>
      </c>
      <c r="M21" s="61" t="s">
        <v>2701</v>
      </c>
      <c r="N21" s="349"/>
      <c r="O21" s="354"/>
      <c r="P21" s="110" t="s">
        <v>2737</v>
      </c>
      <c r="Q21" s="81"/>
      <c r="R21" s="1"/>
    </row>
    <row r="22" spans="1:18" s="1" customFormat="1" ht="45" customHeight="1">
      <c r="A22" s="286" t="s">
        <v>2326</v>
      </c>
      <c r="B22" s="229">
        <v>19</v>
      </c>
      <c r="C22" s="135" t="s">
        <v>1688</v>
      </c>
      <c r="D22" s="234" t="s">
        <v>1155</v>
      </c>
      <c r="E22" s="312" t="s">
        <v>620</v>
      </c>
      <c r="F22" s="319"/>
      <c r="G22" s="326"/>
      <c r="H22" s="229" t="s">
        <v>2694</v>
      </c>
      <c r="I22" s="122" t="s">
        <v>1636</v>
      </c>
      <c r="J22" s="337">
        <v>42095</v>
      </c>
      <c r="K22" s="229">
        <v>65</v>
      </c>
      <c r="L22" s="234" t="s">
        <v>540</v>
      </c>
      <c r="M22" s="264" t="s">
        <v>2748</v>
      </c>
      <c r="N22" s="264"/>
      <c r="O22" s="229"/>
      <c r="P22" s="347" t="s">
        <v>2749</v>
      </c>
      <c r="Q22" s="360" t="s">
        <v>2327</v>
      </c>
      <c r="R22" s="1"/>
    </row>
    <row r="23" spans="1:18" s="1" customFormat="1" ht="45" customHeight="1">
      <c r="A23" s="287"/>
      <c r="B23" s="23">
        <v>20</v>
      </c>
      <c r="C23" s="68" t="s">
        <v>748</v>
      </c>
      <c r="D23" s="301" t="s">
        <v>1967</v>
      </c>
      <c r="E23" s="306" t="s">
        <v>1028</v>
      </c>
      <c r="F23" s="313"/>
      <c r="G23" s="320"/>
      <c r="H23" s="265" t="s">
        <v>1970</v>
      </c>
      <c r="I23" s="18" t="s">
        <v>126</v>
      </c>
      <c r="J23" s="332">
        <v>42095</v>
      </c>
      <c r="K23" s="23">
        <v>91</v>
      </c>
      <c r="L23" s="342" t="s">
        <v>606</v>
      </c>
      <c r="M23" s="342" t="s">
        <v>109</v>
      </c>
      <c r="N23" s="71"/>
      <c r="O23" s="23"/>
      <c r="P23" s="104" t="s">
        <v>1535</v>
      </c>
      <c r="Q23" s="361" t="s">
        <v>1201</v>
      </c>
      <c r="R23" s="1"/>
    </row>
    <row r="24" spans="1:18" s="14" customFormat="1" ht="45" customHeight="1">
      <c r="A24" s="287"/>
      <c r="B24" s="23">
        <v>21</v>
      </c>
      <c r="C24" s="68" t="s">
        <v>957</v>
      </c>
      <c r="D24" s="207" t="s">
        <v>1862</v>
      </c>
      <c r="E24" s="306" t="s">
        <v>1504</v>
      </c>
      <c r="F24" s="313"/>
      <c r="G24" s="320"/>
      <c r="H24" s="23" t="s">
        <v>2690</v>
      </c>
      <c r="I24" s="123" t="s">
        <v>1793</v>
      </c>
      <c r="J24" s="332">
        <v>42095</v>
      </c>
      <c r="K24" s="23">
        <v>60</v>
      </c>
      <c r="L24" s="207" t="s">
        <v>700</v>
      </c>
      <c r="M24" s="207" t="s">
        <v>1489</v>
      </c>
      <c r="N24" s="71"/>
      <c r="O24" s="23"/>
      <c r="P24" s="104" t="s">
        <v>1490</v>
      </c>
      <c r="Q24" s="361" t="s">
        <v>1500</v>
      </c>
      <c r="R24" s="14"/>
    </row>
    <row r="25" spans="1:18" s="1" customFormat="1" ht="45" customHeight="1">
      <c r="A25" s="293" t="s">
        <v>2018</v>
      </c>
      <c r="B25" s="23">
        <v>22</v>
      </c>
      <c r="C25" s="68" t="s">
        <v>2329</v>
      </c>
      <c r="D25" s="207" t="s">
        <v>885</v>
      </c>
      <c r="E25" s="306" t="s">
        <v>1229</v>
      </c>
      <c r="F25" s="313"/>
      <c r="G25" s="320"/>
      <c r="H25" s="23" t="s">
        <v>2750</v>
      </c>
      <c r="I25" s="18" t="s">
        <v>1974</v>
      </c>
      <c r="J25" s="332">
        <v>42095</v>
      </c>
      <c r="K25" s="23">
        <v>264</v>
      </c>
      <c r="L25" s="207" t="s">
        <v>1492</v>
      </c>
      <c r="M25" s="207" t="s">
        <v>357</v>
      </c>
      <c r="N25" s="71"/>
      <c r="O25" s="23"/>
      <c r="P25" s="104" t="s">
        <v>926</v>
      </c>
      <c r="Q25" s="362"/>
      <c r="R25" s="1"/>
    </row>
    <row r="26" spans="1:18" s="1" customFormat="1" ht="45" customHeight="1">
      <c r="A26" s="294"/>
      <c r="B26" s="23">
        <v>23</v>
      </c>
      <c r="C26" s="68" t="s">
        <v>1253</v>
      </c>
      <c r="D26" s="207" t="s">
        <v>616</v>
      </c>
      <c r="E26" s="306" t="s">
        <v>2107</v>
      </c>
      <c r="F26" s="313"/>
      <c r="G26" s="320"/>
      <c r="H26" s="23" t="s">
        <v>2751</v>
      </c>
      <c r="I26" s="18" t="s">
        <v>126</v>
      </c>
      <c r="J26" s="332">
        <v>42370</v>
      </c>
      <c r="K26" s="23">
        <v>95</v>
      </c>
      <c r="L26" s="71" t="s">
        <v>740</v>
      </c>
      <c r="M26" s="207" t="s">
        <v>740</v>
      </c>
      <c r="N26" s="71"/>
      <c r="O26" s="23"/>
      <c r="P26" s="104"/>
      <c r="Q26" s="362"/>
      <c r="R26" s="1"/>
    </row>
    <row r="27" spans="1:18" s="1" customFormat="1" ht="45" customHeight="1">
      <c r="A27" s="295"/>
      <c r="B27" s="188">
        <v>24</v>
      </c>
      <c r="C27" s="299" t="s">
        <v>568</v>
      </c>
      <c r="D27" s="303" t="s">
        <v>904</v>
      </c>
      <c r="E27" s="309" t="s">
        <v>2676</v>
      </c>
      <c r="F27" s="316"/>
      <c r="G27" s="323"/>
      <c r="H27" s="297" t="s">
        <v>1821</v>
      </c>
      <c r="I27" s="141" t="s">
        <v>715</v>
      </c>
      <c r="J27" s="338" t="s">
        <v>2682</v>
      </c>
      <c r="K27" s="297">
        <v>50</v>
      </c>
      <c r="L27" s="343" t="s">
        <v>1214</v>
      </c>
      <c r="M27" s="303" t="s">
        <v>2610</v>
      </c>
      <c r="N27" s="343"/>
      <c r="O27" s="297"/>
      <c r="P27" s="346" t="s">
        <v>2723</v>
      </c>
      <c r="Q27" s="363"/>
      <c r="R27" s="1"/>
    </row>
    <row r="28" spans="1:18" s="1" customFormat="1" ht="45" customHeight="1">
      <c r="A28" s="220" t="s">
        <v>2316</v>
      </c>
      <c r="B28" s="228">
        <v>25</v>
      </c>
      <c r="C28" s="300" t="s">
        <v>2330</v>
      </c>
      <c r="D28" s="305" t="s">
        <v>383</v>
      </c>
      <c r="E28" s="310" t="s">
        <v>460</v>
      </c>
      <c r="F28" s="317"/>
      <c r="G28" s="324"/>
      <c r="H28" s="228" t="s">
        <v>2668</v>
      </c>
      <c r="I28" s="21" t="s">
        <v>2333</v>
      </c>
      <c r="J28" s="339">
        <v>41365</v>
      </c>
      <c r="K28" s="228">
        <v>103</v>
      </c>
      <c r="L28" s="305" t="s">
        <v>1383</v>
      </c>
      <c r="M28" s="305" t="s">
        <v>1383</v>
      </c>
      <c r="N28" s="209"/>
      <c r="O28" s="228"/>
      <c r="P28" s="109" t="s">
        <v>1365</v>
      </c>
      <c r="Q28" s="79"/>
      <c r="R28" s="1"/>
    </row>
    <row r="29" spans="1:18" s="1" customFormat="1" ht="45" customHeight="1">
      <c r="A29" s="221"/>
      <c r="B29" s="23">
        <v>26</v>
      </c>
      <c r="C29" s="68" t="s">
        <v>2696</v>
      </c>
      <c r="D29" s="207" t="s">
        <v>196</v>
      </c>
      <c r="E29" s="23" t="s">
        <v>2334</v>
      </c>
      <c r="F29" s="23"/>
      <c r="G29" s="23"/>
      <c r="H29" s="23" t="s">
        <v>2808</v>
      </c>
      <c r="I29" s="18" t="s">
        <v>2335</v>
      </c>
      <c r="J29" s="332">
        <v>42095</v>
      </c>
      <c r="K29" s="23">
        <v>40</v>
      </c>
      <c r="L29" s="207" t="s">
        <v>794</v>
      </c>
      <c r="M29" s="207" t="s">
        <v>369</v>
      </c>
      <c r="N29" s="71"/>
      <c r="O29" s="23"/>
      <c r="P29" s="104" t="s">
        <v>91</v>
      </c>
      <c r="Q29" s="212"/>
      <c r="R29" s="1"/>
    </row>
    <row r="30" spans="1:18" s="1" customFormat="1" ht="45" customHeight="1">
      <c r="A30" s="296" t="s">
        <v>2770</v>
      </c>
      <c r="B30" s="297">
        <v>27</v>
      </c>
      <c r="C30" s="299" t="s">
        <v>2774</v>
      </c>
      <c r="D30" s="303" t="s">
        <v>839</v>
      </c>
      <c r="E30" s="297" t="s">
        <v>2586</v>
      </c>
      <c r="F30" s="297"/>
      <c r="G30" s="297"/>
      <c r="H30" s="297" t="s">
        <v>790</v>
      </c>
      <c r="I30" s="141" t="s">
        <v>2335</v>
      </c>
      <c r="J30" s="338" t="s">
        <v>2408</v>
      </c>
      <c r="K30" s="297">
        <v>30</v>
      </c>
      <c r="L30" s="303" t="s">
        <v>2074</v>
      </c>
      <c r="M30" s="303" t="s">
        <v>1480</v>
      </c>
      <c r="N30" s="343"/>
      <c r="O30" s="297"/>
      <c r="P30" s="346"/>
      <c r="Q30" s="81"/>
      <c r="R30" s="1"/>
    </row>
    <row r="31" spans="1:18" s="1" customFormat="1" ht="15.95" customHeight="1">
      <c r="A31" s="1"/>
      <c r="B31" s="2"/>
      <c r="C31" s="2"/>
      <c r="D31" s="108"/>
      <c r="E31" s="2"/>
      <c r="F31" s="2"/>
      <c r="G31" s="2"/>
      <c r="H31" s="2"/>
      <c r="I31" s="2"/>
      <c r="J31" s="2"/>
      <c r="K31" s="2"/>
      <c r="L31" s="215"/>
      <c r="M31" s="215"/>
      <c r="N31" s="216"/>
      <c r="O31" s="2"/>
      <c r="P31" s="356"/>
      <c r="Q31" s="89"/>
      <c r="R31" s="1"/>
    </row>
    <row r="32" spans="1:18" s="1" customFormat="1" ht="15.95" customHeight="1">
      <c r="A32" s="1"/>
      <c r="B32" s="2"/>
      <c r="C32" s="2"/>
      <c r="D32" s="108"/>
      <c r="E32" s="2"/>
      <c r="F32" s="2"/>
      <c r="G32" s="2"/>
      <c r="H32" s="2"/>
      <c r="I32" s="1" t="s">
        <v>249</v>
      </c>
      <c r="J32" s="1" t="s">
        <v>1337</v>
      </c>
      <c r="K32" s="1">
        <f>COUNTA(I4:I16)</f>
        <v>13</v>
      </c>
      <c r="L32" s="215"/>
      <c r="M32" s="215"/>
      <c r="N32" s="216"/>
      <c r="O32" s="2"/>
      <c r="P32" s="356"/>
      <c r="Q32" s="89"/>
      <c r="R32" s="1"/>
    </row>
    <row r="33" spans="1:21" s="1" customFormat="1" ht="15.95" customHeight="1">
      <c r="A33" s="2"/>
      <c r="B33" s="2"/>
      <c r="C33" s="2"/>
      <c r="D33" s="108"/>
      <c r="E33" s="2"/>
      <c r="F33" s="2"/>
      <c r="G33" s="2"/>
      <c r="H33" s="2"/>
      <c r="I33" s="1"/>
      <c r="J33" s="1" t="s">
        <v>186</v>
      </c>
      <c r="K33" s="1">
        <f>COUNTA(I22:I25)</f>
        <v>4</v>
      </c>
      <c r="L33" s="215"/>
      <c r="M33" s="215"/>
      <c r="N33" s="216"/>
      <c r="O33" s="2"/>
      <c r="P33" s="5"/>
      <c r="Q33" s="2"/>
      <c r="R33" s="1"/>
      <c r="S33" s="1"/>
      <c r="T33" s="1"/>
      <c r="U33" s="1"/>
    </row>
    <row r="34" spans="1:21" ht="15.95" customHeight="1">
      <c r="I34" s="1"/>
      <c r="J34" s="1" t="s">
        <v>296</v>
      </c>
      <c r="K34" s="1">
        <f>COUNTA(I28:I29)</f>
        <v>2</v>
      </c>
    </row>
    <row r="35" spans="1:21" ht="15.95" customHeight="1">
      <c r="I35" s="1"/>
      <c r="J35" s="1" t="s">
        <v>1557</v>
      </c>
      <c r="K35" s="340">
        <f>SUM(K4:K16)+SUM(K22:K25)+SUM(K28:K29)</f>
        <v>3251</v>
      </c>
      <c r="T35" s="2" t="s">
        <v>477</v>
      </c>
      <c r="U35" s="2" t="s">
        <v>404</v>
      </c>
    </row>
    <row r="36" spans="1:21" ht="15.95" customHeight="1">
      <c r="I36" s="1"/>
      <c r="J36" s="1"/>
      <c r="K36" s="1"/>
      <c r="S36" s="2" t="s">
        <v>249</v>
      </c>
      <c r="U36" s="364">
        <f>SUM(連携型認定こども園!K30)+SUM(K35)</f>
        <v>3251</v>
      </c>
    </row>
    <row r="37" spans="1:21" ht="15.95" customHeight="1">
      <c r="I37" s="1"/>
      <c r="J37" s="1"/>
      <c r="K37" s="1"/>
      <c r="S37" s="2" t="s">
        <v>1331</v>
      </c>
      <c r="U37" s="2">
        <f>SUM(連携型認定こども園!K21)+SUM(連携型認定こども園!K22)+SUM(連携型認定こども園!K23)</f>
        <v>629</v>
      </c>
    </row>
    <row r="38" spans="1:21" ht="15.95" customHeight="1">
      <c r="I38" s="1" t="s">
        <v>1105</v>
      </c>
      <c r="J38" s="1" t="s">
        <v>1337</v>
      </c>
      <c r="K38" s="1">
        <f>COUNTA(I17)</f>
        <v>1</v>
      </c>
      <c r="S38" s="2" t="s">
        <v>1407</v>
      </c>
      <c r="U38" s="2">
        <f>SUM(K41)</f>
        <v>253</v>
      </c>
    </row>
    <row r="39" spans="1:21" ht="15.95" customHeight="1">
      <c r="I39" s="1"/>
      <c r="J39" s="1" t="s">
        <v>186</v>
      </c>
      <c r="K39" s="1"/>
      <c r="S39" s="2" t="s">
        <v>612</v>
      </c>
      <c r="U39" s="2">
        <f>SUM(K46)</f>
        <v>135</v>
      </c>
    </row>
    <row r="40" spans="1:21" ht="15.95" customHeight="1">
      <c r="I40" s="1"/>
      <c r="J40" s="1" t="s">
        <v>296</v>
      </c>
      <c r="K40" s="1"/>
      <c r="S40" s="2" t="s">
        <v>1494</v>
      </c>
      <c r="U40" s="2">
        <f>SUM(K51)</f>
        <v>222</v>
      </c>
    </row>
    <row r="41" spans="1:21" ht="15.95" customHeight="1">
      <c r="I41" s="1"/>
      <c r="J41" s="1" t="s">
        <v>1557</v>
      </c>
      <c r="K41" s="1">
        <f>SUM(K17)</f>
        <v>253</v>
      </c>
      <c r="S41" s="2" t="s">
        <v>596</v>
      </c>
      <c r="U41" s="2">
        <f>SUM(K56)</f>
        <v>125</v>
      </c>
    </row>
    <row r="42" spans="1:21" ht="15.95" customHeight="1">
      <c r="I42" s="1"/>
      <c r="J42" s="1"/>
      <c r="K42" s="1"/>
      <c r="S42" s="2" t="s">
        <v>1462</v>
      </c>
      <c r="T42" s="2">
        <f>SUM(連携型認定こども園!K39)</f>
        <v>0</v>
      </c>
    </row>
    <row r="43" spans="1:21" ht="15.95" customHeight="1">
      <c r="I43" s="1" t="s">
        <v>1584</v>
      </c>
      <c r="J43" s="1" t="s">
        <v>1337</v>
      </c>
      <c r="K43" s="1">
        <f>COUNTA(I18)</f>
        <v>1</v>
      </c>
      <c r="S43" s="2" t="s">
        <v>1547</v>
      </c>
      <c r="T43" s="2">
        <f>SUM(連携型認定こども園!K44)</f>
        <v>0</v>
      </c>
    </row>
    <row r="44" spans="1:21" ht="15.95" customHeight="1">
      <c r="I44" s="1"/>
      <c r="J44" s="1" t="s">
        <v>186</v>
      </c>
      <c r="K44" s="1"/>
      <c r="S44" s="2" t="s">
        <v>1402</v>
      </c>
      <c r="T44" s="2">
        <f>SUM(連携型認定こども園!K49)</f>
        <v>0</v>
      </c>
    </row>
    <row r="45" spans="1:21" ht="15.95" customHeight="1">
      <c r="I45" s="1"/>
      <c r="J45" s="1" t="s">
        <v>296</v>
      </c>
      <c r="K45" s="1"/>
      <c r="S45" s="2" t="s">
        <v>457</v>
      </c>
      <c r="T45" s="2">
        <f>SUM(連携型認定こども園!K54)</f>
        <v>0</v>
      </c>
    </row>
    <row r="46" spans="1:21" ht="15.95" customHeight="1">
      <c r="I46" s="1"/>
      <c r="J46" s="1" t="s">
        <v>1557</v>
      </c>
      <c r="K46" s="1">
        <f>SUM(K18)</f>
        <v>135</v>
      </c>
      <c r="S46" s="2" t="s">
        <v>1548</v>
      </c>
      <c r="T46" s="2">
        <f>SUM(連携型認定こども園!K59)</f>
        <v>0</v>
      </c>
    </row>
    <row r="47" spans="1:21" ht="15.95" customHeight="1">
      <c r="I47" s="1"/>
      <c r="J47" s="1"/>
      <c r="K47" s="1"/>
    </row>
    <row r="48" spans="1:21" ht="15.95" customHeight="1">
      <c r="I48" s="1" t="s">
        <v>739</v>
      </c>
      <c r="J48" s="1" t="s">
        <v>1337</v>
      </c>
      <c r="K48" s="1">
        <f>COUNTA(I19)</f>
        <v>1</v>
      </c>
    </row>
    <row r="49" spans="9:11" ht="15.95" customHeight="1">
      <c r="I49" s="1"/>
      <c r="J49" s="1" t="s">
        <v>186</v>
      </c>
      <c r="K49" s="1"/>
    </row>
    <row r="50" spans="9:11" ht="15.95" customHeight="1">
      <c r="I50" s="1"/>
      <c r="J50" s="1" t="s">
        <v>296</v>
      </c>
      <c r="K50" s="1"/>
    </row>
    <row r="51" spans="9:11" ht="15.95" customHeight="1">
      <c r="I51" s="1"/>
      <c r="J51" s="1" t="s">
        <v>1557</v>
      </c>
      <c r="K51" s="1">
        <f>SUM(K19)</f>
        <v>222</v>
      </c>
    </row>
    <row r="52" spans="9:11" ht="15.95" customHeight="1">
      <c r="I52" s="1"/>
      <c r="J52" s="1"/>
      <c r="K52" s="1"/>
    </row>
    <row r="53" spans="9:11" ht="15.95" customHeight="1">
      <c r="I53" s="1" t="s">
        <v>648</v>
      </c>
      <c r="J53" s="1" t="s">
        <v>1337</v>
      </c>
    </row>
    <row r="54" spans="9:11" ht="15.95" customHeight="1">
      <c r="I54" s="1"/>
      <c r="J54" s="1" t="s">
        <v>186</v>
      </c>
      <c r="K54" s="1">
        <f>COUNTA(I26)</f>
        <v>1</v>
      </c>
    </row>
    <row r="55" spans="9:11" ht="15.95" customHeight="1">
      <c r="I55" s="1"/>
      <c r="J55" s="1" t="s">
        <v>296</v>
      </c>
      <c r="K55" s="1">
        <f>COUNTA(I30)</f>
        <v>1</v>
      </c>
    </row>
    <row r="56" spans="9:11" ht="15.95" customHeight="1">
      <c r="I56" s="1"/>
      <c r="J56" s="1" t="s">
        <v>1557</v>
      </c>
      <c r="K56" s="1">
        <f>SUM(K26)+SUM(K30)</f>
        <v>125</v>
      </c>
    </row>
    <row r="57" spans="9:11" ht="15.95" customHeight="1">
      <c r="I57" s="1"/>
    </row>
    <row r="58" spans="9:11" ht="15.95" customHeight="1">
      <c r="I58" s="1" t="s">
        <v>2429</v>
      </c>
      <c r="J58" s="1" t="s">
        <v>1337</v>
      </c>
      <c r="K58" s="1">
        <f>COUNTA(I20:I21)</f>
        <v>2</v>
      </c>
    </row>
    <row r="59" spans="9:11" ht="15.95" customHeight="1">
      <c r="I59" s="1"/>
      <c r="J59" s="1" t="s">
        <v>186</v>
      </c>
      <c r="K59" s="1"/>
    </row>
    <row r="60" spans="9:11" ht="15.95" customHeight="1">
      <c r="I60" s="1"/>
      <c r="J60" s="1" t="s">
        <v>296</v>
      </c>
      <c r="K60" s="1"/>
    </row>
    <row r="61" spans="9:11" ht="15.95" customHeight="1">
      <c r="I61" s="1"/>
      <c r="J61" s="1" t="s">
        <v>1557</v>
      </c>
      <c r="K61" s="1">
        <f>SUM(K20:K21)</f>
        <v>240</v>
      </c>
    </row>
    <row r="62" spans="9:11" ht="15.95" customHeight="1"/>
    <row r="63" spans="9:11" ht="15.95" customHeight="1">
      <c r="I63" s="1" t="s">
        <v>1528</v>
      </c>
      <c r="J63" s="1" t="s">
        <v>1337</v>
      </c>
      <c r="K63" s="1"/>
    </row>
    <row r="64" spans="9:11" ht="15.95" customHeight="1">
      <c r="I64" s="1"/>
      <c r="J64" s="1" t="s">
        <v>186</v>
      </c>
      <c r="K64" s="1">
        <f>COUNTA(I27)</f>
        <v>1</v>
      </c>
    </row>
    <row r="65" spans="9:11" ht="15.95" customHeight="1">
      <c r="I65" s="1"/>
      <c r="J65" s="1" t="s">
        <v>296</v>
      </c>
      <c r="K65" s="1"/>
    </row>
    <row r="66" spans="9:11" ht="15.95" customHeight="1">
      <c r="I66" s="1"/>
      <c r="J66" s="1" t="s">
        <v>1557</v>
      </c>
      <c r="K66" s="1">
        <f>SUM(K27)</f>
        <v>50</v>
      </c>
    </row>
    <row r="67" spans="9:11" ht="15.95" customHeight="1"/>
    <row r="68" spans="9:11" ht="15.95" customHeight="1"/>
    <row r="69" spans="9:11" ht="15.95" customHeight="1"/>
    <row r="70" spans="9:11" ht="15.95" customHeight="1"/>
    <row r="71" spans="9:11" ht="15.95" customHeight="1"/>
    <row r="72" spans="9:11" ht="15.95" customHeight="1"/>
    <row r="73" spans="9:11" ht="15.95" customHeight="1"/>
    <row r="74" spans="9:11" ht="15.95" customHeight="1"/>
    <row r="75" spans="9:11" ht="15.95" customHeight="1"/>
    <row r="76" spans="9:11" ht="15.95" customHeight="1"/>
  </sheetData>
  <sortState ref="B18:B25">
    <sortCondition ref="B18:B25"/>
  </sortState>
  <mergeCells count="32">
    <mergeCell ref="A1:Q1"/>
    <mergeCell ref="E3:G3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A18:A19"/>
    <mergeCell ref="A22:A24"/>
    <mergeCell ref="A28:A29"/>
    <mergeCell ref="A4:A10"/>
  </mergeCells>
  <phoneticPr fontId="3"/>
  <hyperlinks>
    <hyperlink ref="P15" r:id="rId1"/>
    <hyperlink ref="P22" r:id="rId2"/>
    <hyperlink ref="P25" r:id="rId3"/>
    <hyperlink ref="N4" r:id="rId4"/>
    <hyperlink ref="N5" r:id="rId5"/>
    <hyperlink ref="N19" r:id="rId6"/>
    <hyperlink ref="P4" r:id="rId7"/>
    <hyperlink ref="P11" r:id="rId8"/>
  </hyperlinks>
  <pageMargins left="0.55118110236220474" right="0.39370078740157483" top="0.82677165354330706" bottom="0.74803149606299213" header="0.31496062992125984" footer="0.31496062992125984"/>
  <pageSetup paperSize="9" scale="75" fitToWidth="1" fitToHeight="2" orientation="landscape" usePrinterDefaults="1" r:id="rId9"/>
  <headerFooter alignWithMargins="0">
    <oddHeader>&amp;L&amp;14
　　　&amp;A</oddHeader>
    <oddFooter>&amp;L&amp;A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R110"/>
  <sheetViews>
    <sheetView view="pageBreakPreview" zoomScaleSheetLayoutView="100" workbookViewId="0">
      <selection activeCell="K37" sqref="K37"/>
    </sheetView>
  </sheetViews>
  <sheetFormatPr defaultRowHeight="13.5"/>
  <cols>
    <col min="1" max="1" width="6.625" style="2" customWidth="1"/>
    <col min="2" max="2" width="4.625" style="2" customWidth="1"/>
    <col min="3" max="3" width="35" style="2" customWidth="1"/>
    <col min="4" max="4" width="7.875" style="108" customWidth="1"/>
    <col min="5" max="5" width="17.875" style="2" customWidth="1"/>
    <col min="6" max="6" width="6.625" style="2" customWidth="1"/>
    <col min="7" max="7" width="4.875" style="2" customWidth="1"/>
    <col min="8" max="8" width="11.875" style="2" customWidth="1"/>
    <col min="9" max="9" width="17.125" style="2" customWidth="1"/>
    <col min="10" max="10" width="10.5" style="2" bestFit="1" customWidth="1"/>
    <col min="11" max="11" width="8.625" style="2" customWidth="1"/>
    <col min="12" max="13" width="10.625" style="215" customWidth="1"/>
    <col min="14" max="14" width="8.625" style="216" hidden="1" customWidth="1"/>
    <col min="15" max="15" width="5.25" style="2" hidden="1" customWidth="1"/>
    <col min="16" max="16" width="17.625" style="5" customWidth="1"/>
    <col min="17" max="17" width="9.875" style="2" customWidth="1"/>
    <col min="18" max="16384" width="9" style="2" customWidth="1"/>
  </cols>
  <sheetData>
    <row r="1" spans="1:18" s="1" customFormat="1" ht="22.5" customHeight="1">
      <c r="A1" s="218" t="s">
        <v>1571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1"/>
    </row>
    <row r="2" spans="1:18" s="1" customFormat="1" ht="16.5" customHeight="1">
      <c r="A2" s="1"/>
      <c r="B2" s="1"/>
      <c r="C2" s="230"/>
      <c r="D2" s="232"/>
      <c r="E2" s="203"/>
      <c r="F2" s="241"/>
      <c r="G2" s="244"/>
      <c r="H2" s="1"/>
      <c r="I2" s="1"/>
      <c r="J2" s="1"/>
      <c r="K2" s="1"/>
      <c r="L2" s="260"/>
      <c r="M2" s="260"/>
      <c r="N2" s="262"/>
      <c r="O2" s="1"/>
      <c r="P2" s="5"/>
      <c r="Q2" s="2"/>
      <c r="R2" s="1"/>
    </row>
    <row r="3" spans="1:18" s="1" customFormat="1" ht="21.75" customHeight="1">
      <c r="A3" s="285" t="s">
        <v>2266</v>
      </c>
      <c r="B3" s="33" t="s">
        <v>671</v>
      </c>
      <c r="C3" s="16" t="s">
        <v>243</v>
      </c>
      <c r="D3" s="26" t="s">
        <v>676</v>
      </c>
      <c r="E3" s="16" t="s">
        <v>1085</v>
      </c>
      <c r="F3" s="242"/>
      <c r="G3" s="245"/>
      <c r="H3" s="33" t="s">
        <v>907</v>
      </c>
      <c r="I3" s="33" t="s">
        <v>4</v>
      </c>
      <c r="J3" s="247" t="s">
        <v>408</v>
      </c>
      <c r="K3" s="33" t="s">
        <v>936</v>
      </c>
      <c r="L3" s="33" t="s">
        <v>390</v>
      </c>
      <c r="M3" s="33" t="s">
        <v>417</v>
      </c>
      <c r="N3" s="263" t="s">
        <v>215</v>
      </c>
      <c r="O3" s="242" t="s">
        <v>1009</v>
      </c>
      <c r="P3" s="33" t="s">
        <v>215</v>
      </c>
      <c r="Q3" s="78" t="s">
        <v>1009</v>
      </c>
      <c r="R3" s="1"/>
    </row>
    <row r="4" spans="1:18" s="1" customFormat="1" ht="42" customHeight="1">
      <c r="A4" s="286" t="s">
        <v>285</v>
      </c>
      <c r="B4" s="228">
        <v>1</v>
      </c>
      <c r="C4" s="21" t="s">
        <v>1501</v>
      </c>
      <c r="D4" s="233" t="s">
        <v>449</v>
      </c>
      <c r="E4" s="17" t="s">
        <v>852</v>
      </c>
      <c r="F4" s="17"/>
      <c r="G4" s="17"/>
      <c r="H4" s="228" t="s">
        <v>2804</v>
      </c>
      <c r="I4" s="21" t="s">
        <v>1636</v>
      </c>
      <c r="J4" s="339">
        <v>42095</v>
      </c>
      <c r="K4" s="228">
        <v>12</v>
      </c>
      <c r="L4" s="233" t="s">
        <v>1464</v>
      </c>
      <c r="M4" s="233" t="s">
        <v>1611</v>
      </c>
      <c r="N4" s="209"/>
      <c r="O4" s="228" t="s">
        <v>876</v>
      </c>
      <c r="P4" s="380" t="s">
        <v>2752</v>
      </c>
      <c r="Q4" s="386" t="s">
        <v>219</v>
      </c>
      <c r="R4" s="1"/>
    </row>
    <row r="5" spans="1:18" s="1" customFormat="1" ht="42" customHeight="1">
      <c r="A5" s="287"/>
      <c r="B5" s="23">
        <v>2</v>
      </c>
      <c r="C5" s="265" t="s">
        <v>1586</v>
      </c>
      <c r="D5" s="207" t="s">
        <v>362</v>
      </c>
      <c r="E5" s="19" t="s">
        <v>2336</v>
      </c>
      <c r="F5" s="19"/>
      <c r="G5" s="19"/>
      <c r="H5" s="23" t="s">
        <v>2337</v>
      </c>
      <c r="I5" s="18" t="s">
        <v>126</v>
      </c>
      <c r="J5" s="332">
        <v>42095</v>
      </c>
      <c r="K5" s="23">
        <v>18</v>
      </c>
      <c r="L5" s="207" t="s">
        <v>1433</v>
      </c>
      <c r="M5" s="207" t="s">
        <v>472</v>
      </c>
      <c r="N5" s="71"/>
      <c r="O5" s="23" t="s">
        <v>876</v>
      </c>
      <c r="P5" s="158"/>
      <c r="Q5" s="387" t="s">
        <v>1714</v>
      </c>
      <c r="R5" s="1"/>
    </row>
    <row r="6" spans="1:18" s="1" customFormat="1" ht="42" customHeight="1">
      <c r="A6" s="287"/>
      <c r="B6" s="23">
        <v>3</v>
      </c>
      <c r="C6" s="265" t="s">
        <v>963</v>
      </c>
      <c r="D6" s="207" t="s">
        <v>289</v>
      </c>
      <c r="E6" s="370" t="s">
        <v>967</v>
      </c>
      <c r="F6" s="370"/>
      <c r="G6" s="370"/>
      <c r="H6" s="23" t="s">
        <v>655</v>
      </c>
      <c r="I6" s="18" t="s">
        <v>2338</v>
      </c>
      <c r="J6" s="332">
        <v>42095</v>
      </c>
      <c r="K6" s="23">
        <v>19</v>
      </c>
      <c r="L6" s="207" t="s">
        <v>546</v>
      </c>
      <c r="M6" s="207" t="s">
        <v>1488</v>
      </c>
      <c r="N6" s="71"/>
      <c r="O6" s="23"/>
      <c r="P6" s="158" t="s">
        <v>1775</v>
      </c>
      <c r="Q6" s="387" t="s">
        <v>219</v>
      </c>
      <c r="R6" s="1"/>
    </row>
    <row r="7" spans="1:18" s="1" customFormat="1" ht="42" customHeight="1">
      <c r="A7" s="287"/>
      <c r="B7" s="23">
        <v>4</v>
      </c>
      <c r="C7" s="265" t="s">
        <v>1587</v>
      </c>
      <c r="D7" s="207" t="s">
        <v>2339</v>
      </c>
      <c r="E7" s="187" t="s">
        <v>2341</v>
      </c>
      <c r="F7" s="187"/>
      <c r="G7" s="187"/>
      <c r="H7" s="23" t="s">
        <v>2342</v>
      </c>
      <c r="I7" s="18" t="s">
        <v>2343</v>
      </c>
      <c r="J7" s="332">
        <v>42095</v>
      </c>
      <c r="K7" s="23">
        <v>10</v>
      </c>
      <c r="L7" s="207" t="s">
        <v>354</v>
      </c>
      <c r="M7" s="207" t="s">
        <v>1076</v>
      </c>
      <c r="N7" s="71"/>
      <c r="O7" s="23"/>
      <c r="P7" s="158" t="s">
        <v>891</v>
      </c>
      <c r="Q7" s="387" t="s">
        <v>2344</v>
      </c>
      <c r="R7" s="1"/>
    </row>
    <row r="8" spans="1:18" s="1" customFormat="1" ht="42" customHeight="1">
      <c r="A8" s="287"/>
      <c r="B8" s="23">
        <v>5</v>
      </c>
      <c r="C8" s="265" t="s">
        <v>1589</v>
      </c>
      <c r="D8" s="207" t="s">
        <v>1591</v>
      </c>
      <c r="E8" s="23" t="s">
        <v>2346</v>
      </c>
      <c r="F8" s="23"/>
      <c r="G8" s="23"/>
      <c r="H8" s="23" t="s">
        <v>772</v>
      </c>
      <c r="I8" s="18" t="s">
        <v>632</v>
      </c>
      <c r="J8" s="332">
        <v>42095</v>
      </c>
      <c r="K8" s="23">
        <v>16</v>
      </c>
      <c r="L8" s="207" t="s">
        <v>1180</v>
      </c>
      <c r="M8" s="207" t="s">
        <v>1180</v>
      </c>
      <c r="N8" s="71"/>
      <c r="O8" s="23"/>
      <c r="P8" s="158" t="s">
        <v>1365</v>
      </c>
      <c r="Q8" s="387" t="s">
        <v>219</v>
      </c>
      <c r="R8" s="1"/>
    </row>
    <row r="9" spans="1:18" s="1" customFormat="1" ht="42" customHeight="1">
      <c r="A9" s="287"/>
      <c r="B9" s="23">
        <v>6</v>
      </c>
      <c r="C9" s="265" t="s">
        <v>656</v>
      </c>
      <c r="D9" s="95" t="s">
        <v>1072</v>
      </c>
      <c r="E9" s="19" t="s">
        <v>2348</v>
      </c>
      <c r="F9" s="19"/>
      <c r="G9" s="19"/>
      <c r="H9" s="23" t="s">
        <v>1122</v>
      </c>
      <c r="I9" s="18" t="s">
        <v>2349</v>
      </c>
      <c r="J9" s="332">
        <v>42095</v>
      </c>
      <c r="K9" s="23">
        <v>12</v>
      </c>
      <c r="L9" s="207" t="s">
        <v>1189</v>
      </c>
      <c r="M9" s="207" t="s">
        <v>1189</v>
      </c>
      <c r="N9" s="71"/>
      <c r="O9" s="23"/>
      <c r="P9" s="158" t="s">
        <v>2487</v>
      </c>
      <c r="Q9" s="387" t="s">
        <v>2344</v>
      </c>
      <c r="R9" s="1"/>
    </row>
    <row r="10" spans="1:18" s="1" customFormat="1" ht="42" customHeight="1">
      <c r="A10" s="287"/>
      <c r="B10" s="23">
        <v>7</v>
      </c>
      <c r="C10" s="265" t="s">
        <v>2350</v>
      </c>
      <c r="D10" s="207" t="s">
        <v>803</v>
      </c>
      <c r="E10" s="187" t="s">
        <v>364</v>
      </c>
      <c r="F10" s="187"/>
      <c r="G10" s="187"/>
      <c r="H10" s="23" t="s">
        <v>2351</v>
      </c>
      <c r="I10" s="18" t="s">
        <v>57</v>
      </c>
      <c r="J10" s="253">
        <v>42461</v>
      </c>
      <c r="K10" s="23">
        <v>19</v>
      </c>
      <c r="L10" s="207" t="s">
        <v>1147</v>
      </c>
      <c r="M10" s="207" t="s">
        <v>1147</v>
      </c>
      <c r="N10" s="71"/>
      <c r="O10" s="23"/>
      <c r="P10" s="103" t="s">
        <v>2632</v>
      </c>
      <c r="Q10" s="387" t="s">
        <v>46</v>
      </c>
      <c r="R10" s="283"/>
    </row>
    <row r="11" spans="1:18" s="1" customFormat="1" ht="42" customHeight="1">
      <c r="A11" s="287"/>
      <c r="B11" s="23">
        <v>8</v>
      </c>
      <c r="C11" s="265" t="s">
        <v>2352</v>
      </c>
      <c r="D11" s="207" t="s">
        <v>340</v>
      </c>
      <c r="E11" s="370" t="s">
        <v>2353</v>
      </c>
      <c r="F11" s="370"/>
      <c r="G11" s="370"/>
      <c r="H11" s="23" t="s">
        <v>419</v>
      </c>
      <c r="I11" s="18" t="s">
        <v>1574</v>
      </c>
      <c r="J11" s="253">
        <v>42461</v>
      </c>
      <c r="K11" s="23">
        <v>19</v>
      </c>
      <c r="L11" s="207" t="s">
        <v>1606</v>
      </c>
      <c r="M11" s="207" t="s">
        <v>1606</v>
      </c>
      <c r="N11" s="71"/>
      <c r="O11" s="23"/>
      <c r="P11" s="381"/>
      <c r="Q11" s="388" t="s">
        <v>878</v>
      </c>
      <c r="R11" s="1"/>
    </row>
    <row r="12" spans="1:18" s="1" customFormat="1" ht="42" customHeight="1">
      <c r="A12" s="222" t="s">
        <v>1195</v>
      </c>
      <c r="B12" s="23">
        <v>9</v>
      </c>
      <c r="C12" s="265" t="s">
        <v>2354</v>
      </c>
      <c r="D12" s="207" t="s">
        <v>2356</v>
      </c>
      <c r="E12" s="238" t="s">
        <v>1029</v>
      </c>
      <c r="F12" s="243"/>
      <c r="G12" s="246"/>
      <c r="H12" s="23" t="s">
        <v>1704</v>
      </c>
      <c r="I12" s="18" t="s">
        <v>586</v>
      </c>
      <c r="J12" s="254" t="s">
        <v>2181</v>
      </c>
      <c r="K12" s="23">
        <v>19</v>
      </c>
      <c r="L12" s="207" t="s">
        <v>474</v>
      </c>
      <c r="M12" s="207" t="s">
        <v>262</v>
      </c>
      <c r="N12" s="71"/>
      <c r="O12" s="23"/>
      <c r="P12" s="381"/>
      <c r="Q12" s="387" t="s">
        <v>878</v>
      </c>
      <c r="R12" s="1"/>
    </row>
    <row r="13" spans="1:18" s="1" customFormat="1" ht="42" customHeight="1">
      <c r="A13" s="288"/>
      <c r="B13" s="23">
        <v>10</v>
      </c>
      <c r="C13" s="265" t="s">
        <v>2357</v>
      </c>
      <c r="D13" s="207" t="s">
        <v>638</v>
      </c>
      <c r="E13" s="370" t="s">
        <v>2358</v>
      </c>
      <c r="F13" s="370"/>
      <c r="G13" s="370"/>
      <c r="H13" s="23" t="s">
        <v>2359</v>
      </c>
      <c r="I13" s="18" t="s">
        <v>2068</v>
      </c>
      <c r="J13" s="253">
        <v>42826</v>
      </c>
      <c r="K13" s="23">
        <v>12</v>
      </c>
      <c r="L13" s="207" t="s">
        <v>1608</v>
      </c>
      <c r="M13" s="207" t="s">
        <v>1608</v>
      </c>
      <c r="N13" s="71"/>
      <c r="O13" s="23"/>
      <c r="P13" s="381" t="s">
        <v>1413</v>
      </c>
      <c r="Q13" s="388" t="s">
        <v>878</v>
      </c>
      <c r="R13" s="1"/>
    </row>
    <row r="14" spans="1:18" s="1" customFormat="1" ht="42" customHeight="1">
      <c r="A14" s="288"/>
      <c r="B14" s="23">
        <v>11</v>
      </c>
      <c r="C14" s="265" t="s">
        <v>2360</v>
      </c>
      <c r="D14" s="207" t="s">
        <v>380</v>
      </c>
      <c r="E14" s="370" t="s">
        <v>1795</v>
      </c>
      <c r="F14" s="370"/>
      <c r="G14" s="370"/>
      <c r="H14" s="23" t="s">
        <v>259</v>
      </c>
      <c r="I14" s="18" t="s">
        <v>2722</v>
      </c>
      <c r="J14" s="253">
        <v>43556</v>
      </c>
      <c r="K14" s="23">
        <v>19</v>
      </c>
      <c r="L14" s="207" t="s">
        <v>1149</v>
      </c>
      <c r="M14" s="207" t="s">
        <v>2362</v>
      </c>
      <c r="N14" s="71"/>
      <c r="O14" s="23"/>
      <c r="P14" s="381"/>
      <c r="Q14" s="388" t="s">
        <v>1714</v>
      </c>
      <c r="R14" s="1"/>
    </row>
    <row r="15" spans="1:18" s="1" customFormat="1" ht="42" customHeight="1">
      <c r="A15" s="288"/>
      <c r="B15" s="23">
        <v>12</v>
      </c>
      <c r="C15" s="265" t="s">
        <v>2363</v>
      </c>
      <c r="D15" s="207" t="s">
        <v>331</v>
      </c>
      <c r="E15" s="370" t="s">
        <v>2805</v>
      </c>
      <c r="F15" s="370"/>
      <c r="G15" s="370"/>
      <c r="H15" s="23" t="s">
        <v>634</v>
      </c>
      <c r="I15" s="18" t="s">
        <v>489</v>
      </c>
      <c r="J15" s="253">
        <v>43556</v>
      </c>
      <c r="K15" s="23">
        <v>19</v>
      </c>
      <c r="L15" s="207" t="s">
        <v>1317</v>
      </c>
      <c r="M15" s="207" t="s">
        <v>2806</v>
      </c>
      <c r="N15" s="71"/>
      <c r="O15" s="23"/>
      <c r="P15" s="381"/>
      <c r="Q15" s="388" t="s">
        <v>1714</v>
      </c>
      <c r="R15" s="1"/>
    </row>
    <row r="16" spans="1:18" s="1" customFormat="1" ht="42" customHeight="1">
      <c r="A16" s="288"/>
      <c r="B16" s="23">
        <v>13</v>
      </c>
      <c r="C16" s="265" t="s">
        <v>2365</v>
      </c>
      <c r="D16" s="207" t="s">
        <v>2366</v>
      </c>
      <c r="E16" s="370" t="s">
        <v>2367</v>
      </c>
      <c r="F16" s="370"/>
      <c r="G16" s="370"/>
      <c r="H16" s="23" t="s">
        <v>1774</v>
      </c>
      <c r="I16" s="18" t="s">
        <v>489</v>
      </c>
      <c r="J16" s="253">
        <v>43556</v>
      </c>
      <c r="K16" s="23">
        <v>19</v>
      </c>
      <c r="L16" s="207" t="s">
        <v>2355</v>
      </c>
      <c r="M16" s="207" t="s">
        <v>2355</v>
      </c>
      <c r="N16" s="71"/>
      <c r="O16" s="23"/>
      <c r="P16" s="381"/>
      <c r="Q16" s="388" t="s">
        <v>1714</v>
      </c>
      <c r="R16" s="1"/>
    </row>
    <row r="17" spans="1:17" s="1" customFormat="1" ht="42" customHeight="1">
      <c r="A17" s="295"/>
      <c r="B17" s="188">
        <v>14</v>
      </c>
      <c r="C17" s="354" t="s">
        <v>2045</v>
      </c>
      <c r="D17" s="236" t="s">
        <v>2368</v>
      </c>
      <c r="E17" s="371" t="s">
        <v>1064</v>
      </c>
      <c r="F17" s="371"/>
      <c r="G17" s="371"/>
      <c r="H17" s="188" t="s">
        <v>1774</v>
      </c>
      <c r="I17" s="20" t="s">
        <v>489</v>
      </c>
      <c r="J17" s="378">
        <v>43556</v>
      </c>
      <c r="K17" s="188">
        <v>19</v>
      </c>
      <c r="L17" s="236" t="s">
        <v>2369</v>
      </c>
      <c r="M17" s="236" t="s">
        <v>2369</v>
      </c>
      <c r="N17" s="110"/>
      <c r="O17" s="188"/>
      <c r="P17" s="382"/>
      <c r="Q17" s="389" t="s">
        <v>1714</v>
      </c>
    </row>
    <row r="18" spans="1:17" s="14" customFormat="1" ht="42" customHeight="1">
      <c r="A18" s="286" t="s">
        <v>2753</v>
      </c>
      <c r="B18" s="228">
        <v>15</v>
      </c>
      <c r="C18" s="350" t="s">
        <v>169</v>
      </c>
      <c r="D18" s="369">
        <v>7830004</v>
      </c>
      <c r="E18" s="201" t="s">
        <v>2297</v>
      </c>
      <c r="F18" s="201"/>
      <c r="G18" s="201"/>
      <c r="H18" s="228" t="s">
        <v>2370</v>
      </c>
      <c r="I18" s="204" t="s">
        <v>2371</v>
      </c>
      <c r="J18" s="331">
        <v>42095</v>
      </c>
      <c r="K18" s="228">
        <v>19</v>
      </c>
      <c r="L18" s="233" t="s">
        <v>639</v>
      </c>
      <c r="M18" s="233" t="s">
        <v>1420</v>
      </c>
      <c r="N18" s="209"/>
      <c r="O18" s="228" t="s">
        <v>876</v>
      </c>
      <c r="P18" s="380" t="s">
        <v>2754</v>
      </c>
      <c r="Q18" s="390" t="s">
        <v>46</v>
      </c>
    </row>
    <row r="19" spans="1:17" s="1" customFormat="1" ht="42" customHeight="1">
      <c r="A19" s="287"/>
      <c r="B19" s="23">
        <v>16</v>
      </c>
      <c r="C19" s="265" t="s">
        <v>536</v>
      </c>
      <c r="D19" s="235">
        <v>7830004</v>
      </c>
      <c r="E19" s="187" t="s">
        <v>2372</v>
      </c>
      <c r="F19" s="187"/>
      <c r="G19" s="187"/>
      <c r="H19" s="23" t="s">
        <v>1386</v>
      </c>
      <c r="I19" s="18" t="s">
        <v>2343</v>
      </c>
      <c r="J19" s="253">
        <v>42339</v>
      </c>
      <c r="K19" s="23">
        <v>18</v>
      </c>
      <c r="L19" s="207" t="s">
        <v>1378</v>
      </c>
      <c r="M19" s="207" t="s">
        <v>1614</v>
      </c>
      <c r="N19" s="71"/>
      <c r="O19" s="23"/>
      <c r="P19" s="103" t="s">
        <v>2374</v>
      </c>
      <c r="Q19" s="391" t="s">
        <v>46</v>
      </c>
    </row>
    <row r="20" spans="1:17" s="1" customFormat="1" ht="42" customHeight="1">
      <c r="A20" s="287"/>
      <c r="B20" s="23">
        <v>17</v>
      </c>
      <c r="C20" s="265" t="s">
        <v>1995</v>
      </c>
      <c r="D20" s="235">
        <v>7830004</v>
      </c>
      <c r="E20" s="187" t="s">
        <v>1914</v>
      </c>
      <c r="F20" s="187"/>
      <c r="G20" s="187"/>
      <c r="H20" s="23" t="s">
        <v>2375</v>
      </c>
      <c r="I20" s="18" t="s">
        <v>586</v>
      </c>
      <c r="J20" s="254" t="s">
        <v>1645</v>
      </c>
      <c r="K20" s="23">
        <v>19</v>
      </c>
      <c r="L20" s="207" t="s">
        <v>2376</v>
      </c>
      <c r="M20" s="207" t="s">
        <v>2377</v>
      </c>
      <c r="N20" s="71"/>
      <c r="O20" s="23"/>
      <c r="P20" s="103"/>
      <c r="Q20" s="391" t="s">
        <v>46</v>
      </c>
    </row>
    <row r="21" spans="1:17" s="1" customFormat="1" ht="42" customHeight="1">
      <c r="A21" s="287"/>
      <c r="B21" s="229">
        <v>18</v>
      </c>
      <c r="C21" s="353" t="s">
        <v>1887</v>
      </c>
      <c r="D21" s="234" t="s">
        <v>276</v>
      </c>
      <c r="E21" s="372" t="s">
        <v>2378</v>
      </c>
      <c r="F21" s="372"/>
      <c r="G21" s="372"/>
      <c r="H21" s="229" t="s">
        <v>1869</v>
      </c>
      <c r="I21" s="122" t="s">
        <v>1869</v>
      </c>
      <c r="J21" s="335">
        <v>42370</v>
      </c>
      <c r="K21" s="229">
        <v>9</v>
      </c>
      <c r="L21" s="234" t="s">
        <v>1609</v>
      </c>
      <c r="M21" s="234" t="s">
        <v>1609</v>
      </c>
      <c r="N21" s="264"/>
      <c r="O21" s="229"/>
      <c r="P21" s="383"/>
      <c r="Q21" s="392" t="s">
        <v>1619</v>
      </c>
    </row>
    <row r="22" spans="1:17" s="1" customFormat="1" ht="42" customHeight="1">
      <c r="A22" s="287"/>
      <c r="B22" s="23">
        <v>19</v>
      </c>
      <c r="C22" s="265" t="s">
        <v>2379</v>
      </c>
      <c r="D22" s="207" t="s">
        <v>1475</v>
      </c>
      <c r="E22" s="373" t="s">
        <v>1440</v>
      </c>
      <c r="F22" s="373"/>
      <c r="G22" s="373"/>
      <c r="H22" s="23" t="s">
        <v>2380</v>
      </c>
      <c r="I22" s="18" t="s">
        <v>2380</v>
      </c>
      <c r="J22" s="253">
        <v>42095</v>
      </c>
      <c r="K22" s="23">
        <v>19</v>
      </c>
      <c r="L22" s="207" t="s">
        <v>1627</v>
      </c>
      <c r="M22" s="207" t="s">
        <v>1627</v>
      </c>
      <c r="N22" s="71"/>
      <c r="O22" s="23" t="s">
        <v>876</v>
      </c>
      <c r="P22" s="158" t="s">
        <v>424</v>
      </c>
      <c r="Q22" s="387" t="s">
        <v>1604</v>
      </c>
    </row>
    <row r="23" spans="1:17" s="1" customFormat="1" ht="42" customHeight="1">
      <c r="A23" s="222" t="s">
        <v>1195</v>
      </c>
      <c r="B23" s="23">
        <v>20</v>
      </c>
      <c r="C23" s="265" t="s">
        <v>653</v>
      </c>
      <c r="D23" s="207" t="s">
        <v>26</v>
      </c>
      <c r="E23" s="374" t="s">
        <v>1301</v>
      </c>
      <c r="F23" s="374"/>
      <c r="G23" s="374"/>
      <c r="H23" s="23" t="s">
        <v>2007</v>
      </c>
      <c r="I23" s="18" t="s">
        <v>298</v>
      </c>
      <c r="J23" s="253">
        <v>43252</v>
      </c>
      <c r="K23" s="23">
        <v>10</v>
      </c>
      <c r="L23" s="207" t="s">
        <v>1044</v>
      </c>
      <c r="M23" s="207"/>
      <c r="N23" s="71"/>
      <c r="O23" s="23"/>
      <c r="P23" s="158" t="s">
        <v>1308</v>
      </c>
      <c r="Q23" s="387" t="s">
        <v>2381</v>
      </c>
    </row>
    <row r="24" spans="1:17" s="365" customFormat="1" ht="42" customHeight="1">
      <c r="A24" s="366"/>
      <c r="B24" s="23">
        <v>21</v>
      </c>
      <c r="C24" s="265" t="s">
        <v>1600</v>
      </c>
      <c r="D24" s="207" t="s">
        <v>271</v>
      </c>
      <c r="E24" s="374" t="s">
        <v>2217</v>
      </c>
      <c r="F24" s="374"/>
      <c r="G24" s="374"/>
      <c r="H24" s="23" t="s">
        <v>2244</v>
      </c>
      <c r="I24" s="18" t="s">
        <v>586</v>
      </c>
      <c r="J24" s="254" t="s">
        <v>2669</v>
      </c>
      <c r="K24" s="379">
        <v>19</v>
      </c>
      <c r="L24" s="207" t="s">
        <v>2382</v>
      </c>
      <c r="M24" s="207" t="s">
        <v>2383</v>
      </c>
      <c r="N24" s="71"/>
      <c r="O24" s="23"/>
      <c r="P24" s="158" t="s">
        <v>29</v>
      </c>
      <c r="Q24" s="387" t="s">
        <v>1714</v>
      </c>
    </row>
    <row r="25" spans="1:17" s="365" customFormat="1" ht="42" customHeight="1">
      <c r="A25" s="366"/>
      <c r="B25" s="23">
        <v>22</v>
      </c>
      <c r="C25" s="265" t="s">
        <v>2384</v>
      </c>
      <c r="D25" s="207" t="s">
        <v>616</v>
      </c>
      <c r="E25" s="187" t="s">
        <v>2385</v>
      </c>
      <c r="F25" s="187"/>
      <c r="G25" s="187"/>
      <c r="H25" s="23" t="s">
        <v>2306</v>
      </c>
      <c r="I25" s="18" t="s">
        <v>2755</v>
      </c>
      <c r="J25" s="254" t="s">
        <v>2741</v>
      </c>
      <c r="K25" s="23">
        <v>12</v>
      </c>
      <c r="L25" s="207" t="s">
        <v>1529</v>
      </c>
      <c r="M25" s="207" t="s">
        <v>1529</v>
      </c>
      <c r="N25" s="71"/>
      <c r="O25" s="23"/>
      <c r="P25" s="103" t="s">
        <v>1535</v>
      </c>
      <c r="Q25" s="387" t="s">
        <v>2381</v>
      </c>
    </row>
    <row r="26" spans="1:17" s="1" customFormat="1" ht="42" customHeight="1">
      <c r="A26" s="288"/>
      <c r="B26" s="23">
        <v>23</v>
      </c>
      <c r="C26" s="265" t="s">
        <v>1375</v>
      </c>
      <c r="D26" s="207" t="s">
        <v>1592</v>
      </c>
      <c r="E26" s="19" t="s">
        <v>2386</v>
      </c>
      <c r="F26" s="19"/>
      <c r="G26" s="19"/>
      <c r="H26" s="23" t="s">
        <v>2387</v>
      </c>
      <c r="I26" s="18" t="s">
        <v>2388</v>
      </c>
      <c r="J26" s="253">
        <v>42461</v>
      </c>
      <c r="K26" s="23">
        <v>16</v>
      </c>
      <c r="L26" s="207" t="s">
        <v>139</v>
      </c>
      <c r="M26" s="207" t="s">
        <v>139</v>
      </c>
      <c r="N26" s="71"/>
      <c r="O26" s="23" t="s">
        <v>876</v>
      </c>
      <c r="P26" s="158" t="s">
        <v>1897</v>
      </c>
      <c r="Q26" s="387" t="s">
        <v>1604</v>
      </c>
    </row>
    <row r="27" spans="1:17" s="1" customFormat="1" ht="42" customHeight="1">
      <c r="A27" s="295"/>
      <c r="B27" s="188">
        <v>24</v>
      </c>
      <c r="C27" s="354" t="s">
        <v>273</v>
      </c>
      <c r="D27" s="236" t="s">
        <v>1556</v>
      </c>
      <c r="E27" s="375" t="s">
        <v>469</v>
      </c>
      <c r="F27" s="375"/>
      <c r="G27" s="375"/>
      <c r="H27" s="188" t="s">
        <v>2389</v>
      </c>
      <c r="I27" s="20" t="s">
        <v>1595</v>
      </c>
      <c r="J27" s="378">
        <v>42095</v>
      </c>
      <c r="K27" s="188">
        <v>19</v>
      </c>
      <c r="L27" s="236" t="s">
        <v>1493</v>
      </c>
      <c r="M27" s="236" t="s">
        <v>1615</v>
      </c>
      <c r="N27" s="110"/>
      <c r="O27" s="188" t="s">
        <v>876</v>
      </c>
      <c r="P27" s="382"/>
      <c r="Q27" s="393" t="s">
        <v>878</v>
      </c>
    </row>
    <row r="28" spans="1:17" s="1" customFormat="1" ht="42" customHeight="1">
      <c r="A28" s="290" t="s">
        <v>2391</v>
      </c>
      <c r="B28" s="228">
        <v>1</v>
      </c>
      <c r="C28" s="350" t="s">
        <v>1590</v>
      </c>
      <c r="D28" s="94" t="s">
        <v>142</v>
      </c>
      <c r="E28" s="376" t="s">
        <v>1924</v>
      </c>
      <c r="F28" s="376"/>
      <c r="G28" s="376"/>
      <c r="H28" s="228" t="s">
        <v>2517</v>
      </c>
      <c r="I28" s="21" t="s">
        <v>1889</v>
      </c>
      <c r="J28" s="331">
        <v>42186</v>
      </c>
      <c r="K28" s="228">
        <v>11</v>
      </c>
      <c r="L28" s="233" t="s">
        <v>1347</v>
      </c>
      <c r="M28" s="233" t="s">
        <v>1278</v>
      </c>
      <c r="N28" s="209"/>
      <c r="O28" s="228"/>
      <c r="P28" s="102" t="s">
        <v>2556</v>
      </c>
      <c r="Q28" s="386" t="s">
        <v>878</v>
      </c>
    </row>
    <row r="29" spans="1:17" s="1" customFormat="1" ht="42" customHeight="1">
      <c r="A29" s="291"/>
      <c r="B29" s="23">
        <v>2</v>
      </c>
      <c r="C29" s="265" t="s">
        <v>1326</v>
      </c>
      <c r="D29" s="95" t="s">
        <v>1862</v>
      </c>
      <c r="E29" s="373" t="s">
        <v>594</v>
      </c>
      <c r="F29" s="373"/>
      <c r="G29" s="373"/>
      <c r="H29" s="23" t="s">
        <v>2237</v>
      </c>
      <c r="I29" s="18" t="s">
        <v>2726</v>
      </c>
      <c r="J29" s="253">
        <v>42461</v>
      </c>
      <c r="K29" s="23">
        <v>12</v>
      </c>
      <c r="L29" s="207" t="s">
        <v>1491</v>
      </c>
      <c r="M29" s="207" t="s">
        <v>1617</v>
      </c>
      <c r="N29" s="71"/>
      <c r="O29" s="23"/>
      <c r="P29" s="103" t="s">
        <v>865</v>
      </c>
      <c r="Q29" s="387" t="s">
        <v>878</v>
      </c>
    </row>
    <row r="30" spans="1:17" s="1" customFormat="1" ht="42" customHeight="1">
      <c r="A30" s="291"/>
      <c r="B30" s="23">
        <v>3</v>
      </c>
      <c r="C30" s="265" t="s">
        <v>2393</v>
      </c>
      <c r="D30" s="95" t="s">
        <v>2339</v>
      </c>
      <c r="E30" s="373" t="s">
        <v>2394</v>
      </c>
      <c r="F30" s="373"/>
      <c r="G30" s="373"/>
      <c r="H30" s="23" t="s">
        <v>1624</v>
      </c>
      <c r="I30" s="18" t="s">
        <v>2395</v>
      </c>
      <c r="J30" s="253">
        <v>43191</v>
      </c>
      <c r="K30" s="23">
        <v>19</v>
      </c>
      <c r="L30" s="207" t="s">
        <v>1622</v>
      </c>
      <c r="M30" s="207" t="s">
        <v>1622</v>
      </c>
      <c r="N30" s="71"/>
      <c r="O30" s="23"/>
      <c r="P30" s="103"/>
      <c r="Q30" s="387" t="s">
        <v>46</v>
      </c>
    </row>
    <row r="31" spans="1:17" s="1" customFormat="1" ht="42" customHeight="1">
      <c r="A31" s="222" t="s">
        <v>2756</v>
      </c>
      <c r="B31" s="23">
        <v>4</v>
      </c>
      <c r="C31" s="265" t="s">
        <v>2396</v>
      </c>
      <c r="D31" s="95" t="s">
        <v>2397</v>
      </c>
      <c r="E31" s="373" t="s">
        <v>1939</v>
      </c>
      <c r="F31" s="373"/>
      <c r="G31" s="373"/>
      <c r="H31" s="23" t="s">
        <v>2077</v>
      </c>
      <c r="I31" s="18" t="s">
        <v>2191</v>
      </c>
      <c r="J31" s="254" t="s">
        <v>2181</v>
      </c>
      <c r="K31" s="23">
        <v>60</v>
      </c>
      <c r="L31" s="207" t="s">
        <v>2202</v>
      </c>
      <c r="M31" s="207" t="s">
        <v>2202</v>
      </c>
      <c r="N31" s="71"/>
      <c r="O31" s="23"/>
      <c r="P31" s="158"/>
      <c r="Q31" s="387" t="s">
        <v>591</v>
      </c>
    </row>
    <row r="32" spans="1:17" s="1" customFormat="1" ht="42" customHeight="1">
      <c r="A32" s="222"/>
      <c r="B32" s="229">
        <v>5</v>
      </c>
      <c r="C32" s="170" t="s">
        <v>2166</v>
      </c>
      <c r="D32" s="126" t="s">
        <v>968</v>
      </c>
      <c r="E32" s="240" t="s">
        <v>2398</v>
      </c>
      <c r="F32" s="240"/>
      <c r="G32" s="240"/>
      <c r="H32" s="229" t="s">
        <v>228</v>
      </c>
      <c r="I32" s="122" t="s">
        <v>1516</v>
      </c>
      <c r="J32" s="335">
        <v>42087</v>
      </c>
      <c r="K32" s="229">
        <v>14</v>
      </c>
      <c r="L32" s="234" t="s">
        <v>1558</v>
      </c>
      <c r="M32" s="234" t="s">
        <v>1558</v>
      </c>
      <c r="N32" s="264"/>
      <c r="O32" s="229"/>
      <c r="P32" s="384" t="s">
        <v>1465</v>
      </c>
      <c r="Q32" s="392" t="s">
        <v>46</v>
      </c>
    </row>
    <row r="33" spans="1:17" s="1" customFormat="1" ht="42" customHeight="1">
      <c r="A33" s="367"/>
      <c r="B33" s="188">
        <v>6</v>
      </c>
      <c r="C33" s="354" t="s">
        <v>2399</v>
      </c>
      <c r="D33" s="96" t="s">
        <v>1563</v>
      </c>
      <c r="E33" s="377" t="s">
        <v>1971</v>
      </c>
      <c r="F33" s="377"/>
      <c r="G33" s="377"/>
      <c r="H33" s="188" t="s">
        <v>2401</v>
      </c>
      <c r="I33" s="20" t="s">
        <v>2402</v>
      </c>
      <c r="J33" s="378">
        <v>42095</v>
      </c>
      <c r="K33" s="188">
        <v>19</v>
      </c>
      <c r="L33" s="236" t="s">
        <v>221</v>
      </c>
      <c r="M33" s="236" t="s">
        <v>1618</v>
      </c>
      <c r="N33" s="110"/>
      <c r="O33" s="188"/>
      <c r="P33" s="198" t="s">
        <v>2757</v>
      </c>
      <c r="Q33" s="393" t="s">
        <v>1604</v>
      </c>
    </row>
    <row r="34" spans="1:17" s="1" customFormat="1" ht="42" customHeight="1">
      <c r="A34" s="368" t="s">
        <v>490</v>
      </c>
      <c r="B34" s="228">
        <v>1</v>
      </c>
      <c r="C34" s="350" t="s">
        <v>633</v>
      </c>
      <c r="D34" s="94" t="s">
        <v>1323</v>
      </c>
      <c r="E34" s="376" t="s">
        <v>2403</v>
      </c>
      <c r="F34" s="376"/>
      <c r="G34" s="376"/>
      <c r="H34" s="228" t="s">
        <v>2404</v>
      </c>
      <c r="I34" s="21" t="s">
        <v>2404</v>
      </c>
      <c r="J34" s="331">
        <v>43160</v>
      </c>
      <c r="K34" s="228">
        <v>5</v>
      </c>
      <c r="L34" s="233" t="s">
        <v>728</v>
      </c>
      <c r="M34" s="233"/>
      <c r="N34" s="209"/>
      <c r="O34" s="228"/>
      <c r="P34" s="157" t="s">
        <v>2633</v>
      </c>
      <c r="Q34" s="386"/>
    </row>
    <row r="35" spans="1:17" s="1" customFormat="1" ht="42" customHeight="1">
      <c r="A35" s="289" t="s">
        <v>1060</v>
      </c>
      <c r="B35" s="188">
        <v>2</v>
      </c>
      <c r="C35" s="354" t="s">
        <v>2411</v>
      </c>
      <c r="D35" s="96" t="s">
        <v>2758</v>
      </c>
      <c r="E35" s="377" t="s">
        <v>2412</v>
      </c>
      <c r="F35" s="377"/>
      <c r="G35" s="377"/>
      <c r="H35" s="188" t="s">
        <v>1534</v>
      </c>
      <c r="I35" s="20" t="s">
        <v>1534</v>
      </c>
      <c r="J35" s="336" t="s">
        <v>2413</v>
      </c>
      <c r="K35" s="188">
        <v>5</v>
      </c>
      <c r="L35" s="96" t="s">
        <v>2414</v>
      </c>
      <c r="M35" s="236" t="s">
        <v>2415</v>
      </c>
      <c r="N35" s="110"/>
      <c r="O35" s="188"/>
      <c r="P35" s="198" t="s">
        <v>2635</v>
      </c>
      <c r="Q35" s="393"/>
    </row>
    <row r="36" spans="1:17" ht="15.95" customHeight="1">
      <c r="P36" s="356"/>
      <c r="Q36" s="89"/>
    </row>
    <row r="37" spans="1:17" ht="15.95" customHeight="1">
      <c r="I37" s="2" t="s">
        <v>249</v>
      </c>
      <c r="J37" s="2" t="s">
        <v>1508</v>
      </c>
      <c r="K37" s="2" t="s">
        <v>878</v>
      </c>
      <c r="L37" s="2">
        <f>COUNTA(Q5,Q7,Q9,Q10,Q11,Q12,Q13,Q14,Q15,Q16,Q17)</f>
        <v>11</v>
      </c>
      <c r="P37" s="356"/>
      <c r="Q37" s="89"/>
    </row>
    <row r="38" spans="1:17" ht="15.95" customHeight="1">
      <c r="K38" s="2" t="s">
        <v>1604</v>
      </c>
      <c r="L38" s="2">
        <f>COUNTA(Q4,Q6,Q8)</f>
        <v>3</v>
      </c>
      <c r="P38" s="356"/>
      <c r="Q38" s="89"/>
    </row>
    <row r="39" spans="1:17" ht="15.95" customHeight="1">
      <c r="K39" s="2" t="s">
        <v>1349</v>
      </c>
      <c r="L39" s="2"/>
      <c r="P39" s="356"/>
      <c r="Q39" s="89"/>
    </row>
    <row r="40" spans="1:17" ht="15.95" customHeight="1">
      <c r="J40" s="2" t="s">
        <v>1215</v>
      </c>
      <c r="K40" s="2" t="s">
        <v>878</v>
      </c>
      <c r="L40" s="2">
        <f>COUNTA(Q28,Q29,Q30)</f>
        <v>3</v>
      </c>
      <c r="P40" s="356"/>
      <c r="Q40" s="89"/>
    </row>
    <row r="41" spans="1:17" ht="15.95" customHeight="1">
      <c r="K41" s="2" t="s">
        <v>1604</v>
      </c>
      <c r="L41" s="2"/>
      <c r="P41" s="356"/>
      <c r="Q41" s="89"/>
    </row>
    <row r="42" spans="1:17" ht="15.95" customHeight="1">
      <c r="K42" s="2" t="s">
        <v>477</v>
      </c>
      <c r="L42" s="2">
        <f>SUM(K15:K17)</f>
        <v>57</v>
      </c>
      <c r="P42" s="356"/>
      <c r="Q42" s="89"/>
    </row>
    <row r="43" spans="1:17" ht="15.95" customHeight="1">
      <c r="K43" s="2" t="s">
        <v>404</v>
      </c>
      <c r="L43" s="2">
        <f>SUM(K4:K14,K28:K30)</f>
        <v>217</v>
      </c>
      <c r="P43" s="356"/>
      <c r="Q43" s="89"/>
    </row>
    <row r="44" spans="1:17" ht="15.95" customHeight="1">
      <c r="L44" s="2"/>
      <c r="P44" s="385"/>
      <c r="Q44" s="89"/>
    </row>
    <row r="45" spans="1:17" ht="15.75" customHeight="1">
      <c r="I45" s="2" t="s">
        <v>1331</v>
      </c>
      <c r="J45" s="2" t="s">
        <v>1508</v>
      </c>
      <c r="K45" s="2" t="s">
        <v>878</v>
      </c>
      <c r="L45" s="2">
        <f>COUNTA(Q18:Q20)</f>
        <v>3</v>
      </c>
    </row>
    <row r="46" spans="1:17" ht="15.95" customHeight="1">
      <c r="K46" s="2" t="s">
        <v>1604</v>
      </c>
      <c r="L46" s="2"/>
    </row>
    <row r="47" spans="1:17" ht="15.95" customHeight="1">
      <c r="K47" s="2" t="s">
        <v>1349</v>
      </c>
      <c r="L47" s="2"/>
    </row>
    <row r="48" spans="1:17" ht="15.95" customHeight="1">
      <c r="J48" s="2" t="s">
        <v>1215</v>
      </c>
      <c r="K48" s="2" t="s">
        <v>878</v>
      </c>
      <c r="L48" s="2"/>
    </row>
    <row r="49" spans="9:12" ht="15.95" customHeight="1">
      <c r="K49" s="2" t="s">
        <v>1604</v>
      </c>
      <c r="L49" s="2"/>
    </row>
    <row r="50" spans="9:12" ht="15.95" customHeight="1">
      <c r="K50" s="2" t="s">
        <v>186</v>
      </c>
      <c r="L50" s="2">
        <f>COUNTA(Q31)</f>
        <v>1</v>
      </c>
    </row>
    <row r="51" spans="9:12" ht="15.95" customHeight="1">
      <c r="K51" s="2" t="s">
        <v>477</v>
      </c>
      <c r="L51" s="2">
        <f>SUM(K31)</f>
        <v>60</v>
      </c>
    </row>
    <row r="52" spans="9:12" ht="15.95" customHeight="1">
      <c r="K52" s="2" t="s">
        <v>404</v>
      </c>
      <c r="L52" s="2">
        <f>SUM(K18:K20)</f>
        <v>56</v>
      </c>
    </row>
    <row r="53" spans="9:12" ht="15.95" customHeight="1">
      <c r="L53" s="2"/>
    </row>
    <row r="54" spans="9:12" ht="15.95" customHeight="1">
      <c r="I54" s="2" t="s">
        <v>1597</v>
      </c>
      <c r="J54" s="2" t="s">
        <v>1508</v>
      </c>
      <c r="K54" s="2" t="s">
        <v>878</v>
      </c>
      <c r="L54" s="2"/>
    </row>
    <row r="55" spans="9:12" ht="15.95" customHeight="1">
      <c r="K55" s="2" t="s">
        <v>1604</v>
      </c>
      <c r="L55" s="2"/>
    </row>
    <row r="56" spans="9:12" ht="15.95" customHeight="1">
      <c r="K56" s="2" t="s">
        <v>1349</v>
      </c>
      <c r="L56" s="2"/>
    </row>
    <row r="57" spans="9:12" ht="15.95" customHeight="1">
      <c r="J57" s="2" t="s">
        <v>1215</v>
      </c>
      <c r="K57" s="2" t="s">
        <v>878</v>
      </c>
      <c r="L57" s="2">
        <f>COUNTA(Q32)</f>
        <v>1</v>
      </c>
    </row>
    <row r="58" spans="9:12" ht="15.95" customHeight="1">
      <c r="K58" s="2" t="s">
        <v>1604</v>
      </c>
      <c r="L58" s="2"/>
    </row>
    <row r="59" spans="9:12" ht="15.95" customHeight="1">
      <c r="K59" s="2" t="s">
        <v>477</v>
      </c>
      <c r="L59" s="2"/>
    </row>
    <row r="60" spans="9:12" ht="15.95" customHeight="1">
      <c r="K60" s="2" t="s">
        <v>404</v>
      </c>
      <c r="L60" s="2">
        <f>SUM(K32)</f>
        <v>14</v>
      </c>
    </row>
    <row r="61" spans="9:12" ht="15.95" customHeight="1">
      <c r="L61" s="2"/>
    </row>
    <row r="62" spans="9:12" ht="15.95" customHeight="1">
      <c r="I62" s="2" t="s">
        <v>814</v>
      </c>
      <c r="J62" s="2" t="s">
        <v>1508</v>
      </c>
      <c r="K62" s="2" t="s">
        <v>878</v>
      </c>
      <c r="L62" s="2"/>
    </row>
    <row r="63" spans="9:12" ht="15.95" customHeight="1">
      <c r="K63" s="2" t="s">
        <v>1604</v>
      </c>
      <c r="L63" s="2">
        <f>COUNTA(Q21)</f>
        <v>1</v>
      </c>
    </row>
    <row r="64" spans="9:12" ht="15.95" customHeight="1">
      <c r="K64" s="2" t="s">
        <v>1349</v>
      </c>
      <c r="L64" s="2"/>
    </row>
    <row r="65" spans="9:12" ht="15.95" customHeight="1">
      <c r="J65" s="2" t="s">
        <v>1215</v>
      </c>
      <c r="K65" s="2" t="s">
        <v>878</v>
      </c>
      <c r="L65" s="2"/>
    </row>
    <row r="66" spans="9:12" ht="15.95" customHeight="1">
      <c r="K66" s="2" t="s">
        <v>1604</v>
      </c>
      <c r="L66" s="2"/>
    </row>
    <row r="67" spans="9:12" ht="15.95" customHeight="1">
      <c r="K67" s="2" t="s">
        <v>477</v>
      </c>
      <c r="L67" s="2"/>
    </row>
    <row r="68" spans="9:12" ht="15.95" customHeight="1">
      <c r="K68" s="2" t="s">
        <v>404</v>
      </c>
      <c r="L68" s="2">
        <f>SUM(K21)</f>
        <v>9</v>
      </c>
    </row>
    <row r="69" spans="9:12" ht="15.95" customHeight="1">
      <c r="L69" s="2"/>
    </row>
    <row r="70" spans="9:12" ht="15.95" customHeight="1">
      <c r="I70" s="2" t="s">
        <v>739</v>
      </c>
      <c r="J70" s="2" t="s">
        <v>1508</v>
      </c>
      <c r="K70" s="2" t="s">
        <v>878</v>
      </c>
      <c r="L70" s="2"/>
    </row>
    <row r="71" spans="9:12" ht="15.95" customHeight="1">
      <c r="K71" s="2" t="s">
        <v>1604</v>
      </c>
      <c r="L71" s="2"/>
    </row>
    <row r="72" spans="9:12" ht="15.95" customHeight="1">
      <c r="K72" s="2" t="s">
        <v>1349</v>
      </c>
      <c r="L72" s="2"/>
    </row>
    <row r="73" spans="9:12" ht="15.95" customHeight="1">
      <c r="J73" s="2" t="s">
        <v>1215</v>
      </c>
      <c r="K73" s="2" t="s">
        <v>878</v>
      </c>
      <c r="L73" s="2"/>
    </row>
    <row r="74" spans="9:12" ht="15.95" customHeight="1">
      <c r="K74" s="2" t="s">
        <v>1604</v>
      </c>
      <c r="L74" s="2"/>
    </row>
    <row r="75" spans="9:12" ht="15.95" customHeight="1">
      <c r="J75" s="2" t="s">
        <v>1034</v>
      </c>
      <c r="L75" s="2">
        <f>COUNTA(C34)</f>
        <v>1</v>
      </c>
    </row>
    <row r="76" spans="9:12" ht="15.95" customHeight="1">
      <c r="K76" s="2" t="s">
        <v>477</v>
      </c>
      <c r="L76" s="2"/>
    </row>
    <row r="77" spans="9:12" ht="15.95" customHeight="1">
      <c r="K77" s="2" t="s">
        <v>404</v>
      </c>
      <c r="L77" s="2">
        <f>SUM(K34)</f>
        <v>5</v>
      </c>
    </row>
    <row r="78" spans="9:12" ht="15.95" customHeight="1">
      <c r="L78" s="2"/>
    </row>
    <row r="79" spans="9:12" ht="15.95" customHeight="1">
      <c r="I79" s="2" t="s">
        <v>648</v>
      </c>
      <c r="J79" s="2" t="s">
        <v>1508</v>
      </c>
      <c r="K79" s="2" t="s">
        <v>878</v>
      </c>
      <c r="L79" s="2">
        <f>COUNTA(Q24)</f>
        <v>1</v>
      </c>
    </row>
    <row r="80" spans="9:12" ht="15.95" customHeight="1">
      <c r="K80" s="2" t="s">
        <v>1604</v>
      </c>
      <c r="L80" s="2">
        <f>COUNTA(Q22:Q23,Q25)</f>
        <v>3</v>
      </c>
    </row>
    <row r="81" spans="9:12" ht="15.95" customHeight="1">
      <c r="K81" s="2" t="s">
        <v>1349</v>
      </c>
      <c r="L81" s="2"/>
    </row>
    <row r="82" spans="9:12" ht="15.95" customHeight="1">
      <c r="J82" s="2" t="s">
        <v>1215</v>
      </c>
      <c r="K82" s="2" t="s">
        <v>878</v>
      </c>
      <c r="L82" s="2"/>
    </row>
    <row r="83" spans="9:12" ht="15.95" customHeight="1">
      <c r="K83" s="2" t="s">
        <v>1604</v>
      </c>
      <c r="L83" s="2">
        <f>COUNTA(Q33)</f>
        <v>1</v>
      </c>
    </row>
    <row r="84" spans="9:12" ht="15.95" customHeight="1">
      <c r="K84" s="2" t="s">
        <v>477</v>
      </c>
      <c r="L84" s="2"/>
    </row>
    <row r="85" spans="9:12" ht="15.95" customHeight="1">
      <c r="K85" s="2" t="s">
        <v>404</v>
      </c>
      <c r="L85" s="2">
        <f>SUM(K22:K25)+SUM(K33)</f>
        <v>79</v>
      </c>
    </row>
    <row r="86" spans="9:12" ht="15.95" customHeight="1">
      <c r="L86" s="2"/>
    </row>
    <row r="87" spans="9:12" ht="15.95" customHeight="1">
      <c r="I87" s="2" t="s">
        <v>912</v>
      </c>
      <c r="J87" s="2" t="s">
        <v>1508</v>
      </c>
      <c r="K87" s="2" t="s">
        <v>878</v>
      </c>
      <c r="L87" s="2"/>
    </row>
    <row r="88" spans="9:12" ht="15.95" customHeight="1">
      <c r="K88" s="2" t="s">
        <v>1604</v>
      </c>
      <c r="L88" s="2">
        <f>COUNTA(Q26)</f>
        <v>1</v>
      </c>
    </row>
    <row r="89" spans="9:12" ht="15.95" customHeight="1">
      <c r="K89" s="2" t="s">
        <v>1349</v>
      </c>
      <c r="L89" s="2"/>
    </row>
    <row r="90" spans="9:12" ht="15.95" customHeight="1">
      <c r="J90" s="2" t="s">
        <v>1215</v>
      </c>
      <c r="K90" s="2" t="s">
        <v>878</v>
      </c>
      <c r="L90" s="2"/>
    </row>
    <row r="91" spans="9:12" ht="15.95" customHeight="1">
      <c r="K91" s="2" t="s">
        <v>1604</v>
      </c>
      <c r="L91" s="2"/>
    </row>
    <row r="92" spans="9:12" ht="15.95" customHeight="1">
      <c r="K92" s="2" t="s">
        <v>477</v>
      </c>
      <c r="L92" s="2"/>
    </row>
    <row r="93" spans="9:12" ht="15.95" customHeight="1">
      <c r="K93" s="2" t="s">
        <v>404</v>
      </c>
      <c r="L93" s="2">
        <f>SUM(K26)</f>
        <v>16</v>
      </c>
    </row>
    <row r="94" spans="9:12" ht="15.95" customHeight="1">
      <c r="L94" s="2"/>
    </row>
    <row r="95" spans="9:12" ht="15.95" customHeight="1">
      <c r="I95" s="2" t="s">
        <v>1595</v>
      </c>
      <c r="J95" s="2" t="s">
        <v>1508</v>
      </c>
      <c r="K95" s="2" t="s">
        <v>878</v>
      </c>
      <c r="L95" s="2">
        <f>COUNTA(Q27)</f>
        <v>1</v>
      </c>
    </row>
    <row r="96" spans="9:12" ht="15.95" customHeight="1">
      <c r="K96" s="2" t="s">
        <v>1604</v>
      </c>
      <c r="L96" s="2"/>
    </row>
    <row r="97" spans="8:12" ht="15.95" customHeight="1">
      <c r="K97" s="2" t="s">
        <v>1349</v>
      </c>
      <c r="L97" s="2"/>
    </row>
    <row r="98" spans="8:12" ht="15.95" customHeight="1">
      <c r="J98" s="2" t="s">
        <v>1215</v>
      </c>
      <c r="K98" s="2" t="s">
        <v>878</v>
      </c>
      <c r="L98" s="2"/>
    </row>
    <row r="99" spans="8:12" ht="15.95" customHeight="1">
      <c r="K99" s="2" t="s">
        <v>1604</v>
      </c>
      <c r="L99" s="2"/>
    </row>
    <row r="100" spans="8:12" ht="15.95" customHeight="1">
      <c r="K100" s="2" t="s">
        <v>477</v>
      </c>
      <c r="L100" s="2">
        <f>SUM(K27)</f>
        <v>19</v>
      </c>
    </row>
    <row r="101" spans="8:12" ht="15.95" customHeight="1">
      <c r="K101" s="2" t="s">
        <v>404</v>
      </c>
      <c r="L101" s="2"/>
    </row>
    <row r="102" spans="8:12" ht="15.95" customHeight="1"/>
    <row r="103" spans="8:12" ht="15.95" customHeight="1">
      <c r="I103" s="2" t="s">
        <v>1750</v>
      </c>
      <c r="J103" s="2" t="s">
        <v>1508</v>
      </c>
      <c r="K103" s="2" t="s">
        <v>878</v>
      </c>
      <c r="L103" s="2"/>
    </row>
    <row r="104" spans="8:12" ht="15.95" customHeight="1">
      <c r="K104" s="2" t="s">
        <v>1604</v>
      </c>
      <c r="L104" s="2"/>
    </row>
    <row r="105" spans="8:12" ht="15.95" customHeight="1">
      <c r="K105" s="2" t="s">
        <v>1349</v>
      </c>
      <c r="L105" s="2"/>
    </row>
    <row r="106" spans="8:12" ht="15.95" customHeight="1">
      <c r="J106" s="2" t="s">
        <v>1215</v>
      </c>
      <c r="K106" s="2" t="s">
        <v>878</v>
      </c>
      <c r="L106" s="2"/>
    </row>
    <row r="107" spans="8:12" ht="15.95" customHeight="1">
      <c r="K107" s="2" t="s">
        <v>1604</v>
      </c>
      <c r="L107" s="2"/>
    </row>
    <row r="108" spans="8:12" ht="15.95" customHeight="1">
      <c r="J108" s="2" t="s">
        <v>1034</v>
      </c>
      <c r="L108" s="2">
        <f>COUNTA(C35)</f>
        <v>1</v>
      </c>
    </row>
    <row r="109" spans="8:12" ht="15.95" customHeight="1">
      <c r="H109" s="5"/>
      <c r="K109" s="2" t="s">
        <v>477</v>
      </c>
      <c r="L109" s="2"/>
    </row>
    <row r="110" spans="8:12" ht="15.95" customHeight="1">
      <c r="K110" s="2" t="s">
        <v>404</v>
      </c>
      <c r="L110" s="2">
        <f>SUM(K35)</f>
        <v>5</v>
      </c>
    </row>
    <row r="111" spans="8:12" ht="15.95" customHeight="1"/>
    <row r="112" spans="8:12" ht="15.95" customHeight="1"/>
    <row r="113" ht="15.95" customHeight="1"/>
    <row r="114" ht="15.95" customHeight="1"/>
    <row r="115" ht="15.95" customHeight="1"/>
    <row r="116" ht="15.95" customHeight="1"/>
  </sheetData>
  <sortState ref="B4:B28">
    <sortCondition ref="B4:B28"/>
  </sortState>
  <mergeCells count="37">
    <mergeCell ref="A1:Q1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A18:A22"/>
    <mergeCell ref="A28:A30"/>
    <mergeCell ref="A4:A11"/>
  </mergeCells>
  <phoneticPr fontId="3"/>
  <hyperlinks>
    <hyperlink ref="P35" r:id="rId1"/>
    <hyperlink ref="P32" r:id="rId2"/>
    <hyperlink ref="P8" r:id="rId3"/>
    <hyperlink ref="P18" r:id="rId4"/>
    <hyperlink ref="P4" r:id="rId5"/>
    <hyperlink ref="P6" r:id="rId6"/>
    <hyperlink ref="P9" r:id="rId7"/>
    <hyperlink ref="P33" r:id="rId8"/>
    <hyperlink ref="P23" r:id="rId9"/>
    <hyperlink ref="P7" r:id="rId10"/>
    <hyperlink ref="P34" r:id="rId11"/>
  </hyperlinks>
  <pageMargins left="0.55118110236220474" right="0.39370078740157483" top="0.82677165354330706" bottom="0.74803149606299213" header="0.31496062992125984" footer="0.31496062992125984"/>
  <pageSetup paperSize="9" scale="77" fitToWidth="1" fitToHeight="0" orientation="landscape" usePrinterDefaults="1" r:id="rId12"/>
  <headerFooter alignWithMargins="0">
    <oddHeader>&amp;L&amp;14
　　　&amp;A</oddHeader>
    <oddFooter>&amp;L&amp;A</oddFooter>
  </headerFooter>
  <rowBreaks count="2" manualBreakCount="2">
    <brk id="17" max="16" man="1"/>
    <brk id="27" max="16" man="1"/>
  </rowBreaks>
  <legacyDrawing r:id="rId1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AV38"/>
  <sheetViews>
    <sheetView view="pageBreakPreview" topLeftCell="K1" zoomScale="90" zoomScaleSheetLayoutView="90" workbookViewId="0">
      <selection activeCell="AE25" sqref="AE25"/>
    </sheetView>
  </sheetViews>
  <sheetFormatPr defaultRowHeight="13.5"/>
  <cols>
    <col min="1" max="1" width="1.625" style="2" customWidth="1"/>
    <col min="2" max="2" width="16.625" style="2" customWidth="1"/>
    <col min="3" max="7" width="6.25" style="2" customWidth="1"/>
    <col min="8" max="9" width="7.375" style="2" customWidth="1"/>
    <col min="10" max="10" width="10" style="2" customWidth="1"/>
    <col min="11" max="12" width="1.75" style="2" customWidth="1"/>
    <col min="13" max="13" width="16.625" style="2" customWidth="1"/>
    <col min="14" max="18" width="6.25" style="2" customWidth="1"/>
    <col min="19" max="19" width="9.5" style="2" bestFit="1" customWidth="1"/>
    <col min="20" max="20" width="8.5" style="2" bestFit="1" customWidth="1"/>
    <col min="21" max="21" width="10" style="2" customWidth="1"/>
    <col min="22" max="22" width="1.625" style="2" customWidth="1"/>
    <col min="23" max="23" width="16.625" style="2" customWidth="1"/>
    <col min="24" max="29" width="6.25" style="2" customWidth="1"/>
    <col min="30" max="31" width="7.375" style="2" customWidth="1"/>
    <col min="32" max="32" width="10" style="2" customWidth="1"/>
    <col min="33" max="34" width="1.75" style="2" customWidth="1"/>
    <col min="35" max="35" width="14.75" style="2" customWidth="1"/>
    <col min="36" max="41" width="6.25" style="2" customWidth="1"/>
    <col min="42" max="42" width="6.625" style="2" customWidth="1"/>
    <col min="43" max="45" width="6.25" style="2" customWidth="1"/>
    <col min="46" max="46" width="7.375" style="2" customWidth="1"/>
    <col min="47" max="47" width="8.375" style="2" bestFit="1" customWidth="1"/>
    <col min="48" max="48" width="8.5" style="2" hidden="1" customWidth="1"/>
    <col min="49" max="49" width="1.75" style="2" customWidth="1"/>
    <col min="50" max="16384" width="9" style="2" customWidth="1"/>
  </cols>
  <sheetData>
    <row r="1" spans="2:48" ht="18.75">
      <c r="B1" s="395" t="s">
        <v>1530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5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</row>
    <row r="2" spans="2:48" ht="14.25"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</row>
    <row r="3" spans="2:48" ht="19.5">
      <c r="B3" s="395" t="s">
        <v>1421</v>
      </c>
      <c r="C3" s="406"/>
      <c r="D3" s="406"/>
      <c r="E3" s="406"/>
      <c r="F3" s="406"/>
      <c r="G3" s="435"/>
      <c r="H3" s="435"/>
      <c r="I3" s="435"/>
      <c r="J3" s="435"/>
      <c r="K3" s="394"/>
      <c r="L3" s="394"/>
      <c r="M3" s="457"/>
      <c r="N3" s="406"/>
      <c r="O3" s="406"/>
      <c r="P3" s="406"/>
      <c r="Q3" s="406"/>
      <c r="R3" s="435" t="s">
        <v>2778</v>
      </c>
      <c r="S3" s="435"/>
      <c r="T3" s="435"/>
      <c r="U3" s="435"/>
      <c r="V3" s="394"/>
      <c r="W3" s="395" t="s">
        <v>1641</v>
      </c>
      <c r="X3" s="394"/>
      <c r="Y3" s="394"/>
      <c r="Z3" s="394"/>
      <c r="AA3" s="394"/>
      <c r="AB3" s="394"/>
      <c r="AC3" s="435" t="s">
        <v>2778</v>
      </c>
      <c r="AD3" s="435"/>
      <c r="AE3" s="435"/>
      <c r="AF3" s="435"/>
      <c r="AG3" s="522"/>
      <c r="AH3" s="394"/>
      <c r="AI3" s="395" t="s">
        <v>1178</v>
      </c>
      <c r="AJ3" s="394"/>
      <c r="AK3" s="394"/>
      <c r="AL3" s="394"/>
      <c r="AM3" s="394"/>
      <c r="AN3" s="394"/>
      <c r="AO3" s="394"/>
      <c r="AP3" s="394"/>
      <c r="AQ3" s="394"/>
      <c r="AR3" s="435" t="s">
        <v>741</v>
      </c>
      <c r="AS3" s="435"/>
      <c r="AT3" s="435"/>
      <c r="AU3" s="435"/>
      <c r="AV3" s="406"/>
    </row>
    <row r="4" spans="2:48" s="394" customFormat="1" ht="18.75" customHeight="1">
      <c r="B4" s="396" t="s">
        <v>128</v>
      </c>
      <c r="C4" s="407" t="s">
        <v>475</v>
      </c>
      <c r="D4" s="417"/>
      <c r="E4" s="417"/>
      <c r="F4" s="417"/>
      <c r="G4" s="417"/>
      <c r="H4" s="439" t="s">
        <v>1633</v>
      </c>
      <c r="I4" s="446" t="s">
        <v>274</v>
      </c>
      <c r="J4" s="452" t="s">
        <v>1247</v>
      </c>
      <c r="M4" s="396" t="s">
        <v>128</v>
      </c>
      <c r="N4" s="407" t="s">
        <v>475</v>
      </c>
      <c r="O4" s="417"/>
      <c r="P4" s="417"/>
      <c r="Q4" s="417"/>
      <c r="R4" s="417"/>
      <c r="S4" s="439" t="s">
        <v>1633</v>
      </c>
      <c r="T4" s="446" t="s">
        <v>274</v>
      </c>
      <c r="U4" s="452" t="s">
        <v>1247</v>
      </c>
      <c r="W4" s="396" t="s">
        <v>128</v>
      </c>
      <c r="X4" s="407" t="s">
        <v>1055</v>
      </c>
      <c r="Y4" s="417"/>
      <c r="Z4" s="417"/>
      <c r="AA4" s="417"/>
      <c r="AB4" s="417"/>
      <c r="AC4" s="417"/>
      <c r="AD4" s="439" t="s">
        <v>1642</v>
      </c>
      <c r="AE4" s="446" t="s">
        <v>274</v>
      </c>
      <c r="AF4" s="452" t="s">
        <v>1247</v>
      </c>
      <c r="AG4" s="523"/>
      <c r="AI4" s="396" t="s">
        <v>128</v>
      </c>
      <c r="AJ4" s="529" t="s">
        <v>1104</v>
      </c>
      <c r="AK4" s="542"/>
      <c r="AL4" s="542"/>
      <c r="AM4" s="563" t="s">
        <v>1337</v>
      </c>
      <c r="AN4" s="563" t="s">
        <v>186</v>
      </c>
      <c r="AO4" s="563" t="s">
        <v>882</v>
      </c>
      <c r="AP4" s="592" t="s">
        <v>187</v>
      </c>
      <c r="AQ4" s="417"/>
      <c r="AR4" s="611"/>
      <c r="AS4" s="439" t="s">
        <v>1633</v>
      </c>
      <c r="AT4" s="446" t="s">
        <v>274</v>
      </c>
      <c r="AU4" s="452" t="s">
        <v>1247</v>
      </c>
    </row>
    <row r="5" spans="2:48" s="394" customFormat="1" ht="18.75" customHeight="1">
      <c r="B5" s="397"/>
      <c r="C5" s="408" t="s">
        <v>102</v>
      </c>
      <c r="D5" s="418" t="s">
        <v>1315</v>
      </c>
      <c r="E5" s="427"/>
      <c r="F5" s="432"/>
      <c r="G5" s="418" t="s">
        <v>187</v>
      </c>
      <c r="H5" s="440"/>
      <c r="I5" s="447"/>
      <c r="J5" s="453"/>
      <c r="M5" s="397"/>
      <c r="N5" s="408" t="s">
        <v>102</v>
      </c>
      <c r="O5" s="418" t="s">
        <v>1315</v>
      </c>
      <c r="P5" s="427"/>
      <c r="Q5" s="432"/>
      <c r="R5" s="418" t="s">
        <v>187</v>
      </c>
      <c r="S5" s="440"/>
      <c r="T5" s="447"/>
      <c r="U5" s="453"/>
      <c r="W5" s="397"/>
      <c r="X5" s="408" t="s">
        <v>341</v>
      </c>
      <c r="Y5" s="492" t="s">
        <v>102</v>
      </c>
      <c r="Z5" s="418" t="s">
        <v>83</v>
      </c>
      <c r="AA5" s="427"/>
      <c r="AB5" s="432"/>
      <c r="AC5" s="418" t="s">
        <v>187</v>
      </c>
      <c r="AD5" s="511"/>
      <c r="AE5" s="514"/>
      <c r="AF5" s="516"/>
      <c r="AG5" s="523"/>
      <c r="AI5" s="397"/>
      <c r="AJ5" s="530" t="s">
        <v>102</v>
      </c>
      <c r="AK5" s="427" t="s">
        <v>1626</v>
      </c>
      <c r="AL5" s="418" t="s">
        <v>1637</v>
      </c>
      <c r="AM5" s="564"/>
      <c r="AN5" s="564"/>
      <c r="AO5" s="564"/>
      <c r="AP5" s="593"/>
      <c r="AQ5" s="523"/>
      <c r="AR5" s="612"/>
      <c r="AS5" s="511"/>
      <c r="AT5" s="514"/>
      <c r="AU5" s="453"/>
    </row>
    <row r="6" spans="2:48" s="394" customFormat="1" ht="18.75" customHeight="1">
      <c r="B6" s="397"/>
      <c r="C6" s="409"/>
      <c r="D6" s="419" t="s">
        <v>1635</v>
      </c>
      <c r="E6" s="428" t="s">
        <v>1246</v>
      </c>
      <c r="F6" s="433" t="s">
        <v>1637</v>
      </c>
      <c r="G6" s="436"/>
      <c r="H6" s="440"/>
      <c r="I6" s="447"/>
      <c r="J6" s="453"/>
      <c r="M6" s="397"/>
      <c r="N6" s="409"/>
      <c r="O6" s="419" t="s">
        <v>1635</v>
      </c>
      <c r="P6" s="428" t="s">
        <v>1246</v>
      </c>
      <c r="Q6" s="433" t="s">
        <v>1637</v>
      </c>
      <c r="R6" s="436"/>
      <c r="S6" s="440"/>
      <c r="T6" s="447"/>
      <c r="U6" s="453"/>
      <c r="W6" s="397"/>
      <c r="X6" s="409"/>
      <c r="Y6" s="433"/>
      <c r="Z6" s="496" t="s">
        <v>998</v>
      </c>
      <c r="AA6" s="501" t="s">
        <v>906</v>
      </c>
      <c r="AB6" s="506" t="s">
        <v>1151</v>
      </c>
      <c r="AC6" s="436"/>
      <c r="AD6" s="511"/>
      <c r="AE6" s="514"/>
      <c r="AF6" s="516"/>
      <c r="AG6" s="523"/>
      <c r="AI6" s="397"/>
      <c r="AJ6" s="531"/>
      <c r="AK6" s="523"/>
      <c r="AL6" s="436"/>
      <c r="AM6" s="564"/>
      <c r="AN6" s="564"/>
      <c r="AO6" s="564"/>
      <c r="AP6" s="593"/>
      <c r="AQ6" s="523"/>
      <c r="AR6" s="612"/>
      <c r="AS6" s="511"/>
      <c r="AT6" s="514"/>
      <c r="AU6" s="453"/>
    </row>
    <row r="7" spans="2:48" s="394" customFormat="1" ht="18.75" customHeight="1">
      <c r="B7" s="398"/>
      <c r="C7" s="410"/>
      <c r="D7" s="420" t="s">
        <v>1612</v>
      </c>
      <c r="E7" s="429" t="s">
        <v>1033</v>
      </c>
      <c r="F7" s="434"/>
      <c r="G7" s="437"/>
      <c r="H7" s="441"/>
      <c r="I7" s="448"/>
      <c r="J7" s="454"/>
      <c r="M7" s="398"/>
      <c r="N7" s="410"/>
      <c r="O7" s="420" t="s">
        <v>1612</v>
      </c>
      <c r="P7" s="429" t="s">
        <v>1033</v>
      </c>
      <c r="Q7" s="434"/>
      <c r="R7" s="437"/>
      <c r="S7" s="441"/>
      <c r="T7" s="448"/>
      <c r="U7" s="454"/>
      <c r="W7" s="398"/>
      <c r="X7" s="410"/>
      <c r="Y7" s="434"/>
      <c r="Z7" s="497"/>
      <c r="AA7" s="502"/>
      <c r="AB7" s="507"/>
      <c r="AC7" s="437"/>
      <c r="AD7" s="512"/>
      <c r="AE7" s="515"/>
      <c r="AF7" s="517"/>
      <c r="AG7" s="523"/>
      <c r="AI7" s="398"/>
      <c r="AJ7" s="532"/>
      <c r="AK7" s="543"/>
      <c r="AL7" s="437"/>
      <c r="AM7" s="565"/>
      <c r="AN7" s="565"/>
      <c r="AO7" s="565"/>
      <c r="AP7" s="594"/>
      <c r="AQ7" s="543"/>
      <c r="AR7" s="613"/>
      <c r="AS7" s="512"/>
      <c r="AT7" s="515"/>
      <c r="AU7" s="454"/>
    </row>
    <row r="8" spans="2:48" s="394" customFormat="1" ht="25.5" customHeight="1">
      <c r="B8" s="399" t="s">
        <v>249</v>
      </c>
      <c r="C8" s="411">
        <f>SUM(高知市!H91)</f>
        <v>22</v>
      </c>
      <c r="D8" s="421">
        <f>SUM(高知市!H92)</f>
        <v>59</v>
      </c>
      <c r="E8" s="411">
        <f>SUM(高知市!H93)</f>
        <v>5</v>
      </c>
      <c r="F8" s="411">
        <f t="shared" ref="F8:F14" si="0">D8+E8</f>
        <v>64</v>
      </c>
      <c r="G8" s="438">
        <f t="shared" ref="G8:G22" si="1">C8+F8</f>
        <v>86</v>
      </c>
      <c r="H8" s="442">
        <f>SUM(高知市!H95)</f>
        <v>2995</v>
      </c>
      <c r="I8" s="449">
        <f>SUM(高知市!H96)</f>
        <v>8917</v>
      </c>
      <c r="J8" s="455">
        <f t="shared" ref="J8:J22" si="2">SUM(H8:I8)</f>
        <v>11912</v>
      </c>
      <c r="M8" s="403" t="s">
        <v>1630</v>
      </c>
      <c r="N8" s="415">
        <f>SUM('長岡郡・土佐郡'!H7)</f>
        <v>1</v>
      </c>
      <c r="O8" s="425"/>
      <c r="P8" s="415"/>
      <c r="Q8" s="411"/>
      <c r="R8" s="438">
        <f t="shared" ref="R8:R20" si="3">N8+Q8</f>
        <v>1</v>
      </c>
      <c r="S8" s="443">
        <f>SUM('長岡郡・土佐郡'!H11)</f>
        <v>100</v>
      </c>
      <c r="T8" s="450"/>
      <c r="U8" s="455">
        <f t="shared" ref="U8:U20" si="4">SUM(S8:T8)</f>
        <v>100</v>
      </c>
      <c r="W8" s="482" t="s">
        <v>418</v>
      </c>
      <c r="X8" s="488">
        <f>SUM(国公立幼稚園!N11)</f>
        <v>1</v>
      </c>
      <c r="Y8" s="493"/>
      <c r="Z8" s="498">
        <f>SUM(私立幼稚園!N28)</f>
        <v>15</v>
      </c>
      <c r="AA8" s="503">
        <f>SUM(私立幼稚園!N29)</f>
        <v>1</v>
      </c>
      <c r="AB8" s="493">
        <f>SUM(Z8:AA8)</f>
        <v>16</v>
      </c>
      <c r="AC8" s="508">
        <f t="shared" ref="AC8:AC18" si="5">SUM(X8:AA8)</f>
        <v>17</v>
      </c>
      <c r="AD8" s="442">
        <f>SUM(国公立幼稚園!N13)</f>
        <v>124</v>
      </c>
      <c r="AE8" s="449">
        <f>SUM(私立幼稚園!N30)</f>
        <v>2900</v>
      </c>
      <c r="AF8" s="518">
        <f t="shared" ref="AF8:AF18" si="6">SUM(AD8:AE8)</f>
        <v>3024</v>
      </c>
      <c r="AG8" s="445"/>
      <c r="AI8" s="399" t="s">
        <v>249</v>
      </c>
      <c r="AJ8" s="421"/>
      <c r="AK8" s="438">
        <f>SUM(連携型認定こども園!K29)</f>
        <v>5</v>
      </c>
      <c r="AL8" s="554">
        <f>SUM(AJ8:AK8)</f>
        <v>5</v>
      </c>
      <c r="AM8" s="566">
        <f>SUM(連携型外認定こども園!K32)</f>
        <v>13</v>
      </c>
      <c r="AN8" s="566">
        <f>SUM(連携型外認定こども園!K33)</f>
        <v>4</v>
      </c>
      <c r="AO8" s="554">
        <f>SUM(連携型外認定こども園!K34)</f>
        <v>2</v>
      </c>
      <c r="AP8" s="595">
        <f t="shared" ref="AP8:AP23" si="7">AL8+AM8+AN8+AO8</f>
        <v>24</v>
      </c>
      <c r="AQ8" s="606"/>
      <c r="AR8" s="614"/>
      <c r="AS8" s="442"/>
      <c r="AT8" s="630">
        <f>SUM(連携型外認定こども園!K35)+(連携型認定こども園!K31)</f>
        <v>4102</v>
      </c>
      <c r="AU8" s="455">
        <f t="shared" ref="AU8:AU23" si="8">SUM(AS8:AT8)</f>
        <v>4102</v>
      </c>
    </row>
    <row r="9" spans="2:48" s="394" customFormat="1" ht="25.5" customHeight="1">
      <c r="B9" s="399" t="s">
        <v>1379</v>
      </c>
      <c r="C9" s="411">
        <f>SUM(室戸市!F9)</f>
        <v>3</v>
      </c>
      <c r="D9" s="421">
        <f>SUM(室戸市!F10)</f>
        <v>3</v>
      </c>
      <c r="E9" s="411"/>
      <c r="F9" s="411">
        <f t="shared" si="0"/>
        <v>3</v>
      </c>
      <c r="G9" s="438">
        <f t="shared" si="1"/>
        <v>6</v>
      </c>
      <c r="H9" s="443">
        <f>SUM(室戸市!F13)</f>
        <v>145</v>
      </c>
      <c r="I9" s="450">
        <f>SUM(室戸市!F14)</f>
        <v>223</v>
      </c>
      <c r="J9" s="455">
        <f t="shared" si="2"/>
        <v>368</v>
      </c>
      <c r="M9" s="403" t="s">
        <v>1644</v>
      </c>
      <c r="N9" s="415">
        <f>SUM('長岡郡・土佐郡'!H15)</f>
        <v>1</v>
      </c>
      <c r="O9" s="425">
        <f>SUM('長岡郡・土佐郡'!H16)</f>
        <v>1</v>
      </c>
      <c r="P9" s="415"/>
      <c r="Q9" s="411">
        <f>O9+P9</f>
        <v>1</v>
      </c>
      <c r="R9" s="438">
        <f t="shared" si="3"/>
        <v>2</v>
      </c>
      <c r="S9" s="443">
        <f>SUM('長岡郡・土佐郡'!H19)</f>
        <v>80</v>
      </c>
      <c r="T9" s="450">
        <f>SUM('長岡郡・土佐郡'!H20)</f>
        <v>20</v>
      </c>
      <c r="U9" s="455">
        <f t="shared" si="4"/>
        <v>100</v>
      </c>
      <c r="W9" s="483" t="s">
        <v>223</v>
      </c>
      <c r="X9" s="489"/>
      <c r="Y9" s="494">
        <f>SUM(国公立幼稚園!N15)</f>
        <v>1</v>
      </c>
      <c r="Z9" s="499"/>
      <c r="AA9" s="504"/>
      <c r="AB9" s="494"/>
      <c r="AC9" s="509">
        <f t="shared" si="5"/>
        <v>1</v>
      </c>
      <c r="AD9" s="443">
        <f>SUM(国公立幼稚園!N16)</f>
        <v>105</v>
      </c>
      <c r="AE9" s="450"/>
      <c r="AF9" s="519">
        <f t="shared" si="6"/>
        <v>105</v>
      </c>
      <c r="AG9" s="445"/>
      <c r="AI9" s="399" t="s">
        <v>1331</v>
      </c>
      <c r="AJ9" s="421"/>
      <c r="AK9" s="438">
        <f>SUM(連携型認定こども園!K34)</f>
        <v>3</v>
      </c>
      <c r="AL9" s="554">
        <f>SUM(AJ9:AK9)</f>
        <v>3</v>
      </c>
      <c r="AM9" s="566"/>
      <c r="AN9" s="566"/>
      <c r="AO9" s="554"/>
      <c r="AP9" s="596">
        <f t="shared" si="7"/>
        <v>3</v>
      </c>
      <c r="AQ9" s="547"/>
      <c r="AR9" s="615"/>
      <c r="AS9" s="443"/>
      <c r="AT9" s="450">
        <f>SUM(連携型認定こども園!K36)</f>
        <v>629</v>
      </c>
      <c r="AU9" s="455">
        <f t="shared" si="8"/>
        <v>629</v>
      </c>
    </row>
    <row r="10" spans="2:48" s="394" customFormat="1" ht="25.5" customHeight="1">
      <c r="B10" s="399" t="s">
        <v>1638</v>
      </c>
      <c r="C10" s="411">
        <f>SUM(安芸市!H10)</f>
        <v>6</v>
      </c>
      <c r="D10" s="421">
        <f>SUM(安芸市!H11)</f>
        <v>1</v>
      </c>
      <c r="E10" s="411"/>
      <c r="F10" s="411">
        <f t="shared" si="0"/>
        <v>1</v>
      </c>
      <c r="G10" s="438">
        <f t="shared" si="1"/>
        <v>7</v>
      </c>
      <c r="H10" s="443">
        <f>SUM(安芸市!H14)</f>
        <v>500</v>
      </c>
      <c r="I10" s="450">
        <f>SUM(安芸市!H15)</f>
        <v>210</v>
      </c>
      <c r="J10" s="455">
        <f t="shared" si="2"/>
        <v>710</v>
      </c>
      <c r="M10" s="403" t="s">
        <v>1483</v>
      </c>
      <c r="N10" s="415">
        <f>SUM('長岡郡・土佐郡'!H23)</f>
        <v>1</v>
      </c>
      <c r="O10" s="425"/>
      <c r="P10" s="415"/>
      <c r="Q10" s="411"/>
      <c r="R10" s="438">
        <f t="shared" si="3"/>
        <v>1</v>
      </c>
      <c r="S10" s="443">
        <f>SUM('長岡郡・土佐郡'!H27)</f>
        <v>135</v>
      </c>
      <c r="T10" s="450"/>
      <c r="U10" s="455">
        <f t="shared" si="4"/>
        <v>135</v>
      </c>
      <c r="W10" s="483" t="s">
        <v>835</v>
      </c>
      <c r="X10" s="489"/>
      <c r="Y10" s="494"/>
      <c r="Z10" s="499">
        <f>SUM(私立幼稚園!N32)</f>
        <v>1</v>
      </c>
      <c r="AA10" s="504"/>
      <c r="AB10" s="494">
        <f>SUM(Z10:AA10)</f>
        <v>1</v>
      </c>
      <c r="AC10" s="509">
        <f t="shared" si="5"/>
        <v>1</v>
      </c>
      <c r="AD10" s="443"/>
      <c r="AE10" s="450">
        <f>SUM(私立幼稚園!N34)</f>
        <v>200</v>
      </c>
      <c r="AF10" s="519">
        <f t="shared" si="6"/>
        <v>200</v>
      </c>
      <c r="AG10" s="445"/>
      <c r="AI10" s="399" t="s">
        <v>1407</v>
      </c>
      <c r="AJ10" s="421"/>
      <c r="AK10" s="544"/>
      <c r="AL10" s="554"/>
      <c r="AM10" s="566">
        <f>SUM(連携型外認定こども園!K38)</f>
        <v>1</v>
      </c>
      <c r="AN10" s="566"/>
      <c r="AO10" s="554"/>
      <c r="AP10" s="596">
        <f t="shared" si="7"/>
        <v>1</v>
      </c>
      <c r="AQ10" s="547"/>
      <c r="AR10" s="615"/>
      <c r="AS10" s="443"/>
      <c r="AT10" s="450">
        <f>SUM(連携型外認定こども園!K41)</f>
        <v>253</v>
      </c>
      <c r="AU10" s="455">
        <f t="shared" si="8"/>
        <v>253</v>
      </c>
    </row>
    <row r="11" spans="2:48" s="394" customFormat="1" ht="25.5" customHeight="1">
      <c r="B11" s="399" t="s">
        <v>1331</v>
      </c>
      <c r="C11" s="411">
        <f>SUM(南国市!H17)</f>
        <v>6</v>
      </c>
      <c r="D11" s="421">
        <f>SUM(南国市!H18)</f>
        <v>8</v>
      </c>
      <c r="E11" s="411"/>
      <c r="F11" s="411">
        <f t="shared" si="0"/>
        <v>8</v>
      </c>
      <c r="G11" s="438">
        <f t="shared" si="1"/>
        <v>14</v>
      </c>
      <c r="H11" s="443">
        <f>SUM(南国市!H21)</f>
        <v>662</v>
      </c>
      <c r="I11" s="450">
        <f>SUM(南国市!H22)</f>
        <v>1118</v>
      </c>
      <c r="J11" s="455">
        <f t="shared" si="2"/>
        <v>1780</v>
      </c>
      <c r="M11" s="399" t="s">
        <v>1646</v>
      </c>
      <c r="N11" s="415">
        <f>SUM(吾川郡!H12)</f>
        <v>4</v>
      </c>
      <c r="O11" s="425">
        <f>SUM(吾川郡!H13)</f>
        <v>2</v>
      </c>
      <c r="P11" s="415"/>
      <c r="Q11" s="411">
        <f>O11+P11</f>
        <v>2</v>
      </c>
      <c r="R11" s="438">
        <f t="shared" si="3"/>
        <v>6</v>
      </c>
      <c r="S11" s="443">
        <f>SUM(吾川郡!H16)</f>
        <v>230</v>
      </c>
      <c r="T11" s="450">
        <f>SUM(吾川郡!H17)</f>
        <v>240</v>
      </c>
      <c r="U11" s="455">
        <f t="shared" si="4"/>
        <v>470</v>
      </c>
      <c r="W11" s="483" t="s">
        <v>1267</v>
      </c>
      <c r="X11" s="489"/>
      <c r="Y11" s="494"/>
      <c r="Z11" s="499"/>
      <c r="AA11" s="504">
        <f>SUM(私立幼稚園!N37)</f>
        <v>1</v>
      </c>
      <c r="AB11" s="494">
        <f>SUM(Z11:AA11)</f>
        <v>1</v>
      </c>
      <c r="AC11" s="509">
        <f t="shared" si="5"/>
        <v>1</v>
      </c>
      <c r="AD11" s="443"/>
      <c r="AE11" s="450">
        <f>SUM(私立幼稚園!N38)</f>
        <v>150</v>
      </c>
      <c r="AF11" s="519">
        <f t="shared" si="6"/>
        <v>150</v>
      </c>
      <c r="AG11" s="445"/>
      <c r="AI11" s="400" t="s">
        <v>612</v>
      </c>
      <c r="AJ11" s="421"/>
      <c r="AK11" s="438"/>
      <c r="AL11" s="554"/>
      <c r="AM11" s="566">
        <f>SUM(連携型外認定こども園!K43)</f>
        <v>1</v>
      </c>
      <c r="AN11" s="566"/>
      <c r="AO11" s="554"/>
      <c r="AP11" s="596">
        <f t="shared" si="7"/>
        <v>1</v>
      </c>
      <c r="AQ11" s="547"/>
      <c r="AR11" s="615"/>
      <c r="AS11" s="443"/>
      <c r="AT11" s="450">
        <f>SUM(連携型外認定こども園!K46)</f>
        <v>135</v>
      </c>
      <c r="AU11" s="455">
        <f t="shared" si="8"/>
        <v>135</v>
      </c>
    </row>
    <row r="12" spans="2:48" s="394" customFormat="1" ht="25.5" customHeight="1">
      <c r="B12" s="399" t="s">
        <v>1597</v>
      </c>
      <c r="C12" s="411">
        <f>SUM(土佐市!H14)</f>
        <v>10</v>
      </c>
      <c r="D12" s="421"/>
      <c r="E12" s="411">
        <f>SUM(土佐市!H16)</f>
        <v>1</v>
      </c>
      <c r="F12" s="411">
        <f t="shared" si="0"/>
        <v>1</v>
      </c>
      <c r="G12" s="438">
        <f t="shared" si="1"/>
        <v>11</v>
      </c>
      <c r="H12" s="443">
        <f>SUM(土佐市!H18)</f>
        <v>1080</v>
      </c>
      <c r="I12" s="450">
        <f>SUM(土佐市!H19)</f>
        <v>90</v>
      </c>
      <c r="J12" s="455">
        <f t="shared" si="2"/>
        <v>1170</v>
      </c>
      <c r="M12" s="458" t="s">
        <v>1647</v>
      </c>
      <c r="N12" s="415"/>
      <c r="O12" s="425">
        <f>SUM(吾川郡!H21)</f>
        <v>2</v>
      </c>
      <c r="P12" s="415">
        <f>SUM(吾川郡!H22)</f>
        <v>1</v>
      </c>
      <c r="Q12" s="411">
        <f>O12+P12</f>
        <v>3</v>
      </c>
      <c r="R12" s="438">
        <f t="shared" si="3"/>
        <v>3</v>
      </c>
      <c r="S12" s="443"/>
      <c r="T12" s="450">
        <f>SUM(吾川郡!H25)</f>
        <v>130</v>
      </c>
      <c r="U12" s="455">
        <f t="shared" si="4"/>
        <v>130</v>
      </c>
      <c r="W12" s="483" t="s">
        <v>832</v>
      </c>
      <c r="X12" s="489"/>
      <c r="Y12" s="494"/>
      <c r="Z12" s="499">
        <f>SUM(私立幼稚園!N40)</f>
        <v>1</v>
      </c>
      <c r="AA12" s="504"/>
      <c r="AB12" s="494">
        <f>SUM(Z12:AA12)</f>
        <v>1</v>
      </c>
      <c r="AC12" s="509">
        <f t="shared" si="5"/>
        <v>1</v>
      </c>
      <c r="AD12" s="443"/>
      <c r="AE12" s="450">
        <f>SUM(私立幼稚園!N42)</f>
        <v>220</v>
      </c>
      <c r="AF12" s="519">
        <f t="shared" si="6"/>
        <v>220</v>
      </c>
      <c r="AG12" s="445"/>
      <c r="AI12" s="401" t="s">
        <v>1494</v>
      </c>
      <c r="AJ12" s="533"/>
      <c r="AK12" s="545">
        <f>SUM(連携型認定こども園!K75)</f>
        <v>1</v>
      </c>
      <c r="AL12" s="554">
        <f>SUM(AJ12:AK12)</f>
        <v>1</v>
      </c>
      <c r="AM12" s="567">
        <f>SUM(連携型外認定こども園!K48)</f>
        <v>1</v>
      </c>
      <c r="AN12" s="567"/>
      <c r="AO12" s="580"/>
      <c r="AP12" s="596">
        <f t="shared" si="7"/>
        <v>2</v>
      </c>
      <c r="AQ12" s="547"/>
      <c r="AR12" s="615"/>
      <c r="AS12" s="443"/>
      <c r="AT12" s="631">
        <f>SUM(連携型外認定こども園!K51)+(連携型認定こども園!K76)</f>
        <v>387</v>
      </c>
      <c r="AU12" s="455">
        <f t="shared" si="8"/>
        <v>387</v>
      </c>
    </row>
    <row r="13" spans="2:48" s="394" customFormat="1" ht="25.5" customHeight="1">
      <c r="B13" s="399" t="s">
        <v>1639</v>
      </c>
      <c r="C13" s="411">
        <f>SUM(須崎市!H10)</f>
        <v>2</v>
      </c>
      <c r="D13" s="421">
        <f>SUM(須崎市!H11)</f>
        <v>5</v>
      </c>
      <c r="E13" s="411"/>
      <c r="F13" s="411">
        <f t="shared" si="0"/>
        <v>5</v>
      </c>
      <c r="G13" s="438">
        <f t="shared" si="1"/>
        <v>7</v>
      </c>
      <c r="H13" s="443">
        <f>SUM(須崎市!H14)</f>
        <v>100</v>
      </c>
      <c r="I13" s="450">
        <f>SUM(須崎市!H15)</f>
        <v>595</v>
      </c>
      <c r="J13" s="455">
        <f t="shared" si="2"/>
        <v>695</v>
      </c>
      <c r="M13" s="458" t="s">
        <v>1648</v>
      </c>
      <c r="N13" s="462">
        <f>SUM(高岡郡!H24)</f>
        <v>2</v>
      </c>
      <c r="O13" s="425"/>
      <c r="P13" s="462"/>
      <c r="Q13" s="411"/>
      <c r="R13" s="438">
        <f t="shared" si="3"/>
        <v>2</v>
      </c>
      <c r="S13" s="443">
        <f>SUM(高岡郡!H28)</f>
        <v>150</v>
      </c>
      <c r="T13" s="450"/>
      <c r="U13" s="455">
        <f t="shared" si="4"/>
        <v>150</v>
      </c>
      <c r="W13" s="483" t="s">
        <v>1544</v>
      </c>
      <c r="X13" s="490"/>
      <c r="Y13" s="494"/>
      <c r="Z13" s="499">
        <f>SUM(私立幼稚園!N44)</f>
        <v>1</v>
      </c>
      <c r="AA13" s="504"/>
      <c r="AB13" s="494">
        <f>SUM(Z13:AA13)</f>
        <v>1</v>
      </c>
      <c r="AC13" s="509">
        <f t="shared" si="5"/>
        <v>1</v>
      </c>
      <c r="AD13" s="443"/>
      <c r="AE13" s="450">
        <f>SUM(私立幼稚園!N46)</f>
        <v>100</v>
      </c>
      <c r="AF13" s="519">
        <f t="shared" si="6"/>
        <v>100</v>
      </c>
      <c r="AG13" s="445"/>
      <c r="AI13" s="401" t="s">
        <v>596</v>
      </c>
      <c r="AJ13" s="534">
        <f>SUM(連携型認定こども園!K84)</f>
        <v>2</v>
      </c>
      <c r="AK13" s="546"/>
      <c r="AL13" s="555">
        <f>SUM(AJ13:AK13)</f>
        <v>2</v>
      </c>
      <c r="AM13" s="568"/>
      <c r="AN13" s="568">
        <f>SUM(連携型外認定こども園!K54)</f>
        <v>1</v>
      </c>
      <c r="AO13" s="581">
        <f>SUM(連携型外認定こども園!K55)</f>
        <v>1</v>
      </c>
      <c r="AP13" s="597">
        <f t="shared" si="7"/>
        <v>4</v>
      </c>
      <c r="AQ13" s="548"/>
      <c r="AR13" s="616"/>
      <c r="AS13" s="443">
        <f>SUM(連携型認定こども園!K86)</f>
        <v>365</v>
      </c>
      <c r="AT13" s="632">
        <f>SUM(連携型外認定こども園!K56)</f>
        <v>125</v>
      </c>
      <c r="AU13" s="638">
        <f t="shared" si="8"/>
        <v>490</v>
      </c>
    </row>
    <row r="14" spans="2:48" s="394" customFormat="1" ht="25.5" customHeight="1">
      <c r="B14" s="399" t="s">
        <v>1407</v>
      </c>
      <c r="C14" s="411">
        <f>SUM(宿毛市!H9)</f>
        <v>5</v>
      </c>
      <c r="D14" s="421">
        <f>SUM(宿毛市!H10)</f>
        <v>1</v>
      </c>
      <c r="E14" s="411"/>
      <c r="F14" s="411">
        <f t="shared" si="0"/>
        <v>1</v>
      </c>
      <c r="G14" s="438">
        <f t="shared" si="1"/>
        <v>6</v>
      </c>
      <c r="H14" s="443">
        <f>SUM(宿毛市!H13)</f>
        <v>516</v>
      </c>
      <c r="I14" s="450">
        <f>SUM(宿毛市!H14)</f>
        <v>150</v>
      </c>
      <c r="J14" s="455">
        <f t="shared" si="2"/>
        <v>666</v>
      </c>
      <c r="M14" s="399" t="s">
        <v>738</v>
      </c>
      <c r="N14" s="415">
        <f>SUM(高岡郡!H32)</f>
        <v>2</v>
      </c>
      <c r="O14" s="425">
        <f>SUM(高岡郡!H33)</f>
        <v>5</v>
      </c>
      <c r="P14" s="415"/>
      <c r="Q14" s="411">
        <f>O14+P14</f>
        <v>5</v>
      </c>
      <c r="R14" s="438">
        <f t="shared" si="3"/>
        <v>7</v>
      </c>
      <c r="S14" s="443">
        <f>SUM(高岡郡!H36)</f>
        <v>103</v>
      </c>
      <c r="T14" s="450">
        <f>SUM(高岡郡!H37)</f>
        <v>417</v>
      </c>
      <c r="U14" s="455">
        <f t="shared" si="4"/>
        <v>520</v>
      </c>
      <c r="W14" s="483" t="s">
        <v>1249</v>
      </c>
      <c r="X14" s="489"/>
      <c r="Y14" s="494"/>
      <c r="Z14" s="499">
        <f>SUM(私立幼稚園!N48)</f>
        <v>1</v>
      </c>
      <c r="AA14" s="504"/>
      <c r="AB14" s="494">
        <f>SUM(Z14:AA14)</f>
        <v>1</v>
      </c>
      <c r="AC14" s="509">
        <f t="shared" si="5"/>
        <v>1</v>
      </c>
      <c r="AD14" s="443"/>
      <c r="AE14" s="450">
        <f>SUM(私立幼稚園!N50)</f>
        <v>184</v>
      </c>
      <c r="AF14" s="519">
        <f t="shared" si="6"/>
        <v>184</v>
      </c>
      <c r="AG14" s="445"/>
      <c r="AI14" s="401" t="s">
        <v>2110</v>
      </c>
      <c r="AJ14" s="535"/>
      <c r="AK14" s="473"/>
      <c r="AL14" s="556"/>
      <c r="AM14" s="568">
        <f>SUM(連携型外認定こども園!K58)</f>
        <v>2</v>
      </c>
      <c r="AN14" s="569"/>
      <c r="AO14" s="556"/>
      <c r="AP14" s="597">
        <f t="shared" si="7"/>
        <v>2</v>
      </c>
      <c r="AQ14" s="548"/>
      <c r="AR14" s="616"/>
      <c r="AS14" s="624"/>
      <c r="AT14" s="633">
        <f>SUM(連携型外認定こども園!K61)</f>
        <v>240</v>
      </c>
      <c r="AU14" s="639">
        <f t="shared" si="8"/>
        <v>240</v>
      </c>
    </row>
    <row r="15" spans="2:48" s="394" customFormat="1" ht="25.5" customHeight="1">
      <c r="B15" s="400" t="s">
        <v>612</v>
      </c>
      <c r="C15" s="411">
        <f>SUM(土佐清水市!H6)</f>
        <v>3</v>
      </c>
      <c r="D15" s="421"/>
      <c r="E15" s="411"/>
      <c r="F15" s="411"/>
      <c r="G15" s="438">
        <f t="shared" si="1"/>
        <v>3</v>
      </c>
      <c r="H15" s="443">
        <f>SUM(土佐清水市!H10)</f>
        <v>272</v>
      </c>
      <c r="I15" s="450"/>
      <c r="J15" s="455">
        <f t="shared" si="2"/>
        <v>272</v>
      </c>
      <c r="M15" s="399" t="s">
        <v>1649</v>
      </c>
      <c r="N15" s="415"/>
      <c r="O15" s="425">
        <f>SUM(高岡郡!H41)</f>
        <v>2</v>
      </c>
      <c r="P15" s="415"/>
      <c r="Q15" s="411">
        <f>O15+P15</f>
        <v>2</v>
      </c>
      <c r="R15" s="438">
        <f t="shared" si="3"/>
        <v>2</v>
      </c>
      <c r="S15" s="443"/>
      <c r="T15" s="450">
        <f>SUM(高岡郡!H45)</f>
        <v>155</v>
      </c>
      <c r="U15" s="455">
        <f t="shared" si="4"/>
        <v>155</v>
      </c>
      <c r="W15" s="483" t="s">
        <v>214</v>
      </c>
      <c r="X15" s="489"/>
      <c r="Y15" s="494">
        <f>SUM(国公立幼稚園!N18)</f>
        <v>2</v>
      </c>
      <c r="Z15" s="499"/>
      <c r="AA15" s="504"/>
      <c r="AB15" s="494"/>
      <c r="AC15" s="509">
        <f t="shared" si="5"/>
        <v>2</v>
      </c>
      <c r="AD15" s="443">
        <f>SUM(国公立幼稚園!N19)</f>
        <v>350</v>
      </c>
      <c r="AE15" s="450"/>
      <c r="AF15" s="519">
        <f t="shared" si="6"/>
        <v>350</v>
      </c>
      <c r="AG15" s="445"/>
      <c r="AI15" s="401" t="s">
        <v>1462</v>
      </c>
      <c r="AJ15" s="534">
        <f>SUM(連携型認定こども園!K38)</f>
        <v>1</v>
      </c>
      <c r="AK15" s="547"/>
      <c r="AL15" s="555">
        <f>SUM(AJ15:AK15)</f>
        <v>1</v>
      </c>
      <c r="AM15" s="425"/>
      <c r="AN15" s="425"/>
      <c r="AO15" s="582"/>
      <c r="AP15" s="596">
        <f t="shared" si="7"/>
        <v>1</v>
      </c>
      <c r="AQ15" s="547"/>
      <c r="AR15" s="615"/>
      <c r="AS15" s="443">
        <f>SUM(連携型認定こども園!K40)</f>
        <v>130</v>
      </c>
      <c r="AT15" s="450"/>
      <c r="AU15" s="640">
        <f t="shared" si="8"/>
        <v>130</v>
      </c>
    </row>
    <row r="16" spans="2:48" s="394" customFormat="1" ht="25.5" customHeight="1">
      <c r="B16" s="401" t="s">
        <v>1494</v>
      </c>
      <c r="C16" s="412">
        <f>SUM(四万十市!H19)</f>
        <v>13</v>
      </c>
      <c r="D16" s="422">
        <f>SUM(四万十市!H20)</f>
        <v>3</v>
      </c>
      <c r="E16" s="430"/>
      <c r="F16" s="411">
        <f>D16+E16</f>
        <v>3</v>
      </c>
      <c r="G16" s="438">
        <f t="shared" si="1"/>
        <v>16</v>
      </c>
      <c r="H16" s="443">
        <f>SUM(四万十市!H23)</f>
        <v>1050</v>
      </c>
      <c r="I16" s="450">
        <f>SUM(四万十市!H24)</f>
        <v>105</v>
      </c>
      <c r="J16" s="455">
        <f t="shared" si="2"/>
        <v>1155</v>
      </c>
      <c r="M16" s="458" t="s">
        <v>1548</v>
      </c>
      <c r="N16" s="415">
        <f>SUM(高岡郡!H48)</f>
        <v>7</v>
      </c>
      <c r="O16" s="425">
        <f>SUM(高岡郡!H49)</f>
        <v>3</v>
      </c>
      <c r="P16" s="415"/>
      <c r="Q16" s="411">
        <f>O16+P16</f>
        <v>3</v>
      </c>
      <c r="R16" s="438">
        <f t="shared" si="3"/>
        <v>10</v>
      </c>
      <c r="S16" s="443">
        <f>SUM(高岡郡!H52)</f>
        <v>345</v>
      </c>
      <c r="T16" s="450">
        <f>SUM(高岡郡!H53)</f>
        <v>250</v>
      </c>
      <c r="U16" s="455">
        <f t="shared" si="4"/>
        <v>595</v>
      </c>
      <c r="W16" s="483" t="s">
        <v>184</v>
      </c>
      <c r="X16" s="489"/>
      <c r="Y16" s="494"/>
      <c r="Z16" s="499">
        <f>SUM(私立幼稚園!N52)</f>
        <v>2</v>
      </c>
      <c r="AA16" s="504"/>
      <c r="AB16" s="494">
        <f>SUM(Z16:AA16)</f>
        <v>2</v>
      </c>
      <c r="AC16" s="509">
        <f t="shared" si="5"/>
        <v>2</v>
      </c>
      <c r="AD16" s="443"/>
      <c r="AE16" s="450">
        <f>SUM(私立幼稚園!N54)</f>
        <v>240</v>
      </c>
      <c r="AF16" s="519">
        <f t="shared" si="6"/>
        <v>240</v>
      </c>
      <c r="AG16" s="445"/>
      <c r="AI16" s="401" t="s">
        <v>2653</v>
      </c>
      <c r="AJ16" s="536">
        <f>SUM(連携型認定こども園!K69)</f>
        <v>1</v>
      </c>
      <c r="AK16" s="548"/>
      <c r="AL16" s="557">
        <f>SUM(AJ16:AK16)</f>
        <v>1</v>
      </c>
      <c r="AM16" s="467"/>
      <c r="AN16" s="467"/>
      <c r="AO16" s="583"/>
      <c r="AP16" s="598">
        <f t="shared" si="7"/>
        <v>1</v>
      </c>
      <c r="AQ16" s="607"/>
      <c r="AR16" s="617"/>
      <c r="AS16" s="443">
        <f>SUM(連携型認定こども園!K71)</f>
        <v>135</v>
      </c>
      <c r="AT16" s="450"/>
      <c r="AU16" s="641">
        <f t="shared" si="8"/>
        <v>135</v>
      </c>
    </row>
    <row r="17" spans="2:48" s="394" customFormat="1" ht="25.5" customHeight="1">
      <c r="B17" s="402" t="s">
        <v>420</v>
      </c>
      <c r="C17" s="412">
        <f>SUM(香南市!H8)</f>
        <v>5</v>
      </c>
      <c r="D17" s="422"/>
      <c r="E17" s="430">
        <f>SUM(香南市!H10)</f>
        <v>1</v>
      </c>
      <c r="F17" s="411">
        <f>D17+E17</f>
        <v>1</v>
      </c>
      <c r="G17" s="438">
        <f t="shared" si="1"/>
        <v>6</v>
      </c>
      <c r="H17" s="443">
        <f>SUM(香南市!H12)</f>
        <v>764</v>
      </c>
      <c r="I17" s="450">
        <f>SUM(香南市!H13)</f>
        <v>95</v>
      </c>
      <c r="J17" s="455">
        <f t="shared" si="2"/>
        <v>859</v>
      </c>
      <c r="M17" s="399" t="s">
        <v>806</v>
      </c>
      <c r="N17" s="415">
        <f>SUM(幡多郡!H9)</f>
        <v>1</v>
      </c>
      <c r="O17" s="425"/>
      <c r="P17" s="415"/>
      <c r="Q17" s="411"/>
      <c r="R17" s="438">
        <f t="shared" si="3"/>
        <v>1</v>
      </c>
      <c r="S17" s="443">
        <f>SUM(幡多郡!H13)</f>
        <v>105</v>
      </c>
      <c r="T17" s="450"/>
      <c r="U17" s="455">
        <f t="shared" si="4"/>
        <v>105</v>
      </c>
      <c r="W17" s="483" t="s">
        <v>456</v>
      </c>
      <c r="X17" s="489"/>
      <c r="Y17" s="494">
        <f>SUM(国公立幼稚園!N21)</f>
        <v>1</v>
      </c>
      <c r="Z17" s="499"/>
      <c r="AA17" s="504"/>
      <c r="AB17" s="494"/>
      <c r="AC17" s="509">
        <f t="shared" si="5"/>
        <v>1</v>
      </c>
      <c r="AD17" s="443">
        <f>SUM(国公立幼稚園!N22)</f>
        <v>60</v>
      </c>
      <c r="AE17" s="450"/>
      <c r="AF17" s="519">
        <f t="shared" si="6"/>
        <v>60</v>
      </c>
      <c r="AG17" s="445"/>
      <c r="AI17" s="403" t="s">
        <v>1547</v>
      </c>
      <c r="AJ17" s="534">
        <f>SUM(連携型認定こども園!K43)</f>
        <v>1</v>
      </c>
      <c r="AK17" s="547"/>
      <c r="AL17" s="554">
        <f>SUM(AJ17:AK17)</f>
        <v>1</v>
      </c>
      <c r="AM17" s="425"/>
      <c r="AN17" s="425"/>
      <c r="AO17" s="582"/>
      <c r="AP17" s="596">
        <f t="shared" si="7"/>
        <v>1</v>
      </c>
      <c r="AQ17" s="547"/>
      <c r="AR17" s="615"/>
      <c r="AS17" s="443">
        <f>SUM(連携型認定こども園!K45)</f>
        <v>140</v>
      </c>
      <c r="AT17" s="450"/>
      <c r="AU17" s="640">
        <f t="shared" si="8"/>
        <v>140</v>
      </c>
    </row>
    <row r="18" spans="2:48" s="394" customFormat="1" ht="25.5" customHeight="1">
      <c r="B18" s="402" t="s">
        <v>1008</v>
      </c>
      <c r="C18" s="413">
        <f>SUM(香美市!H10)</f>
        <v>6</v>
      </c>
      <c r="D18" s="423">
        <f>SUM(香美市!H11)</f>
        <v>1</v>
      </c>
      <c r="E18" s="431"/>
      <c r="F18" s="411">
        <f>D18+E18</f>
        <v>1</v>
      </c>
      <c r="G18" s="438">
        <f t="shared" si="1"/>
        <v>7</v>
      </c>
      <c r="H18" s="443">
        <f>SUM(香美市!H14)</f>
        <v>740</v>
      </c>
      <c r="I18" s="450">
        <f>SUM(香美市!H15)</f>
        <v>80</v>
      </c>
      <c r="J18" s="455">
        <f t="shared" si="2"/>
        <v>820</v>
      </c>
      <c r="M18" s="399" t="s">
        <v>589</v>
      </c>
      <c r="N18" s="415">
        <f>SUM(幡多郡!H17)</f>
        <v>1</v>
      </c>
      <c r="O18" s="425"/>
      <c r="P18" s="415"/>
      <c r="Q18" s="411"/>
      <c r="R18" s="438">
        <f t="shared" si="3"/>
        <v>1</v>
      </c>
      <c r="S18" s="443">
        <f>SUM(幡多郡!H21)</f>
        <v>45</v>
      </c>
      <c r="T18" s="450"/>
      <c r="U18" s="455">
        <f t="shared" si="4"/>
        <v>45</v>
      </c>
      <c r="W18" s="484" t="s">
        <v>1485</v>
      </c>
      <c r="X18" s="489"/>
      <c r="Y18" s="494">
        <f>SUM(国公立幼稚園!N24)</f>
        <v>1</v>
      </c>
      <c r="Z18" s="499"/>
      <c r="AA18" s="504"/>
      <c r="AB18" s="494"/>
      <c r="AC18" s="509">
        <f t="shared" si="5"/>
        <v>1</v>
      </c>
      <c r="AD18" s="474">
        <f>SUM(国公立幼稚園!N25)</f>
        <v>95</v>
      </c>
      <c r="AE18" s="450"/>
      <c r="AF18" s="520">
        <f t="shared" si="6"/>
        <v>95</v>
      </c>
      <c r="AG18" s="445"/>
      <c r="AI18" s="401" t="s">
        <v>1750</v>
      </c>
      <c r="AJ18" s="534">
        <f>SUM(連携型認定こども園!K63)</f>
        <v>2</v>
      </c>
      <c r="AK18" s="547"/>
      <c r="AL18" s="554">
        <f>SUM(AJ18:AK18)</f>
        <v>2</v>
      </c>
      <c r="AM18" s="425"/>
      <c r="AN18" s="425"/>
      <c r="AO18" s="582"/>
      <c r="AP18" s="596">
        <f t="shared" si="7"/>
        <v>2</v>
      </c>
      <c r="AQ18" s="547"/>
      <c r="AR18" s="615"/>
      <c r="AS18" s="443">
        <f>SUM(連携型認定こども園!K65)</f>
        <v>295</v>
      </c>
      <c r="AT18" s="450"/>
      <c r="AU18" s="640">
        <f t="shared" si="8"/>
        <v>295</v>
      </c>
    </row>
    <row r="19" spans="2:48" s="394" customFormat="1" ht="25.5" customHeight="1">
      <c r="B19" s="403" t="s">
        <v>427</v>
      </c>
      <c r="C19" s="414">
        <f>SUM(安芸郡!H8)</f>
        <v>2</v>
      </c>
      <c r="D19" s="424"/>
      <c r="E19" s="414"/>
      <c r="F19" s="411"/>
      <c r="G19" s="438">
        <f t="shared" si="1"/>
        <v>2</v>
      </c>
      <c r="H19" s="443">
        <f>SUM(安芸郡!H12)</f>
        <v>135</v>
      </c>
      <c r="I19" s="450"/>
      <c r="J19" s="455">
        <f t="shared" si="2"/>
        <v>135</v>
      </c>
      <c r="M19" s="459" t="s">
        <v>1372</v>
      </c>
      <c r="N19" s="463">
        <f>SUM(幡多郡!H25)</f>
        <v>4</v>
      </c>
      <c r="O19" s="467"/>
      <c r="P19" s="463"/>
      <c r="Q19" s="469"/>
      <c r="R19" s="471">
        <f t="shared" si="3"/>
        <v>4</v>
      </c>
      <c r="S19" s="474">
        <f>SUM(幡多郡!H29)</f>
        <v>320</v>
      </c>
      <c r="T19" s="477"/>
      <c r="U19" s="479">
        <f t="shared" si="4"/>
        <v>320</v>
      </c>
      <c r="W19" s="485" t="s">
        <v>1549</v>
      </c>
      <c r="X19" s="491">
        <f t="shared" ref="X19:AF19" si="9">SUM(X8:X18)</f>
        <v>1</v>
      </c>
      <c r="Y19" s="495">
        <f t="shared" si="9"/>
        <v>5</v>
      </c>
      <c r="Z19" s="500">
        <f t="shared" si="9"/>
        <v>21</v>
      </c>
      <c r="AA19" s="505">
        <f t="shared" si="9"/>
        <v>2</v>
      </c>
      <c r="AB19" s="495">
        <f t="shared" si="9"/>
        <v>23</v>
      </c>
      <c r="AC19" s="510">
        <f t="shared" si="9"/>
        <v>29</v>
      </c>
      <c r="AD19" s="513">
        <f t="shared" si="9"/>
        <v>734</v>
      </c>
      <c r="AE19" s="478">
        <f t="shared" si="9"/>
        <v>3994</v>
      </c>
      <c r="AF19" s="521">
        <f t="shared" si="9"/>
        <v>4728</v>
      </c>
      <c r="AG19" s="445"/>
      <c r="AI19" s="401" t="s">
        <v>989</v>
      </c>
      <c r="AJ19" s="534"/>
      <c r="AK19" s="547"/>
      <c r="AL19" s="554"/>
      <c r="AM19" s="425"/>
      <c r="AN19" s="568">
        <f>SUM(連携型外認定こども園!K64)</f>
        <v>1</v>
      </c>
      <c r="AO19" s="582"/>
      <c r="AP19" s="596">
        <f t="shared" si="7"/>
        <v>1</v>
      </c>
      <c r="AQ19" s="547"/>
      <c r="AR19" s="615"/>
      <c r="AS19" s="443"/>
      <c r="AT19" s="633">
        <f>SUM(連携型外認定こども園!K66)</f>
        <v>50</v>
      </c>
      <c r="AU19" s="640">
        <f t="shared" si="8"/>
        <v>50</v>
      </c>
    </row>
    <row r="20" spans="2:48" s="394" customFormat="1" ht="25.5" customHeight="1">
      <c r="B20" s="403" t="s">
        <v>1412</v>
      </c>
      <c r="C20" s="415">
        <f>SUM(安芸郡!H17)</f>
        <v>1</v>
      </c>
      <c r="D20" s="425"/>
      <c r="E20" s="415"/>
      <c r="F20" s="411"/>
      <c r="G20" s="438">
        <f t="shared" si="1"/>
        <v>1</v>
      </c>
      <c r="H20" s="442">
        <f>SUM(安芸郡!H21)</f>
        <v>60</v>
      </c>
      <c r="I20" s="449"/>
      <c r="J20" s="455">
        <f t="shared" si="2"/>
        <v>60</v>
      </c>
      <c r="M20" s="398" t="s">
        <v>1382</v>
      </c>
      <c r="N20" s="464">
        <f>SUM(C8:C22)+SUM(N8:N19)</f>
        <v>110</v>
      </c>
      <c r="O20" s="468">
        <f>SUM(D8:D22)+SUM(O8:O19)</f>
        <v>96</v>
      </c>
      <c r="P20" s="464">
        <f>SUM(E8:E22)+SUM(P8:P19)</f>
        <v>8</v>
      </c>
      <c r="Q20" s="470">
        <f>O20+P20</f>
        <v>104</v>
      </c>
      <c r="R20" s="472">
        <f t="shared" si="3"/>
        <v>214</v>
      </c>
      <c r="S20" s="475">
        <f>SUM(H8:H22)+SUM(S8:S19)</f>
        <v>10757</v>
      </c>
      <c r="T20" s="478">
        <f>SUM(I8:I22)+SUM(T8:T19)</f>
        <v>12795</v>
      </c>
      <c r="U20" s="480">
        <f t="shared" si="4"/>
        <v>23552</v>
      </c>
      <c r="W20" s="486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I20" s="401" t="s">
        <v>466</v>
      </c>
      <c r="AJ20" s="534">
        <f>SUM(連携型認定こども園!K79)</f>
        <v>1</v>
      </c>
      <c r="AK20" s="547"/>
      <c r="AL20" s="554">
        <f>SUM(AJ20:AK20)</f>
        <v>1</v>
      </c>
      <c r="AM20" s="425"/>
      <c r="AN20" s="425"/>
      <c r="AO20" s="582"/>
      <c r="AP20" s="596">
        <f t="shared" si="7"/>
        <v>1</v>
      </c>
      <c r="AQ20" s="547"/>
      <c r="AR20" s="615"/>
      <c r="AS20" s="443">
        <f>SUM(連携型認定こども園!K81)</f>
        <v>150</v>
      </c>
      <c r="AT20" s="450"/>
      <c r="AU20" s="640">
        <f t="shared" si="8"/>
        <v>150</v>
      </c>
    </row>
    <row r="21" spans="2:48" s="394" customFormat="1" ht="25.5" customHeight="1">
      <c r="B21" s="403" t="s">
        <v>1498</v>
      </c>
      <c r="C21" s="415">
        <f>SUM(安芸郡!H25)</f>
        <v>1</v>
      </c>
      <c r="D21" s="425"/>
      <c r="E21" s="415"/>
      <c r="F21" s="411"/>
      <c r="G21" s="438">
        <f t="shared" si="1"/>
        <v>1</v>
      </c>
      <c r="H21" s="443">
        <f>SUM(安芸郡!H29)</f>
        <v>30</v>
      </c>
      <c r="I21" s="450"/>
      <c r="J21" s="455">
        <f t="shared" si="2"/>
        <v>30</v>
      </c>
      <c r="M21" s="460"/>
      <c r="N21" s="465"/>
      <c r="O21" s="465"/>
      <c r="P21" s="465"/>
      <c r="Q21" s="465"/>
      <c r="R21" s="473"/>
      <c r="S21" s="445"/>
      <c r="T21" s="445"/>
      <c r="U21" s="465"/>
      <c r="W21" s="487"/>
      <c r="X21" s="445"/>
      <c r="Y21" s="445"/>
      <c r="Z21" s="445"/>
      <c r="AA21" s="445"/>
      <c r="AB21" s="445"/>
      <c r="AC21" s="445"/>
      <c r="AD21" s="445"/>
      <c r="AE21" s="445"/>
      <c r="AF21" s="445"/>
      <c r="AG21" s="445"/>
      <c r="AI21" s="399" t="s">
        <v>1402</v>
      </c>
      <c r="AJ21" s="533">
        <f>SUM(連携型認定こども園!K48)</f>
        <v>1</v>
      </c>
      <c r="AK21" s="549"/>
      <c r="AL21" s="554">
        <f>SUM(AJ21:AK21)</f>
        <v>1</v>
      </c>
      <c r="AM21" s="567"/>
      <c r="AN21" s="567"/>
      <c r="AO21" s="580"/>
      <c r="AP21" s="596">
        <f t="shared" si="7"/>
        <v>1</v>
      </c>
      <c r="AQ21" s="547"/>
      <c r="AR21" s="615"/>
      <c r="AS21" s="443">
        <f>SUM(連携型認定こども園!K50)</f>
        <v>150</v>
      </c>
      <c r="AT21" s="450"/>
      <c r="AU21" s="640">
        <f t="shared" si="8"/>
        <v>150</v>
      </c>
    </row>
    <row r="22" spans="2:48" s="394" customFormat="1" ht="25.5" customHeight="1">
      <c r="B22" s="403" t="s">
        <v>1640</v>
      </c>
      <c r="C22" s="415">
        <f>SUM(安芸郡!H33)</f>
        <v>1</v>
      </c>
      <c r="D22" s="426"/>
      <c r="E22" s="415"/>
      <c r="F22" s="411"/>
      <c r="G22" s="438">
        <f t="shared" si="1"/>
        <v>1</v>
      </c>
      <c r="H22" s="444">
        <f>SUM(安芸郡!H37)</f>
        <v>95</v>
      </c>
      <c r="I22" s="451"/>
      <c r="J22" s="455">
        <f t="shared" si="2"/>
        <v>95</v>
      </c>
      <c r="M22" s="461"/>
      <c r="N22" s="466"/>
      <c r="O22" s="466"/>
      <c r="P22" s="466"/>
      <c r="Q22" s="461"/>
      <c r="R22" s="461"/>
      <c r="S22" s="476"/>
      <c r="T22" s="476"/>
      <c r="U22" s="481"/>
      <c r="W22" s="487"/>
      <c r="X22" s="445"/>
      <c r="Y22" s="445"/>
      <c r="Z22" s="445"/>
      <c r="AA22" s="445"/>
      <c r="AB22" s="445"/>
      <c r="AC22" s="445"/>
      <c r="AD22" s="445"/>
      <c r="AE22" s="445"/>
      <c r="AF22" s="445"/>
      <c r="AG22" s="445"/>
      <c r="AI22" s="400" t="s">
        <v>457</v>
      </c>
      <c r="AJ22" s="535">
        <f>SUM(連携型認定こども園!K53)</f>
        <v>2</v>
      </c>
      <c r="AK22" s="473"/>
      <c r="AL22" s="554">
        <f>SUM(AJ22:AK22)</f>
        <v>2</v>
      </c>
      <c r="AM22" s="569"/>
      <c r="AN22" s="569"/>
      <c r="AO22" s="556"/>
      <c r="AP22" s="596">
        <f t="shared" si="7"/>
        <v>2</v>
      </c>
      <c r="AQ22" s="547"/>
      <c r="AR22" s="615"/>
      <c r="AS22" s="624">
        <f>SUM(連携型認定こども園!K55)</f>
        <v>292</v>
      </c>
      <c r="AT22" s="633"/>
      <c r="AU22" s="641">
        <f t="shared" si="8"/>
        <v>292</v>
      </c>
      <c r="AV22" s="522"/>
    </row>
    <row r="23" spans="2:48" s="394" customFormat="1" ht="25.5" customHeight="1">
      <c r="B23" s="404"/>
      <c r="C23" s="416"/>
      <c r="D23" s="416"/>
      <c r="E23" s="416"/>
      <c r="F23" s="404"/>
      <c r="G23" s="404"/>
      <c r="H23" s="445"/>
      <c r="I23" s="445"/>
      <c r="J23" s="456"/>
      <c r="M23" s="405"/>
      <c r="N23" s="405"/>
      <c r="O23" s="405"/>
      <c r="P23" s="405"/>
      <c r="Q23" s="405"/>
      <c r="R23" s="405"/>
      <c r="S23" s="445"/>
      <c r="T23" s="445"/>
      <c r="U23" s="405"/>
      <c r="W23" s="487"/>
      <c r="X23" s="445"/>
      <c r="Y23" s="445"/>
      <c r="Z23" s="445"/>
      <c r="AA23" s="445"/>
      <c r="AB23" s="445"/>
      <c r="AC23" s="445"/>
      <c r="AD23" s="445"/>
      <c r="AE23" s="445"/>
      <c r="AF23" s="445"/>
      <c r="AG23" s="445"/>
      <c r="AI23" s="524" t="s">
        <v>1548</v>
      </c>
      <c r="AJ23" s="537">
        <f>SUM(連携型認定こども園!K58)</f>
        <v>1</v>
      </c>
      <c r="AK23" s="550"/>
      <c r="AL23" s="558">
        <f>SUM(AJ23:AK23)</f>
        <v>1</v>
      </c>
      <c r="AM23" s="570"/>
      <c r="AN23" s="570"/>
      <c r="AO23" s="584"/>
      <c r="AP23" s="599">
        <f t="shared" si="7"/>
        <v>1</v>
      </c>
      <c r="AQ23" s="550"/>
      <c r="AR23" s="618"/>
      <c r="AS23" s="474">
        <f>SUM(連携型認定こども園!K60)</f>
        <v>88</v>
      </c>
      <c r="AT23" s="477"/>
      <c r="AU23" s="642">
        <f t="shared" si="8"/>
        <v>88</v>
      </c>
      <c r="AV23" s="645"/>
    </row>
    <row r="24" spans="2:48" ht="15.75">
      <c r="B24" s="405"/>
      <c r="C24" s="405"/>
      <c r="D24" s="405"/>
      <c r="E24" s="405"/>
      <c r="F24" s="405"/>
      <c r="G24" s="405"/>
      <c r="H24" s="445"/>
      <c r="I24" s="445"/>
      <c r="J24" s="405"/>
      <c r="K24" s="394"/>
      <c r="L24" s="394"/>
      <c r="M24" s="405"/>
      <c r="N24" s="405"/>
      <c r="O24" s="405"/>
      <c r="P24" s="405"/>
      <c r="Q24" s="405"/>
      <c r="R24" s="405"/>
      <c r="S24" s="445"/>
      <c r="T24" s="445"/>
      <c r="U24" s="405"/>
      <c r="V24" s="394"/>
      <c r="W24" s="487"/>
      <c r="X24" s="445"/>
      <c r="Y24" s="445"/>
      <c r="Z24" s="445"/>
      <c r="AA24" s="445"/>
      <c r="AB24" s="445"/>
      <c r="AC24" s="445"/>
      <c r="AD24" s="445"/>
      <c r="AE24" s="445"/>
      <c r="AF24" s="445"/>
      <c r="AG24" s="445"/>
      <c r="AH24" s="394"/>
      <c r="AI24" s="398" t="s">
        <v>1382</v>
      </c>
      <c r="AJ24" s="538">
        <f>SUM(AJ8:AJ23)</f>
        <v>12</v>
      </c>
      <c r="AK24" s="551">
        <f>SUM(AK8:AK23)</f>
        <v>9</v>
      </c>
      <c r="AL24" s="559">
        <f>SUM(AJ24:AK24)</f>
        <v>21</v>
      </c>
      <c r="AM24" s="559">
        <f>SUM(AM8:AM23)</f>
        <v>18</v>
      </c>
      <c r="AN24" s="464">
        <f>SUM(AN8:AN23)</f>
        <v>6</v>
      </c>
      <c r="AO24" s="585">
        <f>SUM(AO8:AO23)</f>
        <v>3</v>
      </c>
      <c r="AP24" s="600">
        <f>SUM(AL24:AO24)</f>
        <v>48</v>
      </c>
      <c r="AQ24" s="608"/>
      <c r="AR24" s="619"/>
      <c r="AS24" s="625">
        <f>SUM(AS8:AS23)</f>
        <v>1745</v>
      </c>
      <c r="AT24" s="634">
        <f>SUM(AT8:AT23)</f>
        <v>5921</v>
      </c>
      <c r="AU24" s="480">
        <f>SUM(AU8:AU23)</f>
        <v>7666</v>
      </c>
      <c r="AV24" s="646"/>
    </row>
    <row r="25" spans="2:48" ht="25.5" customHeight="1">
      <c r="B25" s="405"/>
      <c r="C25" s="405"/>
      <c r="D25" s="405"/>
      <c r="E25" s="405"/>
      <c r="F25" s="405"/>
      <c r="G25" s="405"/>
      <c r="H25" s="445"/>
      <c r="I25" s="445"/>
      <c r="J25" s="405"/>
      <c r="K25" s="394"/>
      <c r="L25" s="394"/>
      <c r="M25" s="405"/>
      <c r="N25" s="405"/>
      <c r="O25" s="405"/>
      <c r="P25" s="405"/>
      <c r="Q25" s="405"/>
      <c r="R25" s="405"/>
      <c r="S25" s="445"/>
      <c r="T25" s="445"/>
      <c r="U25" s="405"/>
      <c r="V25" s="394"/>
      <c r="W25" s="487"/>
      <c r="X25" s="445"/>
      <c r="Y25" s="445"/>
      <c r="Z25" s="445"/>
      <c r="AA25" s="445"/>
      <c r="AB25" s="445"/>
      <c r="AC25" s="445"/>
      <c r="AD25" s="445"/>
      <c r="AE25" s="445"/>
      <c r="AF25" s="445"/>
      <c r="AG25" s="445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646"/>
    </row>
    <row r="26" spans="2:48" ht="18.75" customHeight="1">
      <c r="B26" s="405"/>
      <c r="C26" s="405"/>
      <c r="D26" s="405"/>
      <c r="E26" s="405"/>
      <c r="F26" s="405"/>
      <c r="G26" s="405"/>
      <c r="H26" s="445"/>
      <c r="I26" s="445"/>
      <c r="J26" s="405"/>
      <c r="K26" s="394"/>
      <c r="L26" s="394"/>
      <c r="M26" s="405"/>
      <c r="N26" s="405"/>
      <c r="O26" s="405"/>
      <c r="P26" s="405"/>
      <c r="Q26" s="405"/>
      <c r="R26" s="405"/>
      <c r="S26" s="445"/>
      <c r="T26" s="445"/>
      <c r="U26" s="405"/>
      <c r="V26" s="394"/>
      <c r="W26" s="487"/>
      <c r="X26" s="445"/>
      <c r="Y26" s="445"/>
      <c r="Z26" s="445"/>
      <c r="AA26" s="445"/>
      <c r="AB26" s="445"/>
      <c r="AC26" s="445"/>
      <c r="AD26" s="445"/>
      <c r="AE26" s="445"/>
      <c r="AF26" s="445"/>
      <c r="AG26" s="445"/>
      <c r="AH26" s="394"/>
      <c r="AI26" s="395" t="s">
        <v>145</v>
      </c>
      <c r="AJ26" s="394"/>
      <c r="AK26" s="394"/>
      <c r="AL26" s="394"/>
      <c r="AM26" s="394"/>
      <c r="AN26" s="394"/>
      <c r="AO26" s="394"/>
      <c r="AP26" s="394"/>
      <c r="AQ26" s="394"/>
      <c r="AR26" s="435" t="s">
        <v>2778</v>
      </c>
      <c r="AS26" s="435"/>
      <c r="AT26" s="435"/>
      <c r="AU26" s="435"/>
      <c r="AV26" s="646"/>
    </row>
    <row r="27" spans="2:48" ht="14.85" customHeight="1">
      <c r="H27" s="445"/>
      <c r="I27" s="445"/>
      <c r="K27" s="394"/>
      <c r="L27" s="394"/>
      <c r="S27" s="445"/>
      <c r="T27" s="445"/>
      <c r="V27" s="394"/>
      <c r="W27" s="487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394"/>
      <c r="AI27" s="396" t="s">
        <v>128</v>
      </c>
      <c r="AJ27" s="529" t="s">
        <v>1508</v>
      </c>
      <c r="AK27" s="542"/>
      <c r="AL27" s="542"/>
      <c r="AM27" s="542"/>
      <c r="AN27" s="574" t="s">
        <v>1215</v>
      </c>
      <c r="AO27" s="586"/>
      <c r="AP27" s="601"/>
      <c r="AQ27" s="609" t="s">
        <v>858</v>
      </c>
      <c r="AR27" s="620" t="s">
        <v>187</v>
      </c>
      <c r="AS27" s="626" t="s">
        <v>68</v>
      </c>
      <c r="AT27" s="446" t="s">
        <v>274</v>
      </c>
      <c r="AU27" s="452" t="s">
        <v>1247</v>
      </c>
      <c r="AV27" s="646"/>
    </row>
    <row r="28" spans="2:48" ht="14.85" customHeight="1">
      <c r="H28" s="445"/>
      <c r="I28" s="445"/>
      <c r="S28" s="445"/>
      <c r="T28" s="445"/>
      <c r="W28" s="487"/>
      <c r="X28" s="445"/>
      <c r="Y28" s="445"/>
      <c r="Z28" s="445"/>
      <c r="AA28" s="445"/>
      <c r="AB28" s="445"/>
      <c r="AC28" s="445"/>
      <c r="AD28" s="445"/>
      <c r="AE28" s="445"/>
      <c r="AF28" s="445"/>
      <c r="AG28" s="445"/>
      <c r="AI28" s="398"/>
      <c r="AJ28" s="539" t="s">
        <v>46</v>
      </c>
      <c r="AK28" s="552" t="s">
        <v>1619</v>
      </c>
      <c r="AL28" s="560" t="s">
        <v>14</v>
      </c>
      <c r="AM28" s="571" t="s">
        <v>1151</v>
      </c>
      <c r="AN28" s="575" t="s">
        <v>46</v>
      </c>
      <c r="AO28" s="587" t="s">
        <v>1619</v>
      </c>
      <c r="AP28" s="602" t="s">
        <v>591</v>
      </c>
      <c r="AQ28" s="610"/>
      <c r="AR28" s="621"/>
      <c r="AS28" s="627"/>
      <c r="AT28" s="515"/>
      <c r="AU28" s="517"/>
      <c r="AV28" s="646"/>
    </row>
    <row r="29" spans="2:48" ht="14.85" customHeight="1">
      <c r="H29" s="445"/>
      <c r="I29" s="445"/>
      <c r="S29" s="445"/>
      <c r="T29" s="445"/>
      <c r="W29" s="487"/>
      <c r="X29" s="445"/>
      <c r="Y29" s="445"/>
      <c r="Z29" s="445"/>
      <c r="AA29" s="445"/>
      <c r="AB29" s="445"/>
      <c r="AC29" s="445"/>
      <c r="AD29" s="445"/>
      <c r="AE29" s="445"/>
      <c r="AF29" s="445"/>
      <c r="AG29" s="445"/>
      <c r="AI29" s="399" t="s">
        <v>249</v>
      </c>
      <c r="AJ29" s="421">
        <f>SUM(地域型保育!L37)</f>
        <v>11</v>
      </c>
      <c r="AK29" s="438">
        <f>SUM(地域型保育!L38)</f>
        <v>3</v>
      </c>
      <c r="AL29" s="561"/>
      <c r="AM29" s="572">
        <f>SUM(AJ29:AL29)</f>
        <v>14</v>
      </c>
      <c r="AN29" s="576">
        <f>SUM(地域型保育!L40)</f>
        <v>3</v>
      </c>
      <c r="AO29" s="588"/>
      <c r="AP29" s="603"/>
      <c r="AQ29" s="603"/>
      <c r="AR29" s="622">
        <f>SUM(AM29:AP29)</f>
        <v>17</v>
      </c>
      <c r="AS29" s="442">
        <f>SUM(地域型保育!L42)</f>
        <v>57</v>
      </c>
      <c r="AT29" s="449">
        <f>SUM(地域型保育!L43)</f>
        <v>217</v>
      </c>
      <c r="AU29" s="643">
        <f t="shared" ref="AU29:AU37" si="10">SUM(AS29:AT29)</f>
        <v>274</v>
      </c>
      <c r="AV29" s="646"/>
    </row>
    <row r="30" spans="2:48" ht="14.85" customHeight="1">
      <c r="H30" s="445"/>
      <c r="I30" s="445"/>
      <c r="S30" s="445"/>
      <c r="T30" s="445"/>
      <c r="AG30" s="445"/>
      <c r="AI30" s="399" t="s">
        <v>1331</v>
      </c>
      <c r="AJ30" s="421">
        <f>SUM(地域型保育!L45)</f>
        <v>3</v>
      </c>
      <c r="AK30" s="438"/>
      <c r="AL30" s="561"/>
      <c r="AM30" s="572">
        <f>SUM(AJ30:AL30)</f>
        <v>3</v>
      </c>
      <c r="AN30" s="576"/>
      <c r="AO30" s="588"/>
      <c r="AP30" s="603">
        <f>SUM(地域型保育!L50)</f>
        <v>1</v>
      </c>
      <c r="AQ30" s="603"/>
      <c r="AR30" s="622">
        <f t="shared" ref="AR30:AR37" si="11">SUM(AM30:AQ30)</f>
        <v>4</v>
      </c>
      <c r="AS30" s="443">
        <f>SUM(地域型保育!L51)</f>
        <v>60</v>
      </c>
      <c r="AT30" s="450">
        <f>SUM(地域型保育!L52)</f>
        <v>56</v>
      </c>
      <c r="AU30" s="643">
        <f t="shared" si="10"/>
        <v>116</v>
      </c>
      <c r="AV30" s="646"/>
    </row>
    <row r="31" spans="2:48" ht="14.85" customHeight="1">
      <c r="H31" s="445"/>
      <c r="I31" s="445"/>
      <c r="S31" s="445"/>
      <c r="T31" s="445"/>
      <c r="AG31" s="445"/>
      <c r="AI31" s="399" t="s">
        <v>1597</v>
      </c>
      <c r="AJ31" s="421"/>
      <c r="AK31" s="438"/>
      <c r="AL31" s="561"/>
      <c r="AM31" s="572"/>
      <c r="AN31" s="576">
        <f>SUM(地域型保育!L57)</f>
        <v>1</v>
      </c>
      <c r="AO31" s="588"/>
      <c r="AP31" s="603"/>
      <c r="AQ31" s="603"/>
      <c r="AR31" s="622">
        <f t="shared" si="11"/>
        <v>1</v>
      </c>
      <c r="AS31" s="443">
        <f>SUM(地域型保育!L60)</f>
        <v>14</v>
      </c>
      <c r="AT31" s="635"/>
      <c r="AU31" s="643">
        <f t="shared" si="10"/>
        <v>14</v>
      </c>
      <c r="AV31" s="646"/>
    </row>
    <row r="32" spans="2:48" ht="14.85" customHeight="1">
      <c r="AG32" s="445"/>
      <c r="AI32" s="525" t="s">
        <v>814</v>
      </c>
      <c r="AJ32" s="421"/>
      <c r="AK32" s="438">
        <f>SUM(地域型保育!L63)</f>
        <v>1</v>
      </c>
      <c r="AL32" s="561"/>
      <c r="AM32" s="572">
        <f>SUM(AJ32:AL32)</f>
        <v>1</v>
      </c>
      <c r="AN32" s="576"/>
      <c r="AO32" s="588"/>
      <c r="AP32" s="603"/>
      <c r="AQ32" s="603"/>
      <c r="AR32" s="622">
        <f t="shared" si="11"/>
        <v>1</v>
      </c>
      <c r="AS32" s="443"/>
      <c r="AT32" s="450">
        <f>SUM(地域型保育!L68)</f>
        <v>9</v>
      </c>
      <c r="AU32" s="643">
        <f t="shared" si="10"/>
        <v>9</v>
      </c>
      <c r="AV32" s="646"/>
    </row>
    <row r="33" spans="35:48" ht="14.85" customHeight="1">
      <c r="AI33" s="400" t="s">
        <v>739</v>
      </c>
      <c r="AJ33" s="421"/>
      <c r="AK33" s="438"/>
      <c r="AL33" s="561"/>
      <c r="AM33" s="572"/>
      <c r="AN33" s="576"/>
      <c r="AO33" s="588"/>
      <c r="AP33" s="603"/>
      <c r="AQ33" s="603">
        <f>SUM(地域型保育!L75)</f>
        <v>1</v>
      </c>
      <c r="AR33" s="622">
        <f t="shared" si="11"/>
        <v>1</v>
      </c>
      <c r="AS33" s="443"/>
      <c r="AT33" s="450">
        <f>SUM(地域型保育!L77)</f>
        <v>5</v>
      </c>
      <c r="AU33" s="643">
        <f t="shared" si="10"/>
        <v>5</v>
      </c>
      <c r="AV33" s="646"/>
    </row>
    <row r="34" spans="35:48" ht="14.85" customHeight="1">
      <c r="AI34" s="401" t="s">
        <v>648</v>
      </c>
      <c r="AJ34" s="533">
        <f>SUM(地域型保育!L79)</f>
        <v>1</v>
      </c>
      <c r="AK34" s="438">
        <f>SUM(地域型保育!L80)</f>
        <v>3</v>
      </c>
      <c r="AL34" s="561"/>
      <c r="AM34" s="572">
        <f>SUM(AJ34:AL34)</f>
        <v>4</v>
      </c>
      <c r="AN34" s="577"/>
      <c r="AO34" s="589">
        <f>SUM(地域型保育!L83)</f>
        <v>1</v>
      </c>
      <c r="AP34" s="603"/>
      <c r="AQ34" s="603"/>
      <c r="AR34" s="622">
        <f t="shared" si="11"/>
        <v>5</v>
      </c>
      <c r="AS34" s="443"/>
      <c r="AT34" s="450">
        <f>SUM(地域型保育!L85)</f>
        <v>79</v>
      </c>
      <c r="AU34" s="643">
        <f t="shared" si="10"/>
        <v>79</v>
      </c>
      <c r="AV34" s="646"/>
    </row>
    <row r="35" spans="35:48" ht="14.25">
      <c r="AI35" s="526" t="s">
        <v>912</v>
      </c>
      <c r="AJ35" s="533"/>
      <c r="AK35" s="549">
        <f>SUM(地域型保育!L88)</f>
        <v>1</v>
      </c>
      <c r="AL35" s="561"/>
      <c r="AM35" s="572">
        <f>SUM(AJ35:AL35)</f>
        <v>1</v>
      </c>
      <c r="AN35" s="577"/>
      <c r="AO35" s="589"/>
      <c r="AP35" s="603"/>
      <c r="AQ35" s="603"/>
      <c r="AR35" s="622">
        <f t="shared" si="11"/>
        <v>1</v>
      </c>
      <c r="AS35" s="443"/>
      <c r="AT35" s="450">
        <f>SUM(地域型保育!L93)</f>
        <v>16</v>
      </c>
      <c r="AU35" s="643">
        <f t="shared" si="10"/>
        <v>16</v>
      </c>
    </row>
    <row r="36" spans="35:48" ht="14.25">
      <c r="AI36" s="527" t="s">
        <v>1595</v>
      </c>
      <c r="AJ36" s="533">
        <f>SUM(地域型保育!L95)</f>
        <v>1</v>
      </c>
      <c r="AK36" s="549"/>
      <c r="AL36" s="561"/>
      <c r="AM36" s="572">
        <f>SUM(AJ36:AL36)</f>
        <v>1</v>
      </c>
      <c r="AN36" s="577"/>
      <c r="AO36" s="589"/>
      <c r="AP36" s="603"/>
      <c r="AQ36" s="603"/>
      <c r="AR36" s="622">
        <f t="shared" si="11"/>
        <v>1</v>
      </c>
      <c r="AS36" s="443">
        <f>SUM(地域型保育!L100)</f>
        <v>19</v>
      </c>
      <c r="AT36" s="636"/>
      <c r="AU36" s="643">
        <f t="shared" si="10"/>
        <v>19</v>
      </c>
    </row>
    <row r="37" spans="35:48" ht="15">
      <c r="AI37" s="527" t="s">
        <v>1750</v>
      </c>
      <c r="AJ37" s="540"/>
      <c r="AK37" s="473"/>
      <c r="AL37" s="562"/>
      <c r="AM37" s="572"/>
      <c r="AN37" s="578"/>
      <c r="AO37" s="590"/>
      <c r="AP37" s="604"/>
      <c r="AQ37" s="603">
        <f>SUM(地域型保育!L108)</f>
        <v>1</v>
      </c>
      <c r="AR37" s="622">
        <f t="shared" si="11"/>
        <v>1</v>
      </c>
      <c r="AS37" s="628"/>
      <c r="AT37" s="637">
        <f>SUM(地域型保育!L110)</f>
        <v>5</v>
      </c>
      <c r="AU37" s="643">
        <f t="shared" si="10"/>
        <v>5</v>
      </c>
    </row>
    <row r="38" spans="35:48" ht="15.75">
      <c r="AI38" s="528" t="s">
        <v>1382</v>
      </c>
      <c r="AJ38" s="541">
        <f t="shared" ref="AJ38:AU38" si="12">SUM(AJ29:AJ37)</f>
        <v>16</v>
      </c>
      <c r="AK38" s="553">
        <f t="shared" si="12"/>
        <v>8</v>
      </c>
      <c r="AL38" s="553">
        <f t="shared" si="12"/>
        <v>0</v>
      </c>
      <c r="AM38" s="573">
        <f t="shared" si="12"/>
        <v>24</v>
      </c>
      <c r="AN38" s="579">
        <f t="shared" si="12"/>
        <v>4</v>
      </c>
      <c r="AO38" s="591">
        <f t="shared" si="12"/>
        <v>1</v>
      </c>
      <c r="AP38" s="605">
        <f t="shared" si="12"/>
        <v>1</v>
      </c>
      <c r="AQ38" s="605">
        <f t="shared" si="12"/>
        <v>2</v>
      </c>
      <c r="AR38" s="623">
        <f t="shared" si="12"/>
        <v>32</v>
      </c>
      <c r="AS38" s="629">
        <f t="shared" si="12"/>
        <v>150</v>
      </c>
      <c r="AT38" s="579">
        <f t="shared" si="12"/>
        <v>387</v>
      </c>
      <c r="AU38" s="644">
        <f t="shared" si="12"/>
        <v>537</v>
      </c>
    </row>
  </sheetData>
  <mergeCells count="72">
    <mergeCell ref="G3:J3"/>
    <mergeCell ref="R3:U3"/>
    <mergeCell ref="AC3:AF3"/>
    <mergeCell ref="AR3:AU3"/>
    <mergeCell ref="C4:G4"/>
    <mergeCell ref="N4:R4"/>
    <mergeCell ref="X4:AC4"/>
    <mergeCell ref="AJ4:AL4"/>
    <mergeCell ref="D5:F5"/>
    <mergeCell ref="O5:Q5"/>
    <mergeCell ref="Z5:AB5"/>
    <mergeCell ref="AP8:AR8"/>
    <mergeCell ref="AP9:AR9"/>
    <mergeCell ref="AP10:AR10"/>
    <mergeCell ref="AP11:AR11"/>
    <mergeCell ref="AP12:AR12"/>
    <mergeCell ref="AP13:AR13"/>
    <mergeCell ref="AP14:AR14"/>
    <mergeCell ref="AP15:AR15"/>
    <mergeCell ref="AP16:AR16"/>
    <mergeCell ref="AP17:AR17"/>
    <mergeCell ref="AP18:AR18"/>
    <mergeCell ref="AP19:AR19"/>
    <mergeCell ref="AP20:AR20"/>
    <mergeCell ref="AP21:AR21"/>
    <mergeCell ref="AP22:AR22"/>
    <mergeCell ref="AP23:AR23"/>
    <mergeCell ref="AP24:AR24"/>
    <mergeCell ref="AR26:AU26"/>
    <mergeCell ref="AJ27:AM27"/>
    <mergeCell ref="AN27:AP27"/>
    <mergeCell ref="B4:B7"/>
    <mergeCell ref="H4:H7"/>
    <mergeCell ref="I4:I7"/>
    <mergeCell ref="J4:J7"/>
    <mergeCell ref="M4:M7"/>
    <mergeCell ref="S4:S7"/>
    <mergeCell ref="T4:T7"/>
    <mergeCell ref="U4:U7"/>
    <mergeCell ref="W4:W7"/>
    <mergeCell ref="AD4:AD7"/>
    <mergeCell ref="AE4:AE7"/>
    <mergeCell ref="AF4:AF7"/>
    <mergeCell ref="AI4:AI7"/>
    <mergeCell ref="AM4:AM7"/>
    <mergeCell ref="AN4:AN7"/>
    <mergeCell ref="AO4:AO7"/>
    <mergeCell ref="AP4:AR7"/>
    <mergeCell ref="AS4:AS7"/>
    <mergeCell ref="AT4:AT7"/>
    <mergeCell ref="AU4:AU7"/>
    <mergeCell ref="C5:C7"/>
    <mergeCell ref="G5:G7"/>
    <mergeCell ref="N5:N7"/>
    <mergeCell ref="R5:R7"/>
    <mergeCell ref="X5:X7"/>
    <mergeCell ref="Y5:Y7"/>
    <mergeCell ref="AC5:AC7"/>
    <mergeCell ref="AJ5:AJ7"/>
    <mergeCell ref="AK5:AK7"/>
    <mergeCell ref="AL5:AL7"/>
    <mergeCell ref="F6:F7"/>
    <mergeCell ref="Q6:Q7"/>
    <mergeCell ref="Z6:Z7"/>
    <mergeCell ref="AA6:AA7"/>
    <mergeCell ref="AB6:AB7"/>
    <mergeCell ref="AI27:AI28"/>
    <mergeCell ref="AQ27:AQ28"/>
    <mergeCell ref="AR27:AR28"/>
    <mergeCell ref="AS27:AS28"/>
    <mergeCell ref="AT27:AT28"/>
    <mergeCell ref="AU27:AU28"/>
  </mergeCells>
  <phoneticPr fontId="3"/>
  <pageMargins left="0.51181102362204722" right="0.51181102362204722" top="0.55118110236220474" bottom="0.35433070866141736" header="0.31496062992125984" footer="0.31496062992125984"/>
  <pageSetup paperSize="9" scale="75" fitToWidth="1" fitToHeight="1" orientation="landscape" usePrinterDefaults="1" r:id="rId1"/>
  <colBreaks count="1" manualBreakCount="1">
    <brk id="22" max="3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U79"/>
  <sheetViews>
    <sheetView view="pageBreakPreview" zoomScale="120" zoomScaleNormal="75" zoomScaleSheetLayoutView="120" workbookViewId="0">
      <pane xSplit="3" ySplit="2" topLeftCell="D56" activePane="bottomRight" state="frozen"/>
      <selection pane="topRight"/>
      <selection pane="bottomLeft"/>
      <selection pane="bottomRight" activeCell="D59" sqref="D59:D60"/>
    </sheetView>
  </sheetViews>
  <sheetFormatPr defaultRowHeight="17.25"/>
  <cols>
    <col min="1" max="1" width="5.125" style="1" customWidth="1"/>
    <col min="2" max="2" width="3.625" style="1" customWidth="1"/>
    <col min="3" max="3" width="11.5" style="647" customWidth="1"/>
    <col min="4" max="4" width="16.125" style="647" customWidth="1"/>
    <col min="5" max="5" width="28.75" style="648" customWidth="1"/>
    <col min="6" max="6" width="5.125" style="203" customWidth="1"/>
    <col min="7" max="7" width="14.375" style="649" customWidth="1"/>
    <col min="8" max="8" width="31.75" style="650" customWidth="1"/>
    <col min="9" max="9" width="16.5" style="648" hidden="1" customWidth="1"/>
    <col min="10" max="10" width="16.5" style="651" hidden="1" customWidth="1"/>
    <col min="11" max="11" width="16.5" style="182" hidden="1" customWidth="1"/>
    <col min="12" max="12" width="16.5" style="651" hidden="1" customWidth="1"/>
    <col min="13" max="13" width="16.5" style="182" hidden="1" customWidth="1"/>
    <col min="14" max="14" width="16.5" style="651" hidden="1" customWidth="1"/>
    <col min="15" max="15" width="16.5" style="652" hidden="1" customWidth="1"/>
    <col min="16" max="16" width="16.5" style="651" hidden="1" customWidth="1"/>
    <col min="17" max="17" width="16.5" style="182" hidden="1" customWidth="1"/>
    <col min="18" max="18" width="16.5" style="651" hidden="1" customWidth="1"/>
    <col min="19" max="19" width="16.5" style="182" hidden="1" customWidth="1"/>
    <col min="20" max="20" width="16.5" style="651" hidden="1" customWidth="1"/>
    <col min="21" max="21" width="16.5" style="182" hidden="1" customWidth="1"/>
    <col min="22" max="22" width="16.5" style="651" hidden="1" customWidth="1"/>
    <col min="23" max="23" width="16.5" style="182" hidden="1" customWidth="1"/>
    <col min="24" max="24" width="16.5" style="651" hidden="1" customWidth="1"/>
    <col min="25" max="25" width="16.5" style="182" hidden="1" customWidth="1"/>
    <col min="26" max="28" width="16.5" style="651" hidden="1" customWidth="1"/>
    <col min="29" max="29" width="16.5" style="182" hidden="1" customWidth="1"/>
    <col min="30" max="30" width="15.5" style="651" hidden="1" customWidth="1"/>
    <col min="31" max="32" width="16.5" style="182" hidden="1" customWidth="1"/>
    <col min="33" max="35" width="16.5" style="651" hidden="1" customWidth="1"/>
    <col min="36" max="36" width="2" style="651" hidden="1" customWidth="1"/>
    <col min="37" max="37" width="14.625" style="653" hidden="1" customWidth="1"/>
    <col min="38" max="38" width="9" style="1" bestFit="1" customWidth="1"/>
    <col min="39" max="40" width="9" style="2" customWidth="1"/>
    <col min="41" max="255" width="9" style="1" bestFit="1" customWidth="1"/>
    <col min="256" max="256" width="9" style="2" customWidth="1"/>
    <col min="257" max="257" width="5.125" style="2" customWidth="1"/>
    <col min="258" max="258" width="3.625" style="2" customWidth="1"/>
    <col min="259" max="259" width="10.875" style="2" customWidth="1"/>
    <col min="260" max="260" width="15.125" style="2" customWidth="1"/>
    <col min="261" max="261" width="27.875" style="2" customWidth="1"/>
    <col min="262" max="262" width="4.375" style="2" customWidth="1"/>
    <col min="263" max="263" width="17.125" style="2" customWidth="1"/>
    <col min="264" max="264" width="27.125" style="2" customWidth="1"/>
    <col min="265" max="293" width="9" style="2" hidden="1" customWidth="1"/>
    <col min="294" max="294" width="9" style="2" bestFit="1" customWidth="1"/>
    <col min="295" max="296" width="9" style="2" customWidth="1"/>
    <col min="297" max="511" width="9" style="2" bestFit="1" customWidth="1"/>
    <col min="512" max="512" width="9" style="2" customWidth="1"/>
    <col min="513" max="513" width="5.125" style="2" customWidth="1"/>
    <col min="514" max="514" width="3.625" style="2" customWidth="1"/>
    <col min="515" max="515" width="10.875" style="2" customWidth="1"/>
    <col min="516" max="516" width="15.125" style="2" customWidth="1"/>
    <col min="517" max="517" width="27.875" style="2" customWidth="1"/>
    <col min="518" max="518" width="4.375" style="2" customWidth="1"/>
    <col min="519" max="519" width="17.125" style="2" customWidth="1"/>
    <col min="520" max="520" width="27.125" style="2" customWidth="1"/>
    <col min="521" max="549" width="9" style="2" hidden="1" customWidth="1"/>
    <col min="550" max="550" width="9" style="2" bestFit="1" customWidth="1"/>
    <col min="551" max="552" width="9" style="2" customWidth="1"/>
    <col min="553" max="767" width="9" style="2" bestFit="1" customWidth="1"/>
    <col min="768" max="768" width="9" style="2" customWidth="1"/>
    <col min="769" max="769" width="5.125" style="2" customWidth="1"/>
    <col min="770" max="770" width="3.625" style="2" customWidth="1"/>
    <col min="771" max="771" width="10.875" style="2" customWidth="1"/>
    <col min="772" max="772" width="15.125" style="2" customWidth="1"/>
    <col min="773" max="773" width="27.875" style="2" customWidth="1"/>
    <col min="774" max="774" width="4.375" style="2" customWidth="1"/>
    <col min="775" max="775" width="17.125" style="2" customWidth="1"/>
    <col min="776" max="776" width="27.125" style="2" customWidth="1"/>
    <col min="777" max="805" width="9" style="2" hidden="1" customWidth="1"/>
    <col min="806" max="806" width="9" style="2" bestFit="1" customWidth="1"/>
    <col min="807" max="808" width="9" style="2" customWidth="1"/>
    <col min="809" max="1023" width="9" style="2" bestFit="1" customWidth="1"/>
    <col min="1024" max="1024" width="9" style="2" customWidth="1"/>
    <col min="1025" max="1025" width="5.125" style="2" customWidth="1"/>
    <col min="1026" max="1026" width="3.625" style="2" customWidth="1"/>
    <col min="1027" max="1027" width="10.875" style="2" customWidth="1"/>
    <col min="1028" max="1028" width="15.125" style="2" customWidth="1"/>
    <col min="1029" max="1029" width="27.875" style="2" customWidth="1"/>
    <col min="1030" max="1030" width="4.375" style="2" customWidth="1"/>
    <col min="1031" max="1031" width="17.125" style="2" customWidth="1"/>
    <col min="1032" max="1032" width="27.125" style="2" customWidth="1"/>
    <col min="1033" max="1061" width="9" style="2" hidden="1" customWidth="1"/>
    <col min="1062" max="1062" width="9" style="2" bestFit="1" customWidth="1"/>
    <col min="1063" max="1064" width="9" style="2" customWidth="1"/>
    <col min="1065" max="1279" width="9" style="2" bestFit="1" customWidth="1"/>
    <col min="1280" max="1280" width="9" style="2" customWidth="1"/>
    <col min="1281" max="1281" width="5.125" style="2" customWidth="1"/>
    <col min="1282" max="1282" width="3.625" style="2" customWidth="1"/>
    <col min="1283" max="1283" width="10.875" style="2" customWidth="1"/>
    <col min="1284" max="1284" width="15.125" style="2" customWidth="1"/>
    <col min="1285" max="1285" width="27.875" style="2" customWidth="1"/>
    <col min="1286" max="1286" width="4.375" style="2" customWidth="1"/>
    <col min="1287" max="1287" width="17.125" style="2" customWidth="1"/>
    <col min="1288" max="1288" width="27.125" style="2" customWidth="1"/>
    <col min="1289" max="1317" width="9" style="2" hidden="1" customWidth="1"/>
    <col min="1318" max="1318" width="9" style="2" bestFit="1" customWidth="1"/>
    <col min="1319" max="1320" width="9" style="2" customWidth="1"/>
    <col min="1321" max="1535" width="9" style="2" bestFit="1" customWidth="1"/>
    <col min="1536" max="1536" width="9" style="2" customWidth="1"/>
    <col min="1537" max="1537" width="5.125" style="2" customWidth="1"/>
    <col min="1538" max="1538" width="3.625" style="2" customWidth="1"/>
    <col min="1539" max="1539" width="10.875" style="2" customWidth="1"/>
    <col min="1540" max="1540" width="15.125" style="2" customWidth="1"/>
    <col min="1541" max="1541" width="27.875" style="2" customWidth="1"/>
    <col min="1542" max="1542" width="4.375" style="2" customWidth="1"/>
    <col min="1543" max="1543" width="17.125" style="2" customWidth="1"/>
    <col min="1544" max="1544" width="27.125" style="2" customWidth="1"/>
    <col min="1545" max="1573" width="9" style="2" hidden="1" customWidth="1"/>
    <col min="1574" max="1574" width="9" style="2" bestFit="1" customWidth="1"/>
    <col min="1575" max="1576" width="9" style="2" customWidth="1"/>
    <col min="1577" max="1791" width="9" style="2" bestFit="1" customWidth="1"/>
    <col min="1792" max="1792" width="9" style="2" customWidth="1"/>
    <col min="1793" max="1793" width="5.125" style="2" customWidth="1"/>
    <col min="1794" max="1794" width="3.625" style="2" customWidth="1"/>
    <col min="1795" max="1795" width="10.875" style="2" customWidth="1"/>
    <col min="1796" max="1796" width="15.125" style="2" customWidth="1"/>
    <col min="1797" max="1797" width="27.875" style="2" customWidth="1"/>
    <col min="1798" max="1798" width="4.375" style="2" customWidth="1"/>
    <col min="1799" max="1799" width="17.125" style="2" customWidth="1"/>
    <col min="1800" max="1800" width="27.125" style="2" customWidth="1"/>
    <col min="1801" max="1829" width="9" style="2" hidden="1" customWidth="1"/>
    <col min="1830" max="1830" width="9" style="2" bestFit="1" customWidth="1"/>
    <col min="1831" max="1832" width="9" style="2" customWidth="1"/>
    <col min="1833" max="2047" width="9" style="2" bestFit="1" customWidth="1"/>
    <col min="2048" max="2048" width="9" style="2" customWidth="1"/>
    <col min="2049" max="2049" width="5.125" style="2" customWidth="1"/>
    <col min="2050" max="2050" width="3.625" style="2" customWidth="1"/>
    <col min="2051" max="2051" width="10.875" style="2" customWidth="1"/>
    <col min="2052" max="2052" width="15.125" style="2" customWidth="1"/>
    <col min="2053" max="2053" width="27.875" style="2" customWidth="1"/>
    <col min="2054" max="2054" width="4.375" style="2" customWidth="1"/>
    <col min="2055" max="2055" width="17.125" style="2" customWidth="1"/>
    <col min="2056" max="2056" width="27.125" style="2" customWidth="1"/>
    <col min="2057" max="2085" width="9" style="2" hidden="1" customWidth="1"/>
    <col min="2086" max="2086" width="9" style="2" bestFit="1" customWidth="1"/>
    <col min="2087" max="2088" width="9" style="2" customWidth="1"/>
    <col min="2089" max="2303" width="9" style="2" bestFit="1" customWidth="1"/>
    <col min="2304" max="2304" width="9" style="2" customWidth="1"/>
    <col min="2305" max="2305" width="5.125" style="2" customWidth="1"/>
    <col min="2306" max="2306" width="3.625" style="2" customWidth="1"/>
    <col min="2307" max="2307" width="10.875" style="2" customWidth="1"/>
    <col min="2308" max="2308" width="15.125" style="2" customWidth="1"/>
    <col min="2309" max="2309" width="27.875" style="2" customWidth="1"/>
    <col min="2310" max="2310" width="4.375" style="2" customWidth="1"/>
    <col min="2311" max="2311" width="17.125" style="2" customWidth="1"/>
    <col min="2312" max="2312" width="27.125" style="2" customWidth="1"/>
    <col min="2313" max="2341" width="9" style="2" hidden="1" customWidth="1"/>
    <col min="2342" max="2342" width="9" style="2" bestFit="1" customWidth="1"/>
    <col min="2343" max="2344" width="9" style="2" customWidth="1"/>
    <col min="2345" max="2559" width="9" style="2" bestFit="1" customWidth="1"/>
    <col min="2560" max="2560" width="9" style="2" customWidth="1"/>
    <col min="2561" max="2561" width="5.125" style="2" customWidth="1"/>
    <col min="2562" max="2562" width="3.625" style="2" customWidth="1"/>
    <col min="2563" max="2563" width="10.875" style="2" customWidth="1"/>
    <col min="2564" max="2564" width="15.125" style="2" customWidth="1"/>
    <col min="2565" max="2565" width="27.875" style="2" customWidth="1"/>
    <col min="2566" max="2566" width="4.375" style="2" customWidth="1"/>
    <col min="2567" max="2567" width="17.125" style="2" customWidth="1"/>
    <col min="2568" max="2568" width="27.125" style="2" customWidth="1"/>
    <col min="2569" max="2597" width="9" style="2" hidden="1" customWidth="1"/>
    <col min="2598" max="2598" width="9" style="2" bestFit="1" customWidth="1"/>
    <col min="2599" max="2600" width="9" style="2" customWidth="1"/>
    <col min="2601" max="2815" width="9" style="2" bestFit="1" customWidth="1"/>
    <col min="2816" max="2816" width="9" style="2" customWidth="1"/>
    <col min="2817" max="2817" width="5.125" style="2" customWidth="1"/>
    <col min="2818" max="2818" width="3.625" style="2" customWidth="1"/>
    <col min="2819" max="2819" width="10.875" style="2" customWidth="1"/>
    <col min="2820" max="2820" width="15.125" style="2" customWidth="1"/>
    <col min="2821" max="2821" width="27.875" style="2" customWidth="1"/>
    <col min="2822" max="2822" width="4.375" style="2" customWidth="1"/>
    <col min="2823" max="2823" width="17.125" style="2" customWidth="1"/>
    <col min="2824" max="2824" width="27.125" style="2" customWidth="1"/>
    <col min="2825" max="2853" width="9" style="2" hidden="1" customWidth="1"/>
    <col min="2854" max="2854" width="9" style="2" bestFit="1" customWidth="1"/>
    <col min="2855" max="2856" width="9" style="2" customWidth="1"/>
    <col min="2857" max="3071" width="9" style="2" bestFit="1" customWidth="1"/>
    <col min="3072" max="3072" width="9" style="2" customWidth="1"/>
    <col min="3073" max="3073" width="5.125" style="2" customWidth="1"/>
    <col min="3074" max="3074" width="3.625" style="2" customWidth="1"/>
    <col min="3075" max="3075" width="10.875" style="2" customWidth="1"/>
    <col min="3076" max="3076" width="15.125" style="2" customWidth="1"/>
    <col min="3077" max="3077" width="27.875" style="2" customWidth="1"/>
    <col min="3078" max="3078" width="4.375" style="2" customWidth="1"/>
    <col min="3079" max="3079" width="17.125" style="2" customWidth="1"/>
    <col min="3080" max="3080" width="27.125" style="2" customWidth="1"/>
    <col min="3081" max="3109" width="9" style="2" hidden="1" customWidth="1"/>
    <col min="3110" max="3110" width="9" style="2" bestFit="1" customWidth="1"/>
    <col min="3111" max="3112" width="9" style="2" customWidth="1"/>
    <col min="3113" max="3327" width="9" style="2" bestFit="1" customWidth="1"/>
    <col min="3328" max="3328" width="9" style="2" customWidth="1"/>
    <col min="3329" max="3329" width="5.125" style="2" customWidth="1"/>
    <col min="3330" max="3330" width="3.625" style="2" customWidth="1"/>
    <col min="3331" max="3331" width="10.875" style="2" customWidth="1"/>
    <col min="3332" max="3332" width="15.125" style="2" customWidth="1"/>
    <col min="3333" max="3333" width="27.875" style="2" customWidth="1"/>
    <col min="3334" max="3334" width="4.375" style="2" customWidth="1"/>
    <col min="3335" max="3335" width="17.125" style="2" customWidth="1"/>
    <col min="3336" max="3336" width="27.125" style="2" customWidth="1"/>
    <col min="3337" max="3365" width="9" style="2" hidden="1" customWidth="1"/>
    <col min="3366" max="3366" width="9" style="2" bestFit="1" customWidth="1"/>
    <col min="3367" max="3368" width="9" style="2" customWidth="1"/>
    <col min="3369" max="3583" width="9" style="2" bestFit="1" customWidth="1"/>
    <col min="3584" max="3584" width="9" style="2" customWidth="1"/>
    <col min="3585" max="3585" width="5.125" style="2" customWidth="1"/>
    <col min="3586" max="3586" width="3.625" style="2" customWidth="1"/>
    <col min="3587" max="3587" width="10.875" style="2" customWidth="1"/>
    <col min="3588" max="3588" width="15.125" style="2" customWidth="1"/>
    <col min="3589" max="3589" width="27.875" style="2" customWidth="1"/>
    <col min="3590" max="3590" width="4.375" style="2" customWidth="1"/>
    <col min="3591" max="3591" width="17.125" style="2" customWidth="1"/>
    <col min="3592" max="3592" width="27.125" style="2" customWidth="1"/>
    <col min="3593" max="3621" width="9" style="2" hidden="1" customWidth="1"/>
    <col min="3622" max="3622" width="9" style="2" bestFit="1" customWidth="1"/>
    <col min="3623" max="3624" width="9" style="2" customWidth="1"/>
    <col min="3625" max="3839" width="9" style="2" bestFit="1" customWidth="1"/>
    <col min="3840" max="3840" width="9" style="2" customWidth="1"/>
    <col min="3841" max="3841" width="5.125" style="2" customWidth="1"/>
    <col min="3842" max="3842" width="3.625" style="2" customWidth="1"/>
    <col min="3843" max="3843" width="10.875" style="2" customWidth="1"/>
    <col min="3844" max="3844" width="15.125" style="2" customWidth="1"/>
    <col min="3845" max="3845" width="27.875" style="2" customWidth="1"/>
    <col min="3846" max="3846" width="4.375" style="2" customWidth="1"/>
    <col min="3847" max="3847" width="17.125" style="2" customWidth="1"/>
    <col min="3848" max="3848" width="27.125" style="2" customWidth="1"/>
    <col min="3849" max="3877" width="9" style="2" hidden="1" customWidth="1"/>
    <col min="3878" max="3878" width="9" style="2" bestFit="1" customWidth="1"/>
    <col min="3879" max="3880" width="9" style="2" customWidth="1"/>
    <col min="3881" max="4095" width="9" style="2" bestFit="1" customWidth="1"/>
    <col min="4096" max="4096" width="9" style="2" customWidth="1"/>
    <col min="4097" max="4097" width="5.125" style="2" customWidth="1"/>
    <col min="4098" max="4098" width="3.625" style="2" customWidth="1"/>
    <col min="4099" max="4099" width="10.875" style="2" customWidth="1"/>
    <col min="4100" max="4100" width="15.125" style="2" customWidth="1"/>
    <col min="4101" max="4101" width="27.875" style="2" customWidth="1"/>
    <col min="4102" max="4102" width="4.375" style="2" customWidth="1"/>
    <col min="4103" max="4103" width="17.125" style="2" customWidth="1"/>
    <col min="4104" max="4104" width="27.125" style="2" customWidth="1"/>
    <col min="4105" max="4133" width="9" style="2" hidden="1" customWidth="1"/>
    <col min="4134" max="4134" width="9" style="2" bestFit="1" customWidth="1"/>
    <col min="4135" max="4136" width="9" style="2" customWidth="1"/>
    <col min="4137" max="4351" width="9" style="2" bestFit="1" customWidth="1"/>
    <col min="4352" max="4352" width="9" style="2" customWidth="1"/>
    <col min="4353" max="4353" width="5.125" style="2" customWidth="1"/>
    <col min="4354" max="4354" width="3.625" style="2" customWidth="1"/>
    <col min="4355" max="4355" width="10.875" style="2" customWidth="1"/>
    <col min="4356" max="4356" width="15.125" style="2" customWidth="1"/>
    <col min="4357" max="4357" width="27.875" style="2" customWidth="1"/>
    <col min="4358" max="4358" width="4.375" style="2" customWidth="1"/>
    <col min="4359" max="4359" width="17.125" style="2" customWidth="1"/>
    <col min="4360" max="4360" width="27.125" style="2" customWidth="1"/>
    <col min="4361" max="4389" width="9" style="2" hidden="1" customWidth="1"/>
    <col min="4390" max="4390" width="9" style="2" bestFit="1" customWidth="1"/>
    <col min="4391" max="4392" width="9" style="2" customWidth="1"/>
    <col min="4393" max="4607" width="9" style="2" bestFit="1" customWidth="1"/>
    <col min="4608" max="4608" width="9" style="2" customWidth="1"/>
    <col min="4609" max="4609" width="5.125" style="2" customWidth="1"/>
    <col min="4610" max="4610" width="3.625" style="2" customWidth="1"/>
    <col min="4611" max="4611" width="10.875" style="2" customWidth="1"/>
    <col min="4612" max="4612" width="15.125" style="2" customWidth="1"/>
    <col min="4613" max="4613" width="27.875" style="2" customWidth="1"/>
    <col min="4614" max="4614" width="4.375" style="2" customWidth="1"/>
    <col min="4615" max="4615" width="17.125" style="2" customWidth="1"/>
    <col min="4616" max="4616" width="27.125" style="2" customWidth="1"/>
    <col min="4617" max="4645" width="9" style="2" hidden="1" customWidth="1"/>
    <col min="4646" max="4646" width="9" style="2" bestFit="1" customWidth="1"/>
    <col min="4647" max="4648" width="9" style="2" customWidth="1"/>
    <col min="4649" max="4863" width="9" style="2" bestFit="1" customWidth="1"/>
    <col min="4864" max="4864" width="9" style="2" customWidth="1"/>
    <col min="4865" max="4865" width="5.125" style="2" customWidth="1"/>
    <col min="4866" max="4866" width="3.625" style="2" customWidth="1"/>
    <col min="4867" max="4867" width="10.875" style="2" customWidth="1"/>
    <col min="4868" max="4868" width="15.125" style="2" customWidth="1"/>
    <col min="4869" max="4869" width="27.875" style="2" customWidth="1"/>
    <col min="4870" max="4870" width="4.375" style="2" customWidth="1"/>
    <col min="4871" max="4871" width="17.125" style="2" customWidth="1"/>
    <col min="4872" max="4872" width="27.125" style="2" customWidth="1"/>
    <col min="4873" max="4901" width="9" style="2" hidden="1" customWidth="1"/>
    <col min="4902" max="4902" width="9" style="2" bestFit="1" customWidth="1"/>
    <col min="4903" max="4904" width="9" style="2" customWidth="1"/>
    <col min="4905" max="5119" width="9" style="2" bestFit="1" customWidth="1"/>
    <col min="5120" max="5120" width="9" style="2" customWidth="1"/>
    <col min="5121" max="5121" width="5.125" style="2" customWidth="1"/>
    <col min="5122" max="5122" width="3.625" style="2" customWidth="1"/>
    <col min="5123" max="5123" width="10.875" style="2" customWidth="1"/>
    <col min="5124" max="5124" width="15.125" style="2" customWidth="1"/>
    <col min="5125" max="5125" width="27.875" style="2" customWidth="1"/>
    <col min="5126" max="5126" width="4.375" style="2" customWidth="1"/>
    <col min="5127" max="5127" width="17.125" style="2" customWidth="1"/>
    <col min="5128" max="5128" width="27.125" style="2" customWidth="1"/>
    <col min="5129" max="5157" width="9" style="2" hidden="1" customWidth="1"/>
    <col min="5158" max="5158" width="9" style="2" bestFit="1" customWidth="1"/>
    <col min="5159" max="5160" width="9" style="2" customWidth="1"/>
    <col min="5161" max="5375" width="9" style="2" bestFit="1" customWidth="1"/>
    <col min="5376" max="5376" width="9" style="2" customWidth="1"/>
    <col min="5377" max="5377" width="5.125" style="2" customWidth="1"/>
    <col min="5378" max="5378" width="3.625" style="2" customWidth="1"/>
    <col min="5379" max="5379" width="10.875" style="2" customWidth="1"/>
    <col min="5380" max="5380" width="15.125" style="2" customWidth="1"/>
    <col min="5381" max="5381" width="27.875" style="2" customWidth="1"/>
    <col min="5382" max="5382" width="4.375" style="2" customWidth="1"/>
    <col min="5383" max="5383" width="17.125" style="2" customWidth="1"/>
    <col min="5384" max="5384" width="27.125" style="2" customWidth="1"/>
    <col min="5385" max="5413" width="9" style="2" hidden="1" customWidth="1"/>
    <col min="5414" max="5414" width="9" style="2" bestFit="1" customWidth="1"/>
    <col min="5415" max="5416" width="9" style="2" customWidth="1"/>
    <col min="5417" max="5631" width="9" style="2" bestFit="1" customWidth="1"/>
    <col min="5632" max="5632" width="9" style="2" customWidth="1"/>
    <col min="5633" max="5633" width="5.125" style="2" customWidth="1"/>
    <col min="5634" max="5634" width="3.625" style="2" customWidth="1"/>
    <col min="5635" max="5635" width="10.875" style="2" customWidth="1"/>
    <col min="5636" max="5636" width="15.125" style="2" customWidth="1"/>
    <col min="5637" max="5637" width="27.875" style="2" customWidth="1"/>
    <col min="5638" max="5638" width="4.375" style="2" customWidth="1"/>
    <col min="5639" max="5639" width="17.125" style="2" customWidth="1"/>
    <col min="5640" max="5640" width="27.125" style="2" customWidth="1"/>
    <col min="5641" max="5669" width="9" style="2" hidden="1" customWidth="1"/>
    <col min="5670" max="5670" width="9" style="2" bestFit="1" customWidth="1"/>
    <col min="5671" max="5672" width="9" style="2" customWidth="1"/>
    <col min="5673" max="5887" width="9" style="2" bestFit="1" customWidth="1"/>
    <col min="5888" max="5888" width="9" style="2" customWidth="1"/>
    <col min="5889" max="5889" width="5.125" style="2" customWidth="1"/>
    <col min="5890" max="5890" width="3.625" style="2" customWidth="1"/>
    <col min="5891" max="5891" width="10.875" style="2" customWidth="1"/>
    <col min="5892" max="5892" width="15.125" style="2" customWidth="1"/>
    <col min="5893" max="5893" width="27.875" style="2" customWidth="1"/>
    <col min="5894" max="5894" width="4.375" style="2" customWidth="1"/>
    <col min="5895" max="5895" width="17.125" style="2" customWidth="1"/>
    <col min="5896" max="5896" width="27.125" style="2" customWidth="1"/>
    <col min="5897" max="5925" width="9" style="2" hidden="1" customWidth="1"/>
    <col min="5926" max="5926" width="9" style="2" bestFit="1" customWidth="1"/>
    <col min="5927" max="5928" width="9" style="2" customWidth="1"/>
    <col min="5929" max="6143" width="9" style="2" bestFit="1" customWidth="1"/>
    <col min="6144" max="6144" width="9" style="2" customWidth="1"/>
    <col min="6145" max="6145" width="5.125" style="2" customWidth="1"/>
    <col min="6146" max="6146" width="3.625" style="2" customWidth="1"/>
    <col min="6147" max="6147" width="10.875" style="2" customWidth="1"/>
    <col min="6148" max="6148" width="15.125" style="2" customWidth="1"/>
    <col min="6149" max="6149" width="27.875" style="2" customWidth="1"/>
    <col min="6150" max="6150" width="4.375" style="2" customWidth="1"/>
    <col min="6151" max="6151" width="17.125" style="2" customWidth="1"/>
    <col min="6152" max="6152" width="27.125" style="2" customWidth="1"/>
    <col min="6153" max="6181" width="9" style="2" hidden="1" customWidth="1"/>
    <col min="6182" max="6182" width="9" style="2" bestFit="1" customWidth="1"/>
    <col min="6183" max="6184" width="9" style="2" customWidth="1"/>
    <col min="6185" max="6399" width="9" style="2" bestFit="1" customWidth="1"/>
    <col min="6400" max="6400" width="9" style="2" customWidth="1"/>
    <col min="6401" max="6401" width="5.125" style="2" customWidth="1"/>
    <col min="6402" max="6402" width="3.625" style="2" customWidth="1"/>
    <col min="6403" max="6403" width="10.875" style="2" customWidth="1"/>
    <col min="6404" max="6404" width="15.125" style="2" customWidth="1"/>
    <col min="6405" max="6405" width="27.875" style="2" customWidth="1"/>
    <col min="6406" max="6406" width="4.375" style="2" customWidth="1"/>
    <col min="6407" max="6407" width="17.125" style="2" customWidth="1"/>
    <col min="6408" max="6408" width="27.125" style="2" customWidth="1"/>
    <col min="6409" max="6437" width="9" style="2" hidden="1" customWidth="1"/>
    <col min="6438" max="6438" width="9" style="2" bestFit="1" customWidth="1"/>
    <col min="6439" max="6440" width="9" style="2" customWidth="1"/>
    <col min="6441" max="6655" width="9" style="2" bestFit="1" customWidth="1"/>
    <col min="6656" max="6656" width="9" style="2" customWidth="1"/>
    <col min="6657" max="6657" width="5.125" style="2" customWidth="1"/>
    <col min="6658" max="6658" width="3.625" style="2" customWidth="1"/>
    <col min="6659" max="6659" width="10.875" style="2" customWidth="1"/>
    <col min="6660" max="6660" width="15.125" style="2" customWidth="1"/>
    <col min="6661" max="6661" width="27.875" style="2" customWidth="1"/>
    <col min="6662" max="6662" width="4.375" style="2" customWidth="1"/>
    <col min="6663" max="6663" width="17.125" style="2" customWidth="1"/>
    <col min="6664" max="6664" width="27.125" style="2" customWidth="1"/>
    <col min="6665" max="6693" width="9" style="2" hidden="1" customWidth="1"/>
    <col min="6694" max="6694" width="9" style="2" bestFit="1" customWidth="1"/>
    <col min="6695" max="6696" width="9" style="2" customWidth="1"/>
    <col min="6697" max="6911" width="9" style="2" bestFit="1" customWidth="1"/>
    <col min="6912" max="6912" width="9" style="2" customWidth="1"/>
    <col min="6913" max="6913" width="5.125" style="2" customWidth="1"/>
    <col min="6914" max="6914" width="3.625" style="2" customWidth="1"/>
    <col min="6915" max="6915" width="10.875" style="2" customWidth="1"/>
    <col min="6916" max="6916" width="15.125" style="2" customWidth="1"/>
    <col min="6917" max="6917" width="27.875" style="2" customWidth="1"/>
    <col min="6918" max="6918" width="4.375" style="2" customWidth="1"/>
    <col min="6919" max="6919" width="17.125" style="2" customWidth="1"/>
    <col min="6920" max="6920" width="27.125" style="2" customWidth="1"/>
    <col min="6921" max="6949" width="9" style="2" hidden="1" customWidth="1"/>
    <col min="6950" max="6950" width="9" style="2" bestFit="1" customWidth="1"/>
    <col min="6951" max="6952" width="9" style="2" customWidth="1"/>
    <col min="6953" max="7167" width="9" style="2" bestFit="1" customWidth="1"/>
    <col min="7168" max="7168" width="9" style="2" customWidth="1"/>
    <col min="7169" max="7169" width="5.125" style="2" customWidth="1"/>
    <col min="7170" max="7170" width="3.625" style="2" customWidth="1"/>
    <col min="7171" max="7171" width="10.875" style="2" customWidth="1"/>
    <col min="7172" max="7172" width="15.125" style="2" customWidth="1"/>
    <col min="7173" max="7173" width="27.875" style="2" customWidth="1"/>
    <col min="7174" max="7174" width="4.375" style="2" customWidth="1"/>
    <col min="7175" max="7175" width="17.125" style="2" customWidth="1"/>
    <col min="7176" max="7176" width="27.125" style="2" customWidth="1"/>
    <col min="7177" max="7205" width="9" style="2" hidden="1" customWidth="1"/>
    <col min="7206" max="7206" width="9" style="2" bestFit="1" customWidth="1"/>
    <col min="7207" max="7208" width="9" style="2" customWidth="1"/>
    <col min="7209" max="7423" width="9" style="2" bestFit="1" customWidth="1"/>
    <col min="7424" max="7424" width="9" style="2" customWidth="1"/>
    <col min="7425" max="7425" width="5.125" style="2" customWidth="1"/>
    <col min="7426" max="7426" width="3.625" style="2" customWidth="1"/>
    <col min="7427" max="7427" width="10.875" style="2" customWidth="1"/>
    <col min="7428" max="7428" width="15.125" style="2" customWidth="1"/>
    <col min="7429" max="7429" width="27.875" style="2" customWidth="1"/>
    <col min="7430" max="7430" width="4.375" style="2" customWidth="1"/>
    <col min="7431" max="7431" width="17.125" style="2" customWidth="1"/>
    <col min="7432" max="7432" width="27.125" style="2" customWidth="1"/>
    <col min="7433" max="7461" width="9" style="2" hidden="1" customWidth="1"/>
    <col min="7462" max="7462" width="9" style="2" bestFit="1" customWidth="1"/>
    <col min="7463" max="7464" width="9" style="2" customWidth="1"/>
    <col min="7465" max="7679" width="9" style="2" bestFit="1" customWidth="1"/>
    <col min="7680" max="7680" width="9" style="2" customWidth="1"/>
    <col min="7681" max="7681" width="5.125" style="2" customWidth="1"/>
    <col min="7682" max="7682" width="3.625" style="2" customWidth="1"/>
    <col min="7683" max="7683" width="10.875" style="2" customWidth="1"/>
    <col min="7684" max="7684" width="15.125" style="2" customWidth="1"/>
    <col min="7685" max="7685" width="27.875" style="2" customWidth="1"/>
    <col min="7686" max="7686" width="4.375" style="2" customWidth="1"/>
    <col min="7687" max="7687" width="17.125" style="2" customWidth="1"/>
    <col min="7688" max="7688" width="27.125" style="2" customWidth="1"/>
    <col min="7689" max="7717" width="9" style="2" hidden="1" customWidth="1"/>
    <col min="7718" max="7718" width="9" style="2" bestFit="1" customWidth="1"/>
    <col min="7719" max="7720" width="9" style="2" customWidth="1"/>
    <col min="7721" max="7935" width="9" style="2" bestFit="1" customWidth="1"/>
    <col min="7936" max="7936" width="9" style="2" customWidth="1"/>
    <col min="7937" max="7937" width="5.125" style="2" customWidth="1"/>
    <col min="7938" max="7938" width="3.625" style="2" customWidth="1"/>
    <col min="7939" max="7939" width="10.875" style="2" customWidth="1"/>
    <col min="7940" max="7940" width="15.125" style="2" customWidth="1"/>
    <col min="7941" max="7941" width="27.875" style="2" customWidth="1"/>
    <col min="7942" max="7942" width="4.375" style="2" customWidth="1"/>
    <col min="7943" max="7943" width="17.125" style="2" customWidth="1"/>
    <col min="7944" max="7944" width="27.125" style="2" customWidth="1"/>
    <col min="7945" max="7973" width="9" style="2" hidden="1" customWidth="1"/>
    <col min="7974" max="7974" width="9" style="2" bestFit="1" customWidth="1"/>
    <col min="7975" max="7976" width="9" style="2" customWidth="1"/>
    <col min="7977" max="8191" width="9" style="2" bestFit="1" customWidth="1"/>
    <col min="8192" max="8192" width="9" style="2" customWidth="1"/>
    <col min="8193" max="8193" width="5.125" style="2" customWidth="1"/>
    <col min="8194" max="8194" width="3.625" style="2" customWidth="1"/>
    <col min="8195" max="8195" width="10.875" style="2" customWidth="1"/>
    <col min="8196" max="8196" width="15.125" style="2" customWidth="1"/>
    <col min="8197" max="8197" width="27.875" style="2" customWidth="1"/>
    <col min="8198" max="8198" width="4.375" style="2" customWidth="1"/>
    <col min="8199" max="8199" width="17.125" style="2" customWidth="1"/>
    <col min="8200" max="8200" width="27.125" style="2" customWidth="1"/>
    <col min="8201" max="8229" width="9" style="2" hidden="1" customWidth="1"/>
    <col min="8230" max="8230" width="9" style="2" bestFit="1" customWidth="1"/>
    <col min="8231" max="8232" width="9" style="2" customWidth="1"/>
    <col min="8233" max="8447" width="9" style="2" bestFit="1" customWidth="1"/>
    <col min="8448" max="8448" width="9" style="2" customWidth="1"/>
    <col min="8449" max="8449" width="5.125" style="2" customWidth="1"/>
    <col min="8450" max="8450" width="3.625" style="2" customWidth="1"/>
    <col min="8451" max="8451" width="10.875" style="2" customWidth="1"/>
    <col min="8452" max="8452" width="15.125" style="2" customWidth="1"/>
    <col min="8453" max="8453" width="27.875" style="2" customWidth="1"/>
    <col min="8454" max="8454" width="4.375" style="2" customWidth="1"/>
    <col min="8455" max="8455" width="17.125" style="2" customWidth="1"/>
    <col min="8456" max="8456" width="27.125" style="2" customWidth="1"/>
    <col min="8457" max="8485" width="9" style="2" hidden="1" customWidth="1"/>
    <col min="8486" max="8486" width="9" style="2" bestFit="1" customWidth="1"/>
    <col min="8487" max="8488" width="9" style="2" customWidth="1"/>
    <col min="8489" max="8703" width="9" style="2" bestFit="1" customWidth="1"/>
    <col min="8704" max="8704" width="9" style="2" customWidth="1"/>
    <col min="8705" max="8705" width="5.125" style="2" customWidth="1"/>
    <col min="8706" max="8706" width="3.625" style="2" customWidth="1"/>
    <col min="8707" max="8707" width="10.875" style="2" customWidth="1"/>
    <col min="8708" max="8708" width="15.125" style="2" customWidth="1"/>
    <col min="8709" max="8709" width="27.875" style="2" customWidth="1"/>
    <col min="8710" max="8710" width="4.375" style="2" customWidth="1"/>
    <col min="8711" max="8711" width="17.125" style="2" customWidth="1"/>
    <col min="8712" max="8712" width="27.125" style="2" customWidth="1"/>
    <col min="8713" max="8741" width="9" style="2" hidden="1" customWidth="1"/>
    <col min="8742" max="8742" width="9" style="2" bestFit="1" customWidth="1"/>
    <col min="8743" max="8744" width="9" style="2" customWidth="1"/>
    <col min="8745" max="8959" width="9" style="2" bestFit="1" customWidth="1"/>
    <col min="8960" max="8960" width="9" style="2" customWidth="1"/>
    <col min="8961" max="8961" width="5.125" style="2" customWidth="1"/>
    <col min="8962" max="8962" width="3.625" style="2" customWidth="1"/>
    <col min="8963" max="8963" width="10.875" style="2" customWidth="1"/>
    <col min="8964" max="8964" width="15.125" style="2" customWidth="1"/>
    <col min="8965" max="8965" width="27.875" style="2" customWidth="1"/>
    <col min="8966" max="8966" width="4.375" style="2" customWidth="1"/>
    <col min="8967" max="8967" width="17.125" style="2" customWidth="1"/>
    <col min="8968" max="8968" width="27.125" style="2" customWidth="1"/>
    <col min="8969" max="8997" width="9" style="2" hidden="1" customWidth="1"/>
    <col min="8998" max="8998" width="9" style="2" bestFit="1" customWidth="1"/>
    <col min="8999" max="9000" width="9" style="2" customWidth="1"/>
    <col min="9001" max="9215" width="9" style="2" bestFit="1" customWidth="1"/>
    <col min="9216" max="9216" width="9" style="2" customWidth="1"/>
    <col min="9217" max="9217" width="5.125" style="2" customWidth="1"/>
    <col min="9218" max="9218" width="3.625" style="2" customWidth="1"/>
    <col min="9219" max="9219" width="10.875" style="2" customWidth="1"/>
    <col min="9220" max="9220" width="15.125" style="2" customWidth="1"/>
    <col min="9221" max="9221" width="27.875" style="2" customWidth="1"/>
    <col min="9222" max="9222" width="4.375" style="2" customWidth="1"/>
    <col min="9223" max="9223" width="17.125" style="2" customWidth="1"/>
    <col min="9224" max="9224" width="27.125" style="2" customWidth="1"/>
    <col min="9225" max="9253" width="9" style="2" hidden="1" customWidth="1"/>
    <col min="9254" max="9254" width="9" style="2" bestFit="1" customWidth="1"/>
    <col min="9255" max="9256" width="9" style="2" customWidth="1"/>
    <col min="9257" max="9471" width="9" style="2" bestFit="1" customWidth="1"/>
    <col min="9472" max="9472" width="9" style="2" customWidth="1"/>
    <col min="9473" max="9473" width="5.125" style="2" customWidth="1"/>
    <col min="9474" max="9474" width="3.625" style="2" customWidth="1"/>
    <col min="9475" max="9475" width="10.875" style="2" customWidth="1"/>
    <col min="9476" max="9476" width="15.125" style="2" customWidth="1"/>
    <col min="9477" max="9477" width="27.875" style="2" customWidth="1"/>
    <col min="9478" max="9478" width="4.375" style="2" customWidth="1"/>
    <col min="9479" max="9479" width="17.125" style="2" customWidth="1"/>
    <col min="9480" max="9480" width="27.125" style="2" customWidth="1"/>
    <col min="9481" max="9509" width="9" style="2" hidden="1" customWidth="1"/>
    <col min="9510" max="9510" width="9" style="2" bestFit="1" customWidth="1"/>
    <col min="9511" max="9512" width="9" style="2" customWidth="1"/>
    <col min="9513" max="9727" width="9" style="2" bestFit="1" customWidth="1"/>
    <col min="9728" max="9728" width="9" style="2" customWidth="1"/>
    <col min="9729" max="9729" width="5.125" style="2" customWidth="1"/>
    <col min="9730" max="9730" width="3.625" style="2" customWidth="1"/>
    <col min="9731" max="9731" width="10.875" style="2" customWidth="1"/>
    <col min="9732" max="9732" width="15.125" style="2" customWidth="1"/>
    <col min="9733" max="9733" width="27.875" style="2" customWidth="1"/>
    <col min="9734" max="9734" width="4.375" style="2" customWidth="1"/>
    <col min="9735" max="9735" width="17.125" style="2" customWidth="1"/>
    <col min="9736" max="9736" width="27.125" style="2" customWidth="1"/>
    <col min="9737" max="9765" width="9" style="2" hidden="1" customWidth="1"/>
    <col min="9766" max="9766" width="9" style="2" bestFit="1" customWidth="1"/>
    <col min="9767" max="9768" width="9" style="2" customWidth="1"/>
    <col min="9769" max="9983" width="9" style="2" bestFit="1" customWidth="1"/>
    <col min="9984" max="9984" width="9" style="2" customWidth="1"/>
    <col min="9985" max="9985" width="5.125" style="2" customWidth="1"/>
    <col min="9986" max="9986" width="3.625" style="2" customWidth="1"/>
    <col min="9987" max="9987" width="10.875" style="2" customWidth="1"/>
    <col min="9988" max="9988" width="15.125" style="2" customWidth="1"/>
    <col min="9989" max="9989" width="27.875" style="2" customWidth="1"/>
    <col min="9990" max="9990" width="4.375" style="2" customWidth="1"/>
    <col min="9991" max="9991" width="17.125" style="2" customWidth="1"/>
    <col min="9992" max="9992" width="27.125" style="2" customWidth="1"/>
    <col min="9993" max="10021" width="9" style="2" hidden="1" customWidth="1"/>
    <col min="10022" max="10022" width="9" style="2" bestFit="1" customWidth="1"/>
    <col min="10023" max="10024" width="9" style="2" customWidth="1"/>
    <col min="10025" max="10239" width="9" style="2" bestFit="1" customWidth="1"/>
    <col min="10240" max="10240" width="9" style="2" customWidth="1"/>
    <col min="10241" max="10241" width="5.125" style="2" customWidth="1"/>
    <col min="10242" max="10242" width="3.625" style="2" customWidth="1"/>
    <col min="10243" max="10243" width="10.875" style="2" customWidth="1"/>
    <col min="10244" max="10244" width="15.125" style="2" customWidth="1"/>
    <col min="10245" max="10245" width="27.875" style="2" customWidth="1"/>
    <col min="10246" max="10246" width="4.375" style="2" customWidth="1"/>
    <col min="10247" max="10247" width="17.125" style="2" customWidth="1"/>
    <col min="10248" max="10248" width="27.125" style="2" customWidth="1"/>
    <col min="10249" max="10277" width="9" style="2" hidden="1" customWidth="1"/>
    <col min="10278" max="10278" width="9" style="2" bestFit="1" customWidth="1"/>
    <col min="10279" max="10280" width="9" style="2" customWidth="1"/>
    <col min="10281" max="10495" width="9" style="2" bestFit="1" customWidth="1"/>
    <col min="10496" max="10496" width="9" style="2" customWidth="1"/>
    <col min="10497" max="10497" width="5.125" style="2" customWidth="1"/>
    <col min="10498" max="10498" width="3.625" style="2" customWidth="1"/>
    <col min="10499" max="10499" width="10.875" style="2" customWidth="1"/>
    <col min="10500" max="10500" width="15.125" style="2" customWidth="1"/>
    <col min="10501" max="10501" width="27.875" style="2" customWidth="1"/>
    <col min="10502" max="10502" width="4.375" style="2" customWidth="1"/>
    <col min="10503" max="10503" width="17.125" style="2" customWidth="1"/>
    <col min="10504" max="10504" width="27.125" style="2" customWidth="1"/>
    <col min="10505" max="10533" width="9" style="2" hidden="1" customWidth="1"/>
    <col min="10534" max="10534" width="9" style="2" bestFit="1" customWidth="1"/>
    <col min="10535" max="10536" width="9" style="2" customWidth="1"/>
    <col min="10537" max="10751" width="9" style="2" bestFit="1" customWidth="1"/>
    <col min="10752" max="10752" width="9" style="2" customWidth="1"/>
    <col min="10753" max="10753" width="5.125" style="2" customWidth="1"/>
    <col min="10754" max="10754" width="3.625" style="2" customWidth="1"/>
    <col min="10755" max="10755" width="10.875" style="2" customWidth="1"/>
    <col min="10756" max="10756" width="15.125" style="2" customWidth="1"/>
    <col min="10757" max="10757" width="27.875" style="2" customWidth="1"/>
    <col min="10758" max="10758" width="4.375" style="2" customWidth="1"/>
    <col min="10759" max="10759" width="17.125" style="2" customWidth="1"/>
    <col min="10760" max="10760" width="27.125" style="2" customWidth="1"/>
    <col min="10761" max="10789" width="9" style="2" hidden="1" customWidth="1"/>
    <col min="10790" max="10790" width="9" style="2" bestFit="1" customWidth="1"/>
    <col min="10791" max="10792" width="9" style="2" customWidth="1"/>
    <col min="10793" max="11007" width="9" style="2" bestFit="1" customWidth="1"/>
    <col min="11008" max="11008" width="9" style="2" customWidth="1"/>
    <col min="11009" max="11009" width="5.125" style="2" customWidth="1"/>
    <col min="11010" max="11010" width="3.625" style="2" customWidth="1"/>
    <col min="11011" max="11011" width="10.875" style="2" customWidth="1"/>
    <col min="11012" max="11012" width="15.125" style="2" customWidth="1"/>
    <col min="11013" max="11013" width="27.875" style="2" customWidth="1"/>
    <col min="11014" max="11014" width="4.375" style="2" customWidth="1"/>
    <col min="11015" max="11015" width="17.125" style="2" customWidth="1"/>
    <col min="11016" max="11016" width="27.125" style="2" customWidth="1"/>
    <col min="11017" max="11045" width="9" style="2" hidden="1" customWidth="1"/>
    <col min="11046" max="11046" width="9" style="2" bestFit="1" customWidth="1"/>
    <col min="11047" max="11048" width="9" style="2" customWidth="1"/>
    <col min="11049" max="11263" width="9" style="2" bestFit="1" customWidth="1"/>
    <col min="11264" max="11264" width="9" style="2" customWidth="1"/>
    <col min="11265" max="11265" width="5.125" style="2" customWidth="1"/>
    <col min="11266" max="11266" width="3.625" style="2" customWidth="1"/>
    <col min="11267" max="11267" width="10.875" style="2" customWidth="1"/>
    <col min="11268" max="11268" width="15.125" style="2" customWidth="1"/>
    <col min="11269" max="11269" width="27.875" style="2" customWidth="1"/>
    <col min="11270" max="11270" width="4.375" style="2" customWidth="1"/>
    <col min="11271" max="11271" width="17.125" style="2" customWidth="1"/>
    <col min="11272" max="11272" width="27.125" style="2" customWidth="1"/>
    <col min="11273" max="11301" width="9" style="2" hidden="1" customWidth="1"/>
    <col min="11302" max="11302" width="9" style="2" bestFit="1" customWidth="1"/>
    <col min="11303" max="11304" width="9" style="2" customWidth="1"/>
    <col min="11305" max="11519" width="9" style="2" bestFit="1" customWidth="1"/>
    <col min="11520" max="11520" width="9" style="2" customWidth="1"/>
    <col min="11521" max="11521" width="5.125" style="2" customWidth="1"/>
    <col min="11522" max="11522" width="3.625" style="2" customWidth="1"/>
    <col min="11523" max="11523" width="10.875" style="2" customWidth="1"/>
    <col min="11524" max="11524" width="15.125" style="2" customWidth="1"/>
    <col min="11525" max="11525" width="27.875" style="2" customWidth="1"/>
    <col min="11526" max="11526" width="4.375" style="2" customWidth="1"/>
    <col min="11527" max="11527" width="17.125" style="2" customWidth="1"/>
    <col min="11528" max="11528" width="27.125" style="2" customWidth="1"/>
    <col min="11529" max="11557" width="9" style="2" hidden="1" customWidth="1"/>
    <col min="11558" max="11558" width="9" style="2" bestFit="1" customWidth="1"/>
    <col min="11559" max="11560" width="9" style="2" customWidth="1"/>
    <col min="11561" max="11775" width="9" style="2" bestFit="1" customWidth="1"/>
    <col min="11776" max="11776" width="9" style="2" customWidth="1"/>
    <col min="11777" max="11777" width="5.125" style="2" customWidth="1"/>
    <col min="11778" max="11778" width="3.625" style="2" customWidth="1"/>
    <col min="11779" max="11779" width="10.875" style="2" customWidth="1"/>
    <col min="11780" max="11780" width="15.125" style="2" customWidth="1"/>
    <col min="11781" max="11781" width="27.875" style="2" customWidth="1"/>
    <col min="11782" max="11782" width="4.375" style="2" customWidth="1"/>
    <col min="11783" max="11783" width="17.125" style="2" customWidth="1"/>
    <col min="11784" max="11784" width="27.125" style="2" customWidth="1"/>
    <col min="11785" max="11813" width="9" style="2" hidden="1" customWidth="1"/>
    <col min="11814" max="11814" width="9" style="2" bestFit="1" customWidth="1"/>
    <col min="11815" max="11816" width="9" style="2" customWidth="1"/>
    <col min="11817" max="12031" width="9" style="2" bestFit="1" customWidth="1"/>
    <col min="12032" max="12032" width="9" style="2" customWidth="1"/>
    <col min="12033" max="12033" width="5.125" style="2" customWidth="1"/>
    <col min="12034" max="12034" width="3.625" style="2" customWidth="1"/>
    <col min="12035" max="12035" width="10.875" style="2" customWidth="1"/>
    <col min="12036" max="12036" width="15.125" style="2" customWidth="1"/>
    <col min="12037" max="12037" width="27.875" style="2" customWidth="1"/>
    <col min="12038" max="12038" width="4.375" style="2" customWidth="1"/>
    <col min="12039" max="12039" width="17.125" style="2" customWidth="1"/>
    <col min="12040" max="12040" width="27.125" style="2" customWidth="1"/>
    <col min="12041" max="12069" width="9" style="2" hidden="1" customWidth="1"/>
    <col min="12070" max="12070" width="9" style="2" bestFit="1" customWidth="1"/>
    <col min="12071" max="12072" width="9" style="2" customWidth="1"/>
    <col min="12073" max="12287" width="9" style="2" bestFit="1" customWidth="1"/>
    <col min="12288" max="12288" width="9" style="2" customWidth="1"/>
    <col min="12289" max="12289" width="5.125" style="2" customWidth="1"/>
    <col min="12290" max="12290" width="3.625" style="2" customWidth="1"/>
    <col min="12291" max="12291" width="10.875" style="2" customWidth="1"/>
    <col min="12292" max="12292" width="15.125" style="2" customWidth="1"/>
    <col min="12293" max="12293" width="27.875" style="2" customWidth="1"/>
    <col min="12294" max="12294" width="4.375" style="2" customWidth="1"/>
    <col min="12295" max="12295" width="17.125" style="2" customWidth="1"/>
    <col min="12296" max="12296" width="27.125" style="2" customWidth="1"/>
    <col min="12297" max="12325" width="9" style="2" hidden="1" customWidth="1"/>
    <col min="12326" max="12326" width="9" style="2" bestFit="1" customWidth="1"/>
    <col min="12327" max="12328" width="9" style="2" customWidth="1"/>
    <col min="12329" max="12543" width="9" style="2" bestFit="1" customWidth="1"/>
    <col min="12544" max="12544" width="9" style="2" customWidth="1"/>
    <col min="12545" max="12545" width="5.125" style="2" customWidth="1"/>
    <col min="12546" max="12546" width="3.625" style="2" customWidth="1"/>
    <col min="12547" max="12547" width="10.875" style="2" customWidth="1"/>
    <col min="12548" max="12548" width="15.125" style="2" customWidth="1"/>
    <col min="12549" max="12549" width="27.875" style="2" customWidth="1"/>
    <col min="12550" max="12550" width="4.375" style="2" customWidth="1"/>
    <col min="12551" max="12551" width="17.125" style="2" customWidth="1"/>
    <col min="12552" max="12552" width="27.125" style="2" customWidth="1"/>
    <col min="12553" max="12581" width="9" style="2" hidden="1" customWidth="1"/>
    <col min="12582" max="12582" width="9" style="2" bestFit="1" customWidth="1"/>
    <col min="12583" max="12584" width="9" style="2" customWidth="1"/>
    <col min="12585" max="12799" width="9" style="2" bestFit="1" customWidth="1"/>
    <col min="12800" max="12800" width="9" style="2" customWidth="1"/>
    <col min="12801" max="12801" width="5.125" style="2" customWidth="1"/>
    <col min="12802" max="12802" width="3.625" style="2" customWidth="1"/>
    <col min="12803" max="12803" width="10.875" style="2" customWidth="1"/>
    <col min="12804" max="12804" width="15.125" style="2" customWidth="1"/>
    <col min="12805" max="12805" width="27.875" style="2" customWidth="1"/>
    <col min="12806" max="12806" width="4.375" style="2" customWidth="1"/>
    <col min="12807" max="12807" width="17.125" style="2" customWidth="1"/>
    <col min="12808" max="12808" width="27.125" style="2" customWidth="1"/>
    <col min="12809" max="12837" width="9" style="2" hidden="1" customWidth="1"/>
    <col min="12838" max="12838" width="9" style="2" bestFit="1" customWidth="1"/>
    <col min="12839" max="12840" width="9" style="2" customWidth="1"/>
    <col min="12841" max="13055" width="9" style="2" bestFit="1" customWidth="1"/>
    <col min="13056" max="13056" width="9" style="2" customWidth="1"/>
    <col min="13057" max="13057" width="5.125" style="2" customWidth="1"/>
    <col min="13058" max="13058" width="3.625" style="2" customWidth="1"/>
    <col min="13059" max="13059" width="10.875" style="2" customWidth="1"/>
    <col min="13060" max="13060" width="15.125" style="2" customWidth="1"/>
    <col min="13061" max="13061" width="27.875" style="2" customWidth="1"/>
    <col min="13062" max="13062" width="4.375" style="2" customWidth="1"/>
    <col min="13063" max="13063" width="17.125" style="2" customWidth="1"/>
    <col min="13064" max="13064" width="27.125" style="2" customWidth="1"/>
    <col min="13065" max="13093" width="9" style="2" hidden="1" customWidth="1"/>
    <col min="13094" max="13094" width="9" style="2" bestFit="1" customWidth="1"/>
    <col min="13095" max="13096" width="9" style="2" customWidth="1"/>
    <col min="13097" max="13311" width="9" style="2" bestFit="1" customWidth="1"/>
    <col min="13312" max="13312" width="9" style="2" customWidth="1"/>
    <col min="13313" max="13313" width="5.125" style="2" customWidth="1"/>
    <col min="13314" max="13314" width="3.625" style="2" customWidth="1"/>
    <col min="13315" max="13315" width="10.875" style="2" customWidth="1"/>
    <col min="13316" max="13316" width="15.125" style="2" customWidth="1"/>
    <col min="13317" max="13317" width="27.875" style="2" customWidth="1"/>
    <col min="13318" max="13318" width="4.375" style="2" customWidth="1"/>
    <col min="13319" max="13319" width="17.125" style="2" customWidth="1"/>
    <col min="13320" max="13320" width="27.125" style="2" customWidth="1"/>
    <col min="13321" max="13349" width="9" style="2" hidden="1" customWidth="1"/>
    <col min="13350" max="13350" width="9" style="2" bestFit="1" customWidth="1"/>
    <col min="13351" max="13352" width="9" style="2" customWidth="1"/>
    <col min="13353" max="13567" width="9" style="2" bestFit="1" customWidth="1"/>
    <col min="13568" max="13568" width="9" style="2" customWidth="1"/>
    <col min="13569" max="13569" width="5.125" style="2" customWidth="1"/>
    <col min="13570" max="13570" width="3.625" style="2" customWidth="1"/>
    <col min="13571" max="13571" width="10.875" style="2" customWidth="1"/>
    <col min="13572" max="13572" width="15.125" style="2" customWidth="1"/>
    <col min="13573" max="13573" width="27.875" style="2" customWidth="1"/>
    <col min="13574" max="13574" width="4.375" style="2" customWidth="1"/>
    <col min="13575" max="13575" width="17.125" style="2" customWidth="1"/>
    <col min="13576" max="13576" width="27.125" style="2" customWidth="1"/>
    <col min="13577" max="13605" width="9" style="2" hidden="1" customWidth="1"/>
    <col min="13606" max="13606" width="9" style="2" bestFit="1" customWidth="1"/>
    <col min="13607" max="13608" width="9" style="2" customWidth="1"/>
    <col min="13609" max="13823" width="9" style="2" bestFit="1" customWidth="1"/>
    <col min="13824" max="13824" width="9" style="2" customWidth="1"/>
    <col min="13825" max="13825" width="5.125" style="2" customWidth="1"/>
    <col min="13826" max="13826" width="3.625" style="2" customWidth="1"/>
    <col min="13827" max="13827" width="10.875" style="2" customWidth="1"/>
    <col min="13828" max="13828" width="15.125" style="2" customWidth="1"/>
    <col min="13829" max="13829" width="27.875" style="2" customWidth="1"/>
    <col min="13830" max="13830" width="4.375" style="2" customWidth="1"/>
    <col min="13831" max="13831" width="17.125" style="2" customWidth="1"/>
    <col min="13832" max="13832" width="27.125" style="2" customWidth="1"/>
    <col min="13833" max="13861" width="9" style="2" hidden="1" customWidth="1"/>
    <col min="13862" max="13862" width="9" style="2" bestFit="1" customWidth="1"/>
    <col min="13863" max="13864" width="9" style="2" customWidth="1"/>
    <col min="13865" max="14079" width="9" style="2" bestFit="1" customWidth="1"/>
    <col min="14080" max="14080" width="9" style="2" customWidth="1"/>
    <col min="14081" max="14081" width="5.125" style="2" customWidth="1"/>
    <col min="14082" max="14082" width="3.625" style="2" customWidth="1"/>
    <col min="14083" max="14083" width="10.875" style="2" customWidth="1"/>
    <col min="14084" max="14084" width="15.125" style="2" customWidth="1"/>
    <col min="14085" max="14085" width="27.875" style="2" customWidth="1"/>
    <col min="14086" max="14086" width="4.375" style="2" customWidth="1"/>
    <col min="14087" max="14087" width="17.125" style="2" customWidth="1"/>
    <col min="14088" max="14088" width="27.125" style="2" customWidth="1"/>
    <col min="14089" max="14117" width="9" style="2" hidden="1" customWidth="1"/>
    <col min="14118" max="14118" width="9" style="2" bestFit="1" customWidth="1"/>
    <col min="14119" max="14120" width="9" style="2" customWidth="1"/>
    <col min="14121" max="14335" width="9" style="2" bestFit="1" customWidth="1"/>
    <col min="14336" max="14336" width="9" style="2" customWidth="1"/>
    <col min="14337" max="14337" width="5.125" style="2" customWidth="1"/>
    <col min="14338" max="14338" width="3.625" style="2" customWidth="1"/>
    <col min="14339" max="14339" width="10.875" style="2" customWidth="1"/>
    <col min="14340" max="14340" width="15.125" style="2" customWidth="1"/>
    <col min="14341" max="14341" width="27.875" style="2" customWidth="1"/>
    <col min="14342" max="14342" width="4.375" style="2" customWidth="1"/>
    <col min="14343" max="14343" width="17.125" style="2" customWidth="1"/>
    <col min="14344" max="14344" width="27.125" style="2" customWidth="1"/>
    <col min="14345" max="14373" width="9" style="2" hidden="1" customWidth="1"/>
    <col min="14374" max="14374" width="9" style="2" bestFit="1" customWidth="1"/>
    <col min="14375" max="14376" width="9" style="2" customWidth="1"/>
    <col min="14377" max="14591" width="9" style="2" bestFit="1" customWidth="1"/>
    <col min="14592" max="14592" width="9" style="2" customWidth="1"/>
    <col min="14593" max="14593" width="5.125" style="2" customWidth="1"/>
    <col min="14594" max="14594" width="3.625" style="2" customWidth="1"/>
    <col min="14595" max="14595" width="10.875" style="2" customWidth="1"/>
    <col min="14596" max="14596" width="15.125" style="2" customWidth="1"/>
    <col min="14597" max="14597" width="27.875" style="2" customWidth="1"/>
    <col min="14598" max="14598" width="4.375" style="2" customWidth="1"/>
    <col min="14599" max="14599" width="17.125" style="2" customWidth="1"/>
    <col min="14600" max="14600" width="27.125" style="2" customWidth="1"/>
    <col min="14601" max="14629" width="9" style="2" hidden="1" customWidth="1"/>
    <col min="14630" max="14630" width="9" style="2" bestFit="1" customWidth="1"/>
    <col min="14631" max="14632" width="9" style="2" customWidth="1"/>
    <col min="14633" max="14847" width="9" style="2" bestFit="1" customWidth="1"/>
    <col min="14848" max="14848" width="9" style="2" customWidth="1"/>
    <col min="14849" max="14849" width="5.125" style="2" customWidth="1"/>
    <col min="14850" max="14850" width="3.625" style="2" customWidth="1"/>
    <col min="14851" max="14851" width="10.875" style="2" customWidth="1"/>
    <col min="14852" max="14852" width="15.125" style="2" customWidth="1"/>
    <col min="14853" max="14853" width="27.875" style="2" customWidth="1"/>
    <col min="14854" max="14854" width="4.375" style="2" customWidth="1"/>
    <col min="14855" max="14855" width="17.125" style="2" customWidth="1"/>
    <col min="14856" max="14856" width="27.125" style="2" customWidth="1"/>
    <col min="14857" max="14885" width="9" style="2" hidden="1" customWidth="1"/>
    <col min="14886" max="14886" width="9" style="2" bestFit="1" customWidth="1"/>
    <col min="14887" max="14888" width="9" style="2" customWidth="1"/>
    <col min="14889" max="15103" width="9" style="2" bestFit="1" customWidth="1"/>
    <col min="15104" max="15104" width="9" style="2" customWidth="1"/>
    <col min="15105" max="15105" width="5.125" style="2" customWidth="1"/>
    <col min="15106" max="15106" width="3.625" style="2" customWidth="1"/>
    <col min="15107" max="15107" width="10.875" style="2" customWidth="1"/>
    <col min="15108" max="15108" width="15.125" style="2" customWidth="1"/>
    <col min="15109" max="15109" width="27.875" style="2" customWidth="1"/>
    <col min="15110" max="15110" width="4.375" style="2" customWidth="1"/>
    <col min="15111" max="15111" width="17.125" style="2" customWidth="1"/>
    <col min="15112" max="15112" width="27.125" style="2" customWidth="1"/>
    <col min="15113" max="15141" width="9" style="2" hidden="1" customWidth="1"/>
    <col min="15142" max="15142" width="9" style="2" bestFit="1" customWidth="1"/>
    <col min="15143" max="15144" width="9" style="2" customWidth="1"/>
    <col min="15145" max="15359" width="9" style="2" bestFit="1" customWidth="1"/>
    <col min="15360" max="15360" width="9" style="2" customWidth="1"/>
    <col min="15361" max="15361" width="5.125" style="2" customWidth="1"/>
    <col min="15362" max="15362" width="3.625" style="2" customWidth="1"/>
    <col min="15363" max="15363" width="10.875" style="2" customWidth="1"/>
    <col min="15364" max="15364" width="15.125" style="2" customWidth="1"/>
    <col min="15365" max="15365" width="27.875" style="2" customWidth="1"/>
    <col min="15366" max="15366" width="4.375" style="2" customWidth="1"/>
    <col min="15367" max="15367" width="17.125" style="2" customWidth="1"/>
    <col min="15368" max="15368" width="27.125" style="2" customWidth="1"/>
    <col min="15369" max="15397" width="9" style="2" hidden="1" customWidth="1"/>
    <col min="15398" max="15398" width="9" style="2" bestFit="1" customWidth="1"/>
    <col min="15399" max="15400" width="9" style="2" customWidth="1"/>
    <col min="15401" max="15615" width="9" style="2" bestFit="1" customWidth="1"/>
    <col min="15616" max="15616" width="9" style="2" customWidth="1"/>
    <col min="15617" max="15617" width="5.125" style="2" customWidth="1"/>
    <col min="15618" max="15618" width="3.625" style="2" customWidth="1"/>
    <col min="15619" max="15619" width="10.875" style="2" customWidth="1"/>
    <col min="15620" max="15620" width="15.125" style="2" customWidth="1"/>
    <col min="15621" max="15621" width="27.875" style="2" customWidth="1"/>
    <col min="15622" max="15622" width="4.375" style="2" customWidth="1"/>
    <col min="15623" max="15623" width="17.125" style="2" customWidth="1"/>
    <col min="15624" max="15624" width="27.125" style="2" customWidth="1"/>
    <col min="15625" max="15653" width="9" style="2" hidden="1" customWidth="1"/>
    <col min="15654" max="15654" width="9" style="2" bestFit="1" customWidth="1"/>
    <col min="15655" max="15656" width="9" style="2" customWidth="1"/>
    <col min="15657" max="15871" width="9" style="2" bestFit="1" customWidth="1"/>
    <col min="15872" max="15872" width="9" style="2" customWidth="1"/>
    <col min="15873" max="15873" width="5.125" style="2" customWidth="1"/>
    <col min="15874" max="15874" width="3.625" style="2" customWidth="1"/>
    <col min="15875" max="15875" width="10.875" style="2" customWidth="1"/>
    <col min="15876" max="15876" width="15.125" style="2" customWidth="1"/>
    <col min="15877" max="15877" width="27.875" style="2" customWidth="1"/>
    <col min="15878" max="15878" width="4.375" style="2" customWidth="1"/>
    <col min="15879" max="15879" width="17.125" style="2" customWidth="1"/>
    <col min="15880" max="15880" width="27.125" style="2" customWidth="1"/>
    <col min="15881" max="15909" width="9" style="2" hidden="1" customWidth="1"/>
    <col min="15910" max="15910" width="9" style="2" bestFit="1" customWidth="1"/>
    <col min="15911" max="15912" width="9" style="2" customWidth="1"/>
    <col min="15913" max="16127" width="9" style="2" bestFit="1" customWidth="1"/>
    <col min="16128" max="16128" width="9" style="2" customWidth="1"/>
    <col min="16129" max="16129" width="5.125" style="2" customWidth="1"/>
    <col min="16130" max="16130" width="3.625" style="2" customWidth="1"/>
    <col min="16131" max="16131" width="10.875" style="2" customWidth="1"/>
    <col min="16132" max="16132" width="15.125" style="2" customWidth="1"/>
    <col min="16133" max="16133" width="27.875" style="2" customWidth="1"/>
    <col min="16134" max="16134" width="4.375" style="2" customWidth="1"/>
    <col min="16135" max="16135" width="17.125" style="2" customWidth="1"/>
    <col min="16136" max="16136" width="27.125" style="2" customWidth="1"/>
    <col min="16137" max="16165" width="9" style="2" hidden="1" customWidth="1"/>
    <col min="16166" max="16166" width="9" style="2" bestFit="1" customWidth="1"/>
    <col min="16167" max="16168" width="9" style="2" customWidth="1"/>
    <col min="16169" max="16383" width="9" style="2" bestFit="1" customWidth="1"/>
    <col min="16384" max="16384" width="9" style="2" customWidth="1"/>
  </cols>
  <sheetData>
    <row r="1" spans="1:38" ht="19.5" customHeight="1">
      <c r="C1" s="669" t="s">
        <v>2787</v>
      </c>
      <c r="H1" s="713" t="s">
        <v>2454</v>
      </c>
      <c r="AI1" s="713" t="s">
        <v>2277</v>
      </c>
      <c r="AJ1" s="794"/>
      <c r="AK1" s="794"/>
      <c r="AL1" s="817"/>
    </row>
    <row r="2" spans="1:38" s="3" customFormat="1" ht="24.75" customHeight="1">
      <c r="A2" s="656" t="s">
        <v>266</v>
      </c>
      <c r="B2" s="663" t="s">
        <v>1132</v>
      </c>
      <c r="C2" s="670"/>
      <c r="D2" s="674" t="s">
        <v>2418</v>
      </c>
      <c r="E2" s="687" t="s">
        <v>2419</v>
      </c>
      <c r="F2" s="696" t="s">
        <v>1134</v>
      </c>
      <c r="G2" s="705"/>
      <c r="H2" s="714" t="s">
        <v>215</v>
      </c>
      <c r="I2" s="719" t="s">
        <v>737</v>
      </c>
      <c r="J2" s="731" t="s">
        <v>1673</v>
      </c>
      <c r="K2" s="742" t="s">
        <v>2420</v>
      </c>
      <c r="L2" s="742" t="s">
        <v>52</v>
      </c>
      <c r="M2" s="742" t="s">
        <v>971</v>
      </c>
      <c r="N2" s="756" t="s">
        <v>180</v>
      </c>
      <c r="O2" s="760" t="s">
        <v>971</v>
      </c>
      <c r="P2" s="742" t="s">
        <v>100</v>
      </c>
      <c r="Q2" s="769" t="s">
        <v>971</v>
      </c>
      <c r="R2" s="742" t="s">
        <v>669</v>
      </c>
      <c r="S2" s="742" t="s">
        <v>2422</v>
      </c>
      <c r="T2" s="742" t="s">
        <v>1178</v>
      </c>
      <c r="U2" s="742" t="s">
        <v>2424</v>
      </c>
      <c r="V2" s="742" t="s">
        <v>1531</v>
      </c>
      <c r="W2" s="742" t="s">
        <v>2213</v>
      </c>
      <c r="X2" s="742" t="s">
        <v>2263</v>
      </c>
      <c r="Y2" s="742" t="s">
        <v>2263</v>
      </c>
      <c r="Z2" s="742" t="s">
        <v>934</v>
      </c>
      <c r="AA2" s="780" t="s">
        <v>521</v>
      </c>
      <c r="AB2" s="742" t="s">
        <v>2425</v>
      </c>
      <c r="AC2" s="742" t="s">
        <v>2426</v>
      </c>
      <c r="AD2" s="742" t="s">
        <v>694</v>
      </c>
      <c r="AE2" s="742" t="s">
        <v>1602</v>
      </c>
      <c r="AF2" s="742" t="s">
        <v>2427</v>
      </c>
      <c r="AG2" s="742" t="s">
        <v>2428</v>
      </c>
      <c r="AH2" s="742" t="s">
        <v>384</v>
      </c>
      <c r="AI2" s="742" t="s">
        <v>170</v>
      </c>
      <c r="AJ2" s="742" t="s">
        <v>2430</v>
      </c>
      <c r="AK2" s="806" t="s">
        <v>1650</v>
      </c>
      <c r="AL2" s="3"/>
    </row>
    <row r="3" spans="1:38" s="3" customFormat="1" ht="24.95" customHeight="1">
      <c r="A3" s="657" t="s">
        <v>1225</v>
      </c>
      <c r="B3" s="664">
        <v>1</v>
      </c>
      <c r="C3" s="671" t="s">
        <v>418</v>
      </c>
      <c r="D3" s="675" t="s">
        <v>2811</v>
      </c>
      <c r="E3" s="684" t="s">
        <v>1553</v>
      </c>
      <c r="F3" s="697" t="s">
        <v>683</v>
      </c>
      <c r="G3" s="706" t="s">
        <v>1340</v>
      </c>
      <c r="H3" s="715" t="s">
        <v>822</v>
      </c>
      <c r="I3" s="720" t="s">
        <v>1675</v>
      </c>
      <c r="J3" s="732" t="s">
        <v>34</v>
      </c>
      <c r="K3" s="743"/>
      <c r="L3" s="738" t="s">
        <v>1394</v>
      </c>
      <c r="M3" s="754"/>
      <c r="N3" s="738" t="s">
        <v>859</v>
      </c>
      <c r="O3" s="754"/>
      <c r="P3" s="738" t="s">
        <v>859</v>
      </c>
      <c r="Q3" s="754"/>
      <c r="R3" s="738" t="s">
        <v>1394</v>
      </c>
      <c r="S3" s="754"/>
      <c r="T3" s="738" t="s">
        <v>960</v>
      </c>
      <c r="U3" s="754"/>
      <c r="V3" s="778" t="s">
        <v>2431</v>
      </c>
      <c r="W3" s="754"/>
      <c r="X3" s="738" t="s">
        <v>1394</v>
      </c>
      <c r="Y3" s="754"/>
      <c r="Z3" s="738" t="s">
        <v>1394</v>
      </c>
      <c r="AA3" s="763"/>
      <c r="AB3" s="738" t="s">
        <v>2432</v>
      </c>
      <c r="AC3" s="754"/>
      <c r="AD3" s="738" t="s">
        <v>1394</v>
      </c>
      <c r="AE3" s="754"/>
      <c r="AF3" s="754"/>
      <c r="AG3" s="784" t="s">
        <v>859</v>
      </c>
      <c r="AH3" s="786"/>
      <c r="AI3" s="789" t="s">
        <v>1532</v>
      </c>
      <c r="AJ3" s="795" t="s">
        <v>1676</v>
      </c>
      <c r="AK3" s="807" t="s">
        <v>859</v>
      </c>
      <c r="AL3" s="3"/>
    </row>
    <row r="4" spans="1:38" ht="24.95" customHeight="1">
      <c r="A4" s="658"/>
      <c r="B4" s="664"/>
      <c r="C4" s="671"/>
      <c r="D4" s="676"/>
      <c r="E4" s="685" t="s">
        <v>1677</v>
      </c>
      <c r="F4" s="698" t="s">
        <v>417</v>
      </c>
      <c r="G4" s="707" t="s">
        <v>166</v>
      </c>
      <c r="H4" s="715"/>
      <c r="I4" s="721" t="s">
        <v>1678</v>
      </c>
      <c r="J4" s="733"/>
      <c r="K4" s="744"/>
      <c r="L4" s="735" t="s">
        <v>2433</v>
      </c>
      <c r="M4" s="754"/>
      <c r="N4" s="735" t="s">
        <v>2434</v>
      </c>
      <c r="O4" s="754"/>
      <c r="P4" s="735" t="s">
        <v>2434</v>
      </c>
      <c r="Q4" s="754"/>
      <c r="R4" s="738" t="s">
        <v>194</v>
      </c>
      <c r="S4" s="754"/>
      <c r="T4" s="735" t="s">
        <v>1059</v>
      </c>
      <c r="U4" s="754"/>
      <c r="V4" s="723" t="s">
        <v>2435</v>
      </c>
      <c r="W4" s="754"/>
      <c r="X4" s="738" t="s">
        <v>2433</v>
      </c>
      <c r="Y4" s="754"/>
      <c r="Z4" s="738" t="s">
        <v>2433</v>
      </c>
      <c r="AA4" s="763"/>
      <c r="AB4" s="738"/>
      <c r="AC4" s="754"/>
      <c r="AD4" s="735" t="s">
        <v>2433</v>
      </c>
      <c r="AE4" s="754"/>
      <c r="AF4" s="754"/>
      <c r="AG4" s="785" t="s">
        <v>2093</v>
      </c>
      <c r="AH4" s="786"/>
      <c r="AI4" s="790" t="s">
        <v>1801</v>
      </c>
      <c r="AJ4" s="795"/>
      <c r="AK4" s="808" t="s">
        <v>2436</v>
      </c>
    </row>
    <row r="5" spans="1:38" s="1" customFormat="1" ht="24.95" customHeight="1">
      <c r="A5" s="657" t="s">
        <v>1225</v>
      </c>
      <c r="B5" s="663">
        <v>2</v>
      </c>
      <c r="C5" s="671" t="s">
        <v>524</v>
      </c>
      <c r="D5" s="675" t="s">
        <v>2813</v>
      </c>
      <c r="E5" s="684" t="s">
        <v>2766</v>
      </c>
      <c r="F5" s="697" t="s">
        <v>683</v>
      </c>
      <c r="G5" s="706" t="s">
        <v>2759</v>
      </c>
      <c r="H5" s="714" t="s">
        <v>1174</v>
      </c>
      <c r="I5" s="722" t="s">
        <v>1675</v>
      </c>
      <c r="J5" s="734" t="s">
        <v>69</v>
      </c>
      <c r="K5" s="743"/>
      <c r="L5" s="734"/>
      <c r="M5" s="754"/>
      <c r="N5" s="734" t="s">
        <v>69</v>
      </c>
      <c r="O5" s="754"/>
      <c r="P5" s="734" t="s">
        <v>69</v>
      </c>
      <c r="Q5" s="754"/>
      <c r="R5" s="734" t="s">
        <v>2437</v>
      </c>
      <c r="S5" s="754"/>
      <c r="T5" s="734"/>
      <c r="U5" s="754"/>
      <c r="V5" s="728"/>
      <c r="W5" s="754"/>
      <c r="X5" s="734" t="s">
        <v>69</v>
      </c>
      <c r="Y5" s="754"/>
      <c r="Z5" s="734" t="s">
        <v>69</v>
      </c>
      <c r="AA5" s="763"/>
      <c r="AB5" s="734" t="s">
        <v>69</v>
      </c>
      <c r="AC5" s="754"/>
      <c r="AD5" s="734" t="s">
        <v>69</v>
      </c>
      <c r="AE5" s="754"/>
      <c r="AF5" s="754"/>
      <c r="AG5" s="734" t="s">
        <v>69</v>
      </c>
      <c r="AH5" s="743"/>
      <c r="AI5" s="728" t="s">
        <v>69</v>
      </c>
      <c r="AJ5" s="795"/>
      <c r="AK5" s="809" t="s">
        <v>2438</v>
      </c>
      <c r="AL5" s="1"/>
    </row>
    <row r="6" spans="1:38" s="1" customFormat="1" ht="24.95" customHeight="1">
      <c r="A6" s="658"/>
      <c r="B6" s="665"/>
      <c r="C6" s="671"/>
      <c r="D6" s="677"/>
      <c r="E6" s="685" t="s">
        <v>1213</v>
      </c>
      <c r="F6" s="698" t="s">
        <v>417</v>
      </c>
      <c r="G6" s="707" t="s">
        <v>1362</v>
      </c>
      <c r="H6" s="714"/>
      <c r="I6" s="721" t="s">
        <v>1823</v>
      </c>
      <c r="J6" s="735" t="s">
        <v>2439</v>
      </c>
      <c r="K6" s="744"/>
      <c r="L6" s="735"/>
      <c r="M6" s="754"/>
      <c r="N6" s="735" t="s">
        <v>2439</v>
      </c>
      <c r="O6" s="754"/>
      <c r="P6" s="735" t="s">
        <v>2439</v>
      </c>
      <c r="Q6" s="754"/>
      <c r="R6" s="735" t="s">
        <v>2441</v>
      </c>
      <c r="S6" s="754"/>
      <c r="T6" s="735"/>
      <c r="U6" s="754"/>
      <c r="V6" s="723"/>
      <c r="W6" s="754"/>
      <c r="X6" s="735" t="s">
        <v>2439</v>
      </c>
      <c r="Y6" s="754"/>
      <c r="Z6" s="735" t="s">
        <v>2439</v>
      </c>
      <c r="AA6" s="763"/>
      <c r="AB6" s="735" t="s">
        <v>2439</v>
      </c>
      <c r="AC6" s="754"/>
      <c r="AD6" s="735" t="s">
        <v>2439</v>
      </c>
      <c r="AE6" s="754"/>
      <c r="AF6" s="754"/>
      <c r="AG6" s="735" t="s">
        <v>2439</v>
      </c>
      <c r="AH6" s="744"/>
      <c r="AI6" s="723" t="s">
        <v>2439</v>
      </c>
      <c r="AJ6" s="795"/>
      <c r="AK6" s="810" t="s">
        <v>1580</v>
      </c>
      <c r="AL6" s="1"/>
    </row>
    <row r="7" spans="1:38" s="654" customFormat="1" ht="24.95" customHeight="1">
      <c r="A7" s="659"/>
      <c r="B7" s="666">
        <v>3</v>
      </c>
      <c r="C7" s="672" t="s">
        <v>1542</v>
      </c>
      <c r="D7" s="678" t="s">
        <v>2612</v>
      </c>
      <c r="E7" s="688" t="s">
        <v>1502</v>
      </c>
      <c r="F7" s="699" t="s">
        <v>683</v>
      </c>
      <c r="G7" s="706" t="s">
        <v>1568</v>
      </c>
      <c r="H7" s="714" t="s">
        <v>2799</v>
      </c>
      <c r="I7" s="722" t="s">
        <v>1969</v>
      </c>
      <c r="J7" s="734" t="s">
        <v>1410</v>
      </c>
      <c r="K7" s="743"/>
      <c r="L7" s="734" t="s">
        <v>1410</v>
      </c>
      <c r="M7" s="754"/>
      <c r="N7" s="734" t="s">
        <v>69</v>
      </c>
      <c r="O7" s="754"/>
      <c r="P7" s="734" t="s">
        <v>1532</v>
      </c>
      <c r="Q7" s="754"/>
      <c r="R7" s="734"/>
      <c r="S7" s="754"/>
      <c r="T7" s="734" t="s">
        <v>1394</v>
      </c>
      <c r="U7" s="754"/>
      <c r="V7" s="734" t="s">
        <v>1394</v>
      </c>
      <c r="W7" s="734" t="s">
        <v>1394</v>
      </c>
      <c r="X7" s="734" t="s">
        <v>1394</v>
      </c>
      <c r="Y7" s="734" t="s">
        <v>1394</v>
      </c>
      <c r="Z7" s="734" t="s">
        <v>1394</v>
      </c>
      <c r="AA7" s="734" t="s">
        <v>1394</v>
      </c>
      <c r="AB7" s="734" t="s">
        <v>1394</v>
      </c>
      <c r="AC7" s="754"/>
      <c r="AD7" s="734"/>
      <c r="AE7" s="754"/>
      <c r="AF7" s="754"/>
      <c r="AG7" s="734" t="s">
        <v>1394</v>
      </c>
      <c r="AH7" s="743"/>
      <c r="AI7" s="728" t="s">
        <v>1532</v>
      </c>
      <c r="AJ7" s="786"/>
      <c r="AK7" s="728" t="s">
        <v>69</v>
      </c>
    </row>
    <row r="8" spans="1:38" s="654" customFormat="1" ht="24.95" customHeight="1">
      <c r="A8" s="660"/>
      <c r="B8" s="667"/>
      <c r="C8" s="672"/>
      <c r="D8" s="679"/>
      <c r="E8" s="689" t="s">
        <v>2127</v>
      </c>
      <c r="F8" s="700" t="s">
        <v>417</v>
      </c>
      <c r="G8" s="707" t="s">
        <v>1681</v>
      </c>
      <c r="H8" s="714"/>
      <c r="I8" s="721" t="s">
        <v>650</v>
      </c>
      <c r="J8" s="735" t="s">
        <v>2442</v>
      </c>
      <c r="K8" s="744"/>
      <c r="L8" s="735" t="s">
        <v>2442</v>
      </c>
      <c r="M8" s="754"/>
      <c r="N8" s="735" t="s">
        <v>2443</v>
      </c>
      <c r="O8" s="754"/>
      <c r="P8" s="735" t="s">
        <v>2444</v>
      </c>
      <c r="Q8" s="754"/>
      <c r="R8" s="735"/>
      <c r="S8" s="754"/>
      <c r="T8" s="735" t="s">
        <v>2445</v>
      </c>
      <c r="U8" s="754"/>
      <c r="V8" s="735" t="s">
        <v>2445</v>
      </c>
      <c r="W8" s="735" t="s">
        <v>2445</v>
      </c>
      <c r="X8" s="735" t="s">
        <v>2445</v>
      </c>
      <c r="Y8" s="735" t="s">
        <v>2445</v>
      </c>
      <c r="Z8" s="735" t="s">
        <v>2445</v>
      </c>
      <c r="AA8" s="735" t="s">
        <v>2445</v>
      </c>
      <c r="AB8" s="735" t="s">
        <v>2445</v>
      </c>
      <c r="AC8" s="754"/>
      <c r="AD8" s="735"/>
      <c r="AE8" s="754"/>
      <c r="AF8" s="754"/>
      <c r="AG8" s="735" t="s">
        <v>2446</v>
      </c>
      <c r="AH8" s="744"/>
      <c r="AI8" s="723" t="s">
        <v>2444</v>
      </c>
      <c r="AJ8" s="786"/>
      <c r="AK8" s="723" t="s">
        <v>2447</v>
      </c>
    </row>
    <row r="9" spans="1:38" ht="24.95" customHeight="1">
      <c r="A9" s="657" t="s">
        <v>1225</v>
      </c>
      <c r="B9" s="664">
        <v>4</v>
      </c>
      <c r="C9" s="671" t="s">
        <v>223</v>
      </c>
      <c r="D9" s="675" t="s">
        <v>459</v>
      </c>
      <c r="E9" s="684" t="s">
        <v>406</v>
      </c>
      <c r="F9" s="697" t="s">
        <v>683</v>
      </c>
      <c r="G9" s="706" t="s">
        <v>1096</v>
      </c>
      <c r="H9" s="716" t="s">
        <v>1124</v>
      </c>
      <c r="I9" s="722" t="s">
        <v>1675</v>
      </c>
      <c r="J9" s="736" t="s">
        <v>1394</v>
      </c>
      <c r="K9" s="745" t="s">
        <v>1682</v>
      </c>
      <c r="L9" s="736" t="s">
        <v>1394</v>
      </c>
      <c r="M9" s="754" t="s">
        <v>1682</v>
      </c>
      <c r="N9" s="688" t="s">
        <v>859</v>
      </c>
      <c r="O9" s="761" t="s">
        <v>642</v>
      </c>
      <c r="P9" s="688" t="s">
        <v>859</v>
      </c>
      <c r="Q9" s="770" t="s">
        <v>1538</v>
      </c>
      <c r="R9" s="736" t="s">
        <v>1532</v>
      </c>
      <c r="S9" s="755" t="s">
        <v>1682</v>
      </c>
      <c r="T9" s="736" t="s">
        <v>1532</v>
      </c>
      <c r="U9" s="755" t="s">
        <v>1682</v>
      </c>
      <c r="V9" s="736" t="s">
        <v>1532</v>
      </c>
      <c r="W9" s="754" t="s">
        <v>1682</v>
      </c>
      <c r="X9" s="722" t="s">
        <v>859</v>
      </c>
      <c r="Y9" s="754" t="s">
        <v>1538</v>
      </c>
      <c r="Z9" s="779" t="s">
        <v>1532</v>
      </c>
      <c r="AA9" s="754" t="s">
        <v>1682</v>
      </c>
      <c r="AB9" s="728" t="s">
        <v>859</v>
      </c>
      <c r="AC9" s="754" t="s">
        <v>1538</v>
      </c>
      <c r="AD9" s="779" t="s">
        <v>1532</v>
      </c>
      <c r="AE9" s="755" t="s">
        <v>1538</v>
      </c>
      <c r="AF9" s="755" t="s">
        <v>1538</v>
      </c>
      <c r="AG9" s="736" t="s">
        <v>1394</v>
      </c>
      <c r="AH9" s="743"/>
      <c r="AI9" s="688" t="s">
        <v>1675</v>
      </c>
      <c r="AJ9" s="742" t="s">
        <v>1538</v>
      </c>
      <c r="AK9" s="809" t="s">
        <v>1532</v>
      </c>
    </row>
    <row r="10" spans="1:38" ht="24.95" customHeight="1">
      <c r="A10" s="658"/>
      <c r="B10" s="664"/>
      <c r="C10" s="671"/>
      <c r="D10" s="680"/>
      <c r="E10" s="685" t="s">
        <v>361</v>
      </c>
      <c r="F10" s="698" t="s">
        <v>417</v>
      </c>
      <c r="G10" s="707" t="s">
        <v>110</v>
      </c>
      <c r="H10" s="716"/>
      <c r="I10" s="723" t="s">
        <v>1559</v>
      </c>
      <c r="J10" s="737" t="s">
        <v>2449</v>
      </c>
      <c r="K10" s="746"/>
      <c r="L10" s="737" t="s">
        <v>2449</v>
      </c>
      <c r="M10" s="754"/>
      <c r="N10" s="723" t="s">
        <v>2451</v>
      </c>
      <c r="O10" s="762"/>
      <c r="P10" s="723" t="s">
        <v>2008</v>
      </c>
      <c r="Q10" s="771"/>
      <c r="R10" s="737" t="s">
        <v>2452</v>
      </c>
      <c r="S10" s="755"/>
      <c r="T10" s="737" t="s">
        <v>2452</v>
      </c>
      <c r="U10" s="755"/>
      <c r="V10" s="737" t="s">
        <v>2452</v>
      </c>
      <c r="W10" s="754"/>
      <c r="X10" s="735" t="s">
        <v>2451</v>
      </c>
      <c r="Y10" s="754"/>
      <c r="Z10" s="737" t="s">
        <v>2452</v>
      </c>
      <c r="AA10" s="754"/>
      <c r="AB10" s="723" t="s">
        <v>2008</v>
      </c>
      <c r="AC10" s="754"/>
      <c r="AD10" s="737" t="s">
        <v>2452</v>
      </c>
      <c r="AE10" s="755"/>
      <c r="AF10" s="755"/>
      <c r="AG10" s="737" t="s">
        <v>2449</v>
      </c>
      <c r="AH10" s="744"/>
      <c r="AI10" s="723" t="s">
        <v>2453</v>
      </c>
      <c r="AJ10" s="742"/>
      <c r="AK10" s="810" t="s">
        <v>1321</v>
      </c>
    </row>
    <row r="11" spans="1:38" ht="24.95" customHeight="1">
      <c r="A11" s="657" t="s">
        <v>1225</v>
      </c>
      <c r="B11" s="664">
        <v>5</v>
      </c>
      <c r="C11" s="671" t="s">
        <v>835</v>
      </c>
      <c r="D11" s="675" t="s">
        <v>2423</v>
      </c>
      <c r="E11" s="684" t="s">
        <v>1080</v>
      </c>
      <c r="F11" s="697" t="s">
        <v>683</v>
      </c>
      <c r="G11" s="706" t="s">
        <v>253</v>
      </c>
      <c r="H11" s="716" t="s">
        <v>2671</v>
      </c>
      <c r="I11" s="722" t="s">
        <v>1675</v>
      </c>
      <c r="J11" s="734" t="s">
        <v>2455</v>
      </c>
      <c r="K11" s="743"/>
      <c r="L11" s="734" t="s">
        <v>2455</v>
      </c>
      <c r="M11" s="754"/>
      <c r="N11" s="734" t="s">
        <v>2405</v>
      </c>
      <c r="O11" s="754"/>
      <c r="P11" s="734" t="s">
        <v>1532</v>
      </c>
      <c r="Q11" s="754"/>
      <c r="R11" s="734" t="s">
        <v>1532</v>
      </c>
      <c r="S11" s="754"/>
      <c r="T11" s="736" t="s">
        <v>1394</v>
      </c>
      <c r="U11" s="755"/>
      <c r="V11" s="736" t="s">
        <v>1394</v>
      </c>
      <c r="W11" s="754"/>
      <c r="X11" s="734" t="s">
        <v>1532</v>
      </c>
      <c r="Y11" s="754"/>
      <c r="Z11" s="734" t="s">
        <v>1532</v>
      </c>
      <c r="AA11" s="763"/>
      <c r="AB11" s="736" t="s">
        <v>1394</v>
      </c>
      <c r="AC11" s="755"/>
      <c r="AD11" s="736" t="s">
        <v>1394</v>
      </c>
      <c r="AE11" s="755"/>
      <c r="AF11" s="755"/>
      <c r="AG11" s="736" t="s">
        <v>1394</v>
      </c>
      <c r="AH11" s="743"/>
      <c r="AI11" s="688" t="s">
        <v>2456</v>
      </c>
      <c r="AJ11" s="795"/>
      <c r="AK11" s="809" t="s">
        <v>2455</v>
      </c>
    </row>
    <row r="12" spans="1:38" ht="24.95" customHeight="1">
      <c r="A12" s="658"/>
      <c r="B12" s="664"/>
      <c r="C12" s="671"/>
      <c r="D12" s="680"/>
      <c r="E12" s="685" t="s">
        <v>1291</v>
      </c>
      <c r="F12" s="698" t="s">
        <v>417</v>
      </c>
      <c r="G12" s="707" t="s">
        <v>159</v>
      </c>
      <c r="H12" s="716"/>
      <c r="I12" s="724" t="s">
        <v>2457</v>
      </c>
      <c r="J12" s="735" t="s">
        <v>2458</v>
      </c>
      <c r="K12" s="744"/>
      <c r="L12" s="735" t="s">
        <v>2458</v>
      </c>
      <c r="M12" s="754"/>
      <c r="N12" s="735" t="s">
        <v>378</v>
      </c>
      <c r="O12" s="754"/>
      <c r="P12" s="735" t="s">
        <v>2119</v>
      </c>
      <c r="Q12" s="754"/>
      <c r="R12" s="735" t="s">
        <v>378</v>
      </c>
      <c r="S12" s="754"/>
      <c r="T12" s="737" t="s">
        <v>1683</v>
      </c>
      <c r="U12" s="755"/>
      <c r="V12" s="737" t="s">
        <v>1683</v>
      </c>
      <c r="W12" s="754"/>
      <c r="X12" s="735" t="s">
        <v>2119</v>
      </c>
      <c r="Y12" s="754"/>
      <c r="Z12" s="735" t="s">
        <v>378</v>
      </c>
      <c r="AA12" s="763"/>
      <c r="AB12" s="737" t="s">
        <v>1683</v>
      </c>
      <c r="AC12" s="755"/>
      <c r="AD12" s="737" t="s">
        <v>1683</v>
      </c>
      <c r="AE12" s="755"/>
      <c r="AF12" s="755"/>
      <c r="AG12" s="737" t="s">
        <v>1683</v>
      </c>
      <c r="AH12" s="744"/>
      <c r="AI12" s="689" t="s">
        <v>326</v>
      </c>
      <c r="AJ12" s="795"/>
      <c r="AK12" s="810" t="s">
        <v>2459</v>
      </c>
    </row>
    <row r="13" spans="1:38" ht="24.95" customHeight="1">
      <c r="A13" s="657" t="s">
        <v>1225</v>
      </c>
      <c r="B13" s="664">
        <v>6</v>
      </c>
      <c r="C13" s="671" t="s">
        <v>1264</v>
      </c>
      <c r="D13" s="681" t="s">
        <v>1239</v>
      </c>
      <c r="E13" s="684" t="s">
        <v>346</v>
      </c>
      <c r="F13" s="697" t="s">
        <v>683</v>
      </c>
      <c r="G13" s="706" t="s">
        <v>487</v>
      </c>
      <c r="H13" s="714" t="s">
        <v>1292</v>
      </c>
      <c r="I13" s="688" t="s">
        <v>1675</v>
      </c>
      <c r="J13" s="734" t="s">
        <v>1532</v>
      </c>
      <c r="K13" s="743"/>
      <c r="L13" s="734" t="s">
        <v>1532</v>
      </c>
      <c r="M13" s="754"/>
      <c r="N13" s="734" t="s">
        <v>1532</v>
      </c>
      <c r="O13" s="754"/>
      <c r="P13" s="734" t="s">
        <v>1532</v>
      </c>
      <c r="Q13" s="754"/>
      <c r="R13" s="734" t="s">
        <v>2455</v>
      </c>
      <c r="S13" s="754"/>
      <c r="T13" s="734"/>
      <c r="U13" s="754"/>
      <c r="V13" s="728" t="s">
        <v>2460</v>
      </c>
      <c r="W13" s="754"/>
      <c r="X13" s="734"/>
      <c r="Y13" s="754"/>
      <c r="Z13" s="734" t="s">
        <v>1532</v>
      </c>
      <c r="AA13" s="763"/>
      <c r="AB13" s="734" t="s">
        <v>1532</v>
      </c>
      <c r="AC13" s="754"/>
      <c r="AD13" s="734" t="s">
        <v>1532</v>
      </c>
      <c r="AE13" s="783"/>
      <c r="AF13" s="754"/>
      <c r="AG13" s="734" t="s">
        <v>1532</v>
      </c>
      <c r="AH13" s="743"/>
      <c r="AI13" s="728" t="s">
        <v>2455</v>
      </c>
      <c r="AJ13" s="795"/>
      <c r="AK13" s="809" t="s">
        <v>712</v>
      </c>
    </row>
    <row r="14" spans="1:38" ht="24.95" customHeight="1">
      <c r="A14" s="658"/>
      <c r="B14" s="664"/>
      <c r="C14" s="671"/>
      <c r="D14" s="682"/>
      <c r="E14" s="685" t="s">
        <v>1684</v>
      </c>
      <c r="F14" s="698" t="s">
        <v>417</v>
      </c>
      <c r="G14" s="707" t="s">
        <v>1686</v>
      </c>
      <c r="H14" s="714"/>
      <c r="I14" s="689" t="s">
        <v>1687</v>
      </c>
      <c r="J14" s="735" t="s">
        <v>455</v>
      </c>
      <c r="K14" s="744"/>
      <c r="L14" s="735" t="s">
        <v>455</v>
      </c>
      <c r="M14" s="754"/>
      <c r="N14" s="735" t="s">
        <v>455</v>
      </c>
      <c r="O14" s="754"/>
      <c r="P14" s="735" t="s">
        <v>455</v>
      </c>
      <c r="Q14" s="754"/>
      <c r="R14" s="735" t="s">
        <v>2462</v>
      </c>
      <c r="S14" s="754"/>
      <c r="T14" s="735"/>
      <c r="U14" s="754"/>
      <c r="V14" s="723" t="s">
        <v>2180</v>
      </c>
      <c r="W14" s="754"/>
      <c r="X14" s="735"/>
      <c r="Y14" s="754"/>
      <c r="Z14" s="735" t="s">
        <v>455</v>
      </c>
      <c r="AA14" s="763"/>
      <c r="AB14" s="735" t="s">
        <v>455</v>
      </c>
      <c r="AC14" s="754"/>
      <c r="AD14" s="735" t="s">
        <v>455</v>
      </c>
      <c r="AE14" s="754"/>
      <c r="AF14" s="754"/>
      <c r="AG14" s="735" t="s">
        <v>455</v>
      </c>
      <c r="AH14" s="744"/>
      <c r="AI14" s="723" t="s">
        <v>2462</v>
      </c>
      <c r="AJ14" s="795"/>
      <c r="AK14" s="810" t="s">
        <v>304</v>
      </c>
    </row>
    <row r="15" spans="1:38" ht="24.95" customHeight="1">
      <c r="A15" s="657" t="s">
        <v>1225</v>
      </c>
      <c r="B15" s="664">
        <v>7</v>
      </c>
      <c r="C15" s="671" t="s">
        <v>832</v>
      </c>
      <c r="D15" s="675" t="s">
        <v>1689</v>
      </c>
      <c r="E15" s="684" t="s">
        <v>435</v>
      </c>
      <c r="F15" s="697" t="s">
        <v>683</v>
      </c>
      <c r="G15" s="706" t="s">
        <v>2720</v>
      </c>
      <c r="H15" s="714" t="s">
        <v>2308</v>
      </c>
      <c r="I15" s="722" t="s">
        <v>1368</v>
      </c>
      <c r="J15" s="734" t="s">
        <v>859</v>
      </c>
      <c r="K15" s="743" t="s">
        <v>1690</v>
      </c>
      <c r="L15" s="734" t="s">
        <v>859</v>
      </c>
      <c r="M15" s="754" t="s">
        <v>1690</v>
      </c>
      <c r="N15" s="734" t="s">
        <v>2056</v>
      </c>
      <c r="O15" s="754" t="s">
        <v>1690</v>
      </c>
      <c r="P15" s="734" t="s">
        <v>2056</v>
      </c>
      <c r="Q15" s="754" t="s">
        <v>1691</v>
      </c>
      <c r="R15" s="734" t="s">
        <v>2463</v>
      </c>
      <c r="S15" s="754" t="s">
        <v>1691</v>
      </c>
      <c r="T15" s="734" t="s">
        <v>859</v>
      </c>
      <c r="U15" s="754" t="s">
        <v>1690</v>
      </c>
      <c r="V15" s="728" t="s">
        <v>859</v>
      </c>
      <c r="W15" s="754" t="s">
        <v>1690</v>
      </c>
      <c r="X15" s="734" t="s">
        <v>2056</v>
      </c>
      <c r="Y15" s="754" t="s">
        <v>1691</v>
      </c>
      <c r="Z15" s="734" t="s">
        <v>2056</v>
      </c>
      <c r="AA15" s="754" t="s">
        <v>1690</v>
      </c>
      <c r="AB15" s="734" t="s">
        <v>859</v>
      </c>
      <c r="AC15" s="754" t="s">
        <v>1690</v>
      </c>
      <c r="AD15" s="734" t="s">
        <v>2056</v>
      </c>
      <c r="AE15" s="754" t="s">
        <v>1691</v>
      </c>
      <c r="AF15" s="754" t="s">
        <v>1691</v>
      </c>
      <c r="AG15" s="734" t="s">
        <v>1394</v>
      </c>
      <c r="AH15" s="754" t="s">
        <v>1690</v>
      </c>
      <c r="AI15" s="728" t="s">
        <v>859</v>
      </c>
      <c r="AJ15" s="742" t="s">
        <v>1690</v>
      </c>
      <c r="AK15" s="809" t="s">
        <v>1532</v>
      </c>
    </row>
    <row r="16" spans="1:38" ht="24.95" customHeight="1">
      <c r="A16" s="658"/>
      <c r="B16" s="663"/>
      <c r="C16" s="673"/>
      <c r="D16" s="680"/>
      <c r="E16" s="690" t="s">
        <v>2532</v>
      </c>
      <c r="F16" s="701" t="s">
        <v>417</v>
      </c>
      <c r="G16" s="708" t="s">
        <v>2760</v>
      </c>
      <c r="H16" s="714"/>
      <c r="I16" s="720" t="s">
        <v>1324</v>
      </c>
      <c r="J16" s="735" t="s">
        <v>2464</v>
      </c>
      <c r="K16" s="744"/>
      <c r="L16" s="735" t="s">
        <v>2464</v>
      </c>
      <c r="M16" s="754"/>
      <c r="N16" s="735" t="s">
        <v>2465</v>
      </c>
      <c r="O16" s="754"/>
      <c r="P16" s="735" t="s">
        <v>2465</v>
      </c>
      <c r="Q16" s="754"/>
      <c r="R16" s="735" t="s">
        <v>2466</v>
      </c>
      <c r="S16" s="754"/>
      <c r="T16" s="735" t="s">
        <v>2467</v>
      </c>
      <c r="U16" s="754"/>
      <c r="V16" s="723" t="s">
        <v>2467</v>
      </c>
      <c r="W16" s="754"/>
      <c r="X16" s="735" t="s">
        <v>2465</v>
      </c>
      <c r="Y16" s="754"/>
      <c r="Z16" s="735" t="s">
        <v>2465</v>
      </c>
      <c r="AA16" s="754"/>
      <c r="AB16" s="735" t="s">
        <v>2467</v>
      </c>
      <c r="AC16" s="754"/>
      <c r="AD16" s="735" t="s">
        <v>2465</v>
      </c>
      <c r="AE16" s="754"/>
      <c r="AF16" s="754"/>
      <c r="AG16" s="735" t="s">
        <v>2468</v>
      </c>
      <c r="AH16" s="754"/>
      <c r="AI16" s="723" t="s">
        <v>2467</v>
      </c>
      <c r="AJ16" s="742"/>
      <c r="AK16" s="810" t="s">
        <v>932</v>
      </c>
    </row>
    <row r="17" spans="1:37" ht="24.95" customHeight="1">
      <c r="A17" s="657" t="s">
        <v>1225</v>
      </c>
      <c r="B17" s="664">
        <v>8</v>
      </c>
      <c r="C17" s="671" t="s">
        <v>1544</v>
      </c>
      <c r="D17" s="675" t="s">
        <v>375</v>
      </c>
      <c r="E17" s="684" t="s">
        <v>1692</v>
      </c>
      <c r="F17" s="697" t="s">
        <v>683</v>
      </c>
      <c r="G17" s="706" t="s">
        <v>1698</v>
      </c>
      <c r="H17" s="714" t="s">
        <v>2537</v>
      </c>
      <c r="I17" s="722" t="s">
        <v>1368</v>
      </c>
      <c r="J17" s="734" t="s">
        <v>2469</v>
      </c>
      <c r="K17" s="747" t="s">
        <v>1699</v>
      </c>
      <c r="L17" s="734" t="s">
        <v>2469</v>
      </c>
      <c r="M17" s="734" t="s">
        <v>2469</v>
      </c>
      <c r="N17" s="734" t="s">
        <v>2469</v>
      </c>
      <c r="O17" s="734" t="s">
        <v>2469</v>
      </c>
      <c r="P17" s="734" t="s">
        <v>2469</v>
      </c>
      <c r="Q17" s="734" t="s">
        <v>2469</v>
      </c>
      <c r="R17" s="734" t="s">
        <v>2469</v>
      </c>
      <c r="S17" s="734" t="s">
        <v>2469</v>
      </c>
      <c r="T17" s="734" t="s">
        <v>2469</v>
      </c>
      <c r="U17" s="770" t="s">
        <v>1700</v>
      </c>
      <c r="V17" s="728" t="s">
        <v>69</v>
      </c>
      <c r="W17" s="770" t="s">
        <v>1700</v>
      </c>
      <c r="X17" s="728" t="s">
        <v>69</v>
      </c>
      <c r="Y17" s="770" t="s">
        <v>1700</v>
      </c>
      <c r="Z17" s="734" t="s">
        <v>2469</v>
      </c>
      <c r="AA17" s="763" t="s">
        <v>1702</v>
      </c>
      <c r="AB17" s="734" t="s">
        <v>69</v>
      </c>
      <c r="AC17" s="770" t="s">
        <v>1700</v>
      </c>
      <c r="AD17" s="728" t="s">
        <v>69</v>
      </c>
      <c r="AE17" s="728" t="s">
        <v>69</v>
      </c>
      <c r="AF17" s="728" t="s">
        <v>69</v>
      </c>
      <c r="AG17" s="728" t="s">
        <v>69</v>
      </c>
      <c r="AH17" s="728" t="s">
        <v>69</v>
      </c>
      <c r="AI17" s="728" t="s">
        <v>69</v>
      </c>
      <c r="AJ17" s="796" t="s">
        <v>1700</v>
      </c>
      <c r="AK17" s="809" t="s">
        <v>2463</v>
      </c>
    </row>
    <row r="18" spans="1:37" ht="24.95" customHeight="1">
      <c r="A18" s="658"/>
      <c r="B18" s="664"/>
      <c r="C18" s="671"/>
      <c r="D18" s="676"/>
      <c r="E18" s="685" t="s">
        <v>965</v>
      </c>
      <c r="F18" s="698" t="s">
        <v>417</v>
      </c>
      <c r="G18" s="707" t="s">
        <v>2510</v>
      </c>
      <c r="H18" s="714"/>
      <c r="I18" s="724" t="s">
        <v>2159</v>
      </c>
      <c r="J18" s="721" t="s">
        <v>2470</v>
      </c>
      <c r="K18" s="748"/>
      <c r="L18" s="721" t="s">
        <v>2470</v>
      </c>
      <c r="M18" s="721" t="s">
        <v>2470</v>
      </c>
      <c r="N18" s="721" t="s">
        <v>2470</v>
      </c>
      <c r="O18" s="721" t="s">
        <v>2470</v>
      </c>
      <c r="P18" s="721" t="s">
        <v>2470</v>
      </c>
      <c r="Q18" s="721" t="s">
        <v>2470</v>
      </c>
      <c r="R18" s="721" t="s">
        <v>2470</v>
      </c>
      <c r="S18" s="721" t="s">
        <v>2470</v>
      </c>
      <c r="T18" s="721" t="s">
        <v>2470</v>
      </c>
      <c r="U18" s="771"/>
      <c r="V18" s="723" t="s">
        <v>1524</v>
      </c>
      <c r="W18" s="771"/>
      <c r="X18" s="723" t="s">
        <v>1524</v>
      </c>
      <c r="Y18" s="771"/>
      <c r="Z18" s="721" t="s">
        <v>2470</v>
      </c>
      <c r="AA18" s="763"/>
      <c r="AB18" s="735" t="s">
        <v>1524</v>
      </c>
      <c r="AC18" s="771"/>
      <c r="AD18" s="723" t="s">
        <v>1524</v>
      </c>
      <c r="AE18" s="723" t="s">
        <v>1524</v>
      </c>
      <c r="AF18" s="723" t="s">
        <v>1524</v>
      </c>
      <c r="AG18" s="723" t="s">
        <v>1524</v>
      </c>
      <c r="AH18" s="723" t="s">
        <v>1524</v>
      </c>
      <c r="AI18" s="723" t="s">
        <v>1524</v>
      </c>
      <c r="AJ18" s="797"/>
      <c r="AK18" s="685" t="s">
        <v>2471</v>
      </c>
    </row>
    <row r="19" spans="1:37" ht="24.95" customHeight="1">
      <c r="A19" s="657" t="s">
        <v>1225</v>
      </c>
      <c r="B19" s="664">
        <v>9</v>
      </c>
      <c r="C19" s="671" t="s">
        <v>1249</v>
      </c>
      <c r="D19" s="675" t="s">
        <v>1697</v>
      </c>
      <c r="E19" s="684" t="s">
        <v>1667</v>
      </c>
      <c r="F19" s="697" t="s">
        <v>683</v>
      </c>
      <c r="G19" s="706" t="s">
        <v>956</v>
      </c>
      <c r="H19" s="714" t="s">
        <v>1004</v>
      </c>
      <c r="I19" s="720" t="s">
        <v>1675</v>
      </c>
      <c r="J19" s="738" t="s">
        <v>1394</v>
      </c>
      <c r="K19" s="743" t="s">
        <v>1116</v>
      </c>
      <c r="L19" s="738" t="s">
        <v>1394</v>
      </c>
      <c r="M19" s="754" t="s">
        <v>1116</v>
      </c>
      <c r="N19" s="738" t="s">
        <v>2405</v>
      </c>
      <c r="O19" s="754" t="s">
        <v>1116</v>
      </c>
      <c r="P19" s="738" t="s">
        <v>2405</v>
      </c>
      <c r="Q19" s="754" t="s">
        <v>1116</v>
      </c>
      <c r="R19" s="728" t="s">
        <v>1532</v>
      </c>
      <c r="S19" s="761" t="s">
        <v>921</v>
      </c>
      <c r="T19" s="738" t="s">
        <v>1394</v>
      </c>
      <c r="U19" s="754" t="s">
        <v>1116</v>
      </c>
      <c r="V19" s="728" t="s">
        <v>1394</v>
      </c>
      <c r="W19" s="761" t="s">
        <v>921</v>
      </c>
      <c r="X19" s="728" t="s">
        <v>1532</v>
      </c>
      <c r="Y19" s="754" t="s">
        <v>1116</v>
      </c>
      <c r="Z19" s="728" t="s">
        <v>1532</v>
      </c>
      <c r="AA19" s="763" t="s">
        <v>1116</v>
      </c>
      <c r="AB19" s="738" t="s">
        <v>1394</v>
      </c>
      <c r="AC19" s="761" t="s">
        <v>921</v>
      </c>
      <c r="AD19" s="728" t="s">
        <v>1532</v>
      </c>
      <c r="AE19" s="754" t="s">
        <v>481</v>
      </c>
      <c r="AF19" s="763" t="s">
        <v>1116</v>
      </c>
      <c r="AG19" s="738" t="s">
        <v>1394</v>
      </c>
      <c r="AH19" s="754" t="s">
        <v>481</v>
      </c>
      <c r="AI19" s="728" t="s">
        <v>69</v>
      </c>
      <c r="AJ19" s="798" t="s">
        <v>921</v>
      </c>
      <c r="AK19" s="803" t="s">
        <v>69</v>
      </c>
    </row>
    <row r="20" spans="1:37" ht="24.95" customHeight="1">
      <c r="A20" s="658"/>
      <c r="B20" s="664"/>
      <c r="C20" s="671"/>
      <c r="D20" s="680"/>
      <c r="E20" s="685" t="s">
        <v>1114</v>
      </c>
      <c r="F20" s="698" t="s">
        <v>417</v>
      </c>
      <c r="G20" s="707" t="s">
        <v>2046</v>
      </c>
      <c r="H20" s="714"/>
      <c r="I20" s="720" t="s">
        <v>2472</v>
      </c>
      <c r="J20" s="738" t="s">
        <v>2474</v>
      </c>
      <c r="K20" s="744"/>
      <c r="L20" s="738" t="s">
        <v>2474</v>
      </c>
      <c r="M20" s="754"/>
      <c r="N20" s="738" t="s">
        <v>111</v>
      </c>
      <c r="O20" s="754"/>
      <c r="P20" s="738" t="s">
        <v>111</v>
      </c>
      <c r="Q20" s="754"/>
      <c r="R20" s="723" t="s">
        <v>2475</v>
      </c>
      <c r="S20" s="762"/>
      <c r="T20" s="738" t="s">
        <v>2474</v>
      </c>
      <c r="U20" s="754"/>
      <c r="V20" s="723" t="s">
        <v>2474</v>
      </c>
      <c r="W20" s="762"/>
      <c r="X20" s="723" t="s">
        <v>2475</v>
      </c>
      <c r="Y20" s="754"/>
      <c r="Z20" s="723" t="s">
        <v>111</v>
      </c>
      <c r="AA20" s="763"/>
      <c r="AB20" s="738" t="s">
        <v>2474</v>
      </c>
      <c r="AC20" s="762"/>
      <c r="AD20" s="723" t="s">
        <v>2475</v>
      </c>
      <c r="AE20" s="754"/>
      <c r="AF20" s="763"/>
      <c r="AG20" s="738" t="s">
        <v>2474</v>
      </c>
      <c r="AH20" s="754"/>
      <c r="AI20" s="723" t="s">
        <v>1958</v>
      </c>
      <c r="AJ20" s="799"/>
      <c r="AK20" s="803" t="s">
        <v>687</v>
      </c>
    </row>
    <row r="21" spans="1:37" ht="24.95" customHeight="1">
      <c r="A21" s="657" t="s">
        <v>1225</v>
      </c>
      <c r="B21" s="664">
        <v>10</v>
      </c>
      <c r="C21" s="671" t="s">
        <v>214</v>
      </c>
      <c r="D21" s="675" t="s">
        <v>320</v>
      </c>
      <c r="E21" s="684" t="s">
        <v>2534</v>
      </c>
      <c r="F21" s="697" t="s">
        <v>683</v>
      </c>
      <c r="G21" s="706" t="s">
        <v>284</v>
      </c>
      <c r="H21" s="714" t="s">
        <v>218</v>
      </c>
      <c r="I21" s="722" t="s">
        <v>1675</v>
      </c>
      <c r="J21" s="736" t="s">
        <v>1532</v>
      </c>
      <c r="K21" s="745"/>
      <c r="L21" s="736" t="s">
        <v>1532</v>
      </c>
      <c r="M21" s="755"/>
      <c r="N21" s="736" t="s">
        <v>1532</v>
      </c>
      <c r="O21" s="754"/>
      <c r="P21" s="734" t="s">
        <v>1394</v>
      </c>
      <c r="Q21" s="754"/>
      <c r="R21" s="734" t="s">
        <v>2455</v>
      </c>
      <c r="S21" s="754"/>
      <c r="T21" s="734" t="s">
        <v>2477</v>
      </c>
      <c r="U21" s="754"/>
      <c r="V21" s="728" t="s">
        <v>859</v>
      </c>
      <c r="W21" s="754"/>
      <c r="X21" s="734" t="s">
        <v>859</v>
      </c>
      <c r="Y21" s="754"/>
      <c r="Z21" s="734" t="s">
        <v>1532</v>
      </c>
      <c r="AA21" s="763"/>
      <c r="AB21" s="734" t="s">
        <v>859</v>
      </c>
      <c r="AC21" s="754"/>
      <c r="AD21" s="734" t="s">
        <v>859</v>
      </c>
      <c r="AE21" s="754"/>
      <c r="AF21" s="754"/>
      <c r="AG21" s="734" t="s">
        <v>2478</v>
      </c>
      <c r="AH21" s="659"/>
      <c r="AI21" s="728" t="s">
        <v>859</v>
      </c>
      <c r="AJ21" s="800"/>
      <c r="AK21" s="809" t="s">
        <v>960</v>
      </c>
    </row>
    <row r="22" spans="1:37" ht="24.95" customHeight="1">
      <c r="A22" s="658"/>
      <c r="B22" s="664"/>
      <c r="C22" s="671"/>
      <c r="D22" s="680"/>
      <c r="E22" s="685" t="s">
        <v>2479</v>
      </c>
      <c r="F22" s="698" t="s">
        <v>417</v>
      </c>
      <c r="G22" s="707" t="s">
        <v>394</v>
      </c>
      <c r="H22" s="714"/>
      <c r="I22" s="721" t="s">
        <v>1631</v>
      </c>
      <c r="J22" s="737" t="s">
        <v>1703</v>
      </c>
      <c r="K22" s="746"/>
      <c r="L22" s="737" t="s">
        <v>1703</v>
      </c>
      <c r="M22" s="755"/>
      <c r="N22" s="737" t="s">
        <v>1703</v>
      </c>
      <c r="O22" s="754"/>
      <c r="P22" s="735" t="s">
        <v>2480</v>
      </c>
      <c r="Q22" s="754"/>
      <c r="R22" s="735" t="s">
        <v>2482</v>
      </c>
      <c r="S22" s="754"/>
      <c r="T22" s="735" t="s">
        <v>689</v>
      </c>
      <c r="U22" s="754"/>
      <c r="V22" s="723" t="s">
        <v>2448</v>
      </c>
      <c r="W22" s="754"/>
      <c r="X22" s="735" t="s">
        <v>2483</v>
      </c>
      <c r="Y22" s="754"/>
      <c r="Z22" s="735" t="s">
        <v>1191</v>
      </c>
      <c r="AA22" s="763"/>
      <c r="AB22" s="735" t="s">
        <v>2448</v>
      </c>
      <c r="AC22" s="754"/>
      <c r="AD22" s="735" t="s">
        <v>2483</v>
      </c>
      <c r="AE22" s="754"/>
      <c r="AF22" s="754"/>
      <c r="AG22" s="735" t="s">
        <v>1818</v>
      </c>
      <c r="AH22" s="660"/>
      <c r="AI22" s="723" t="s">
        <v>2332</v>
      </c>
      <c r="AJ22" s="800"/>
      <c r="AK22" s="810" t="s">
        <v>286</v>
      </c>
    </row>
    <row r="23" spans="1:37" ht="24.95" customHeight="1">
      <c r="A23" s="657" t="s">
        <v>1225</v>
      </c>
      <c r="B23" s="664">
        <v>11</v>
      </c>
      <c r="C23" s="671" t="s">
        <v>184</v>
      </c>
      <c r="D23" s="675" t="s">
        <v>2810</v>
      </c>
      <c r="E23" s="684" t="s">
        <v>1371</v>
      </c>
      <c r="F23" s="697" t="s">
        <v>683</v>
      </c>
      <c r="G23" s="706" t="s">
        <v>116</v>
      </c>
      <c r="H23" s="714" t="s">
        <v>951</v>
      </c>
      <c r="I23" s="725" t="s">
        <v>1675</v>
      </c>
      <c r="J23" s="738" t="s">
        <v>2438</v>
      </c>
      <c r="K23" s="743"/>
      <c r="L23" s="738" t="s">
        <v>2438</v>
      </c>
      <c r="M23" s="754"/>
      <c r="N23" s="738" t="s">
        <v>2484</v>
      </c>
      <c r="O23" s="763"/>
      <c r="P23" s="738" t="s">
        <v>2438</v>
      </c>
      <c r="Q23" s="754"/>
      <c r="R23" s="738" t="s">
        <v>1259</v>
      </c>
      <c r="S23" s="754"/>
      <c r="T23" s="734"/>
      <c r="U23" s="754"/>
      <c r="V23" s="728"/>
      <c r="W23" s="754"/>
      <c r="X23" s="734" t="s">
        <v>1532</v>
      </c>
      <c r="Y23" s="754"/>
      <c r="Z23" s="738"/>
      <c r="AA23" s="763"/>
      <c r="AB23" s="738" t="s">
        <v>69</v>
      </c>
      <c r="AC23" s="754"/>
      <c r="AD23" s="734" t="s">
        <v>1532</v>
      </c>
      <c r="AE23" s="754"/>
      <c r="AF23" s="754"/>
      <c r="AG23" s="784" t="s">
        <v>1394</v>
      </c>
      <c r="AH23" s="659"/>
      <c r="AI23" s="778" t="s">
        <v>2485</v>
      </c>
      <c r="AJ23" s="800"/>
      <c r="AK23" s="803" t="s">
        <v>1601</v>
      </c>
    </row>
    <row r="24" spans="1:37" ht="24.95" customHeight="1">
      <c r="A24" s="658"/>
      <c r="B24" s="664"/>
      <c r="C24" s="671"/>
      <c r="D24" s="683"/>
      <c r="E24" s="685" t="s">
        <v>430</v>
      </c>
      <c r="F24" s="698" t="s">
        <v>417</v>
      </c>
      <c r="G24" s="707" t="s">
        <v>1705</v>
      </c>
      <c r="H24" s="714"/>
      <c r="I24" s="725" t="s">
        <v>1706</v>
      </c>
      <c r="J24" s="738" t="s">
        <v>2486</v>
      </c>
      <c r="K24" s="744"/>
      <c r="L24" s="738" t="s">
        <v>2486</v>
      </c>
      <c r="M24" s="754"/>
      <c r="N24" s="757" t="s">
        <v>2199</v>
      </c>
      <c r="O24" s="764" t="s">
        <v>377</v>
      </c>
      <c r="P24" s="738" t="s">
        <v>2486</v>
      </c>
      <c r="Q24" s="754"/>
      <c r="R24" s="738" t="s">
        <v>1708</v>
      </c>
      <c r="S24" s="754"/>
      <c r="T24" s="738"/>
      <c r="U24" s="754"/>
      <c r="V24" s="723"/>
      <c r="W24" s="754"/>
      <c r="X24" s="735" t="s">
        <v>1843</v>
      </c>
      <c r="Y24" s="754"/>
      <c r="Z24" s="738"/>
      <c r="AA24" s="763"/>
      <c r="AB24" s="738" t="s">
        <v>328</v>
      </c>
      <c r="AC24" s="754"/>
      <c r="AD24" s="735" t="s">
        <v>1843</v>
      </c>
      <c r="AE24" s="754"/>
      <c r="AF24" s="754"/>
      <c r="AG24" s="784" t="s">
        <v>2488</v>
      </c>
      <c r="AH24" s="660"/>
      <c r="AI24" s="778" t="s">
        <v>701</v>
      </c>
      <c r="AJ24" s="800"/>
      <c r="AK24" s="803" t="s">
        <v>1040</v>
      </c>
    </row>
    <row r="25" spans="1:37" ht="24.95" customHeight="1">
      <c r="A25" s="657"/>
      <c r="B25" s="664">
        <v>12</v>
      </c>
      <c r="C25" s="671" t="s">
        <v>1053</v>
      </c>
      <c r="D25" s="675" t="s">
        <v>203</v>
      </c>
      <c r="E25" s="684" t="s">
        <v>10</v>
      </c>
      <c r="F25" s="697" t="s">
        <v>683</v>
      </c>
      <c r="G25" s="706" t="s">
        <v>1709</v>
      </c>
      <c r="H25" s="714" t="s">
        <v>1588</v>
      </c>
      <c r="I25" s="722" t="s">
        <v>1675</v>
      </c>
      <c r="J25" s="734" t="s">
        <v>960</v>
      </c>
      <c r="K25" s="743"/>
      <c r="L25" s="734" t="s">
        <v>960</v>
      </c>
      <c r="M25" s="734" t="s">
        <v>960</v>
      </c>
      <c r="N25" s="734" t="s">
        <v>960</v>
      </c>
      <c r="O25" s="734" t="s">
        <v>960</v>
      </c>
      <c r="P25" s="734" t="s">
        <v>960</v>
      </c>
      <c r="Q25" s="734" t="s">
        <v>960</v>
      </c>
      <c r="R25" s="734" t="s">
        <v>960</v>
      </c>
      <c r="S25" s="734" t="s">
        <v>960</v>
      </c>
      <c r="T25" s="734" t="s">
        <v>960</v>
      </c>
      <c r="U25" s="734" t="s">
        <v>960</v>
      </c>
      <c r="V25" s="734" t="s">
        <v>960</v>
      </c>
      <c r="W25" s="734" t="s">
        <v>960</v>
      </c>
      <c r="X25" s="734" t="s">
        <v>960</v>
      </c>
      <c r="Y25" s="734" t="s">
        <v>960</v>
      </c>
      <c r="Z25" s="734" t="s">
        <v>960</v>
      </c>
      <c r="AA25" s="734" t="s">
        <v>960</v>
      </c>
      <c r="AB25" s="734" t="s">
        <v>960</v>
      </c>
      <c r="AC25" s="734" t="s">
        <v>960</v>
      </c>
      <c r="AD25" s="734" t="s">
        <v>960</v>
      </c>
      <c r="AE25" s="734" t="s">
        <v>960</v>
      </c>
      <c r="AF25" s="734" t="s">
        <v>960</v>
      </c>
      <c r="AG25" s="734" t="s">
        <v>960</v>
      </c>
      <c r="AH25" s="734" t="s">
        <v>960</v>
      </c>
      <c r="AI25" s="728" t="s">
        <v>960</v>
      </c>
      <c r="AJ25" s="800"/>
      <c r="AK25" s="809" t="s">
        <v>960</v>
      </c>
    </row>
    <row r="26" spans="1:37" ht="24.95" customHeight="1">
      <c r="A26" s="658"/>
      <c r="B26" s="664"/>
      <c r="C26" s="671"/>
      <c r="D26" s="680"/>
      <c r="E26" s="685" t="s">
        <v>933</v>
      </c>
      <c r="F26" s="698" t="s">
        <v>417</v>
      </c>
      <c r="G26" s="707" t="s">
        <v>802</v>
      </c>
      <c r="H26" s="714"/>
      <c r="I26" s="721" t="s">
        <v>2489</v>
      </c>
      <c r="J26" s="721" t="s">
        <v>498</v>
      </c>
      <c r="K26" s="744"/>
      <c r="L26" s="721" t="s">
        <v>498</v>
      </c>
      <c r="M26" s="721" t="s">
        <v>498</v>
      </c>
      <c r="N26" s="721" t="s">
        <v>498</v>
      </c>
      <c r="O26" s="721" t="s">
        <v>498</v>
      </c>
      <c r="P26" s="721" t="s">
        <v>498</v>
      </c>
      <c r="Q26" s="721" t="s">
        <v>498</v>
      </c>
      <c r="R26" s="721" t="s">
        <v>498</v>
      </c>
      <c r="S26" s="721" t="s">
        <v>498</v>
      </c>
      <c r="T26" s="721" t="s">
        <v>498</v>
      </c>
      <c r="U26" s="721" t="s">
        <v>498</v>
      </c>
      <c r="V26" s="721" t="s">
        <v>498</v>
      </c>
      <c r="W26" s="721" t="s">
        <v>498</v>
      </c>
      <c r="X26" s="721" t="s">
        <v>498</v>
      </c>
      <c r="Y26" s="721" t="s">
        <v>498</v>
      </c>
      <c r="Z26" s="721" t="s">
        <v>498</v>
      </c>
      <c r="AA26" s="721" t="s">
        <v>498</v>
      </c>
      <c r="AB26" s="721" t="s">
        <v>498</v>
      </c>
      <c r="AC26" s="721" t="s">
        <v>498</v>
      </c>
      <c r="AD26" s="721" t="s">
        <v>498</v>
      </c>
      <c r="AE26" s="721" t="s">
        <v>498</v>
      </c>
      <c r="AF26" s="721" t="s">
        <v>498</v>
      </c>
      <c r="AG26" s="721" t="s">
        <v>498</v>
      </c>
      <c r="AH26" s="721" t="s">
        <v>498</v>
      </c>
      <c r="AI26" s="689" t="s">
        <v>498</v>
      </c>
      <c r="AJ26" s="800"/>
      <c r="AK26" s="685" t="s">
        <v>1066</v>
      </c>
    </row>
    <row r="27" spans="1:37" ht="24.95" customHeight="1">
      <c r="A27" s="657" t="s">
        <v>1225</v>
      </c>
      <c r="B27" s="664">
        <v>13</v>
      </c>
      <c r="C27" s="671" t="s">
        <v>1710</v>
      </c>
      <c r="D27" s="675" t="s">
        <v>414</v>
      </c>
      <c r="E27" s="684" t="s">
        <v>1127</v>
      </c>
      <c r="F27" s="697" t="s">
        <v>683</v>
      </c>
      <c r="G27" s="706" t="s">
        <v>1218</v>
      </c>
      <c r="H27" s="714" t="s">
        <v>1540</v>
      </c>
      <c r="I27" s="722" t="s">
        <v>70</v>
      </c>
      <c r="J27" s="688" t="s">
        <v>495</v>
      </c>
      <c r="K27" s="688" t="s">
        <v>495</v>
      </c>
      <c r="L27" s="688" t="s">
        <v>495</v>
      </c>
      <c r="M27" s="688" t="s">
        <v>495</v>
      </c>
      <c r="N27" s="688" t="s">
        <v>495</v>
      </c>
      <c r="O27" s="688" t="s">
        <v>495</v>
      </c>
      <c r="P27" s="688" t="s">
        <v>495</v>
      </c>
      <c r="Q27" s="688" t="s">
        <v>495</v>
      </c>
      <c r="R27" s="688" t="s">
        <v>495</v>
      </c>
      <c r="S27" s="688" t="s">
        <v>495</v>
      </c>
      <c r="T27" s="688" t="s">
        <v>495</v>
      </c>
      <c r="U27" s="688" t="s">
        <v>495</v>
      </c>
      <c r="V27" s="688" t="s">
        <v>495</v>
      </c>
      <c r="W27" s="688" t="s">
        <v>495</v>
      </c>
      <c r="X27" s="688" t="s">
        <v>495</v>
      </c>
      <c r="Y27" s="688" t="s">
        <v>495</v>
      </c>
      <c r="Z27" s="688" t="s">
        <v>495</v>
      </c>
      <c r="AA27" s="688" t="s">
        <v>495</v>
      </c>
      <c r="AB27" s="688" t="s">
        <v>495</v>
      </c>
      <c r="AC27" s="688" t="s">
        <v>495</v>
      </c>
      <c r="AD27" s="688" t="s">
        <v>495</v>
      </c>
      <c r="AE27" s="688" t="s">
        <v>495</v>
      </c>
      <c r="AF27" s="688" t="s">
        <v>495</v>
      </c>
      <c r="AG27" s="688" t="s">
        <v>495</v>
      </c>
      <c r="AH27" s="688" t="s">
        <v>495</v>
      </c>
      <c r="AI27" s="688" t="s">
        <v>495</v>
      </c>
      <c r="AJ27" s="798" t="s">
        <v>518</v>
      </c>
      <c r="AK27" s="684" t="s">
        <v>1394</v>
      </c>
    </row>
    <row r="28" spans="1:37" ht="24.95" customHeight="1">
      <c r="A28" s="658"/>
      <c r="B28" s="664"/>
      <c r="C28" s="671"/>
      <c r="D28" s="680"/>
      <c r="E28" s="685" t="s">
        <v>1711</v>
      </c>
      <c r="F28" s="698" t="s">
        <v>417</v>
      </c>
      <c r="G28" s="707" t="s">
        <v>1282</v>
      </c>
      <c r="H28" s="714"/>
      <c r="I28" s="720" t="s">
        <v>1284</v>
      </c>
      <c r="J28" s="689" t="s">
        <v>205</v>
      </c>
      <c r="K28" s="689" t="s">
        <v>205</v>
      </c>
      <c r="L28" s="689" t="s">
        <v>205</v>
      </c>
      <c r="M28" s="689" t="s">
        <v>205</v>
      </c>
      <c r="N28" s="689" t="s">
        <v>205</v>
      </c>
      <c r="O28" s="689" t="s">
        <v>205</v>
      </c>
      <c r="P28" s="689" t="s">
        <v>205</v>
      </c>
      <c r="Q28" s="689" t="s">
        <v>205</v>
      </c>
      <c r="R28" s="689" t="s">
        <v>205</v>
      </c>
      <c r="S28" s="689" t="s">
        <v>205</v>
      </c>
      <c r="T28" s="689" t="s">
        <v>205</v>
      </c>
      <c r="U28" s="689" t="s">
        <v>205</v>
      </c>
      <c r="V28" s="689" t="s">
        <v>205</v>
      </c>
      <c r="W28" s="689" t="s">
        <v>205</v>
      </c>
      <c r="X28" s="689" t="s">
        <v>205</v>
      </c>
      <c r="Y28" s="689" t="s">
        <v>205</v>
      </c>
      <c r="Z28" s="689" t="s">
        <v>205</v>
      </c>
      <c r="AA28" s="689" t="s">
        <v>205</v>
      </c>
      <c r="AB28" s="689" t="s">
        <v>205</v>
      </c>
      <c r="AC28" s="689" t="s">
        <v>205</v>
      </c>
      <c r="AD28" s="689" t="s">
        <v>205</v>
      </c>
      <c r="AE28" s="689" t="s">
        <v>205</v>
      </c>
      <c r="AF28" s="689" t="s">
        <v>205</v>
      </c>
      <c r="AG28" s="689" t="s">
        <v>205</v>
      </c>
      <c r="AH28" s="689" t="s">
        <v>205</v>
      </c>
      <c r="AI28" s="689" t="s">
        <v>205</v>
      </c>
      <c r="AJ28" s="799"/>
      <c r="AK28" s="690" t="s">
        <v>2490</v>
      </c>
    </row>
    <row r="29" spans="1:37" ht="24.95" customHeight="1">
      <c r="A29" s="657" t="s">
        <v>1225</v>
      </c>
      <c r="B29" s="664">
        <v>14</v>
      </c>
      <c r="C29" s="671" t="s">
        <v>55</v>
      </c>
      <c r="D29" s="684" t="s">
        <v>2491</v>
      </c>
      <c r="E29" s="684" t="s">
        <v>35</v>
      </c>
      <c r="F29" s="702" t="s">
        <v>683</v>
      </c>
      <c r="G29" s="709" t="s">
        <v>162</v>
      </c>
      <c r="H29" s="714" t="s">
        <v>1712</v>
      </c>
      <c r="I29" s="688" t="s">
        <v>1713</v>
      </c>
      <c r="J29" s="739" t="s">
        <v>1532</v>
      </c>
      <c r="K29" s="739" t="s">
        <v>1532</v>
      </c>
      <c r="L29" s="739" t="s">
        <v>1532</v>
      </c>
      <c r="M29" s="739" t="s">
        <v>1532</v>
      </c>
      <c r="N29" s="739" t="s">
        <v>1532</v>
      </c>
      <c r="O29" s="739" t="s">
        <v>1532</v>
      </c>
      <c r="P29" s="739" t="s">
        <v>1532</v>
      </c>
      <c r="Q29" s="739" t="s">
        <v>1532</v>
      </c>
      <c r="R29" s="739" t="s">
        <v>1532</v>
      </c>
      <c r="S29" s="739" t="s">
        <v>1532</v>
      </c>
      <c r="T29" s="739" t="s">
        <v>1532</v>
      </c>
      <c r="U29" s="739" t="s">
        <v>1532</v>
      </c>
      <c r="V29" s="739" t="s">
        <v>1532</v>
      </c>
      <c r="W29" s="739" t="s">
        <v>1532</v>
      </c>
      <c r="X29" s="739" t="s">
        <v>1532</v>
      </c>
      <c r="Y29" s="739" t="s">
        <v>1532</v>
      </c>
      <c r="Z29" s="739" t="s">
        <v>1532</v>
      </c>
      <c r="AA29" s="739" t="s">
        <v>1532</v>
      </c>
      <c r="AB29" s="739" t="s">
        <v>1532</v>
      </c>
      <c r="AC29" s="739" t="s">
        <v>1532</v>
      </c>
      <c r="AD29" s="739" t="s">
        <v>1532</v>
      </c>
      <c r="AE29" s="739" t="s">
        <v>1532</v>
      </c>
      <c r="AF29" s="739" t="s">
        <v>1532</v>
      </c>
      <c r="AG29" s="739" t="s">
        <v>1532</v>
      </c>
      <c r="AH29" s="787" t="s">
        <v>563</v>
      </c>
      <c r="AI29" s="739" t="s">
        <v>2492</v>
      </c>
      <c r="AJ29" s="796"/>
      <c r="AK29" s="809" t="s">
        <v>69</v>
      </c>
    </row>
    <row r="30" spans="1:37" ht="24.95" customHeight="1">
      <c r="A30" s="658"/>
      <c r="B30" s="664"/>
      <c r="C30" s="671"/>
      <c r="D30" s="685"/>
      <c r="E30" s="685" t="s">
        <v>1607</v>
      </c>
      <c r="F30" s="703" t="s">
        <v>417</v>
      </c>
      <c r="G30" s="710" t="s">
        <v>883</v>
      </c>
      <c r="H30" s="714"/>
      <c r="I30" s="689" t="s">
        <v>1716</v>
      </c>
      <c r="J30" s="740" t="s">
        <v>2493</v>
      </c>
      <c r="K30" s="740" t="s">
        <v>2493</v>
      </c>
      <c r="L30" s="740" t="s">
        <v>2493</v>
      </c>
      <c r="M30" s="740" t="s">
        <v>2493</v>
      </c>
      <c r="N30" s="740" t="s">
        <v>2493</v>
      </c>
      <c r="O30" s="740" t="s">
        <v>2493</v>
      </c>
      <c r="P30" s="740" t="s">
        <v>2493</v>
      </c>
      <c r="Q30" s="740" t="s">
        <v>2493</v>
      </c>
      <c r="R30" s="740" t="s">
        <v>2493</v>
      </c>
      <c r="S30" s="740" t="s">
        <v>2493</v>
      </c>
      <c r="T30" s="740" t="s">
        <v>2493</v>
      </c>
      <c r="U30" s="740" t="s">
        <v>2493</v>
      </c>
      <c r="V30" s="740" t="s">
        <v>2493</v>
      </c>
      <c r="W30" s="740" t="s">
        <v>2493</v>
      </c>
      <c r="X30" s="740" t="s">
        <v>2493</v>
      </c>
      <c r="Y30" s="740" t="s">
        <v>2493</v>
      </c>
      <c r="Z30" s="740" t="s">
        <v>2493</v>
      </c>
      <c r="AA30" s="740" t="s">
        <v>2493</v>
      </c>
      <c r="AB30" s="740" t="s">
        <v>2493</v>
      </c>
      <c r="AC30" s="740" t="s">
        <v>2493</v>
      </c>
      <c r="AD30" s="740" t="s">
        <v>2493</v>
      </c>
      <c r="AE30" s="740" t="s">
        <v>2493</v>
      </c>
      <c r="AF30" s="740" t="s">
        <v>2493</v>
      </c>
      <c r="AG30" s="740" t="s">
        <v>2493</v>
      </c>
      <c r="AH30" s="788"/>
      <c r="AI30" s="740" t="s">
        <v>2494</v>
      </c>
      <c r="AJ30" s="797"/>
      <c r="AK30" s="810" t="s">
        <v>777</v>
      </c>
    </row>
    <row r="31" spans="1:37" ht="24.95" customHeight="1">
      <c r="A31" s="657" t="s">
        <v>1225</v>
      </c>
      <c r="B31" s="664">
        <v>15</v>
      </c>
      <c r="C31" s="671" t="s">
        <v>372</v>
      </c>
      <c r="D31" s="675" t="s">
        <v>2491</v>
      </c>
      <c r="E31" s="684" t="s">
        <v>2536</v>
      </c>
      <c r="F31" s="697" t="s">
        <v>683</v>
      </c>
      <c r="G31" s="706" t="s">
        <v>1092</v>
      </c>
      <c r="H31" s="714" t="s">
        <v>1537</v>
      </c>
      <c r="I31" s="720" t="s">
        <v>1090</v>
      </c>
      <c r="J31" s="741" t="s">
        <v>1394</v>
      </c>
      <c r="K31" s="745"/>
      <c r="L31" s="741" t="s">
        <v>1394</v>
      </c>
      <c r="M31" s="741" t="s">
        <v>1394</v>
      </c>
      <c r="N31" s="741" t="s">
        <v>1394</v>
      </c>
      <c r="O31" s="741" t="s">
        <v>1394</v>
      </c>
      <c r="P31" s="741" t="s">
        <v>1394</v>
      </c>
      <c r="Q31" s="755"/>
      <c r="R31" s="729" t="s">
        <v>495</v>
      </c>
      <c r="S31" s="755"/>
      <c r="T31" s="741" t="s">
        <v>1394</v>
      </c>
      <c r="U31" s="741" t="s">
        <v>1394</v>
      </c>
      <c r="V31" s="741" t="s">
        <v>1394</v>
      </c>
      <c r="W31" s="741" t="s">
        <v>1394</v>
      </c>
      <c r="X31" s="741" t="s">
        <v>1394</v>
      </c>
      <c r="Y31" s="741" t="s">
        <v>1394</v>
      </c>
      <c r="Z31" s="741" t="s">
        <v>1394</v>
      </c>
      <c r="AA31" s="741" t="s">
        <v>1394</v>
      </c>
      <c r="AB31" s="741" t="s">
        <v>1394</v>
      </c>
      <c r="AC31" s="741" t="s">
        <v>1394</v>
      </c>
      <c r="AD31" s="741" t="s">
        <v>1394</v>
      </c>
      <c r="AE31" s="741" t="s">
        <v>1394</v>
      </c>
      <c r="AF31" s="741" t="s">
        <v>1394</v>
      </c>
      <c r="AG31" s="741" t="s">
        <v>1394</v>
      </c>
      <c r="AH31" s="741" t="s">
        <v>1394</v>
      </c>
      <c r="AI31" s="791" t="s">
        <v>1394</v>
      </c>
      <c r="AJ31" s="800"/>
      <c r="AK31" s="803" t="s">
        <v>69</v>
      </c>
    </row>
    <row r="32" spans="1:37" ht="24.95" customHeight="1">
      <c r="A32" s="658"/>
      <c r="B32" s="663"/>
      <c r="C32" s="673"/>
      <c r="D32" s="680"/>
      <c r="E32" s="690" t="s">
        <v>120</v>
      </c>
      <c r="F32" s="701" t="s">
        <v>417</v>
      </c>
      <c r="G32" s="708" t="s">
        <v>2535</v>
      </c>
      <c r="H32" s="714"/>
      <c r="I32" s="720" t="s">
        <v>1717</v>
      </c>
      <c r="J32" s="741" t="s">
        <v>283</v>
      </c>
      <c r="K32" s="746"/>
      <c r="L32" s="741" t="s">
        <v>283</v>
      </c>
      <c r="M32" s="741" t="s">
        <v>283</v>
      </c>
      <c r="N32" s="741" t="s">
        <v>283</v>
      </c>
      <c r="O32" s="741" t="s">
        <v>283</v>
      </c>
      <c r="P32" s="741" t="s">
        <v>283</v>
      </c>
      <c r="Q32" s="755"/>
      <c r="R32" s="729" t="s">
        <v>2495</v>
      </c>
      <c r="S32" s="755"/>
      <c r="T32" s="741" t="s">
        <v>283</v>
      </c>
      <c r="U32" s="741" t="s">
        <v>283</v>
      </c>
      <c r="V32" s="741" t="s">
        <v>283</v>
      </c>
      <c r="W32" s="741" t="s">
        <v>283</v>
      </c>
      <c r="X32" s="741" t="s">
        <v>283</v>
      </c>
      <c r="Y32" s="741" t="s">
        <v>283</v>
      </c>
      <c r="Z32" s="741" t="s">
        <v>283</v>
      </c>
      <c r="AA32" s="741" t="s">
        <v>283</v>
      </c>
      <c r="AB32" s="741" t="s">
        <v>283</v>
      </c>
      <c r="AC32" s="741" t="s">
        <v>283</v>
      </c>
      <c r="AD32" s="741" t="s">
        <v>283</v>
      </c>
      <c r="AE32" s="741" t="s">
        <v>283</v>
      </c>
      <c r="AF32" s="741" t="s">
        <v>283</v>
      </c>
      <c r="AG32" s="741" t="s">
        <v>283</v>
      </c>
      <c r="AH32" s="741" t="s">
        <v>283</v>
      </c>
      <c r="AI32" s="791" t="s">
        <v>283</v>
      </c>
      <c r="AJ32" s="800"/>
      <c r="AK32" s="803" t="s">
        <v>2496</v>
      </c>
    </row>
    <row r="33" spans="1:38" s="655" customFormat="1" ht="24.95" customHeight="1">
      <c r="A33" s="659" t="s">
        <v>1225</v>
      </c>
      <c r="B33" s="668">
        <v>16</v>
      </c>
      <c r="C33" s="672" t="s">
        <v>281</v>
      </c>
      <c r="D33" s="678" t="s">
        <v>2491</v>
      </c>
      <c r="E33" s="688" t="s">
        <v>197</v>
      </c>
      <c r="F33" s="699" t="s">
        <v>683</v>
      </c>
      <c r="G33" s="706" t="s">
        <v>551</v>
      </c>
      <c r="H33" s="717" t="s">
        <v>828</v>
      </c>
      <c r="I33" s="722" t="s">
        <v>2497</v>
      </c>
      <c r="J33" s="734" t="s">
        <v>1532</v>
      </c>
      <c r="K33" s="743"/>
      <c r="L33" s="734" t="s">
        <v>1532</v>
      </c>
      <c r="M33" s="754"/>
      <c r="N33" s="734" t="s">
        <v>1532</v>
      </c>
      <c r="O33" s="754"/>
      <c r="P33" s="734" t="s">
        <v>1532</v>
      </c>
      <c r="Q33" s="754"/>
      <c r="R33" s="734" t="s">
        <v>1532</v>
      </c>
      <c r="S33" s="754"/>
      <c r="T33" s="734" t="s">
        <v>1532</v>
      </c>
      <c r="U33" s="754"/>
      <c r="V33" s="734" t="s">
        <v>1532</v>
      </c>
      <c r="W33" s="754"/>
      <c r="X33" s="734" t="s">
        <v>1532</v>
      </c>
      <c r="Y33" s="754"/>
      <c r="Z33" s="734" t="s">
        <v>1532</v>
      </c>
      <c r="AA33" s="763"/>
      <c r="AB33" s="734" t="s">
        <v>1532</v>
      </c>
      <c r="AC33" s="754"/>
      <c r="AD33" s="734" t="s">
        <v>1532</v>
      </c>
      <c r="AE33" s="754"/>
      <c r="AF33" s="754"/>
      <c r="AG33" s="734" t="s">
        <v>1532</v>
      </c>
      <c r="AH33" s="659"/>
      <c r="AI33" s="728" t="s">
        <v>1532</v>
      </c>
      <c r="AJ33" s="801"/>
      <c r="AK33" s="728" t="s">
        <v>712</v>
      </c>
      <c r="AL33" s="654"/>
    </row>
    <row r="34" spans="1:38" s="655" customFormat="1" ht="24.95" customHeight="1">
      <c r="A34" s="660"/>
      <c r="B34" s="668"/>
      <c r="C34" s="672"/>
      <c r="D34" s="679"/>
      <c r="E34" s="689" t="s">
        <v>1718</v>
      </c>
      <c r="F34" s="700" t="s">
        <v>417</v>
      </c>
      <c r="G34" s="707" t="s">
        <v>1078</v>
      </c>
      <c r="H34" s="717"/>
      <c r="I34" s="721" t="s">
        <v>1099</v>
      </c>
      <c r="J34" s="735" t="s">
        <v>1984</v>
      </c>
      <c r="K34" s="744"/>
      <c r="L34" s="735" t="s">
        <v>1984</v>
      </c>
      <c r="M34" s="754"/>
      <c r="N34" s="735" t="s">
        <v>1984</v>
      </c>
      <c r="O34" s="754"/>
      <c r="P34" s="735" t="s">
        <v>1984</v>
      </c>
      <c r="Q34" s="754"/>
      <c r="R34" s="735" t="s">
        <v>1984</v>
      </c>
      <c r="S34" s="754"/>
      <c r="T34" s="735" t="s">
        <v>1984</v>
      </c>
      <c r="U34" s="754"/>
      <c r="V34" s="735" t="s">
        <v>1984</v>
      </c>
      <c r="W34" s="754"/>
      <c r="X34" s="735" t="s">
        <v>1984</v>
      </c>
      <c r="Y34" s="754"/>
      <c r="Z34" s="735" t="s">
        <v>1984</v>
      </c>
      <c r="AA34" s="763"/>
      <c r="AB34" s="735" t="s">
        <v>1984</v>
      </c>
      <c r="AC34" s="754"/>
      <c r="AD34" s="735" t="s">
        <v>1984</v>
      </c>
      <c r="AE34" s="754"/>
      <c r="AF34" s="754"/>
      <c r="AG34" s="735" t="s">
        <v>1984</v>
      </c>
      <c r="AH34" s="660"/>
      <c r="AI34" s="723" t="s">
        <v>1984</v>
      </c>
      <c r="AJ34" s="801"/>
      <c r="AK34" s="723" t="s">
        <v>2196</v>
      </c>
      <c r="AL34" s="654"/>
    </row>
    <row r="35" spans="1:38" s="655" customFormat="1" ht="24.95" customHeight="1">
      <c r="A35" s="661"/>
      <c r="B35" s="668">
        <v>17</v>
      </c>
      <c r="C35" s="672" t="s">
        <v>636</v>
      </c>
      <c r="D35" s="678" t="s">
        <v>593</v>
      </c>
      <c r="E35" s="688" t="s">
        <v>903</v>
      </c>
      <c r="F35" s="699" t="s">
        <v>683</v>
      </c>
      <c r="G35" s="706" t="s">
        <v>190</v>
      </c>
      <c r="H35" s="714" t="s">
        <v>1719</v>
      </c>
      <c r="I35" s="722" t="s">
        <v>1675</v>
      </c>
      <c r="J35" s="734" t="s">
        <v>1532</v>
      </c>
      <c r="K35" s="743" t="s">
        <v>1522</v>
      </c>
      <c r="L35" s="734" t="s">
        <v>1532</v>
      </c>
      <c r="M35" s="754"/>
      <c r="N35" s="734" t="s">
        <v>1532</v>
      </c>
      <c r="O35" s="754"/>
      <c r="P35" s="734" t="s">
        <v>1532</v>
      </c>
      <c r="Q35" s="754"/>
      <c r="R35" s="734" t="s">
        <v>1532</v>
      </c>
      <c r="S35" s="754"/>
      <c r="T35" s="734" t="s">
        <v>1532</v>
      </c>
      <c r="U35" s="754"/>
      <c r="V35" s="734" t="s">
        <v>1532</v>
      </c>
      <c r="W35" s="754"/>
      <c r="X35" s="734" t="s">
        <v>1532</v>
      </c>
      <c r="Y35" s="754"/>
      <c r="Z35" s="734" t="s">
        <v>1532</v>
      </c>
      <c r="AA35" s="763"/>
      <c r="AB35" s="734" t="s">
        <v>1532</v>
      </c>
      <c r="AC35" s="754"/>
      <c r="AD35" s="734" t="s">
        <v>1532</v>
      </c>
      <c r="AE35" s="754"/>
      <c r="AF35" s="754" t="s">
        <v>1522</v>
      </c>
      <c r="AG35" s="734" t="s">
        <v>1532</v>
      </c>
      <c r="AH35" s="659"/>
      <c r="AI35" s="728" t="s">
        <v>1532</v>
      </c>
      <c r="AJ35" s="802"/>
      <c r="AK35" s="734" t="s">
        <v>1532</v>
      </c>
    </row>
    <row r="36" spans="1:38" s="655" customFormat="1" ht="24.95" customHeight="1">
      <c r="A36" s="662"/>
      <c r="B36" s="668"/>
      <c r="C36" s="672"/>
      <c r="D36" s="679"/>
      <c r="E36" s="689" t="s">
        <v>798</v>
      </c>
      <c r="F36" s="700" t="s">
        <v>417</v>
      </c>
      <c r="G36" s="707" t="s">
        <v>1720</v>
      </c>
      <c r="H36" s="714"/>
      <c r="I36" s="721" t="s">
        <v>2498</v>
      </c>
      <c r="J36" s="735" t="s">
        <v>305</v>
      </c>
      <c r="K36" s="744"/>
      <c r="L36" s="735" t="s">
        <v>305</v>
      </c>
      <c r="M36" s="754"/>
      <c r="N36" s="735" t="s">
        <v>305</v>
      </c>
      <c r="O36" s="754"/>
      <c r="P36" s="735" t="s">
        <v>305</v>
      </c>
      <c r="Q36" s="754"/>
      <c r="R36" s="735" t="s">
        <v>305</v>
      </c>
      <c r="S36" s="754"/>
      <c r="T36" s="735" t="s">
        <v>305</v>
      </c>
      <c r="U36" s="754"/>
      <c r="V36" s="735" t="s">
        <v>305</v>
      </c>
      <c r="W36" s="754"/>
      <c r="X36" s="735" t="s">
        <v>305</v>
      </c>
      <c r="Y36" s="754"/>
      <c r="Z36" s="735" t="s">
        <v>305</v>
      </c>
      <c r="AA36" s="763"/>
      <c r="AB36" s="735" t="s">
        <v>305</v>
      </c>
      <c r="AC36" s="754"/>
      <c r="AD36" s="735" t="s">
        <v>305</v>
      </c>
      <c r="AE36" s="754"/>
      <c r="AF36" s="754"/>
      <c r="AG36" s="735" t="s">
        <v>305</v>
      </c>
      <c r="AH36" s="660"/>
      <c r="AI36" s="723" t="s">
        <v>305</v>
      </c>
      <c r="AJ36" s="802"/>
      <c r="AK36" s="735" t="s">
        <v>305</v>
      </c>
    </row>
    <row r="37" spans="1:38" ht="24.95" customHeight="1">
      <c r="A37" s="657" t="s">
        <v>1225</v>
      </c>
      <c r="B37" s="664">
        <v>18</v>
      </c>
      <c r="C37" s="671" t="s">
        <v>456</v>
      </c>
      <c r="D37" s="675" t="s">
        <v>414</v>
      </c>
      <c r="E37" s="684" t="s">
        <v>707</v>
      </c>
      <c r="F37" s="697" t="s">
        <v>683</v>
      </c>
      <c r="G37" s="706" t="s">
        <v>229</v>
      </c>
      <c r="H37" s="714" t="s">
        <v>939</v>
      </c>
      <c r="I37" s="722" t="s">
        <v>1721</v>
      </c>
      <c r="J37" s="736" t="s">
        <v>69</v>
      </c>
      <c r="K37" s="736" t="s">
        <v>69</v>
      </c>
      <c r="L37" s="736" t="s">
        <v>69</v>
      </c>
      <c r="M37" s="736" t="s">
        <v>69</v>
      </c>
      <c r="N37" s="736" t="s">
        <v>69</v>
      </c>
      <c r="O37" s="736" t="s">
        <v>69</v>
      </c>
      <c r="P37" s="736" t="s">
        <v>69</v>
      </c>
      <c r="Q37" s="755"/>
      <c r="R37" s="736" t="s">
        <v>1713</v>
      </c>
      <c r="S37" s="755"/>
      <c r="T37" s="736" t="s">
        <v>69</v>
      </c>
      <c r="U37" s="736" t="s">
        <v>69</v>
      </c>
      <c r="V37" s="736" t="s">
        <v>69</v>
      </c>
      <c r="W37" s="736" t="s">
        <v>69</v>
      </c>
      <c r="X37" s="736" t="s">
        <v>69</v>
      </c>
      <c r="Y37" s="736" t="s">
        <v>69</v>
      </c>
      <c r="Z37" s="736" t="s">
        <v>69</v>
      </c>
      <c r="AA37" s="736" t="s">
        <v>69</v>
      </c>
      <c r="AB37" s="736" t="s">
        <v>69</v>
      </c>
      <c r="AC37" s="736" t="s">
        <v>69</v>
      </c>
      <c r="AD37" s="736" t="s">
        <v>69</v>
      </c>
      <c r="AE37" s="736" t="s">
        <v>69</v>
      </c>
      <c r="AF37" s="736" t="s">
        <v>69</v>
      </c>
      <c r="AG37" s="736" t="s">
        <v>69</v>
      </c>
      <c r="AH37" s="736" t="s">
        <v>69</v>
      </c>
      <c r="AI37" s="739" t="s">
        <v>69</v>
      </c>
      <c r="AJ37" s="800"/>
      <c r="AK37" s="809" t="s">
        <v>69</v>
      </c>
    </row>
    <row r="38" spans="1:38" ht="24.95" customHeight="1">
      <c r="A38" s="658"/>
      <c r="B38" s="664"/>
      <c r="C38" s="671"/>
      <c r="D38" s="680"/>
      <c r="E38" s="685" t="s">
        <v>1596</v>
      </c>
      <c r="F38" s="698" t="s">
        <v>417</v>
      </c>
      <c r="G38" s="707" t="s">
        <v>1722</v>
      </c>
      <c r="H38" s="714"/>
      <c r="I38" s="724" t="s">
        <v>2499</v>
      </c>
      <c r="J38" s="737" t="s">
        <v>172</v>
      </c>
      <c r="K38" s="737" t="s">
        <v>172</v>
      </c>
      <c r="L38" s="737" t="s">
        <v>172</v>
      </c>
      <c r="M38" s="737" t="s">
        <v>172</v>
      </c>
      <c r="N38" s="737" t="s">
        <v>172</v>
      </c>
      <c r="O38" s="737" t="s">
        <v>172</v>
      </c>
      <c r="P38" s="737" t="s">
        <v>172</v>
      </c>
      <c r="Q38" s="755"/>
      <c r="R38" s="737" t="s">
        <v>2501</v>
      </c>
      <c r="S38" s="755"/>
      <c r="T38" s="737" t="s">
        <v>172</v>
      </c>
      <c r="U38" s="737" t="s">
        <v>172</v>
      </c>
      <c r="V38" s="737" t="s">
        <v>172</v>
      </c>
      <c r="W38" s="737" t="s">
        <v>172</v>
      </c>
      <c r="X38" s="737" t="s">
        <v>172</v>
      </c>
      <c r="Y38" s="737" t="s">
        <v>172</v>
      </c>
      <c r="Z38" s="737" t="s">
        <v>172</v>
      </c>
      <c r="AA38" s="737" t="s">
        <v>172</v>
      </c>
      <c r="AB38" s="737" t="s">
        <v>172</v>
      </c>
      <c r="AC38" s="737" t="s">
        <v>172</v>
      </c>
      <c r="AD38" s="737" t="s">
        <v>172</v>
      </c>
      <c r="AE38" s="737" t="s">
        <v>172</v>
      </c>
      <c r="AF38" s="737" t="s">
        <v>172</v>
      </c>
      <c r="AG38" s="737" t="s">
        <v>172</v>
      </c>
      <c r="AH38" s="737" t="s">
        <v>172</v>
      </c>
      <c r="AI38" s="740" t="s">
        <v>172</v>
      </c>
      <c r="AJ38" s="800"/>
      <c r="AK38" s="810" t="s">
        <v>2502</v>
      </c>
    </row>
    <row r="39" spans="1:38" ht="24.95" customHeight="1">
      <c r="A39" s="657" t="s">
        <v>1225</v>
      </c>
      <c r="B39" s="664">
        <v>19</v>
      </c>
      <c r="C39" s="671" t="s">
        <v>1043</v>
      </c>
      <c r="D39" s="675" t="s">
        <v>414</v>
      </c>
      <c r="E39" s="684" t="s">
        <v>25</v>
      </c>
      <c r="F39" s="697" t="s">
        <v>683</v>
      </c>
      <c r="G39" s="706" t="s">
        <v>1334</v>
      </c>
      <c r="H39" s="714" t="s">
        <v>2473</v>
      </c>
      <c r="I39" s="720" t="s">
        <v>1721</v>
      </c>
      <c r="J39" s="741" t="s">
        <v>2438</v>
      </c>
      <c r="K39" s="745"/>
      <c r="L39" s="741" t="s">
        <v>2438</v>
      </c>
      <c r="M39" s="741" t="s">
        <v>2438</v>
      </c>
      <c r="N39" s="741" t="s">
        <v>2438</v>
      </c>
      <c r="O39" s="741" t="s">
        <v>2438</v>
      </c>
      <c r="P39" s="741" t="s">
        <v>2438</v>
      </c>
      <c r="Q39" s="741" t="s">
        <v>2438</v>
      </c>
      <c r="R39" s="741" t="s">
        <v>2438</v>
      </c>
      <c r="S39" s="741" t="s">
        <v>2438</v>
      </c>
      <c r="T39" s="741" t="s">
        <v>2438</v>
      </c>
      <c r="U39" s="741" t="s">
        <v>2438</v>
      </c>
      <c r="V39" s="741" t="s">
        <v>2438</v>
      </c>
      <c r="W39" s="741" t="s">
        <v>2438</v>
      </c>
      <c r="X39" s="741" t="s">
        <v>2438</v>
      </c>
      <c r="Y39" s="741" t="s">
        <v>2438</v>
      </c>
      <c r="Z39" s="741" t="s">
        <v>2438</v>
      </c>
      <c r="AA39" s="741" t="s">
        <v>2438</v>
      </c>
      <c r="AB39" s="741" t="s">
        <v>2438</v>
      </c>
      <c r="AC39" s="741" t="s">
        <v>2438</v>
      </c>
      <c r="AD39" s="741" t="s">
        <v>2438</v>
      </c>
      <c r="AE39" s="741" t="s">
        <v>2438</v>
      </c>
      <c r="AF39" s="741" t="s">
        <v>2438</v>
      </c>
      <c r="AG39" s="741" t="s">
        <v>2438</v>
      </c>
      <c r="AH39" s="741" t="s">
        <v>2438</v>
      </c>
      <c r="AI39" s="791" t="s">
        <v>2492</v>
      </c>
      <c r="AJ39" s="800"/>
      <c r="AK39" s="803" t="s">
        <v>1769</v>
      </c>
    </row>
    <row r="40" spans="1:38" ht="24.95" customHeight="1">
      <c r="A40" s="658"/>
      <c r="B40" s="664"/>
      <c r="C40" s="671"/>
      <c r="D40" s="680"/>
      <c r="E40" s="685" t="s">
        <v>651</v>
      </c>
      <c r="F40" s="698" t="s">
        <v>417</v>
      </c>
      <c r="G40" s="707" t="s">
        <v>213</v>
      </c>
      <c r="H40" s="714"/>
      <c r="I40" s="720" t="s">
        <v>1310</v>
      </c>
      <c r="J40" s="741" t="s">
        <v>206</v>
      </c>
      <c r="K40" s="746"/>
      <c r="L40" s="741" t="s">
        <v>206</v>
      </c>
      <c r="M40" s="741" t="s">
        <v>206</v>
      </c>
      <c r="N40" s="741" t="s">
        <v>206</v>
      </c>
      <c r="O40" s="741" t="s">
        <v>206</v>
      </c>
      <c r="P40" s="741" t="s">
        <v>206</v>
      </c>
      <c r="Q40" s="741" t="s">
        <v>206</v>
      </c>
      <c r="R40" s="741" t="s">
        <v>206</v>
      </c>
      <c r="S40" s="741" t="s">
        <v>206</v>
      </c>
      <c r="T40" s="741" t="s">
        <v>206</v>
      </c>
      <c r="U40" s="741" t="s">
        <v>206</v>
      </c>
      <c r="V40" s="741" t="s">
        <v>206</v>
      </c>
      <c r="W40" s="741" t="s">
        <v>206</v>
      </c>
      <c r="X40" s="741" t="s">
        <v>206</v>
      </c>
      <c r="Y40" s="741" t="s">
        <v>206</v>
      </c>
      <c r="Z40" s="741" t="s">
        <v>206</v>
      </c>
      <c r="AA40" s="741" t="s">
        <v>206</v>
      </c>
      <c r="AB40" s="741" t="s">
        <v>206</v>
      </c>
      <c r="AC40" s="741" t="s">
        <v>206</v>
      </c>
      <c r="AD40" s="741" t="s">
        <v>206</v>
      </c>
      <c r="AE40" s="741" t="s">
        <v>206</v>
      </c>
      <c r="AF40" s="741" t="s">
        <v>206</v>
      </c>
      <c r="AG40" s="741" t="s">
        <v>206</v>
      </c>
      <c r="AH40" s="741" t="s">
        <v>206</v>
      </c>
      <c r="AI40" s="791" t="s">
        <v>1414</v>
      </c>
      <c r="AJ40" s="800"/>
      <c r="AK40" s="803" t="s">
        <v>608</v>
      </c>
    </row>
    <row r="41" spans="1:38" ht="24.95" customHeight="1">
      <c r="A41" s="657" t="s">
        <v>1225</v>
      </c>
      <c r="B41" s="664">
        <v>20</v>
      </c>
      <c r="C41" s="671" t="s">
        <v>959</v>
      </c>
      <c r="D41" s="675" t="s">
        <v>414</v>
      </c>
      <c r="E41" s="684" t="s">
        <v>1319</v>
      </c>
      <c r="F41" s="697" t="s">
        <v>683</v>
      </c>
      <c r="G41" s="706" t="s">
        <v>1499</v>
      </c>
      <c r="H41" s="714" t="s">
        <v>1304</v>
      </c>
      <c r="I41" s="722" t="s">
        <v>1721</v>
      </c>
      <c r="J41" s="739" t="s">
        <v>1394</v>
      </c>
      <c r="K41" s="749" t="s">
        <v>1723</v>
      </c>
      <c r="L41" s="739" t="s">
        <v>1394</v>
      </c>
      <c r="M41" s="739" t="s">
        <v>1394</v>
      </c>
      <c r="N41" s="739" t="s">
        <v>1394</v>
      </c>
      <c r="O41" s="739" t="s">
        <v>1394</v>
      </c>
      <c r="P41" s="739" t="s">
        <v>1394</v>
      </c>
      <c r="Q41" s="739" t="s">
        <v>1394</v>
      </c>
      <c r="R41" s="739" t="s">
        <v>1394</v>
      </c>
      <c r="S41" s="739" t="s">
        <v>1394</v>
      </c>
      <c r="T41" s="739" t="s">
        <v>1394</v>
      </c>
      <c r="U41" s="739" t="s">
        <v>1394</v>
      </c>
      <c r="V41" s="739" t="s">
        <v>1394</v>
      </c>
      <c r="W41" s="739" t="s">
        <v>1394</v>
      </c>
      <c r="X41" s="739" t="s">
        <v>1394</v>
      </c>
      <c r="Y41" s="739" t="s">
        <v>1394</v>
      </c>
      <c r="Z41" s="739" t="s">
        <v>1394</v>
      </c>
      <c r="AA41" s="739" t="s">
        <v>1394</v>
      </c>
      <c r="AB41" s="739" t="s">
        <v>1394</v>
      </c>
      <c r="AC41" s="739" t="s">
        <v>1394</v>
      </c>
      <c r="AD41" s="739" t="s">
        <v>1394</v>
      </c>
      <c r="AE41" s="739" t="s">
        <v>1394</v>
      </c>
      <c r="AF41" s="739" t="s">
        <v>1394</v>
      </c>
      <c r="AG41" s="739" t="s">
        <v>1394</v>
      </c>
      <c r="AH41" s="739" t="s">
        <v>1394</v>
      </c>
      <c r="AI41" s="739" t="s">
        <v>1394</v>
      </c>
      <c r="AJ41" s="796" t="s">
        <v>1723</v>
      </c>
      <c r="AK41" s="809" t="s">
        <v>1394</v>
      </c>
    </row>
    <row r="42" spans="1:38" ht="24.95" customHeight="1">
      <c r="A42" s="658"/>
      <c r="B42" s="664"/>
      <c r="C42" s="671"/>
      <c r="D42" s="680"/>
      <c r="E42" s="685" t="s">
        <v>1754</v>
      </c>
      <c r="F42" s="698" t="s">
        <v>417</v>
      </c>
      <c r="G42" s="707" t="s">
        <v>1514</v>
      </c>
      <c r="H42" s="714"/>
      <c r="I42" s="721" t="s">
        <v>2400</v>
      </c>
      <c r="J42" s="740" t="s">
        <v>316</v>
      </c>
      <c r="K42" s="750"/>
      <c r="L42" s="740" t="s">
        <v>316</v>
      </c>
      <c r="M42" s="740" t="s">
        <v>316</v>
      </c>
      <c r="N42" s="740" t="s">
        <v>316</v>
      </c>
      <c r="O42" s="740" t="s">
        <v>316</v>
      </c>
      <c r="P42" s="740" t="s">
        <v>316</v>
      </c>
      <c r="Q42" s="740" t="s">
        <v>316</v>
      </c>
      <c r="R42" s="740" t="s">
        <v>316</v>
      </c>
      <c r="S42" s="740" t="s">
        <v>316</v>
      </c>
      <c r="T42" s="740" t="s">
        <v>316</v>
      </c>
      <c r="U42" s="740" t="s">
        <v>316</v>
      </c>
      <c r="V42" s="740" t="s">
        <v>316</v>
      </c>
      <c r="W42" s="740" t="s">
        <v>316</v>
      </c>
      <c r="X42" s="740" t="s">
        <v>316</v>
      </c>
      <c r="Y42" s="740" t="s">
        <v>316</v>
      </c>
      <c r="Z42" s="740" t="s">
        <v>316</v>
      </c>
      <c r="AA42" s="740" t="s">
        <v>316</v>
      </c>
      <c r="AB42" s="740" t="s">
        <v>316</v>
      </c>
      <c r="AC42" s="740" t="s">
        <v>316</v>
      </c>
      <c r="AD42" s="740" t="s">
        <v>316</v>
      </c>
      <c r="AE42" s="740" t="s">
        <v>316</v>
      </c>
      <c r="AF42" s="740" t="s">
        <v>316</v>
      </c>
      <c r="AG42" s="740" t="s">
        <v>316</v>
      </c>
      <c r="AH42" s="740" t="s">
        <v>316</v>
      </c>
      <c r="AI42" s="740" t="s">
        <v>316</v>
      </c>
      <c r="AJ42" s="797"/>
      <c r="AK42" s="810" t="s">
        <v>1495</v>
      </c>
    </row>
    <row r="43" spans="1:38" ht="24.95" customHeight="1">
      <c r="A43" s="657" t="s">
        <v>1225</v>
      </c>
      <c r="B43" s="664">
        <v>21</v>
      </c>
      <c r="C43" s="671" t="s">
        <v>523</v>
      </c>
      <c r="D43" s="675" t="s">
        <v>414</v>
      </c>
      <c r="E43" s="684" t="s">
        <v>1724</v>
      </c>
      <c r="F43" s="697" t="s">
        <v>683</v>
      </c>
      <c r="G43" s="706" t="s">
        <v>789</v>
      </c>
      <c r="H43" s="714" t="s">
        <v>1585</v>
      </c>
      <c r="I43" s="722" t="s">
        <v>1721</v>
      </c>
      <c r="J43" s="739" t="s">
        <v>1394</v>
      </c>
      <c r="K43" s="747" t="s">
        <v>539</v>
      </c>
      <c r="L43" s="739" t="s">
        <v>1394</v>
      </c>
      <c r="M43" s="739" t="s">
        <v>1394</v>
      </c>
      <c r="N43" s="739" t="s">
        <v>1394</v>
      </c>
      <c r="O43" s="739" t="s">
        <v>1394</v>
      </c>
      <c r="P43" s="739" t="s">
        <v>1394</v>
      </c>
      <c r="Q43" s="739" t="s">
        <v>1394</v>
      </c>
      <c r="R43" s="739" t="s">
        <v>1394</v>
      </c>
      <c r="S43" s="739" t="s">
        <v>1394</v>
      </c>
      <c r="T43" s="739" t="s">
        <v>1394</v>
      </c>
      <c r="U43" s="739" t="s">
        <v>1394</v>
      </c>
      <c r="V43" s="739" t="s">
        <v>1394</v>
      </c>
      <c r="W43" s="739" t="s">
        <v>1394</v>
      </c>
      <c r="X43" s="739" t="s">
        <v>1394</v>
      </c>
      <c r="Y43" s="739" t="s">
        <v>1394</v>
      </c>
      <c r="Z43" s="739" t="s">
        <v>1394</v>
      </c>
      <c r="AA43" s="739" t="s">
        <v>1394</v>
      </c>
      <c r="AB43" s="739" t="s">
        <v>1394</v>
      </c>
      <c r="AC43" s="739" t="s">
        <v>1394</v>
      </c>
      <c r="AD43" s="739" t="s">
        <v>1394</v>
      </c>
      <c r="AE43" s="739" t="s">
        <v>1394</v>
      </c>
      <c r="AF43" s="739" t="s">
        <v>1394</v>
      </c>
      <c r="AG43" s="739" t="s">
        <v>1394</v>
      </c>
      <c r="AH43" s="739" t="s">
        <v>1394</v>
      </c>
      <c r="AI43" s="739" t="s">
        <v>1394</v>
      </c>
      <c r="AJ43" s="796" t="s">
        <v>539</v>
      </c>
      <c r="AK43" s="809" t="s">
        <v>1394</v>
      </c>
    </row>
    <row r="44" spans="1:38" ht="24.95" customHeight="1">
      <c r="A44" s="658"/>
      <c r="B44" s="664"/>
      <c r="C44" s="671"/>
      <c r="D44" s="680"/>
      <c r="E44" s="685" t="s">
        <v>96</v>
      </c>
      <c r="F44" s="698" t="s">
        <v>417</v>
      </c>
      <c r="G44" s="707" t="s">
        <v>1484</v>
      </c>
      <c r="H44" s="714"/>
      <c r="I44" s="721" t="s">
        <v>1666</v>
      </c>
      <c r="J44" s="740" t="s">
        <v>1235</v>
      </c>
      <c r="K44" s="748"/>
      <c r="L44" s="740" t="s">
        <v>1235</v>
      </c>
      <c r="M44" s="740" t="s">
        <v>1235</v>
      </c>
      <c r="N44" s="740" t="s">
        <v>1235</v>
      </c>
      <c r="O44" s="740" t="s">
        <v>1235</v>
      </c>
      <c r="P44" s="740" t="s">
        <v>1235</v>
      </c>
      <c r="Q44" s="740" t="s">
        <v>1235</v>
      </c>
      <c r="R44" s="740" t="s">
        <v>1235</v>
      </c>
      <c r="S44" s="740" t="s">
        <v>1235</v>
      </c>
      <c r="T44" s="740" t="s">
        <v>1235</v>
      </c>
      <c r="U44" s="740" t="s">
        <v>1235</v>
      </c>
      <c r="V44" s="740" t="s">
        <v>1235</v>
      </c>
      <c r="W44" s="740" t="s">
        <v>1235</v>
      </c>
      <c r="X44" s="740" t="s">
        <v>1235</v>
      </c>
      <c r="Y44" s="740" t="s">
        <v>1235</v>
      </c>
      <c r="Z44" s="740" t="s">
        <v>1235</v>
      </c>
      <c r="AA44" s="740" t="s">
        <v>1235</v>
      </c>
      <c r="AB44" s="740" t="s">
        <v>1235</v>
      </c>
      <c r="AC44" s="740" t="s">
        <v>1235</v>
      </c>
      <c r="AD44" s="740" t="s">
        <v>1235</v>
      </c>
      <c r="AE44" s="740" t="s">
        <v>1235</v>
      </c>
      <c r="AF44" s="740" t="s">
        <v>1235</v>
      </c>
      <c r="AG44" s="740" t="s">
        <v>1235</v>
      </c>
      <c r="AH44" s="740" t="s">
        <v>1235</v>
      </c>
      <c r="AI44" s="740" t="s">
        <v>1235</v>
      </c>
      <c r="AJ44" s="797"/>
      <c r="AK44" s="810" t="s">
        <v>1235</v>
      </c>
    </row>
    <row r="45" spans="1:38" s="655" customFormat="1" ht="24.95" customHeight="1">
      <c r="A45" s="659" t="s">
        <v>1225</v>
      </c>
      <c r="B45" s="668">
        <v>22</v>
      </c>
      <c r="C45" s="672" t="s">
        <v>1519</v>
      </c>
      <c r="D45" s="678" t="s">
        <v>414</v>
      </c>
      <c r="E45" s="688" t="s">
        <v>1556</v>
      </c>
      <c r="F45" s="699" t="s">
        <v>683</v>
      </c>
      <c r="G45" s="706" t="s">
        <v>1493</v>
      </c>
      <c r="H45" s="714" t="s">
        <v>1725</v>
      </c>
      <c r="I45" s="722" t="s">
        <v>495</v>
      </c>
      <c r="J45" s="722" t="s">
        <v>495</v>
      </c>
      <c r="K45" s="722" t="s">
        <v>495</v>
      </c>
      <c r="L45" s="722" t="s">
        <v>495</v>
      </c>
      <c r="M45" s="722" t="s">
        <v>495</v>
      </c>
      <c r="N45" s="722" t="s">
        <v>495</v>
      </c>
      <c r="O45" s="722" t="s">
        <v>495</v>
      </c>
      <c r="P45" s="722" t="s">
        <v>495</v>
      </c>
      <c r="Q45" s="722" t="s">
        <v>495</v>
      </c>
      <c r="R45" s="722" t="s">
        <v>495</v>
      </c>
      <c r="S45" s="722" t="s">
        <v>495</v>
      </c>
      <c r="T45" s="722" t="s">
        <v>495</v>
      </c>
      <c r="U45" s="722" t="s">
        <v>495</v>
      </c>
      <c r="V45" s="722" t="s">
        <v>495</v>
      </c>
      <c r="W45" s="722" t="s">
        <v>495</v>
      </c>
      <c r="X45" s="722" t="s">
        <v>495</v>
      </c>
      <c r="Y45" s="722" t="s">
        <v>495</v>
      </c>
      <c r="Z45" s="722" t="s">
        <v>495</v>
      </c>
      <c r="AA45" s="722" t="s">
        <v>495</v>
      </c>
      <c r="AB45" s="722" t="s">
        <v>495</v>
      </c>
      <c r="AC45" s="722" t="s">
        <v>495</v>
      </c>
      <c r="AD45" s="722" t="s">
        <v>495</v>
      </c>
      <c r="AE45" s="722" t="s">
        <v>495</v>
      </c>
      <c r="AF45" s="722" t="s">
        <v>495</v>
      </c>
      <c r="AG45" s="722" t="s">
        <v>495</v>
      </c>
      <c r="AH45" s="728" t="s">
        <v>1394</v>
      </c>
      <c r="AI45" s="728" t="s">
        <v>1394</v>
      </c>
      <c r="AJ45" s="770" t="s">
        <v>775</v>
      </c>
      <c r="AK45" s="811"/>
    </row>
    <row r="46" spans="1:38" s="655" customFormat="1" ht="24.95" customHeight="1">
      <c r="A46" s="660"/>
      <c r="B46" s="668"/>
      <c r="C46" s="672"/>
      <c r="D46" s="679"/>
      <c r="E46" s="689" t="s">
        <v>1206</v>
      </c>
      <c r="F46" s="700" t="s">
        <v>417</v>
      </c>
      <c r="G46" s="707" t="s">
        <v>1615</v>
      </c>
      <c r="H46" s="714"/>
      <c r="I46" s="726" t="s">
        <v>479</v>
      </c>
      <c r="J46" s="726" t="s">
        <v>479</v>
      </c>
      <c r="K46" s="726" t="s">
        <v>479</v>
      </c>
      <c r="L46" s="726" t="s">
        <v>479</v>
      </c>
      <c r="M46" s="726" t="s">
        <v>479</v>
      </c>
      <c r="N46" s="726" t="s">
        <v>479</v>
      </c>
      <c r="O46" s="726" t="s">
        <v>479</v>
      </c>
      <c r="P46" s="726" t="s">
        <v>479</v>
      </c>
      <c r="Q46" s="726" t="s">
        <v>479</v>
      </c>
      <c r="R46" s="726" t="s">
        <v>479</v>
      </c>
      <c r="S46" s="726" t="s">
        <v>479</v>
      </c>
      <c r="T46" s="726" t="s">
        <v>479</v>
      </c>
      <c r="U46" s="726" t="s">
        <v>479</v>
      </c>
      <c r="V46" s="726" t="s">
        <v>479</v>
      </c>
      <c r="W46" s="726" t="s">
        <v>479</v>
      </c>
      <c r="X46" s="726" t="s">
        <v>479</v>
      </c>
      <c r="Y46" s="726" t="s">
        <v>479</v>
      </c>
      <c r="Z46" s="726" t="s">
        <v>479</v>
      </c>
      <c r="AA46" s="726" t="s">
        <v>479</v>
      </c>
      <c r="AB46" s="726" t="s">
        <v>479</v>
      </c>
      <c r="AC46" s="726" t="s">
        <v>479</v>
      </c>
      <c r="AD46" s="726" t="s">
        <v>479</v>
      </c>
      <c r="AE46" s="726" t="s">
        <v>479</v>
      </c>
      <c r="AF46" s="726" t="s">
        <v>479</v>
      </c>
      <c r="AG46" s="726" t="s">
        <v>479</v>
      </c>
      <c r="AH46" s="723" t="s">
        <v>2503</v>
      </c>
      <c r="AI46" s="723" t="s">
        <v>104</v>
      </c>
      <c r="AJ46" s="771"/>
      <c r="AK46" s="812"/>
    </row>
    <row r="47" spans="1:38" ht="24.95" customHeight="1">
      <c r="A47" s="657" t="s">
        <v>1225</v>
      </c>
      <c r="B47" s="664">
        <v>23</v>
      </c>
      <c r="C47" s="671" t="s">
        <v>1485</v>
      </c>
      <c r="D47" s="675" t="s">
        <v>2814</v>
      </c>
      <c r="E47" s="684" t="s">
        <v>302</v>
      </c>
      <c r="F47" s="697" t="s">
        <v>683</v>
      </c>
      <c r="G47" s="706" t="s">
        <v>33</v>
      </c>
      <c r="H47" s="714" t="s">
        <v>1746</v>
      </c>
      <c r="I47" s="722" t="s">
        <v>1713</v>
      </c>
      <c r="J47" s="728" t="s">
        <v>1405</v>
      </c>
      <c r="K47" s="743" t="s">
        <v>496</v>
      </c>
      <c r="L47" s="728" t="s">
        <v>1405</v>
      </c>
      <c r="M47" s="754" t="s">
        <v>496</v>
      </c>
      <c r="N47" s="728" t="s">
        <v>1405</v>
      </c>
      <c r="O47" s="754" t="s">
        <v>496</v>
      </c>
      <c r="P47" s="728" t="s">
        <v>1405</v>
      </c>
      <c r="Q47" s="754" t="s">
        <v>496</v>
      </c>
      <c r="R47" s="736" t="s">
        <v>2505</v>
      </c>
      <c r="S47" s="767" t="s">
        <v>1453</v>
      </c>
      <c r="T47" s="728" t="s">
        <v>1405</v>
      </c>
      <c r="U47" s="754" t="s">
        <v>496</v>
      </c>
      <c r="V47" s="728" t="s">
        <v>1405</v>
      </c>
      <c r="W47" s="754" t="s">
        <v>496</v>
      </c>
      <c r="X47" s="728" t="s">
        <v>1405</v>
      </c>
      <c r="Y47" s="754" t="s">
        <v>496</v>
      </c>
      <c r="Z47" s="728" t="s">
        <v>1405</v>
      </c>
      <c r="AA47" s="763" t="s">
        <v>496</v>
      </c>
      <c r="AB47" s="728" t="s">
        <v>1405</v>
      </c>
      <c r="AC47" s="754" t="s">
        <v>496</v>
      </c>
      <c r="AD47" s="728" t="s">
        <v>1405</v>
      </c>
      <c r="AE47" s="754" t="s">
        <v>496</v>
      </c>
      <c r="AF47" s="754" t="s">
        <v>496</v>
      </c>
      <c r="AG47" s="728" t="s">
        <v>1405</v>
      </c>
      <c r="AH47" s="754" t="s">
        <v>496</v>
      </c>
      <c r="AI47" s="728" t="s">
        <v>1405</v>
      </c>
      <c r="AJ47" s="742" t="s">
        <v>496</v>
      </c>
      <c r="AK47" s="809" t="s">
        <v>69</v>
      </c>
    </row>
    <row r="48" spans="1:38" ht="24.95" customHeight="1">
      <c r="A48" s="658"/>
      <c r="B48" s="664"/>
      <c r="C48" s="671"/>
      <c r="D48" s="680"/>
      <c r="E48" s="685" t="s">
        <v>1727</v>
      </c>
      <c r="F48" s="698" t="s">
        <v>417</v>
      </c>
      <c r="G48" s="707" t="s">
        <v>1237</v>
      </c>
      <c r="H48" s="714"/>
      <c r="I48" s="720" t="s">
        <v>697</v>
      </c>
      <c r="J48" s="738" t="s">
        <v>2506</v>
      </c>
      <c r="K48" s="744"/>
      <c r="L48" s="738" t="s">
        <v>2506</v>
      </c>
      <c r="M48" s="754"/>
      <c r="N48" s="738" t="s">
        <v>2506</v>
      </c>
      <c r="O48" s="754"/>
      <c r="P48" s="738" t="s">
        <v>2506</v>
      </c>
      <c r="Q48" s="754"/>
      <c r="R48" s="741" t="s">
        <v>123</v>
      </c>
      <c r="S48" s="767" t="s">
        <v>434</v>
      </c>
      <c r="T48" s="738" t="s">
        <v>2506</v>
      </c>
      <c r="U48" s="754"/>
      <c r="V48" s="778" t="s">
        <v>2506</v>
      </c>
      <c r="W48" s="754"/>
      <c r="X48" s="738" t="s">
        <v>2506</v>
      </c>
      <c r="Y48" s="754"/>
      <c r="Z48" s="738" t="s">
        <v>2506</v>
      </c>
      <c r="AA48" s="763"/>
      <c r="AB48" s="738" t="s">
        <v>2506</v>
      </c>
      <c r="AC48" s="754"/>
      <c r="AD48" s="738" t="s">
        <v>2506</v>
      </c>
      <c r="AE48" s="754"/>
      <c r="AF48" s="754"/>
      <c r="AG48" s="738" t="s">
        <v>2506</v>
      </c>
      <c r="AH48" s="754"/>
      <c r="AI48" s="778" t="s">
        <v>2506</v>
      </c>
      <c r="AJ48" s="742"/>
      <c r="AK48" s="803" t="s">
        <v>2506</v>
      </c>
    </row>
    <row r="49" spans="1:37" ht="24.95" customHeight="1">
      <c r="A49" s="657" t="s">
        <v>1225</v>
      </c>
      <c r="B49" s="664">
        <v>24</v>
      </c>
      <c r="C49" s="671" t="s">
        <v>154</v>
      </c>
      <c r="D49" s="675" t="s">
        <v>414</v>
      </c>
      <c r="E49" s="684" t="s">
        <v>682</v>
      </c>
      <c r="F49" s="697" t="s">
        <v>683</v>
      </c>
      <c r="G49" s="706" t="s">
        <v>511</v>
      </c>
      <c r="H49" s="714" t="s">
        <v>969</v>
      </c>
      <c r="I49" s="722" t="s">
        <v>1721</v>
      </c>
      <c r="J49" s="734" t="s">
        <v>1532</v>
      </c>
      <c r="K49" s="743"/>
      <c r="L49" s="734" t="s">
        <v>1532</v>
      </c>
      <c r="M49" s="754"/>
      <c r="N49" s="734" t="s">
        <v>1532</v>
      </c>
      <c r="O49" s="754"/>
      <c r="P49" s="734" t="s">
        <v>1532</v>
      </c>
      <c r="Q49" s="754"/>
      <c r="R49" s="734" t="s">
        <v>1532</v>
      </c>
      <c r="S49" s="754"/>
      <c r="T49" s="734" t="s">
        <v>1532</v>
      </c>
      <c r="U49" s="754"/>
      <c r="V49" s="728" t="s">
        <v>1532</v>
      </c>
      <c r="W49" s="754"/>
      <c r="X49" s="734" t="s">
        <v>1532</v>
      </c>
      <c r="Y49" s="754"/>
      <c r="Z49" s="734" t="s">
        <v>1532</v>
      </c>
      <c r="AA49" s="754"/>
      <c r="AB49" s="734" t="s">
        <v>1532</v>
      </c>
      <c r="AC49" s="754"/>
      <c r="AD49" s="734" t="s">
        <v>1532</v>
      </c>
      <c r="AE49" s="754"/>
      <c r="AF49" s="754"/>
      <c r="AG49" s="734" t="s">
        <v>1532</v>
      </c>
      <c r="AH49" s="754"/>
      <c r="AI49" s="728" t="s">
        <v>1532</v>
      </c>
      <c r="AJ49" s="742"/>
      <c r="AK49" s="809" t="s">
        <v>1532</v>
      </c>
    </row>
    <row r="50" spans="1:37" ht="24.95" customHeight="1">
      <c r="A50" s="658"/>
      <c r="B50" s="664"/>
      <c r="C50" s="671"/>
      <c r="D50" s="680"/>
      <c r="E50" s="685" t="s">
        <v>1728</v>
      </c>
      <c r="F50" s="698" t="s">
        <v>417</v>
      </c>
      <c r="G50" s="707" t="s">
        <v>1007</v>
      </c>
      <c r="H50" s="714"/>
      <c r="I50" s="720" t="s">
        <v>1062</v>
      </c>
      <c r="J50" s="738" t="s">
        <v>610</v>
      </c>
      <c r="K50" s="744"/>
      <c r="L50" s="738" t="s">
        <v>610</v>
      </c>
      <c r="M50" s="754"/>
      <c r="N50" s="738" t="s">
        <v>610</v>
      </c>
      <c r="O50" s="754"/>
      <c r="P50" s="738" t="s">
        <v>610</v>
      </c>
      <c r="Q50" s="754"/>
      <c r="R50" s="738" t="s">
        <v>610</v>
      </c>
      <c r="S50" s="754"/>
      <c r="T50" s="738" t="s">
        <v>610</v>
      </c>
      <c r="U50" s="754"/>
      <c r="V50" s="778" t="s">
        <v>610</v>
      </c>
      <c r="W50" s="754"/>
      <c r="X50" s="738" t="s">
        <v>610</v>
      </c>
      <c r="Y50" s="754"/>
      <c r="Z50" s="738" t="s">
        <v>610</v>
      </c>
      <c r="AA50" s="754"/>
      <c r="AB50" s="738" t="s">
        <v>610</v>
      </c>
      <c r="AC50" s="754"/>
      <c r="AD50" s="738" t="s">
        <v>610</v>
      </c>
      <c r="AE50" s="754"/>
      <c r="AF50" s="754"/>
      <c r="AG50" s="738" t="s">
        <v>610</v>
      </c>
      <c r="AH50" s="754"/>
      <c r="AI50" s="778" t="s">
        <v>610</v>
      </c>
      <c r="AJ50" s="742"/>
      <c r="AK50" s="803" t="s">
        <v>2507</v>
      </c>
    </row>
    <row r="51" spans="1:37" ht="24.95" customHeight="1">
      <c r="A51" s="657" t="s">
        <v>1225</v>
      </c>
      <c r="B51" s="664">
        <v>25</v>
      </c>
      <c r="C51" s="671" t="s">
        <v>476</v>
      </c>
      <c r="D51" s="678" t="s">
        <v>414</v>
      </c>
      <c r="E51" s="688" t="s">
        <v>235</v>
      </c>
      <c r="F51" s="699" t="s">
        <v>683</v>
      </c>
      <c r="G51" s="706" t="s">
        <v>1118</v>
      </c>
      <c r="H51" s="714" t="s">
        <v>1477</v>
      </c>
      <c r="I51" s="722" t="s">
        <v>495</v>
      </c>
      <c r="J51" s="734" t="s">
        <v>1532</v>
      </c>
      <c r="K51" s="743"/>
      <c r="L51" s="734" t="s">
        <v>1532</v>
      </c>
      <c r="M51" s="754"/>
      <c r="N51" s="734" t="s">
        <v>1532</v>
      </c>
      <c r="O51" s="754"/>
      <c r="P51" s="734" t="s">
        <v>1532</v>
      </c>
      <c r="Q51" s="754"/>
      <c r="R51" s="734" t="s">
        <v>1532</v>
      </c>
      <c r="S51" s="754"/>
      <c r="T51" s="734" t="s">
        <v>1532</v>
      </c>
      <c r="U51" s="754"/>
      <c r="V51" s="728" t="s">
        <v>1532</v>
      </c>
      <c r="W51" s="754"/>
      <c r="X51" s="734" t="s">
        <v>1532</v>
      </c>
      <c r="Y51" s="754"/>
      <c r="Z51" s="734" t="s">
        <v>1532</v>
      </c>
      <c r="AA51" s="754"/>
      <c r="AB51" s="734" t="s">
        <v>1532</v>
      </c>
      <c r="AC51" s="754"/>
      <c r="AD51" s="734" t="s">
        <v>1532</v>
      </c>
      <c r="AE51" s="754"/>
      <c r="AF51" s="754"/>
      <c r="AG51" s="734" t="s">
        <v>1532</v>
      </c>
      <c r="AH51" s="754"/>
      <c r="AI51" s="728" t="s">
        <v>1532</v>
      </c>
      <c r="AJ51" s="742"/>
      <c r="AK51" s="809" t="s">
        <v>2508</v>
      </c>
    </row>
    <row r="52" spans="1:37" ht="24.95" customHeight="1">
      <c r="A52" s="658"/>
      <c r="B52" s="663"/>
      <c r="C52" s="673"/>
      <c r="D52" s="679"/>
      <c r="E52" s="691" t="s">
        <v>2509</v>
      </c>
      <c r="F52" s="704" t="s">
        <v>417</v>
      </c>
      <c r="G52" s="708" t="s">
        <v>2224</v>
      </c>
      <c r="H52" s="714"/>
      <c r="I52" s="727" t="s">
        <v>609</v>
      </c>
      <c r="J52" s="738" t="s">
        <v>2511</v>
      </c>
      <c r="K52" s="744"/>
      <c r="L52" s="738" t="s">
        <v>2511</v>
      </c>
      <c r="M52" s="754"/>
      <c r="N52" s="738" t="s">
        <v>2511</v>
      </c>
      <c r="O52" s="754"/>
      <c r="P52" s="738" t="s">
        <v>2511</v>
      </c>
      <c r="Q52" s="754"/>
      <c r="R52" s="738" t="s">
        <v>2511</v>
      </c>
      <c r="S52" s="754"/>
      <c r="T52" s="738" t="s">
        <v>2511</v>
      </c>
      <c r="U52" s="754"/>
      <c r="V52" s="778" t="s">
        <v>2511</v>
      </c>
      <c r="W52" s="754"/>
      <c r="X52" s="738" t="s">
        <v>2511</v>
      </c>
      <c r="Y52" s="754"/>
      <c r="Z52" s="738" t="s">
        <v>2511</v>
      </c>
      <c r="AA52" s="754"/>
      <c r="AB52" s="738" t="s">
        <v>2511</v>
      </c>
      <c r="AC52" s="754"/>
      <c r="AD52" s="738" t="s">
        <v>2511</v>
      </c>
      <c r="AE52" s="754"/>
      <c r="AF52" s="754"/>
      <c r="AG52" s="738" t="s">
        <v>2511</v>
      </c>
      <c r="AH52" s="754"/>
      <c r="AI52" s="778" t="s">
        <v>2511</v>
      </c>
      <c r="AJ52" s="742"/>
      <c r="AK52" s="803" t="s">
        <v>330</v>
      </c>
    </row>
    <row r="53" spans="1:37" ht="24.95" customHeight="1">
      <c r="A53" s="657"/>
      <c r="B53" s="664">
        <v>26</v>
      </c>
      <c r="C53" s="671" t="s">
        <v>1730</v>
      </c>
      <c r="D53" s="675" t="s">
        <v>593</v>
      </c>
      <c r="E53" s="684" t="s">
        <v>1389</v>
      </c>
      <c r="F53" s="697" t="s">
        <v>683</v>
      </c>
      <c r="G53" s="706" t="s">
        <v>463</v>
      </c>
      <c r="H53" s="714" t="s">
        <v>1233</v>
      </c>
      <c r="I53" s="720" t="s">
        <v>1675</v>
      </c>
      <c r="J53" s="734" t="s">
        <v>960</v>
      </c>
      <c r="K53" s="743" t="s">
        <v>791</v>
      </c>
      <c r="L53" s="734" t="s">
        <v>960</v>
      </c>
      <c r="M53" s="754" t="s">
        <v>791</v>
      </c>
      <c r="N53" s="734" t="s">
        <v>960</v>
      </c>
      <c r="O53" s="754" t="s">
        <v>163</v>
      </c>
      <c r="P53" s="734" t="s">
        <v>960</v>
      </c>
      <c r="Q53" s="754" t="s">
        <v>791</v>
      </c>
      <c r="R53" s="728"/>
      <c r="S53" s="754"/>
      <c r="T53" s="728"/>
      <c r="U53" s="747" t="s">
        <v>163</v>
      </c>
      <c r="V53" s="734" t="s">
        <v>960</v>
      </c>
      <c r="W53" s="754"/>
      <c r="X53" s="734" t="s">
        <v>960</v>
      </c>
      <c r="Y53" s="754" t="s">
        <v>791</v>
      </c>
      <c r="Z53" s="734"/>
      <c r="AA53" s="763" t="s">
        <v>791</v>
      </c>
      <c r="AB53" s="734" t="s">
        <v>960</v>
      </c>
      <c r="AC53" s="754" t="s">
        <v>791</v>
      </c>
      <c r="AD53" s="734" t="s">
        <v>960</v>
      </c>
      <c r="AE53" s="754" t="s">
        <v>791</v>
      </c>
      <c r="AF53" s="754"/>
      <c r="AG53" s="734" t="s">
        <v>960</v>
      </c>
      <c r="AH53" s="754" t="s">
        <v>791</v>
      </c>
      <c r="AI53" s="728" t="s">
        <v>960</v>
      </c>
      <c r="AJ53" s="742" t="s">
        <v>791</v>
      </c>
      <c r="AK53" s="809" t="s">
        <v>960</v>
      </c>
    </row>
    <row r="54" spans="1:37" ht="24.95" customHeight="1">
      <c r="A54" s="658"/>
      <c r="B54" s="664"/>
      <c r="C54" s="671"/>
      <c r="D54" s="680"/>
      <c r="E54" s="685" t="s">
        <v>398</v>
      </c>
      <c r="F54" s="698" t="s">
        <v>417</v>
      </c>
      <c r="G54" s="707" t="s">
        <v>988</v>
      </c>
      <c r="H54" s="714"/>
      <c r="I54" s="720" t="s">
        <v>2512</v>
      </c>
      <c r="J54" s="738" t="s">
        <v>2513</v>
      </c>
      <c r="K54" s="744"/>
      <c r="L54" s="738" t="s">
        <v>2513</v>
      </c>
      <c r="M54" s="754"/>
      <c r="N54" s="738" t="s">
        <v>2513</v>
      </c>
      <c r="O54" s="754"/>
      <c r="P54" s="723" t="s">
        <v>2513</v>
      </c>
      <c r="Q54" s="754"/>
      <c r="R54" s="723"/>
      <c r="S54" s="754"/>
      <c r="T54" s="723"/>
      <c r="U54" s="748"/>
      <c r="V54" s="723" t="s">
        <v>2513</v>
      </c>
      <c r="W54" s="754"/>
      <c r="X54" s="738" t="s">
        <v>2513</v>
      </c>
      <c r="Y54" s="754"/>
      <c r="Z54" s="738"/>
      <c r="AA54" s="763"/>
      <c r="AB54" s="738" t="s">
        <v>2513</v>
      </c>
      <c r="AC54" s="754"/>
      <c r="AD54" s="738" t="s">
        <v>2513</v>
      </c>
      <c r="AE54" s="754"/>
      <c r="AF54" s="754"/>
      <c r="AG54" s="738" t="s">
        <v>2513</v>
      </c>
      <c r="AH54" s="754"/>
      <c r="AI54" s="778" t="s">
        <v>2513</v>
      </c>
      <c r="AJ54" s="742"/>
      <c r="AK54" s="803" t="s">
        <v>2513</v>
      </c>
    </row>
    <row r="55" spans="1:37" ht="24.95" customHeight="1">
      <c r="A55" s="657" t="s">
        <v>1225</v>
      </c>
      <c r="B55" s="664">
        <v>27</v>
      </c>
      <c r="C55" s="671" t="s">
        <v>64</v>
      </c>
      <c r="D55" s="675" t="s">
        <v>2514</v>
      </c>
      <c r="E55" s="684" t="s">
        <v>678</v>
      </c>
      <c r="F55" s="697" t="s">
        <v>683</v>
      </c>
      <c r="G55" s="706" t="s">
        <v>550</v>
      </c>
      <c r="H55" s="714" t="s">
        <v>350</v>
      </c>
      <c r="I55" s="722" t="s">
        <v>1675</v>
      </c>
      <c r="J55" s="722" t="s">
        <v>2253</v>
      </c>
      <c r="K55" s="751" t="s">
        <v>1175</v>
      </c>
      <c r="L55" s="722" t="s">
        <v>2253</v>
      </c>
      <c r="M55" s="722" t="s">
        <v>2253</v>
      </c>
      <c r="N55" s="722" t="s">
        <v>2253</v>
      </c>
      <c r="O55" s="765" t="s">
        <v>538</v>
      </c>
      <c r="P55" s="739" t="s">
        <v>2253</v>
      </c>
      <c r="Q55" s="772" t="s">
        <v>538</v>
      </c>
      <c r="R55" s="688"/>
      <c r="S55" s="772" t="s">
        <v>1175</v>
      </c>
      <c r="T55" s="688"/>
      <c r="U55" s="772" t="s">
        <v>1175</v>
      </c>
      <c r="V55" s="688" t="s">
        <v>69</v>
      </c>
      <c r="W55" s="688" t="s">
        <v>69</v>
      </c>
      <c r="X55" s="688" t="s">
        <v>69</v>
      </c>
      <c r="Y55" s="688" t="s">
        <v>69</v>
      </c>
      <c r="Z55" s="688"/>
      <c r="AA55" s="781" t="s">
        <v>1175</v>
      </c>
      <c r="AB55" s="688" t="s">
        <v>69</v>
      </c>
      <c r="AC55" s="782" t="s">
        <v>1175</v>
      </c>
      <c r="AD55" s="688"/>
      <c r="AE55" s="782" t="s">
        <v>1175</v>
      </c>
      <c r="AF55" s="765" t="s">
        <v>538</v>
      </c>
      <c r="AG55" s="688" t="s">
        <v>69</v>
      </c>
      <c r="AH55" s="782" t="s">
        <v>1175</v>
      </c>
      <c r="AI55" s="792" t="s">
        <v>2515</v>
      </c>
      <c r="AJ55" s="803" t="s">
        <v>1175</v>
      </c>
      <c r="AK55" s="809" t="s">
        <v>784</v>
      </c>
    </row>
    <row r="56" spans="1:37" ht="24.95" customHeight="1">
      <c r="A56" s="658"/>
      <c r="B56" s="664"/>
      <c r="C56" s="671"/>
      <c r="D56" s="680"/>
      <c r="E56" s="692" t="s">
        <v>317</v>
      </c>
      <c r="F56" s="698" t="s">
        <v>417</v>
      </c>
      <c r="G56" s="711" t="s">
        <v>1731</v>
      </c>
      <c r="H56" s="714"/>
      <c r="I56" s="720" t="s">
        <v>152</v>
      </c>
      <c r="J56" s="720" t="s">
        <v>2516</v>
      </c>
      <c r="K56" s="752"/>
      <c r="L56" s="720" t="s">
        <v>2516</v>
      </c>
      <c r="M56" s="720" t="s">
        <v>2516</v>
      </c>
      <c r="N56" s="720" t="s">
        <v>2516</v>
      </c>
      <c r="O56" s="766"/>
      <c r="P56" s="740" t="s">
        <v>2516</v>
      </c>
      <c r="Q56" s="772"/>
      <c r="R56" s="689"/>
      <c r="S56" s="772" t="s">
        <v>538</v>
      </c>
      <c r="T56" s="689"/>
      <c r="U56" s="772" t="s">
        <v>538</v>
      </c>
      <c r="V56" s="720" t="s">
        <v>2516</v>
      </c>
      <c r="W56" s="720" t="s">
        <v>2516</v>
      </c>
      <c r="X56" s="720" t="s">
        <v>2516</v>
      </c>
      <c r="Y56" s="720" t="s">
        <v>2516</v>
      </c>
      <c r="Z56" s="720"/>
      <c r="AA56" s="781"/>
      <c r="AB56" s="720" t="s">
        <v>2516</v>
      </c>
      <c r="AC56" s="782"/>
      <c r="AD56" s="720"/>
      <c r="AE56" s="782"/>
      <c r="AF56" s="766"/>
      <c r="AG56" s="720" t="s">
        <v>2516</v>
      </c>
      <c r="AH56" s="782"/>
      <c r="AI56" s="793" t="s">
        <v>821</v>
      </c>
      <c r="AJ56" s="803" t="s">
        <v>538</v>
      </c>
      <c r="AK56" s="813" t="s">
        <v>2518</v>
      </c>
    </row>
    <row r="57" spans="1:37" s="655" customFormat="1" ht="24.95" customHeight="1">
      <c r="A57" s="659" t="s">
        <v>1225</v>
      </c>
      <c r="B57" s="668">
        <v>28</v>
      </c>
      <c r="C57" s="672" t="s">
        <v>485</v>
      </c>
      <c r="D57" s="678" t="s">
        <v>717</v>
      </c>
      <c r="E57" s="688" t="s">
        <v>940</v>
      </c>
      <c r="F57" s="699" t="s">
        <v>683</v>
      </c>
      <c r="G57" s="706" t="s">
        <v>1503</v>
      </c>
      <c r="H57" s="714" t="s">
        <v>149</v>
      </c>
      <c r="I57" s="722" t="s">
        <v>1675</v>
      </c>
      <c r="J57" s="734" t="s">
        <v>1394</v>
      </c>
      <c r="K57" s="743" t="s">
        <v>1554</v>
      </c>
      <c r="L57" s="734" t="s">
        <v>1394</v>
      </c>
      <c r="M57" s="754" t="s">
        <v>1554</v>
      </c>
      <c r="N57" s="734" t="s">
        <v>1394</v>
      </c>
      <c r="O57" s="754" t="s">
        <v>1554</v>
      </c>
      <c r="P57" s="734" t="s">
        <v>1394</v>
      </c>
      <c r="Q57" s="754" t="s">
        <v>1554</v>
      </c>
      <c r="R57" s="734" t="s">
        <v>1394</v>
      </c>
      <c r="S57" s="754" t="s">
        <v>1554</v>
      </c>
      <c r="T57" s="734" t="s">
        <v>1394</v>
      </c>
      <c r="U57" s="754" t="s">
        <v>1554</v>
      </c>
      <c r="V57" s="728" t="s">
        <v>1394</v>
      </c>
      <c r="W57" s="754" t="s">
        <v>1554</v>
      </c>
      <c r="X57" s="734" t="s">
        <v>1394</v>
      </c>
      <c r="Y57" s="754" t="s">
        <v>1554</v>
      </c>
      <c r="Z57" s="736" t="s">
        <v>1394</v>
      </c>
      <c r="AA57" s="763" t="s">
        <v>1554</v>
      </c>
      <c r="AB57" s="734" t="s">
        <v>1394</v>
      </c>
      <c r="AC57" s="754" t="s">
        <v>1554</v>
      </c>
      <c r="AD57" s="734" t="s">
        <v>1394</v>
      </c>
      <c r="AE57" s="754" t="s">
        <v>1554</v>
      </c>
      <c r="AF57" s="754" t="s">
        <v>1554</v>
      </c>
      <c r="AG57" s="734" t="s">
        <v>1394</v>
      </c>
      <c r="AH57" s="763" t="s">
        <v>1554</v>
      </c>
      <c r="AI57" s="728" t="s">
        <v>2492</v>
      </c>
      <c r="AJ57" s="802"/>
      <c r="AK57" s="814" t="s">
        <v>1532</v>
      </c>
    </row>
    <row r="58" spans="1:37" s="655" customFormat="1" ht="24.95" customHeight="1">
      <c r="A58" s="660"/>
      <c r="B58" s="668"/>
      <c r="C58" s="672"/>
      <c r="D58" s="679"/>
      <c r="E58" s="693" t="s">
        <v>1798</v>
      </c>
      <c r="F58" s="700" t="s">
        <v>417</v>
      </c>
      <c r="G58" s="707" t="s">
        <v>1733</v>
      </c>
      <c r="H58" s="714"/>
      <c r="I58" s="721" t="s">
        <v>849</v>
      </c>
      <c r="J58" s="735" t="s">
        <v>1734</v>
      </c>
      <c r="K58" s="744"/>
      <c r="L58" s="735" t="s">
        <v>1734</v>
      </c>
      <c r="M58" s="754"/>
      <c r="N58" s="735" t="s">
        <v>1734</v>
      </c>
      <c r="O58" s="754"/>
      <c r="P58" s="735" t="s">
        <v>1734</v>
      </c>
      <c r="Q58" s="754"/>
      <c r="R58" s="735" t="s">
        <v>1734</v>
      </c>
      <c r="S58" s="754"/>
      <c r="T58" s="735" t="s">
        <v>1734</v>
      </c>
      <c r="U58" s="775"/>
      <c r="V58" s="723" t="s">
        <v>1734</v>
      </c>
      <c r="W58" s="754"/>
      <c r="X58" s="735" t="s">
        <v>1734</v>
      </c>
      <c r="Y58" s="754"/>
      <c r="Z58" s="737" t="s">
        <v>1734</v>
      </c>
      <c r="AA58" s="763"/>
      <c r="AB58" s="735" t="s">
        <v>1734</v>
      </c>
      <c r="AC58" s="754"/>
      <c r="AD58" s="735" t="s">
        <v>1734</v>
      </c>
      <c r="AE58" s="754"/>
      <c r="AF58" s="754"/>
      <c r="AG58" s="735" t="s">
        <v>1734</v>
      </c>
      <c r="AH58" s="763"/>
      <c r="AI58" s="723" t="s">
        <v>2519</v>
      </c>
      <c r="AJ58" s="802"/>
      <c r="AK58" s="815" t="s">
        <v>2520</v>
      </c>
    </row>
    <row r="59" spans="1:37" s="655" customFormat="1" ht="24.95" customHeight="1">
      <c r="A59" s="659" t="s">
        <v>1225</v>
      </c>
      <c r="B59" s="668">
        <v>29</v>
      </c>
      <c r="C59" s="672" t="s">
        <v>975</v>
      </c>
      <c r="D59" s="678" t="s">
        <v>2491</v>
      </c>
      <c r="E59" s="688" t="s">
        <v>510</v>
      </c>
      <c r="F59" s="699" t="s">
        <v>683</v>
      </c>
      <c r="G59" s="706" t="s">
        <v>637</v>
      </c>
      <c r="H59" s="714" t="s">
        <v>1431</v>
      </c>
      <c r="I59" s="720" t="s">
        <v>2497</v>
      </c>
      <c r="J59" s="734" t="s">
        <v>1532</v>
      </c>
      <c r="K59" s="743" t="s">
        <v>1020</v>
      </c>
      <c r="L59" s="734" t="s">
        <v>1532</v>
      </c>
      <c r="M59" s="754" t="s">
        <v>1020</v>
      </c>
      <c r="N59" s="736" t="s">
        <v>1532</v>
      </c>
      <c r="O59" s="754" t="s">
        <v>1020</v>
      </c>
      <c r="P59" s="734" t="s">
        <v>1532</v>
      </c>
      <c r="Q59" s="754" t="s">
        <v>1020</v>
      </c>
      <c r="R59" s="734" t="s">
        <v>1532</v>
      </c>
      <c r="S59" s="754" t="s">
        <v>1020</v>
      </c>
      <c r="T59" s="734" t="s">
        <v>1532</v>
      </c>
      <c r="U59" s="775" t="s">
        <v>1020</v>
      </c>
      <c r="V59" s="728" t="s">
        <v>1532</v>
      </c>
      <c r="W59" s="754" t="s">
        <v>1020</v>
      </c>
      <c r="X59" s="734" t="s">
        <v>1532</v>
      </c>
      <c r="Y59" s="754" t="s">
        <v>1020</v>
      </c>
      <c r="Z59" s="734" t="s">
        <v>1532</v>
      </c>
      <c r="AA59" s="763" t="s">
        <v>1020</v>
      </c>
      <c r="AB59" s="734" t="s">
        <v>1532</v>
      </c>
      <c r="AC59" s="754" t="s">
        <v>1020</v>
      </c>
      <c r="AD59" s="734" t="s">
        <v>1532</v>
      </c>
      <c r="AE59" s="754" t="s">
        <v>1020</v>
      </c>
      <c r="AF59" s="754" t="s">
        <v>1020</v>
      </c>
      <c r="AG59" s="734" t="s">
        <v>1532</v>
      </c>
      <c r="AH59" s="659"/>
      <c r="AI59" s="728" t="s">
        <v>1532</v>
      </c>
      <c r="AJ59" s="802"/>
      <c r="AK59" s="739" t="s">
        <v>1532</v>
      </c>
    </row>
    <row r="60" spans="1:37" s="655" customFormat="1" ht="24.95" customHeight="1">
      <c r="A60" s="660"/>
      <c r="B60" s="668"/>
      <c r="C60" s="672"/>
      <c r="D60" s="679"/>
      <c r="E60" s="689" t="s">
        <v>179</v>
      </c>
      <c r="F60" s="700" t="s">
        <v>417</v>
      </c>
      <c r="G60" s="707" t="s">
        <v>1156</v>
      </c>
      <c r="H60" s="714"/>
      <c r="I60" s="724" t="s">
        <v>575</v>
      </c>
      <c r="J60" s="738" t="s">
        <v>1311</v>
      </c>
      <c r="K60" s="744"/>
      <c r="L60" s="738" t="s">
        <v>1311</v>
      </c>
      <c r="M60" s="754"/>
      <c r="N60" s="741" t="s">
        <v>1311</v>
      </c>
      <c r="O60" s="754"/>
      <c r="P60" s="738" t="s">
        <v>1311</v>
      </c>
      <c r="Q60" s="754"/>
      <c r="R60" s="738" t="s">
        <v>1311</v>
      </c>
      <c r="S60" s="754"/>
      <c r="T60" s="738" t="s">
        <v>1311</v>
      </c>
      <c r="U60" s="775"/>
      <c r="V60" s="778" t="s">
        <v>1311</v>
      </c>
      <c r="W60" s="754"/>
      <c r="X60" s="738" t="s">
        <v>1311</v>
      </c>
      <c r="Y60" s="754"/>
      <c r="Z60" s="738" t="s">
        <v>1311</v>
      </c>
      <c r="AA60" s="763"/>
      <c r="AB60" s="738" t="s">
        <v>1311</v>
      </c>
      <c r="AC60" s="754"/>
      <c r="AD60" s="738" t="s">
        <v>1311</v>
      </c>
      <c r="AE60" s="754"/>
      <c r="AF60" s="754"/>
      <c r="AG60" s="738" t="s">
        <v>1311</v>
      </c>
      <c r="AH60" s="660"/>
      <c r="AI60" s="778" t="s">
        <v>1311</v>
      </c>
      <c r="AJ60" s="802"/>
      <c r="AK60" s="791" t="s">
        <v>1311</v>
      </c>
    </row>
    <row r="61" spans="1:37" ht="24.95" customHeight="1">
      <c r="A61" s="657" t="s">
        <v>1225</v>
      </c>
      <c r="B61" s="664">
        <v>30</v>
      </c>
      <c r="C61" s="671" t="s">
        <v>1505</v>
      </c>
      <c r="D61" s="675" t="s">
        <v>2815</v>
      </c>
      <c r="E61" s="684" t="s">
        <v>1634</v>
      </c>
      <c r="F61" s="697" t="s">
        <v>683</v>
      </c>
      <c r="G61" s="706" t="s">
        <v>1184</v>
      </c>
      <c r="H61" s="714" t="s">
        <v>1288</v>
      </c>
      <c r="I61" s="728" t="s">
        <v>1675</v>
      </c>
      <c r="J61" s="739" t="s">
        <v>69</v>
      </c>
      <c r="K61" s="747" t="s">
        <v>630</v>
      </c>
      <c r="L61" s="739" t="s">
        <v>69</v>
      </c>
      <c r="M61" s="739" t="s">
        <v>69</v>
      </c>
      <c r="N61" s="739" t="s">
        <v>69</v>
      </c>
      <c r="O61" s="739" t="s">
        <v>69</v>
      </c>
      <c r="P61" s="739" t="s">
        <v>69</v>
      </c>
      <c r="Q61" s="739" t="s">
        <v>69</v>
      </c>
      <c r="R61" s="739" t="s">
        <v>69</v>
      </c>
      <c r="S61" s="739" t="s">
        <v>69</v>
      </c>
      <c r="T61" s="739" t="s">
        <v>69</v>
      </c>
      <c r="U61" s="739" t="s">
        <v>69</v>
      </c>
      <c r="V61" s="739" t="s">
        <v>69</v>
      </c>
      <c r="W61" s="739" t="s">
        <v>69</v>
      </c>
      <c r="X61" s="739" t="s">
        <v>69</v>
      </c>
      <c r="Y61" s="739" t="s">
        <v>69</v>
      </c>
      <c r="Z61" s="739" t="s">
        <v>69</v>
      </c>
      <c r="AA61" s="739" t="s">
        <v>69</v>
      </c>
      <c r="AB61" s="739" t="s">
        <v>69</v>
      </c>
      <c r="AC61" s="739" t="s">
        <v>69</v>
      </c>
      <c r="AD61" s="739" t="s">
        <v>69</v>
      </c>
      <c r="AE61" s="739" t="s">
        <v>69</v>
      </c>
      <c r="AF61" s="739" t="s">
        <v>69</v>
      </c>
      <c r="AG61" s="739" t="s">
        <v>69</v>
      </c>
      <c r="AH61" s="739" t="s">
        <v>69</v>
      </c>
      <c r="AI61" s="739" t="s">
        <v>69</v>
      </c>
      <c r="AJ61" s="796" t="s">
        <v>630</v>
      </c>
      <c r="AK61" s="809" t="s">
        <v>1394</v>
      </c>
    </row>
    <row r="62" spans="1:37" ht="24.95" customHeight="1">
      <c r="A62" s="658"/>
      <c r="B62" s="664"/>
      <c r="C62" s="671"/>
      <c r="D62" s="680"/>
      <c r="E62" s="685" t="s">
        <v>1144</v>
      </c>
      <c r="F62" s="698" t="s">
        <v>417</v>
      </c>
      <c r="G62" s="707" t="s">
        <v>1052</v>
      </c>
      <c r="H62" s="714"/>
      <c r="I62" s="723" t="s">
        <v>1125</v>
      </c>
      <c r="J62" s="740" t="s">
        <v>1735</v>
      </c>
      <c r="K62" s="748"/>
      <c r="L62" s="740" t="s">
        <v>1735</v>
      </c>
      <c r="M62" s="740" t="s">
        <v>1735</v>
      </c>
      <c r="N62" s="740" t="s">
        <v>1735</v>
      </c>
      <c r="O62" s="740" t="s">
        <v>1735</v>
      </c>
      <c r="P62" s="740" t="s">
        <v>1735</v>
      </c>
      <c r="Q62" s="740" t="s">
        <v>1735</v>
      </c>
      <c r="R62" s="740" t="s">
        <v>1735</v>
      </c>
      <c r="S62" s="740" t="s">
        <v>1735</v>
      </c>
      <c r="T62" s="740" t="s">
        <v>1735</v>
      </c>
      <c r="U62" s="740" t="s">
        <v>1735</v>
      </c>
      <c r="V62" s="740" t="s">
        <v>1735</v>
      </c>
      <c r="W62" s="740" t="s">
        <v>1735</v>
      </c>
      <c r="X62" s="740" t="s">
        <v>1735</v>
      </c>
      <c r="Y62" s="740" t="s">
        <v>1735</v>
      </c>
      <c r="Z62" s="740" t="s">
        <v>1735</v>
      </c>
      <c r="AA62" s="740" t="s">
        <v>1735</v>
      </c>
      <c r="AB62" s="740" t="s">
        <v>1735</v>
      </c>
      <c r="AC62" s="740" t="s">
        <v>1735</v>
      </c>
      <c r="AD62" s="740" t="s">
        <v>1735</v>
      </c>
      <c r="AE62" s="740" t="s">
        <v>1735</v>
      </c>
      <c r="AF62" s="740" t="s">
        <v>1735</v>
      </c>
      <c r="AG62" s="740" t="s">
        <v>1735</v>
      </c>
      <c r="AH62" s="740" t="s">
        <v>1735</v>
      </c>
      <c r="AI62" s="740" t="s">
        <v>1735</v>
      </c>
      <c r="AJ62" s="797"/>
      <c r="AK62" s="810" t="s">
        <v>1577</v>
      </c>
    </row>
    <row r="63" spans="1:37" ht="24.95" customHeight="1">
      <c r="A63" s="657" t="s">
        <v>1225</v>
      </c>
      <c r="B63" s="664">
        <v>31</v>
      </c>
      <c r="C63" s="671" t="s">
        <v>1737</v>
      </c>
      <c r="D63" s="686" t="s">
        <v>2514</v>
      </c>
      <c r="E63" s="684" t="s">
        <v>588</v>
      </c>
      <c r="F63" s="702" t="s">
        <v>683</v>
      </c>
      <c r="G63" s="712" t="s">
        <v>841</v>
      </c>
      <c r="H63" s="714" t="s">
        <v>494</v>
      </c>
      <c r="I63" s="720" t="s">
        <v>1675</v>
      </c>
      <c r="J63" s="738" t="s">
        <v>859</v>
      </c>
      <c r="K63" s="743"/>
      <c r="L63" s="738" t="s">
        <v>859</v>
      </c>
      <c r="M63" s="754"/>
      <c r="N63" s="738" t="s">
        <v>859</v>
      </c>
      <c r="O63" s="747"/>
      <c r="P63" s="738" t="s">
        <v>859</v>
      </c>
      <c r="Q63" s="754"/>
      <c r="R63" s="738" t="s">
        <v>859</v>
      </c>
      <c r="S63" s="754"/>
      <c r="T63" s="774" t="s">
        <v>946</v>
      </c>
      <c r="U63" s="776" t="s">
        <v>1738</v>
      </c>
      <c r="V63" s="739" t="s">
        <v>527</v>
      </c>
      <c r="W63" s="754" t="s">
        <v>726</v>
      </c>
      <c r="X63" s="738" t="s">
        <v>859</v>
      </c>
      <c r="Y63" s="754" t="s">
        <v>1739</v>
      </c>
      <c r="Z63" s="738" t="s">
        <v>859</v>
      </c>
      <c r="AA63" s="754" t="s">
        <v>1739</v>
      </c>
      <c r="AB63" s="738" t="s">
        <v>859</v>
      </c>
      <c r="AC63" s="743" t="s">
        <v>726</v>
      </c>
      <c r="AD63" s="738" t="s">
        <v>859</v>
      </c>
      <c r="AE63" s="754" t="s">
        <v>1739</v>
      </c>
      <c r="AF63" s="754" t="s">
        <v>1739</v>
      </c>
      <c r="AG63" s="738" t="s">
        <v>859</v>
      </c>
      <c r="AH63" s="738" t="s">
        <v>859</v>
      </c>
      <c r="AI63" s="791" t="s">
        <v>1576</v>
      </c>
      <c r="AJ63" s="804" t="s">
        <v>726</v>
      </c>
      <c r="AK63" s="803" t="s">
        <v>859</v>
      </c>
    </row>
    <row r="64" spans="1:37" ht="24.95" customHeight="1">
      <c r="A64" s="658"/>
      <c r="B64" s="664"/>
      <c r="C64" s="671"/>
      <c r="D64" s="685"/>
      <c r="E64" s="685" t="s">
        <v>1276</v>
      </c>
      <c r="F64" s="703" t="s">
        <v>417</v>
      </c>
      <c r="G64" s="710" t="s">
        <v>67</v>
      </c>
      <c r="H64" s="714"/>
      <c r="I64" s="720" t="s">
        <v>834</v>
      </c>
      <c r="J64" s="735" t="s">
        <v>1740</v>
      </c>
      <c r="K64" s="744"/>
      <c r="L64" s="735" t="s">
        <v>1740</v>
      </c>
      <c r="M64" s="754"/>
      <c r="N64" s="735" t="s">
        <v>1740</v>
      </c>
      <c r="O64" s="748"/>
      <c r="P64" s="735" t="s">
        <v>1740</v>
      </c>
      <c r="Q64" s="754"/>
      <c r="R64" s="735" t="s">
        <v>1740</v>
      </c>
      <c r="S64" s="754"/>
      <c r="T64" s="740" t="s">
        <v>1333</v>
      </c>
      <c r="U64" s="777"/>
      <c r="V64" s="740" t="s">
        <v>2521</v>
      </c>
      <c r="W64" s="754"/>
      <c r="X64" s="735" t="s">
        <v>1740</v>
      </c>
      <c r="Y64" s="754"/>
      <c r="Z64" s="735" t="s">
        <v>1740</v>
      </c>
      <c r="AA64" s="754"/>
      <c r="AB64" s="735" t="s">
        <v>1740</v>
      </c>
      <c r="AC64" s="744"/>
      <c r="AD64" s="735" t="s">
        <v>1740</v>
      </c>
      <c r="AE64" s="754"/>
      <c r="AF64" s="754"/>
      <c r="AG64" s="735" t="s">
        <v>1740</v>
      </c>
      <c r="AH64" s="735" t="s">
        <v>1740</v>
      </c>
      <c r="AI64" s="740" t="s">
        <v>2521</v>
      </c>
      <c r="AJ64" s="805"/>
      <c r="AK64" s="810" t="s">
        <v>1726</v>
      </c>
    </row>
    <row r="65" spans="1:37" ht="24.95" customHeight="1">
      <c r="A65" s="657" t="s">
        <v>1225</v>
      </c>
      <c r="B65" s="664">
        <v>32</v>
      </c>
      <c r="C65" s="671" t="s">
        <v>1188</v>
      </c>
      <c r="D65" s="675" t="s">
        <v>2491</v>
      </c>
      <c r="E65" s="684" t="s">
        <v>976</v>
      </c>
      <c r="F65" s="697" t="s">
        <v>683</v>
      </c>
      <c r="G65" s="706" t="s">
        <v>1436</v>
      </c>
      <c r="H65" s="714" t="s">
        <v>1035</v>
      </c>
      <c r="I65" s="722" t="s">
        <v>1713</v>
      </c>
      <c r="J65" s="738" t="s">
        <v>1532</v>
      </c>
      <c r="K65" s="743"/>
      <c r="L65" s="738" t="s">
        <v>1532</v>
      </c>
      <c r="M65" s="754"/>
      <c r="N65" s="758" t="s">
        <v>269</v>
      </c>
      <c r="O65" s="767" t="s">
        <v>1741</v>
      </c>
      <c r="P65" s="738" t="s">
        <v>1532</v>
      </c>
      <c r="Q65" s="754"/>
      <c r="R65" s="741" t="s">
        <v>960</v>
      </c>
      <c r="S65" s="754"/>
      <c r="T65" s="738" t="s">
        <v>1532</v>
      </c>
      <c r="U65" s="775"/>
      <c r="V65" s="778" t="s">
        <v>1532</v>
      </c>
      <c r="W65" s="754" t="s">
        <v>1679</v>
      </c>
      <c r="X65" s="738" t="s">
        <v>1532</v>
      </c>
      <c r="Y65" s="754" t="s">
        <v>1679</v>
      </c>
      <c r="Z65" s="741" t="s">
        <v>1532</v>
      </c>
      <c r="AA65" s="763" t="s">
        <v>1679</v>
      </c>
      <c r="AB65" s="738" t="s">
        <v>1532</v>
      </c>
      <c r="AC65" s="754"/>
      <c r="AD65" s="738" t="s">
        <v>1532</v>
      </c>
      <c r="AE65" s="754"/>
      <c r="AF65" s="754"/>
      <c r="AG65" s="738" t="s">
        <v>1532</v>
      </c>
      <c r="AH65" s="659"/>
      <c r="AI65" s="791" t="s">
        <v>1394</v>
      </c>
      <c r="AJ65" s="800"/>
      <c r="AK65" s="803" t="s">
        <v>1532</v>
      </c>
    </row>
    <row r="66" spans="1:37" ht="24.95" customHeight="1">
      <c r="A66" s="658"/>
      <c r="B66" s="664"/>
      <c r="C66" s="671"/>
      <c r="D66" s="680"/>
      <c r="E66" s="685" t="s">
        <v>1674</v>
      </c>
      <c r="F66" s="698" t="s">
        <v>417</v>
      </c>
      <c r="G66" s="707" t="s">
        <v>566</v>
      </c>
      <c r="H66" s="714"/>
      <c r="I66" s="721" t="s">
        <v>2522</v>
      </c>
      <c r="J66" s="738" t="s">
        <v>2421</v>
      </c>
      <c r="K66" s="744"/>
      <c r="L66" s="738" t="s">
        <v>2421</v>
      </c>
      <c r="M66" s="754"/>
      <c r="N66" s="759" t="s">
        <v>2523</v>
      </c>
      <c r="O66" s="767" t="s">
        <v>1742</v>
      </c>
      <c r="P66" s="738" t="s">
        <v>2421</v>
      </c>
      <c r="Q66" s="754"/>
      <c r="R66" s="741" t="s">
        <v>2361</v>
      </c>
      <c r="S66" s="754"/>
      <c r="T66" s="738" t="s">
        <v>2421</v>
      </c>
      <c r="U66" s="775"/>
      <c r="V66" s="723" t="s">
        <v>2421</v>
      </c>
      <c r="W66" s="754"/>
      <c r="X66" s="738" t="s">
        <v>2421</v>
      </c>
      <c r="Y66" s="754"/>
      <c r="Z66" s="741" t="s">
        <v>2421</v>
      </c>
      <c r="AA66" s="763"/>
      <c r="AB66" s="738" t="s">
        <v>2421</v>
      </c>
      <c r="AC66" s="754"/>
      <c r="AD66" s="738" t="s">
        <v>2421</v>
      </c>
      <c r="AE66" s="754"/>
      <c r="AF66" s="754"/>
      <c r="AG66" s="738" t="s">
        <v>2421</v>
      </c>
      <c r="AH66" s="660"/>
      <c r="AI66" s="791" t="s">
        <v>2145</v>
      </c>
      <c r="AJ66" s="800"/>
      <c r="AK66" s="803" t="s">
        <v>2421</v>
      </c>
    </row>
    <row r="67" spans="1:37" ht="24.95" customHeight="1">
      <c r="A67" s="657" t="s">
        <v>1225</v>
      </c>
      <c r="B67" s="664">
        <v>33</v>
      </c>
      <c r="C67" s="671" t="s">
        <v>264</v>
      </c>
      <c r="D67" s="675" t="s">
        <v>2491</v>
      </c>
      <c r="E67" s="684" t="s">
        <v>1176</v>
      </c>
      <c r="F67" s="697" t="s">
        <v>683</v>
      </c>
      <c r="G67" s="706" t="s">
        <v>2331</v>
      </c>
      <c r="H67" s="714" t="s">
        <v>1753</v>
      </c>
      <c r="I67" s="729" t="s">
        <v>1675</v>
      </c>
      <c r="J67" s="739" t="s">
        <v>1394</v>
      </c>
      <c r="K67" s="728" t="s">
        <v>1532</v>
      </c>
      <c r="L67" s="739" t="s">
        <v>1394</v>
      </c>
      <c r="M67" s="739" t="s">
        <v>1394</v>
      </c>
      <c r="N67" s="739" t="s">
        <v>1394</v>
      </c>
      <c r="O67" s="739" t="s">
        <v>1394</v>
      </c>
      <c r="P67" s="739" t="s">
        <v>1394</v>
      </c>
      <c r="Q67" s="739" t="s">
        <v>1394</v>
      </c>
      <c r="R67" s="739" t="s">
        <v>1394</v>
      </c>
      <c r="S67" s="739" t="s">
        <v>1394</v>
      </c>
      <c r="T67" s="739" t="s">
        <v>1394</v>
      </c>
      <c r="U67" s="739" t="s">
        <v>1394</v>
      </c>
      <c r="V67" s="739" t="s">
        <v>1394</v>
      </c>
      <c r="W67" s="739" t="s">
        <v>1394</v>
      </c>
      <c r="X67" s="739" t="s">
        <v>1394</v>
      </c>
      <c r="Y67" s="739" t="s">
        <v>1394</v>
      </c>
      <c r="Z67" s="739" t="s">
        <v>1394</v>
      </c>
      <c r="AA67" s="739" t="s">
        <v>1394</v>
      </c>
      <c r="AB67" s="739" t="s">
        <v>1394</v>
      </c>
      <c r="AC67" s="739" t="s">
        <v>1394</v>
      </c>
      <c r="AD67" s="739" t="s">
        <v>1394</v>
      </c>
      <c r="AE67" s="739" t="s">
        <v>1394</v>
      </c>
      <c r="AF67" s="739" t="s">
        <v>1394</v>
      </c>
      <c r="AG67" s="739" t="s">
        <v>1394</v>
      </c>
      <c r="AH67" s="739" t="s">
        <v>1394</v>
      </c>
      <c r="AI67" s="739" t="s">
        <v>1394</v>
      </c>
      <c r="AJ67" s="796" t="s">
        <v>555</v>
      </c>
      <c r="AK67" s="809" t="s">
        <v>2455</v>
      </c>
    </row>
    <row r="68" spans="1:37" ht="24.95" customHeight="1">
      <c r="A68" s="658"/>
      <c r="B68" s="664"/>
      <c r="C68" s="671"/>
      <c r="D68" s="680"/>
      <c r="E68" s="685" t="s">
        <v>2524</v>
      </c>
      <c r="F68" s="698" t="s">
        <v>417</v>
      </c>
      <c r="G68" s="707" t="s">
        <v>1050</v>
      </c>
      <c r="H68" s="714"/>
      <c r="I68" s="729" t="s">
        <v>2098</v>
      </c>
      <c r="J68" s="740" t="s">
        <v>2525</v>
      </c>
      <c r="K68" s="723" t="s">
        <v>1986</v>
      </c>
      <c r="L68" s="740" t="s">
        <v>2525</v>
      </c>
      <c r="M68" s="740" t="s">
        <v>2525</v>
      </c>
      <c r="N68" s="740" t="s">
        <v>2525</v>
      </c>
      <c r="O68" s="740" t="s">
        <v>2525</v>
      </c>
      <c r="P68" s="740" t="s">
        <v>2525</v>
      </c>
      <c r="Q68" s="740" t="s">
        <v>2525</v>
      </c>
      <c r="R68" s="740" t="s">
        <v>2525</v>
      </c>
      <c r="S68" s="740" t="s">
        <v>2525</v>
      </c>
      <c r="T68" s="740" t="s">
        <v>2525</v>
      </c>
      <c r="U68" s="740" t="s">
        <v>2525</v>
      </c>
      <c r="V68" s="740" t="s">
        <v>2525</v>
      </c>
      <c r="W68" s="740" t="s">
        <v>2525</v>
      </c>
      <c r="X68" s="740" t="s">
        <v>2525</v>
      </c>
      <c r="Y68" s="740" t="s">
        <v>2525</v>
      </c>
      <c r="Z68" s="740" t="s">
        <v>2525</v>
      </c>
      <c r="AA68" s="740" t="s">
        <v>2525</v>
      </c>
      <c r="AB68" s="740" t="s">
        <v>2525</v>
      </c>
      <c r="AC68" s="740" t="s">
        <v>2525</v>
      </c>
      <c r="AD68" s="740" t="s">
        <v>2525</v>
      </c>
      <c r="AE68" s="740" t="s">
        <v>2525</v>
      </c>
      <c r="AF68" s="740" t="s">
        <v>2525</v>
      </c>
      <c r="AG68" s="740" t="s">
        <v>2525</v>
      </c>
      <c r="AH68" s="740" t="s">
        <v>2525</v>
      </c>
      <c r="AI68" s="740" t="s">
        <v>2525</v>
      </c>
      <c r="AJ68" s="797"/>
      <c r="AK68" s="810" t="s">
        <v>1575</v>
      </c>
    </row>
    <row r="69" spans="1:37" s="655" customFormat="1" ht="24.95" customHeight="1">
      <c r="A69" s="659" t="s">
        <v>1225</v>
      </c>
      <c r="B69" s="668">
        <v>34</v>
      </c>
      <c r="C69" s="672" t="s">
        <v>925</v>
      </c>
      <c r="D69" s="678" t="s">
        <v>2491</v>
      </c>
      <c r="E69" s="688" t="s">
        <v>2809</v>
      </c>
      <c r="F69" s="699" t="s">
        <v>683</v>
      </c>
      <c r="G69" s="706" t="s">
        <v>2767</v>
      </c>
      <c r="H69" s="714" t="s">
        <v>22</v>
      </c>
      <c r="I69" s="722" t="s">
        <v>1713</v>
      </c>
      <c r="J69" s="734" t="s">
        <v>69</v>
      </c>
      <c r="K69" s="743" t="s">
        <v>237</v>
      </c>
      <c r="L69" s="734" t="s">
        <v>69</v>
      </c>
      <c r="M69" s="754" t="s">
        <v>237</v>
      </c>
      <c r="N69" s="734" t="s">
        <v>69</v>
      </c>
      <c r="O69" s="754" t="s">
        <v>237</v>
      </c>
      <c r="P69" s="734" t="s">
        <v>69</v>
      </c>
      <c r="Q69" s="754" t="s">
        <v>237</v>
      </c>
      <c r="R69" s="734" t="s">
        <v>2195</v>
      </c>
      <c r="S69" s="754" t="s">
        <v>237</v>
      </c>
      <c r="T69" s="734" t="s">
        <v>69</v>
      </c>
      <c r="U69" s="754" t="s">
        <v>237</v>
      </c>
      <c r="V69" s="728" t="s">
        <v>69</v>
      </c>
      <c r="W69" s="754" t="s">
        <v>237</v>
      </c>
      <c r="X69" s="734" t="s">
        <v>69</v>
      </c>
      <c r="Y69" s="754" t="s">
        <v>237</v>
      </c>
      <c r="Z69" s="734" t="s">
        <v>69</v>
      </c>
      <c r="AA69" s="763" t="s">
        <v>237</v>
      </c>
      <c r="AB69" s="734" t="s">
        <v>69</v>
      </c>
      <c r="AC69" s="754" t="s">
        <v>237</v>
      </c>
      <c r="AD69" s="734" t="s">
        <v>69</v>
      </c>
      <c r="AE69" s="754" t="s">
        <v>237</v>
      </c>
      <c r="AF69" s="754" t="s">
        <v>237</v>
      </c>
      <c r="AG69" s="734" t="s">
        <v>69</v>
      </c>
      <c r="AH69" s="659"/>
      <c r="AI69" s="739" t="s">
        <v>1532</v>
      </c>
      <c r="AJ69" s="802"/>
      <c r="AK69" s="739" t="s">
        <v>69</v>
      </c>
    </row>
    <row r="70" spans="1:37" s="655" customFormat="1" ht="24.95" customHeight="1">
      <c r="A70" s="660"/>
      <c r="B70" s="668"/>
      <c r="C70" s="672"/>
      <c r="D70" s="679"/>
      <c r="E70" s="689" t="s">
        <v>2320</v>
      </c>
      <c r="F70" s="700" t="s">
        <v>417</v>
      </c>
      <c r="G70" s="707" t="s">
        <v>2768</v>
      </c>
      <c r="H70" s="714"/>
      <c r="I70" s="721" t="s">
        <v>2086</v>
      </c>
      <c r="J70" s="735" t="s">
        <v>2526</v>
      </c>
      <c r="K70" s="744"/>
      <c r="L70" s="735" t="s">
        <v>2526</v>
      </c>
      <c r="M70" s="754"/>
      <c r="N70" s="735" t="s">
        <v>2526</v>
      </c>
      <c r="O70" s="754"/>
      <c r="P70" s="735" t="s">
        <v>2526</v>
      </c>
      <c r="Q70" s="754"/>
      <c r="R70" s="735" t="s">
        <v>515</v>
      </c>
      <c r="S70" s="754"/>
      <c r="T70" s="735" t="s">
        <v>2526</v>
      </c>
      <c r="U70" s="754"/>
      <c r="V70" s="723" t="s">
        <v>2526</v>
      </c>
      <c r="W70" s="754"/>
      <c r="X70" s="735" t="s">
        <v>2526</v>
      </c>
      <c r="Y70" s="754"/>
      <c r="Z70" s="735" t="s">
        <v>2526</v>
      </c>
      <c r="AA70" s="763"/>
      <c r="AB70" s="735" t="s">
        <v>2526</v>
      </c>
      <c r="AC70" s="754"/>
      <c r="AD70" s="735" t="s">
        <v>2526</v>
      </c>
      <c r="AE70" s="754"/>
      <c r="AF70" s="754"/>
      <c r="AG70" s="735" t="s">
        <v>2526</v>
      </c>
      <c r="AH70" s="660"/>
      <c r="AI70" s="740" t="s">
        <v>2527</v>
      </c>
      <c r="AJ70" s="802"/>
      <c r="AK70" s="740" t="s">
        <v>2526</v>
      </c>
    </row>
    <row r="71" spans="1:37" ht="12.75" customHeight="1">
      <c r="A71" s="1">
        <f>COUNTIF(A3:A70,"○")</f>
        <v>30</v>
      </c>
      <c r="E71" s="694"/>
    </row>
    <row r="72" spans="1:37" ht="19.5" customHeight="1">
      <c r="C72" s="647" t="s">
        <v>1002</v>
      </c>
      <c r="E72" s="695"/>
      <c r="P72" s="768"/>
      <c r="Q72" s="773"/>
      <c r="AK72" s="816"/>
    </row>
    <row r="75" spans="1:37" ht="14.25">
      <c r="H75" s="718" t="s">
        <v>211</v>
      </c>
    </row>
    <row r="76" spans="1:37" ht="14.25">
      <c r="H76" s="717"/>
      <c r="J76" s="651" t="s">
        <v>211</v>
      </c>
    </row>
    <row r="78" spans="1:37" ht="18.75">
      <c r="I78" s="730" t="s">
        <v>635</v>
      </c>
    </row>
    <row r="79" spans="1:37" ht="21">
      <c r="L79" s="753" t="s">
        <v>635</v>
      </c>
    </row>
  </sheetData>
  <mergeCells count="498">
    <mergeCell ref="B2:C2"/>
    <mergeCell ref="F2:G2"/>
    <mergeCell ref="A3:A4"/>
    <mergeCell ref="B3:B4"/>
    <mergeCell ref="C3:C4"/>
    <mergeCell ref="D3:D4"/>
    <mergeCell ref="H3:H4"/>
    <mergeCell ref="J3:J4"/>
    <mergeCell ref="K3:K4"/>
    <mergeCell ref="M3:M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F3:AF4"/>
    <mergeCell ref="AH3:AH4"/>
    <mergeCell ref="AJ3:AJ4"/>
    <mergeCell ref="A5:A6"/>
    <mergeCell ref="B5:B6"/>
    <mergeCell ref="C5:C6"/>
    <mergeCell ref="D5:D6"/>
    <mergeCell ref="H5:H6"/>
    <mergeCell ref="K5:K6"/>
    <mergeCell ref="M5:M6"/>
    <mergeCell ref="O5:O6"/>
    <mergeCell ref="Q5:Q6"/>
    <mergeCell ref="S5:S6"/>
    <mergeCell ref="U5:U6"/>
    <mergeCell ref="W5:W6"/>
    <mergeCell ref="Y5:Y6"/>
    <mergeCell ref="AA5:AA6"/>
    <mergeCell ref="AC5:AC6"/>
    <mergeCell ref="AE5:AE6"/>
    <mergeCell ref="AF5:AF6"/>
    <mergeCell ref="AH5:AH6"/>
    <mergeCell ref="AJ5:AJ6"/>
    <mergeCell ref="A7:A8"/>
    <mergeCell ref="B7:B8"/>
    <mergeCell ref="C7:C8"/>
    <mergeCell ref="D7:D8"/>
    <mergeCell ref="H7:H8"/>
    <mergeCell ref="K7:K8"/>
    <mergeCell ref="M7:M8"/>
    <mergeCell ref="O7:O8"/>
    <mergeCell ref="Q7:Q8"/>
    <mergeCell ref="S7:S8"/>
    <mergeCell ref="U7:U8"/>
    <mergeCell ref="AC7:AC8"/>
    <mergeCell ref="AE7:AE8"/>
    <mergeCell ref="AF7:AF8"/>
    <mergeCell ref="AH7:AH8"/>
    <mergeCell ref="AJ7:AJ8"/>
    <mergeCell ref="A9:A10"/>
    <mergeCell ref="B9:B10"/>
    <mergeCell ref="C9:C10"/>
    <mergeCell ref="D9:D10"/>
    <mergeCell ref="H9:H10"/>
    <mergeCell ref="K9:K10"/>
    <mergeCell ref="M9:M10"/>
    <mergeCell ref="O9:O10"/>
    <mergeCell ref="Q9:Q10"/>
    <mergeCell ref="S9:S10"/>
    <mergeCell ref="U9:U10"/>
    <mergeCell ref="W9:W10"/>
    <mergeCell ref="Y9:Y10"/>
    <mergeCell ref="AA9:AA10"/>
    <mergeCell ref="AC9:AC10"/>
    <mergeCell ref="AE9:AE10"/>
    <mergeCell ref="AF9:AF10"/>
    <mergeCell ref="AH9:AH10"/>
    <mergeCell ref="AJ9:AJ10"/>
    <mergeCell ref="A11:A12"/>
    <mergeCell ref="B11:B12"/>
    <mergeCell ref="C11:C12"/>
    <mergeCell ref="D11:D12"/>
    <mergeCell ref="H11:H12"/>
    <mergeCell ref="K11:K12"/>
    <mergeCell ref="M11:M12"/>
    <mergeCell ref="O11:O12"/>
    <mergeCell ref="Q11:Q12"/>
    <mergeCell ref="S11:S12"/>
    <mergeCell ref="U11:U12"/>
    <mergeCell ref="W11:W12"/>
    <mergeCell ref="Y11:Y12"/>
    <mergeCell ref="AA11:AA12"/>
    <mergeCell ref="AC11:AC12"/>
    <mergeCell ref="AE11:AE12"/>
    <mergeCell ref="AF11:AF12"/>
    <mergeCell ref="AH11:AH12"/>
    <mergeCell ref="AJ11:AJ12"/>
    <mergeCell ref="A13:A14"/>
    <mergeCell ref="B13:B14"/>
    <mergeCell ref="C13:C14"/>
    <mergeCell ref="D13:D14"/>
    <mergeCell ref="H13:H14"/>
    <mergeCell ref="K13:K14"/>
    <mergeCell ref="M13:M14"/>
    <mergeCell ref="O13:O14"/>
    <mergeCell ref="Q13:Q14"/>
    <mergeCell ref="S13:S14"/>
    <mergeCell ref="U13:U14"/>
    <mergeCell ref="W13:W14"/>
    <mergeCell ref="Y13:Y14"/>
    <mergeCell ref="AA13:AA14"/>
    <mergeCell ref="AC13:AC14"/>
    <mergeCell ref="AE13:AE14"/>
    <mergeCell ref="AF13:AF14"/>
    <mergeCell ref="AH13:AH14"/>
    <mergeCell ref="AJ13:AJ14"/>
    <mergeCell ref="A15:A16"/>
    <mergeCell ref="B15:B16"/>
    <mergeCell ref="C15:C16"/>
    <mergeCell ref="D15:D16"/>
    <mergeCell ref="H15:H16"/>
    <mergeCell ref="K15:K16"/>
    <mergeCell ref="M15:M16"/>
    <mergeCell ref="O15:O16"/>
    <mergeCell ref="Q15:Q16"/>
    <mergeCell ref="S15:S16"/>
    <mergeCell ref="U15:U16"/>
    <mergeCell ref="W15:W16"/>
    <mergeCell ref="Y15:Y16"/>
    <mergeCell ref="AA15:AA16"/>
    <mergeCell ref="AC15:AC16"/>
    <mergeCell ref="AE15:AE16"/>
    <mergeCell ref="AF15:AF16"/>
    <mergeCell ref="AH15:AH16"/>
    <mergeCell ref="AJ15:AJ16"/>
    <mergeCell ref="A17:A18"/>
    <mergeCell ref="B17:B18"/>
    <mergeCell ref="C17:C18"/>
    <mergeCell ref="D17:D18"/>
    <mergeCell ref="H17:H18"/>
    <mergeCell ref="K17:K18"/>
    <mergeCell ref="U17:U18"/>
    <mergeCell ref="W17:W18"/>
    <mergeCell ref="Y17:Y18"/>
    <mergeCell ref="AA17:AA18"/>
    <mergeCell ref="AC17:AC18"/>
    <mergeCell ref="AJ17:AJ18"/>
    <mergeCell ref="A19:A20"/>
    <mergeCell ref="B19:B20"/>
    <mergeCell ref="C19:C20"/>
    <mergeCell ref="D19:D20"/>
    <mergeCell ref="H19:H20"/>
    <mergeCell ref="K19:K20"/>
    <mergeCell ref="M19:M20"/>
    <mergeCell ref="O19:O20"/>
    <mergeCell ref="Q19:Q20"/>
    <mergeCell ref="S19:S20"/>
    <mergeCell ref="U19:U20"/>
    <mergeCell ref="W19:W20"/>
    <mergeCell ref="Y19:Y20"/>
    <mergeCell ref="AA19:AA20"/>
    <mergeCell ref="AC19:AC20"/>
    <mergeCell ref="AE19:AE20"/>
    <mergeCell ref="AF19:AF20"/>
    <mergeCell ref="AH19:AH20"/>
    <mergeCell ref="AJ19:AJ20"/>
    <mergeCell ref="A21:A22"/>
    <mergeCell ref="B21:B22"/>
    <mergeCell ref="C21:C22"/>
    <mergeCell ref="D21:D22"/>
    <mergeCell ref="H21:H22"/>
    <mergeCell ref="K21:K22"/>
    <mergeCell ref="M21:M22"/>
    <mergeCell ref="O21:O22"/>
    <mergeCell ref="Q21:Q22"/>
    <mergeCell ref="S21:S22"/>
    <mergeCell ref="U21:U22"/>
    <mergeCell ref="W21:W22"/>
    <mergeCell ref="Y21:Y22"/>
    <mergeCell ref="AA21:AA22"/>
    <mergeCell ref="AC21:AC22"/>
    <mergeCell ref="AE21:AE22"/>
    <mergeCell ref="AF21:AF22"/>
    <mergeCell ref="AH21:AH22"/>
    <mergeCell ref="AJ21:AJ22"/>
    <mergeCell ref="A23:A24"/>
    <mergeCell ref="B23:B24"/>
    <mergeCell ref="C23:C24"/>
    <mergeCell ref="D23:D24"/>
    <mergeCell ref="H23:H24"/>
    <mergeCell ref="K23:K24"/>
    <mergeCell ref="M23:M24"/>
    <mergeCell ref="Q23:Q24"/>
    <mergeCell ref="S23:S24"/>
    <mergeCell ref="U23:U24"/>
    <mergeCell ref="W23:W24"/>
    <mergeCell ref="Y23:Y24"/>
    <mergeCell ref="AA23:AA24"/>
    <mergeCell ref="AC23:AC24"/>
    <mergeCell ref="AE23:AE24"/>
    <mergeCell ref="AF23:AF24"/>
    <mergeCell ref="AH23:AH24"/>
    <mergeCell ref="AJ23:AJ24"/>
    <mergeCell ref="A25:A26"/>
    <mergeCell ref="B25:B26"/>
    <mergeCell ref="C25:C26"/>
    <mergeCell ref="D25:D26"/>
    <mergeCell ref="H25:H26"/>
    <mergeCell ref="K25:K26"/>
    <mergeCell ref="AJ25:AJ26"/>
    <mergeCell ref="A27:A28"/>
    <mergeCell ref="B27:B28"/>
    <mergeCell ref="C27:C28"/>
    <mergeCell ref="D27:D28"/>
    <mergeCell ref="H27:H28"/>
    <mergeCell ref="AJ27:AJ28"/>
    <mergeCell ref="A29:A30"/>
    <mergeCell ref="B29:B30"/>
    <mergeCell ref="C29:C30"/>
    <mergeCell ref="D29:D30"/>
    <mergeCell ref="H29:H30"/>
    <mergeCell ref="AH29:AH30"/>
    <mergeCell ref="AJ29:AJ30"/>
    <mergeCell ref="A31:A32"/>
    <mergeCell ref="B31:B32"/>
    <mergeCell ref="C31:C32"/>
    <mergeCell ref="D31:D32"/>
    <mergeCell ref="H31:H32"/>
    <mergeCell ref="K31:K32"/>
    <mergeCell ref="Q31:Q32"/>
    <mergeCell ref="S31:S32"/>
    <mergeCell ref="AJ31:AJ32"/>
    <mergeCell ref="A33:A34"/>
    <mergeCell ref="B33:B34"/>
    <mergeCell ref="C33:C34"/>
    <mergeCell ref="D33:D34"/>
    <mergeCell ref="H33:H34"/>
    <mergeCell ref="K33:K34"/>
    <mergeCell ref="M33:M34"/>
    <mergeCell ref="O33:O34"/>
    <mergeCell ref="Q33:Q34"/>
    <mergeCell ref="S33:S34"/>
    <mergeCell ref="U33:U34"/>
    <mergeCell ref="W33:W34"/>
    <mergeCell ref="Y33:Y34"/>
    <mergeCell ref="AA33:AA34"/>
    <mergeCell ref="AC33:AC34"/>
    <mergeCell ref="AE33:AE34"/>
    <mergeCell ref="AF33:AF34"/>
    <mergeCell ref="AH33:AH34"/>
    <mergeCell ref="AJ33:AJ34"/>
    <mergeCell ref="A35:A36"/>
    <mergeCell ref="B35:B36"/>
    <mergeCell ref="C35:C36"/>
    <mergeCell ref="D35:D36"/>
    <mergeCell ref="H35:H36"/>
    <mergeCell ref="K35:K36"/>
    <mergeCell ref="M35:M36"/>
    <mergeCell ref="O35:O36"/>
    <mergeCell ref="Q35:Q36"/>
    <mergeCell ref="S35:S36"/>
    <mergeCell ref="U35:U36"/>
    <mergeCell ref="W35:W36"/>
    <mergeCell ref="Y35:Y36"/>
    <mergeCell ref="AA35:AA36"/>
    <mergeCell ref="AC35:AC36"/>
    <mergeCell ref="AE35:AE36"/>
    <mergeCell ref="AF35:AF36"/>
    <mergeCell ref="AH35:AH36"/>
    <mergeCell ref="AJ35:AJ36"/>
    <mergeCell ref="A37:A38"/>
    <mergeCell ref="B37:B38"/>
    <mergeCell ref="C37:C38"/>
    <mergeCell ref="D37:D38"/>
    <mergeCell ref="H37:H38"/>
    <mergeCell ref="Q37:Q38"/>
    <mergeCell ref="S37:S38"/>
    <mergeCell ref="AJ37:AJ38"/>
    <mergeCell ref="A39:A40"/>
    <mergeCell ref="B39:B40"/>
    <mergeCell ref="C39:C40"/>
    <mergeCell ref="D39:D40"/>
    <mergeCell ref="H39:H40"/>
    <mergeCell ref="K39:K40"/>
    <mergeCell ref="AJ39:AJ40"/>
    <mergeCell ref="A41:A42"/>
    <mergeCell ref="B41:B42"/>
    <mergeCell ref="C41:C42"/>
    <mergeCell ref="D41:D42"/>
    <mergeCell ref="H41:H42"/>
    <mergeCell ref="K41:K42"/>
    <mergeCell ref="AJ41:AJ42"/>
    <mergeCell ref="A43:A44"/>
    <mergeCell ref="B43:B44"/>
    <mergeCell ref="C43:C44"/>
    <mergeCell ref="D43:D44"/>
    <mergeCell ref="H43:H44"/>
    <mergeCell ref="K43:K44"/>
    <mergeCell ref="AJ43:AJ44"/>
    <mergeCell ref="A45:A46"/>
    <mergeCell ref="B45:B46"/>
    <mergeCell ref="C45:C46"/>
    <mergeCell ref="D45:D46"/>
    <mergeCell ref="H45:H46"/>
    <mergeCell ref="AJ45:AJ46"/>
    <mergeCell ref="A47:A48"/>
    <mergeCell ref="B47:B48"/>
    <mergeCell ref="C47:C48"/>
    <mergeCell ref="D47:D48"/>
    <mergeCell ref="H47:H48"/>
    <mergeCell ref="K47:K48"/>
    <mergeCell ref="M47:M48"/>
    <mergeCell ref="O47:O48"/>
    <mergeCell ref="Q47:Q48"/>
    <mergeCell ref="U47:U48"/>
    <mergeCell ref="W47:W48"/>
    <mergeCell ref="Y47:Y48"/>
    <mergeCell ref="AA47:AA48"/>
    <mergeCell ref="AC47:AC48"/>
    <mergeCell ref="AE47:AE48"/>
    <mergeCell ref="AF47:AF48"/>
    <mergeCell ref="AH47:AH48"/>
    <mergeCell ref="AJ47:AJ48"/>
    <mergeCell ref="A49:A50"/>
    <mergeCell ref="B49:B50"/>
    <mergeCell ref="C49:C50"/>
    <mergeCell ref="D49:D50"/>
    <mergeCell ref="H49:H50"/>
    <mergeCell ref="K49:K50"/>
    <mergeCell ref="M49:M50"/>
    <mergeCell ref="O49:O50"/>
    <mergeCell ref="Q49:Q50"/>
    <mergeCell ref="S49:S50"/>
    <mergeCell ref="U49:U50"/>
    <mergeCell ref="W49:W50"/>
    <mergeCell ref="Y49:Y50"/>
    <mergeCell ref="AA49:AA50"/>
    <mergeCell ref="AC49:AC50"/>
    <mergeCell ref="AE49:AE50"/>
    <mergeCell ref="AF49:AF50"/>
    <mergeCell ref="AH49:AH50"/>
    <mergeCell ref="AJ49:AJ50"/>
    <mergeCell ref="A51:A52"/>
    <mergeCell ref="B51:B52"/>
    <mergeCell ref="C51:C52"/>
    <mergeCell ref="D51:D52"/>
    <mergeCell ref="H51:H52"/>
    <mergeCell ref="K51:K52"/>
    <mergeCell ref="M51:M52"/>
    <mergeCell ref="O51:O52"/>
    <mergeCell ref="Q51:Q52"/>
    <mergeCell ref="S51:S52"/>
    <mergeCell ref="U51:U52"/>
    <mergeCell ref="W51:W52"/>
    <mergeCell ref="Y51:Y52"/>
    <mergeCell ref="AA51:AA52"/>
    <mergeCell ref="AC51:AC52"/>
    <mergeCell ref="AE51:AE52"/>
    <mergeCell ref="AF51:AF52"/>
    <mergeCell ref="AH51:AH52"/>
    <mergeCell ref="AJ51:AJ52"/>
    <mergeCell ref="A53:A54"/>
    <mergeCell ref="B53:B54"/>
    <mergeCell ref="C53:C54"/>
    <mergeCell ref="D53:D54"/>
    <mergeCell ref="H53:H54"/>
    <mergeCell ref="K53:K54"/>
    <mergeCell ref="M53:M54"/>
    <mergeCell ref="O53:O54"/>
    <mergeCell ref="Q53:Q54"/>
    <mergeCell ref="S53:S54"/>
    <mergeCell ref="U53:U54"/>
    <mergeCell ref="W53:W54"/>
    <mergeCell ref="Y53:Y54"/>
    <mergeCell ref="AA53:AA54"/>
    <mergeCell ref="AC53:AC54"/>
    <mergeCell ref="AE53:AE54"/>
    <mergeCell ref="AF53:AF54"/>
    <mergeCell ref="AH53:AH54"/>
    <mergeCell ref="AJ53:AJ54"/>
    <mergeCell ref="A55:A56"/>
    <mergeCell ref="B55:B56"/>
    <mergeCell ref="C55:C56"/>
    <mergeCell ref="D55:D56"/>
    <mergeCell ref="H55:H56"/>
    <mergeCell ref="K55:K56"/>
    <mergeCell ref="O55:O56"/>
    <mergeCell ref="Q55:Q56"/>
    <mergeCell ref="AA55:AA56"/>
    <mergeCell ref="AC55:AC56"/>
    <mergeCell ref="AE55:AE56"/>
    <mergeCell ref="AF55:AF56"/>
    <mergeCell ref="AH55:AH56"/>
    <mergeCell ref="A57:A58"/>
    <mergeCell ref="B57:B58"/>
    <mergeCell ref="C57:C58"/>
    <mergeCell ref="D57:D58"/>
    <mergeCell ref="H57:H58"/>
    <mergeCell ref="K57:K58"/>
    <mergeCell ref="M57:M58"/>
    <mergeCell ref="O57:O58"/>
    <mergeCell ref="Q57:Q58"/>
    <mergeCell ref="S57:S58"/>
    <mergeCell ref="U57:U58"/>
    <mergeCell ref="W57:W58"/>
    <mergeCell ref="Y57:Y58"/>
    <mergeCell ref="AA57:AA58"/>
    <mergeCell ref="AC57:AC58"/>
    <mergeCell ref="AE57:AE58"/>
    <mergeCell ref="AF57:AF58"/>
    <mergeCell ref="AH57:AH58"/>
    <mergeCell ref="AJ57:AJ58"/>
    <mergeCell ref="A59:A60"/>
    <mergeCell ref="B59:B60"/>
    <mergeCell ref="C59:C60"/>
    <mergeCell ref="D59:D60"/>
    <mergeCell ref="H59:H60"/>
    <mergeCell ref="K59:K60"/>
    <mergeCell ref="M59:M60"/>
    <mergeCell ref="O59:O60"/>
    <mergeCell ref="Q59:Q60"/>
    <mergeCell ref="S59:S60"/>
    <mergeCell ref="U59:U60"/>
    <mergeCell ref="W59:W60"/>
    <mergeCell ref="Y59:Y60"/>
    <mergeCell ref="AA59:AA60"/>
    <mergeCell ref="AC59:AC60"/>
    <mergeCell ref="AE59:AE60"/>
    <mergeCell ref="AF59:AF60"/>
    <mergeCell ref="AH59:AH60"/>
    <mergeCell ref="AJ59:AJ60"/>
    <mergeCell ref="A61:A62"/>
    <mergeCell ref="B61:B62"/>
    <mergeCell ref="C61:C62"/>
    <mergeCell ref="D61:D62"/>
    <mergeCell ref="H61:H62"/>
    <mergeCell ref="K61:K62"/>
    <mergeCell ref="AJ61:AJ62"/>
    <mergeCell ref="A63:A64"/>
    <mergeCell ref="B63:B64"/>
    <mergeCell ref="C63:C64"/>
    <mergeCell ref="D63:D64"/>
    <mergeCell ref="H63:H64"/>
    <mergeCell ref="K63:K64"/>
    <mergeCell ref="M63:M64"/>
    <mergeCell ref="O63:O64"/>
    <mergeCell ref="Q63:Q64"/>
    <mergeCell ref="S63:S64"/>
    <mergeCell ref="U63:U64"/>
    <mergeCell ref="W63:W64"/>
    <mergeCell ref="Y63:Y64"/>
    <mergeCell ref="AA63:AA64"/>
    <mergeCell ref="AC63:AC64"/>
    <mergeCell ref="AE63:AE64"/>
    <mergeCell ref="AF63:AF64"/>
    <mergeCell ref="AJ63:AJ64"/>
    <mergeCell ref="A65:A66"/>
    <mergeCell ref="B65:B66"/>
    <mergeCell ref="C65:C66"/>
    <mergeCell ref="D65:D66"/>
    <mergeCell ref="H65:H66"/>
    <mergeCell ref="K65:K66"/>
    <mergeCell ref="M65:M66"/>
    <mergeCell ref="Q65:Q66"/>
    <mergeCell ref="S65:S66"/>
    <mergeCell ref="U65:U66"/>
    <mergeCell ref="W65:W66"/>
    <mergeCell ref="Y65:Y66"/>
    <mergeCell ref="AA65:AA66"/>
    <mergeCell ref="AC65:AC66"/>
    <mergeCell ref="AE65:AE66"/>
    <mergeCell ref="AF65:AF66"/>
    <mergeCell ref="AH65:AH66"/>
    <mergeCell ref="AJ65:AJ66"/>
    <mergeCell ref="A67:A68"/>
    <mergeCell ref="B67:B68"/>
    <mergeCell ref="C67:C68"/>
    <mergeCell ref="D67:D68"/>
    <mergeCell ref="H67:H68"/>
    <mergeCell ref="AJ67:AJ68"/>
    <mergeCell ref="A69:A70"/>
    <mergeCell ref="B69:B70"/>
    <mergeCell ref="C69:C70"/>
    <mergeCell ref="D69:D70"/>
    <mergeCell ref="H69:H70"/>
    <mergeCell ref="K69:K70"/>
    <mergeCell ref="M69:M70"/>
    <mergeCell ref="O69:O70"/>
    <mergeCell ref="Q69:Q70"/>
    <mergeCell ref="S69:S70"/>
    <mergeCell ref="U69:U70"/>
    <mergeCell ref="W69:W70"/>
    <mergeCell ref="Y69:Y70"/>
    <mergeCell ref="AA69:AA70"/>
    <mergeCell ref="AC69:AC70"/>
    <mergeCell ref="AE69:AE70"/>
    <mergeCell ref="AF69:AF70"/>
    <mergeCell ref="AH69:AH70"/>
    <mergeCell ref="AJ69:AJ70"/>
    <mergeCell ref="H75:H76"/>
  </mergeCells>
  <phoneticPr fontId="3"/>
  <hyperlinks>
    <hyperlink ref="S55" r:id="rId1"/>
    <hyperlink ref="AC55" r:id="rId2"/>
    <hyperlink ref="AE55" r:id="rId3"/>
    <hyperlink ref="AA55" r:id="rId4"/>
    <hyperlink ref="O55" r:id="rId5"/>
    <hyperlink ref="O9" r:id="rId6"/>
    <hyperlink ref="Q9" r:id="rId7"/>
    <hyperlink ref="M15" r:id="rId8"/>
    <hyperlink ref="O15" r:id="rId9"/>
    <hyperlink ref="U15" r:id="rId10"/>
    <hyperlink ref="W15" r:id="rId11"/>
    <hyperlink ref="AA15" r:id="rId12"/>
    <hyperlink ref="AC15" r:id="rId13"/>
    <hyperlink ref="AH15" r:id="rId14"/>
    <hyperlink ref="AJ15" r:id="rId15"/>
    <hyperlink ref="U17" r:id="rId16"/>
    <hyperlink ref="W17" r:id="rId17"/>
    <hyperlink ref="Y17" r:id="rId18"/>
    <hyperlink ref="AC17" r:id="rId19"/>
    <hyperlink ref="AJ17" r:id="rId20"/>
    <hyperlink ref="S19" r:id="rId21"/>
    <hyperlink ref="W19" r:id="rId22"/>
    <hyperlink ref="AC19" r:id="rId23"/>
    <hyperlink ref="AJ19" r:id="rId24"/>
    <hyperlink ref="O24" r:id="rId25"/>
    <hyperlink ref="M27" r:id="rId26"/>
    <hyperlink ref="O27" r:id="rId27"/>
    <hyperlink ref="Q27" r:id="rId28"/>
    <hyperlink ref="S27" r:id="rId29"/>
    <hyperlink ref="U27" r:id="rId30"/>
    <hyperlink ref="W27" r:id="rId31"/>
    <hyperlink ref="Y27" r:id="rId32"/>
    <hyperlink ref="AA27" r:id="rId33"/>
    <hyperlink ref="AC27" r:id="rId34"/>
    <hyperlink ref="AE27" r:id="rId35"/>
    <hyperlink ref="AH27" r:id="rId36"/>
    <hyperlink ref="AJ27" r:id="rId37"/>
    <hyperlink ref="AH29" r:id="rId38"/>
    <hyperlink ref="AJ41" r:id="rId39"/>
    <hyperlink ref="AJ43" r:id="rId40"/>
    <hyperlink ref="S47" r:id="rId41"/>
    <hyperlink ref="S48" r:id="rId42"/>
    <hyperlink ref="U53" r:id="rId43"/>
    <hyperlink ref="Q55" r:id="rId44"/>
    <hyperlink ref="S56" r:id="rId45"/>
    <hyperlink ref="U55" r:id="rId46"/>
    <hyperlink ref="U56" r:id="rId47"/>
    <hyperlink ref="AH55" r:id="rId48"/>
    <hyperlink ref="AJ55" r:id="rId49"/>
    <hyperlink ref="AJ56" r:id="rId50"/>
    <hyperlink ref="AJ61" r:id="rId51"/>
    <hyperlink ref="U63" r:id="rId52"/>
    <hyperlink ref="AF55" r:id="rId53"/>
    <hyperlink ref="AF27" r:id="rId54"/>
    <hyperlink ref="O65" r:id="rId55"/>
    <hyperlink ref="O66" r:id="rId56"/>
    <hyperlink ref="AJ67" r:id="rId57"/>
    <hyperlink ref="K67" r:id="rId58"/>
    <hyperlink ref="K61" r:id="rId59"/>
    <hyperlink ref="K43" r:id="rId60"/>
    <hyperlink ref="K41" r:id="rId61"/>
    <hyperlink ref="K27" r:id="rId62"/>
    <hyperlink ref="K17" r:id="rId63"/>
    <hyperlink ref="K15" r:id="rId64"/>
    <hyperlink ref="K55" r:id="rId65"/>
    <hyperlink ref="K45" r:id="rId66"/>
    <hyperlink ref="M45" r:id="rId67"/>
    <hyperlink ref="O45" r:id="rId68"/>
    <hyperlink ref="Q45" r:id="rId69"/>
    <hyperlink ref="S45" r:id="rId70"/>
    <hyperlink ref="U45" r:id="rId71"/>
    <hyperlink ref="W45" r:id="rId72"/>
    <hyperlink ref="Y45" r:id="rId73"/>
    <hyperlink ref="AA45" r:id="rId74"/>
    <hyperlink ref="AC45" r:id="rId75"/>
    <hyperlink ref="AE45" r:id="rId76"/>
    <hyperlink ref="AF45" r:id="rId77"/>
    <hyperlink ref="AJ45" r:id="rId78"/>
    <hyperlink ref="H75" r:id="rId79"/>
    <hyperlink ref="H11" r:id="rId80"/>
  </hyperlinks>
  <printOptions horizontalCentered="1" verticalCentered="1"/>
  <pageMargins left="0" right="0" top="0" bottom="0" header="0" footer="0"/>
  <pageSetup paperSize="9" scale="80" fitToWidth="1" fitToHeight="1" orientation="portrait" usePrinterDefaults="1" r:id="rId81"/>
  <headerFooter alignWithMargins="0"/>
  <rowBreaks count="1" manualBreakCount="1">
    <brk id="36" max="35" man="1"/>
  </rowBreaks>
  <colBreaks count="1" manualBreakCount="1">
    <brk id="8" max="69" man="1"/>
  </colBreaks>
  <legacyDrawing r:id="rId8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46"/>
  <sheetViews>
    <sheetView view="pageBreakPreview" zoomScaleSheetLayoutView="100" workbookViewId="0">
      <pane xSplit="3" ySplit="3" topLeftCell="D4" activePane="bottomRight" state="frozen"/>
      <selection pane="topRight"/>
      <selection pane="bottomLeft"/>
      <selection pane="bottomRight" activeCell="H12" sqref="H12:H13"/>
    </sheetView>
  </sheetViews>
  <sheetFormatPr defaultRowHeight="14.25"/>
  <cols>
    <col min="1" max="1" width="5.125" style="1" customWidth="1"/>
    <col min="2" max="2" width="3.625" style="1" customWidth="1"/>
    <col min="3" max="3" width="11.5" style="647" customWidth="1"/>
    <col min="4" max="4" width="16.125" style="647" customWidth="1"/>
    <col min="5" max="5" width="28.75" style="649" customWidth="1"/>
    <col min="6" max="6" width="5.125" style="203" customWidth="1"/>
    <col min="7" max="7" width="14.375" style="649" customWidth="1"/>
    <col min="8" max="8" width="31.75" style="818" customWidth="1"/>
    <col min="9" max="9" width="14.5" style="648" customWidth="1"/>
    <col min="10" max="10" width="15.625" style="651" customWidth="1"/>
    <col min="11" max="11" width="5.75" style="819" hidden="1" customWidth="1"/>
    <col min="12" max="12" width="6.25" style="819" hidden="1" customWidth="1"/>
    <col min="13" max="13" width="15.625" style="651" customWidth="1"/>
    <col min="14" max="14" width="7.75" style="651" hidden="1" customWidth="1"/>
    <col min="15" max="15" width="6.625" style="651" hidden="1" customWidth="1"/>
    <col min="16" max="16" width="16.125" style="651" customWidth="1"/>
    <col min="17" max="17" width="7.875" style="651" hidden="1" customWidth="1"/>
    <col min="18" max="18" width="4" style="651" hidden="1" customWidth="1"/>
    <col min="19" max="19" width="15.625" style="651" customWidth="1"/>
    <col min="20" max="20" width="7.75" style="651" hidden="1" customWidth="1"/>
    <col min="21" max="21" width="6.625" style="651" hidden="1" customWidth="1"/>
    <col min="22" max="22" width="7.75" style="651" hidden="1" customWidth="1"/>
    <col min="23" max="23" width="6.625" style="651" hidden="1" customWidth="1"/>
    <col min="24" max="24" width="15.625" style="2" customWidth="1"/>
    <col min="25" max="25" width="15.625" style="1" customWidth="1"/>
    <col min="26" max="256" width="9" style="1" customWidth="1"/>
    <col min="257" max="257" width="5.125" style="1" customWidth="1"/>
    <col min="258" max="258" width="3.625" style="1" customWidth="1"/>
    <col min="259" max="259" width="11.5" style="1" customWidth="1"/>
    <col min="260" max="260" width="16.125" style="1" customWidth="1"/>
    <col min="261" max="261" width="28.75" style="1" customWidth="1"/>
    <col min="262" max="262" width="5.125" style="1" customWidth="1"/>
    <col min="263" max="263" width="14.375" style="1" customWidth="1"/>
    <col min="264" max="264" width="31.75" style="1" customWidth="1"/>
    <col min="265" max="265" width="14.5" style="1" customWidth="1"/>
    <col min="266" max="266" width="15.625" style="1" customWidth="1"/>
    <col min="267" max="268" width="9" style="1" hidden="1" customWidth="1"/>
    <col min="269" max="269" width="15.625" style="1" customWidth="1"/>
    <col min="270" max="271" width="9" style="1" hidden="1" customWidth="1"/>
    <col min="272" max="272" width="16.125" style="1" customWidth="1"/>
    <col min="273" max="274" width="9" style="1" hidden="1" customWidth="1"/>
    <col min="275" max="275" width="15.625" style="1" customWidth="1"/>
    <col min="276" max="279" width="9" style="1" hidden="1" customWidth="1"/>
    <col min="280" max="281" width="15.625" style="1" customWidth="1"/>
    <col min="282" max="512" width="9" style="1" customWidth="1"/>
    <col min="513" max="513" width="5.125" style="1" customWidth="1"/>
    <col min="514" max="514" width="3.625" style="1" customWidth="1"/>
    <col min="515" max="515" width="11.5" style="1" customWidth="1"/>
    <col min="516" max="516" width="16.125" style="1" customWidth="1"/>
    <col min="517" max="517" width="28.75" style="1" customWidth="1"/>
    <col min="518" max="518" width="5.125" style="1" customWidth="1"/>
    <col min="519" max="519" width="14.375" style="1" customWidth="1"/>
    <col min="520" max="520" width="31.75" style="1" customWidth="1"/>
    <col min="521" max="521" width="14.5" style="1" customWidth="1"/>
    <col min="522" max="522" width="15.625" style="1" customWidth="1"/>
    <col min="523" max="524" width="9" style="1" hidden="1" customWidth="1"/>
    <col min="525" max="525" width="15.625" style="1" customWidth="1"/>
    <col min="526" max="527" width="9" style="1" hidden="1" customWidth="1"/>
    <col min="528" max="528" width="16.125" style="1" customWidth="1"/>
    <col min="529" max="530" width="9" style="1" hidden="1" customWidth="1"/>
    <col min="531" max="531" width="15.625" style="1" customWidth="1"/>
    <col min="532" max="535" width="9" style="1" hidden="1" customWidth="1"/>
    <col min="536" max="537" width="15.625" style="1" customWidth="1"/>
    <col min="538" max="768" width="9" style="1" customWidth="1"/>
    <col min="769" max="769" width="5.125" style="1" customWidth="1"/>
    <col min="770" max="770" width="3.625" style="1" customWidth="1"/>
    <col min="771" max="771" width="11.5" style="1" customWidth="1"/>
    <col min="772" max="772" width="16.125" style="1" customWidth="1"/>
    <col min="773" max="773" width="28.75" style="1" customWidth="1"/>
    <col min="774" max="774" width="5.125" style="1" customWidth="1"/>
    <col min="775" max="775" width="14.375" style="1" customWidth="1"/>
    <col min="776" max="776" width="31.75" style="1" customWidth="1"/>
    <col min="777" max="777" width="14.5" style="1" customWidth="1"/>
    <col min="778" max="778" width="15.625" style="1" customWidth="1"/>
    <col min="779" max="780" width="9" style="1" hidden="1" customWidth="1"/>
    <col min="781" max="781" width="15.625" style="1" customWidth="1"/>
    <col min="782" max="783" width="9" style="1" hidden="1" customWidth="1"/>
    <col min="784" max="784" width="16.125" style="1" customWidth="1"/>
    <col min="785" max="786" width="9" style="1" hidden="1" customWidth="1"/>
    <col min="787" max="787" width="15.625" style="1" customWidth="1"/>
    <col min="788" max="791" width="9" style="1" hidden="1" customWidth="1"/>
    <col min="792" max="793" width="15.625" style="1" customWidth="1"/>
    <col min="794" max="1024" width="9" style="1" customWidth="1"/>
    <col min="1025" max="1025" width="5.125" style="1" customWidth="1"/>
    <col min="1026" max="1026" width="3.625" style="1" customWidth="1"/>
    <col min="1027" max="1027" width="11.5" style="1" customWidth="1"/>
    <col min="1028" max="1028" width="16.125" style="1" customWidth="1"/>
    <col min="1029" max="1029" width="28.75" style="1" customWidth="1"/>
    <col min="1030" max="1030" width="5.125" style="1" customWidth="1"/>
    <col min="1031" max="1031" width="14.375" style="1" customWidth="1"/>
    <col min="1032" max="1032" width="31.75" style="1" customWidth="1"/>
    <col min="1033" max="1033" width="14.5" style="1" customWidth="1"/>
    <col min="1034" max="1034" width="15.625" style="1" customWidth="1"/>
    <col min="1035" max="1036" width="9" style="1" hidden="1" customWidth="1"/>
    <col min="1037" max="1037" width="15.625" style="1" customWidth="1"/>
    <col min="1038" max="1039" width="9" style="1" hidden="1" customWidth="1"/>
    <col min="1040" max="1040" width="16.125" style="1" customWidth="1"/>
    <col min="1041" max="1042" width="9" style="1" hidden="1" customWidth="1"/>
    <col min="1043" max="1043" width="15.625" style="1" customWidth="1"/>
    <col min="1044" max="1047" width="9" style="1" hidden="1" customWidth="1"/>
    <col min="1048" max="1049" width="15.625" style="1" customWidth="1"/>
    <col min="1050" max="1280" width="9" style="1" customWidth="1"/>
    <col min="1281" max="1281" width="5.125" style="1" customWidth="1"/>
    <col min="1282" max="1282" width="3.625" style="1" customWidth="1"/>
    <col min="1283" max="1283" width="11.5" style="1" customWidth="1"/>
    <col min="1284" max="1284" width="16.125" style="1" customWidth="1"/>
    <col min="1285" max="1285" width="28.75" style="1" customWidth="1"/>
    <col min="1286" max="1286" width="5.125" style="1" customWidth="1"/>
    <col min="1287" max="1287" width="14.375" style="1" customWidth="1"/>
    <col min="1288" max="1288" width="31.75" style="1" customWidth="1"/>
    <col min="1289" max="1289" width="14.5" style="1" customWidth="1"/>
    <col min="1290" max="1290" width="15.625" style="1" customWidth="1"/>
    <col min="1291" max="1292" width="9" style="1" hidden="1" customWidth="1"/>
    <col min="1293" max="1293" width="15.625" style="1" customWidth="1"/>
    <col min="1294" max="1295" width="9" style="1" hidden="1" customWidth="1"/>
    <col min="1296" max="1296" width="16.125" style="1" customWidth="1"/>
    <col min="1297" max="1298" width="9" style="1" hidden="1" customWidth="1"/>
    <col min="1299" max="1299" width="15.625" style="1" customWidth="1"/>
    <col min="1300" max="1303" width="9" style="1" hidden="1" customWidth="1"/>
    <col min="1304" max="1305" width="15.625" style="1" customWidth="1"/>
    <col min="1306" max="1536" width="9" style="1" customWidth="1"/>
    <col min="1537" max="1537" width="5.125" style="1" customWidth="1"/>
    <col min="1538" max="1538" width="3.625" style="1" customWidth="1"/>
    <col min="1539" max="1539" width="11.5" style="1" customWidth="1"/>
    <col min="1540" max="1540" width="16.125" style="1" customWidth="1"/>
    <col min="1541" max="1541" width="28.75" style="1" customWidth="1"/>
    <col min="1542" max="1542" width="5.125" style="1" customWidth="1"/>
    <col min="1543" max="1543" width="14.375" style="1" customWidth="1"/>
    <col min="1544" max="1544" width="31.75" style="1" customWidth="1"/>
    <col min="1545" max="1545" width="14.5" style="1" customWidth="1"/>
    <col min="1546" max="1546" width="15.625" style="1" customWidth="1"/>
    <col min="1547" max="1548" width="9" style="1" hidden="1" customWidth="1"/>
    <col min="1549" max="1549" width="15.625" style="1" customWidth="1"/>
    <col min="1550" max="1551" width="9" style="1" hidden="1" customWidth="1"/>
    <col min="1552" max="1552" width="16.125" style="1" customWidth="1"/>
    <col min="1553" max="1554" width="9" style="1" hidden="1" customWidth="1"/>
    <col min="1555" max="1555" width="15.625" style="1" customWidth="1"/>
    <col min="1556" max="1559" width="9" style="1" hidden="1" customWidth="1"/>
    <col min="1560" max="1561" width="15.625" style="1" customWidth="1"/>
    <col min="1562" max="1792" width="9" style="1" customWidth="1"/>
    <col min="1793" max="1793" width="5.125" style="1" customWidth="1"/>
    <col min="1794" max="1794" width="3.625" style="1" customWidth="1"/>
    <col min="1795" max="1795" width="11.5" style="1" customWidth="1"/>
    <col min="1796" max="1796" width="16.125" style="1" customWidth="1"/>
    <col min="1797" max="1797" width="28.75" style="1" customWidth="1"/>
    <col min="1798" max="1798" width="5.125" style="1" customWidth="1"/>
    <col min="1799" max="1799" width="14.375" style="1" customWidth="1"/>
    <col min="1800" max="1800" width="31.75" style="1" customWidth="1"/>
    <col min="1801" max="1801" width="14.5" style="1" customWidth="1"/>
    <col min="1802" max="1802" width="15.625" style="1" customWidth="1"/>
    <col min="1803" max="1804" width="9" style="1" hidden="1" customWidth="1"/>
    <col min="1805" max="1805" width="15.625" style="1" customWidth="1"/>
    <col min="1806" max="1807" width="9" style="1" hidden="1" customWidth="1"/>
    <col min="1808" max="1808" width="16.125" style="1" customWidth="1"/>
    <col min="1809" max="1810" width="9" style="1" hidden="1" customWidth="1"/>
    <col min="1811" max="1811" width="15.625" style="1" customWidth="1"/>
    <col min="1812" max="1815" width="9" style="1" hidden="1" customWidth="1"/>
    <col min="1816" max="1817" width="15.625" style="1" customWidth="1"/>
    <col min="1818" max="2048" width="9" style="1" customWidth="1"/>
    <col min="2049" max="2049" width="5.125" style="1" customWidth="1"/>
    <col min="2050" max="2050" width="3.625" style="1" customWidth="1"/>
    <col min="2051" max="2051" width="11.5" style="1" customWidth="1"/>
    <col min="2052" max="2052" width="16.125" style="1" customWidth="1"/>
    <col min="2053" max="2053" width="28.75" style="1" customWidth="1"/>
    <col min="2054" max="2054" width="5.125" style="1" customWidth="1"/>
    <col min="2055" max="2055" width="14.375" style="1" customWidth="1"/>
    <col min="2056" max="2056" width="31.75" style="1" customWidth="1"/>
    <col min="2057" max="2057" width="14.5" style="1" customWidth="1"/>
    <col min="2058" max="2058" width="15.625" style="1" customWidth="1"/>
    <col min="2059" max="2060" width="9" style="1" hidden="1" customWidth="1"/>
    <col min="2061" max="2061" width="15.625" style="1" customWidth="1"/>
    <col min="2062" max="2063" width="9" style="1" hidden="1" customWidth="1"/>
    <col min="2064" max="2064" width="16.125" style="1" customWidth="1"/>
    <col min="2065" max="2066" width="9" style="1" hidden="1" customWidth="1"/>
    <col min="2067" max="2067" width="15.625" style="1" customWidth="1"/>
    <col min="2068" max="2071" width="9" style="1" hidden="1" customWidth="1"/>
    <col min="2072" max="2073" width="15.625" style="1" customWidth="1"/>
    <col min="2074" max="2304" width="9" style="1" customWidth="1"/>
    <col min="2305" max="2305" width="5.125" style="1" customWidth="1"/>
    <col min="2306" max="2306" width="3.625" style="1" customWidth="1"/>
    <col min="2307" max="2307" width="11.5" style="1" customWidth="1"/>
    <col min="2308" max="2308" width="16.125" style="1" customWidth="1"/>
    <col min="2309" max="2309" width="28.75" style="1" customWidth="1"/>
    <col min="2310" max="2310" width="5.125" style="1" customWidth="1"/>
    <col min="2311" max="2311" width="14.375" style="1" customWidth="1"/>
    <col min="2312" max="2312" width="31.75" style="1" customWidth="1"/>
    <col min="2313" max="2313" width="14.5" style="1" customWidth="1"/>
    <col min="2314" max="2314" width="15.625" style="1" customWidth="1"/>
    <col min="2315" max="2316" width="9" style="1" hidden="1" customWidth="1"/>
    <col min="2317" max="2317" width="15.625" style="1" customWidth="1"/>
    <col min="2318" max="2319" width="9" style="1" hidden="1" customWidth="1"/>
    <col min="2320" max="2320" width="16.125" style="1" customWidth="1"/>
    <col min="2321" max="2322" width="9" style="1" hidden="1" customWidth="1"/>
    <col min="2323" max="2323" width="15.625" style="1" customWidth="1"/>
    <col min="2324" max="2327" width="9" style="1" hidden="1" customWidth="1"/>
    <col min="2328" max="2329" width="15.625" style="1" customWidth="1"/>
    <col min="2330" max="2560" width="9" style="1" customWidth="1"/>
    <col min="2561" max="2561" width="5.125" style="1" customWidth="1"/>
    <col min="2562" max="2562" width="3.625" style="1" customWidth="1"/>
    <col min="2563" max="2563" width="11.5" style="1" customWidth="1"/>
    <col min="2564" max="2564" width="16.125" style="1" customWidth="1"/>
    <col min="2565" max="2565" width="28.75" style="1" customWidth="1"/>
    <col min="2566" max="2566" width="5.125" style="1" customWidth="1"/>
    <col min="2567" max="2567" width="14.375" style="1" customWidth="1"/>
    <col min="2568" max="2568" width="31.75" style="1" customWidth="1"/>
    <col min="2569" max="2569" width="14.5" style="1" customWidth="1"/>
    <col min="2570" max="2570" width="15.625" style="1" customWidth="1"/>
    <col min="2571" max="2572" width="9" style="1" hidden="1" customWidth="1"/>
    <col min="2573" max="2573" width="15.625" style="1" customWidth="1"/>
    <col min="2574" max="2575" width="9" style="1" hidden="1" customWidth="1"/>
    <col min="2576" max="2576" width="16.125" style="1" customWidth="1"/>
    <col min="2577" max="2578" width="9" style="1" hidden="1" customWidth="1"/>
    <col min="2579" max="2579" width="15.625" style="1" customWidth="1"/>
    <col min="2580" max="2583" width="9" style="1" hidden="1" customWidth="1"/>
    <col min="2584" max="2585" width="15.625" style="1" customWidth="1"/>
    <col min="2586" max="2816" width="9" style="1" customWidth="1"/>
    <col min="2817" max="2817" width="5.125" style="1" customWidth="1"/>
    <col min="2818" max="2818" width="3.625" style="1" customWidth="1"/>
    <col min="2819" max="2819" width="11.5" style="1" customWidth="1"/>
    <col min="2820" max="2820" width="16.125" style="1" customWidth="1"/>
    <col min="2821" max="2821" width="28.75" style="1" customWidth="1"/>
    <col min="2822" max="2822" width="5.125" style="1" customWidth="1"/>
    <col min="2823" max="2823" width="14.375" style="1" customWidth="1"/>
    <col min="2824" max="2824" width="31.75" style="1" customWidth="1"/>
    <col min="2825" max="2825" width="14.5" style="1" customWidth="1"/>
    <col min="2826" max="2826" width="15.625" style="1" customWidth="1"/>
    <col min="2827" max="2828" width="9" style="1" hidden="1" customWidth="1"/>
    <col min="2829" max="2829" width="15.625" style="1" customWidth="1"/>
    <col min="2830" max="2831" width="9" style="1" hidden="1" customWidth="1"/>
    <col min="2832" max="2832" width="16.125" style="1" customWidth="1"/>
    <col min="2833" max="2834" width="9" style="1" hidden="1" customWidth="1"/>
    <col min="2835" max="2835" width="15.625" style="1" customWidth="1"/>
    <col min="2836" max="2839" width="9" style="1" hidden="1" customWidth="1"/>
    <col min="2840" max="2841" width="15.625" style="1" customWidth="1"/>
    <col min="2842" max="3072" width="9" style="1" customWidth="1"/>
    <col min="3073" max="3073" width="5.125" style="1" customWidth="1"/>
    <col min="3074" max="3074" width="3.625" style="1" customWidth="1"/>
    <col min="3075" max="3075" width="11.5" style="1" customWidth="1"/>
    <col min="3076" max="3076" width="16.125" style="1" customWidth="1"/>
    <col min="3077" max="3077" width="28.75" style="1" customWidth="1"/>
    <col min="3078" max="3078" width="5.125" style="1" customWidth="1"/>
    <col min="3079" max="3079" width="14.375" style="1" customWidth="1"/>
    <col min="3080" max="3080" width="31.75" style="1" customWidth="1"/>
    <col min="3081" max="3081" width="14.5" style="1" customWidth="1"/>
    <col min="3082" max="3082" width="15.625" style="1" customWidth="1"/>
    <col min="3083" max="3084" width="9" style="1" hidden="1" customWidth="1"/>
    <col min="3085" max="3085" width="15.625" style="1" customWidth="1"/>
    <col min="3086" max="3087" width="9" style="1" hidden="1" customWidth="1"/>
    <col min="3088" max="3088" width="16.125" style="1" customWidth="1"/>
    <col min="3089" max="3090" width="9" style="1" hidden="1" customWidth="1"/>
    <col min="3091" max="3091" width="15.625" style="1" customWidth="1"/>
    <col min="3092" max="3095" width="9" style="1" hidden="1" customWidth="1"/>
    <col min="3096" max="3097" width="15.625" style="1" customWidth="1"/>
    <col min="3098" max="3328" width="9" style="1" customWidth="1"/>
    <col min="3329" max="3329" width="5.125" style="1" customWidth="1"/>
    <col min="3330" max="3330" width="3.625" style="1" customWidth="1"/>
    <col min="3331" max="3331" width="11.5" style="1" customWidth="1"/>
    <col min="3332" max="3332" width="16.125" style="1" customWidth="1"/>
    <col min="3333" max="3333" width="28.75" style="1" customWidth="1"/>
    <col min="3334" max="3334" width="5.125" style="1" customWidth="1"/>
    <col min="3335" max="3335" width="14.375" style="1" customWidth="1"/>
    <col min="3336" max="3336" width="31.75" style="1" customWidth="1"/>
    <col min="3337" max="3337" width="14.5" style="1" customWidth="1"/>
    <col min="3338" max="3338" width="15.625" style="1" customWidth="1"/>
    <col min="3339" max="3340" width="9" style="1" hidden="1" customWidth="1"/>
    <col min="3341" max="3341" width="15.625" style="1" customWidth="1"/>
    <col min="3342" max="3343" width="9" style="1" hidden="1" customWidth="1"/>
    <col min="3344" max="3344" width="16.125" style="1" customWidth="1"/>
    <col min="3345" max="3346" width="9" style="1" hidden="1" customWidth="1"/>
    <col min="3347" max="3347" width="15.625" style="1" customWidth="1"/>
    <col min="3348" max="3351" width="9" style="1" hidden="1" customWidth="1"/>
    <col min="3352" max="3353" width="15.625" style="1" customWidth="1"/>
    <col min="3354" max="3584" width="9" style="1" customWidth="1"/>
    <col min="3585" max="3585" width="5.125" style="1" customWidth="1"/>
    <col min="3586" max="3586" width="3.625" style="1" customWidth="1"/>
    <col min="3587" max="3587" width="11.5" style="1" customWidth="1"/>
    <col min="3588" max="3588" width="16.125" style="1" customWidth="1"/>
    <col min="3589" max="3589" width="28.75" style="1" customWidth="1"/>
    <col min="3590" max="3590" width="5.125" style="1" customWidth="1"/>
    <col min="3591" max="3591" width="14.375" style="1" customWidth="1"/>
    <col min="3592" max="3592" width="31.75" style="1" customWidth="1"/>
    <col min="3593" max="3593" width="14.5" style="1" customWidth="1"/>
    <col min="3594" max="3594" width="15.625" style="1" customWidth="1"/>
    <col min="3595" max="3596" width="9" style="1" hidden="1" customWidth="1"/>
    <col min="3597" max="3597" width="15.625" style="1" customWidth="1"/>
    <col min="3598" max="3599" width="9" style="1" hidden="1" customWidth="1"/>
    <col min="3600" max="3600" width="16.125" style="1" customWidth="1"/>
    <col min="3601" max="3602" width="9" style="1" hidden="1" customWidth="1"/>
    <col min="3603" max="3603" width="15.625" style="1" customWidth="1"/>
    <col min="3604" max="3607" width="9" style="1" hidden="1" customWidth="1"/>
    <col min="3608" max="3609" width="15.625" style="1" customWidth="1"/>
    <col min="3610" max="3840" width="9" style="1" customWidth="1"/>
    <col min="3841" max="3841" width="5.125" style="1" customWidth="1"/>
    <col min="3842" max="3842" width="3.625" style="1" customWidth="1"/>
    <col min="3843" max="3843" width="11.5" style="1" customWidth="1"/>
    <col min="3844" max="3844" width="16.125" style="1" customWidth="1"/>
    <col min="3845" max="3845" width="28.75" style="1" customWidth="1"/>
    <col min="3846" max="3846" width="5.125" style="1" customWidth="1"/>
    <col min="3847" max="3847" width="14.375" style="1" customWidth="1"/>
    <col min="3848" max="3848" width="31.75" style="1" customWidth="1"/>
    <col min="3849" max="3849" width="14.5" style="1" customWidth="1"/>
    <col min="3850" max="3850" width="15.625" style="1" customWidth="1"/>
    <col min="3851" max="3852" width="9" style="1" hidden="1" customWidth="1"/>
    <col min="3853" max="3853" width="15.625" style="1" customWidth="1"/>
    <col min="3854" max="3855" width="9" style="1" hidden="1" customWidth="1"/>
    <col min="3856" max="3856" width="16.125" style="1" customWidth="1"/>
    <col min="3857" max="3858" width="9" style="1" hidden="1" customWidth="1"/>
    <col min="3859" max="3859" width="15.625" style="1" customWidth="1"/>
    <col min="3860" max="3863" width="9" style="1" hidden="1" customWidth="1"/>
    <col min="3864" max="3865" width="15.625" style="1" customWidth="1"/>
    <col min="3866" max="4096" width="9" style="1" customWidth="1"/>
    <col min="4097" max="4097" width="5.125" style="1" customWidth="1"/>
    <col min="4098" max="4098" width="3.625" style="1" customWidth="1"/>
    <col min="4099" max="4099" width="11.5" style="1" customWidth="1"/>
    <col min="4100" max="4100" width="16.125" style="1" customWidth="1"/>
    <col min="4101" max="4101" width="28.75" style="1" customWidth="1"/>
    <col min="4102" max="4102" width="5.125" style="1" customWidth="1"/>
    <col min="4103" max="4103" width="14.375" style="1" customWidth="1"/>
    <col min="4104" max="4104" width="31.75" style="1" customWidth="1"/>
    <col min="4105" max="4105" width="14.5" style="1" customWidth="1"/>
    <col min="4106" max="4106" width="15.625" style="1" customWidth="1"/>
    <col min="4107" max="4108" width="9" style="1" hidden="1" customWidth="1"/>
    <col min="4109" max="4109" width="15.625" style="1" customWidth="1"/>
    <col min="4110" max="4111" width="9" style="1" hidden="1" customWidth="1"/>
    <col min="4112" max="4112" width="16.125" style="1" customWidth="1"/>
    <col min="4113" max="4114" width="9" style="1" hidden="1" customWidth="1"/>
    <col min="4115" max="4115" width="15.625" style="1" customWidth="1"/>
    <col min="4116" max="4119" width="9" style="1" hidden="1" customWidth="1"/>
    <col min="4120" max="4121" width="15.625" style="1" customWidth="1"/>
    <col min="4122" max="4352" width="9" style="1" customWidth="1"/>
    <col min="4353" max="4353" width="5.125" style="1" customWidth="1"/>
    <col min="4354" max="4354" width="3.625" style="1" customWidth="1"/>
    <col min="4355" max="4355" width="11.5" style="1" customWidth="1"/>
    <col min="4356" max="4356" width="16.125" style="1" customWidth="1"/>
    <col min="4357" max="4357" width="28.75" style="1" customWidth="1"/>
    <col min="4358" max="4358" width="5.125" style="1" customWidth="1"/>
    <col min="4359" max="4359" width="14.375" style="1" customWidth="1"/>
    <col min="4360" max="4360" width="31.75" style="1" customWidth="1"/>
    <col min="4361" max="4361" width="14.5" style="1" customWidth="1"/>
    <col min="4362" max="4362" width="15.625" style="1" customWidth="1"/>
    <col min="4363" max="4364" width="9" style="1" hidden="1" customWidth="1"/>
    <col min="4365" max="4365" width="15.625" style="1" customWidth="1"/>
    <col min="4366" max="4367" width="9" style="1" hidden="1" customWidth="1"/>
    <col min="4368" max="4368" width="16.125" style="1" customWidth="1"/>
    <col min="4369" max="4370" width="9" style="1" hidden="1" customWidth="1"/>
    <col min="4371" max="4371" width="15.625" style="1" customWidth="1"/>
    <col min="4372" max="4375" width="9" style="1" hidden="1" customWidth="1"/>
    <col min="4376" max="4377" width="15.625" style="1" customWidth="1"/>
    <col min="4378" max="4608" width="9" style="1" customWidth="1"/>
    <col min="4609" max="4609" width="5.125" style="1" customWidth="1"/>
    <col min="4610" max="4610" width="3.625" style="1" customWidth="1"/>
    <col min="4611" max="4611" width="11.5" style="1" customWidth="1"/>
    <col min="4612" max="4612" width="16.125" style="1" customWidth="1"/>
    <col min="4613" max="4613" width="28.75" style="1" customWidth="1"/>
    <col min="4614" max="4614" width="5.125" style="1" customWidth="1"/>
    <col min="4615" max="4615" width="14.375" style="1" customWidth="1"/>
    <col min="4616" max="4616" width="31.75" style="1" customWidth="1"/>
    <col min="4617" max="4617" width="14.5" style="1" customWidth="1"/>
    <col min="4618" max="4618" width="15.625" style="1" customWidth="1"/>
    <col min="4619" max="4620" width="9" style="1" hidden="1" customWidth="1"/>
    <col min="4621" max="4621" width="15.625" style="1" customWidth="1"/>
    <col min="4622" max="4623" width="9" style="1" hidden="1" customWidth="1"/>
    <col min="4624" max="4624" width="16.125" style="1" customWidth="1"/>
    <col min="4625" max="4626" width="9" style="1" hidden="1" customWidth="1"/>
    <col min="4627" max="4627" width="15.625" style="1" customWidth="1"/>
    <col min="4628" max="4631" width="9" style="1" hidden="1" customWidth="1"/>
    <col min="4632" max="4633" width="15.625" style="1" customWidth="1"/>
    <col min="4634" max="4864" width="9" style="1" customWidth="1"/>
    <col min="4865" max="4865" width="5.125" style="1" customWidth="1"/>
    <col min="4866" max="4866" width="3.625" style="1" customWidth="1"/>
    <col min="4867" max="4867" width="11.5" style="1" customWidth="1"/>
    <col min="4868" max="4868" width="16.125" style="1" customWidth="1"/>
    <col min="4869" max="4869" width="28.75" style="1" customWidth="1"/>
    <col min="4870" max="4870" width="5.125" style="1" customWidth="1"/>
    <col min="4871" max="4871" width="14.375" style="1" customWidth="1"/>
    <col min="4872" max="4872" width="31.75" style="1" customWidth="1"/>
    <col min="4873" max="4873" width="14.5" style="1" customWidth="1"/>
    <col min="4874" max="4874" width="15.625" style="1" customWidth="1"/>
    <col min="4875" max="4876" width="9" style="1" hidden="1" customWidth="1"/>
    <col min="4877" max="4877" width="15.625" style="1" customWidth="1"/>
    <col min="4878" max="4879" width="9" style="1" hidden="1" customWidth="1"/>
    <col min="4880" max="4880" width="16.125" style="1" customWidth="1"/>
    <col min="4881" max="4882" width="9" style="1" hidden="1" customWidth="1"/>
    <col min="4883" max="4883" width="15.625" style="1" customWidth="1"/>
    <col min="4884" max="4887" width="9" style="1" hidden="1" customWidth="1"/>
    <col min="4888" max="4889" width="15.625" style="1" customWidth="1"/>
    <col min="4890" max="5120" width="9" style="1" customWidth="1"/>
    <col min="5121" max="5121" width="5.125" style="1" customWidth="1"/>
    <col min="5122" max="5122" width="3.625" style="1" customWidth="1"/>
    <col min="5123" max="5123" width="11.5" style="1" customWidth="1"/>
    <col min="5124" max="5124" width="16.125" style="1" customWidth="1"/>
    <col min="5125" max="5125" width="28.75" style="1" customWidth="1"/>
    <col min="5126" max="5126" width="5.125" style="1" customWidth="1"/>
    <col min="5127" max="5127" width="14.375" style="1" customWidth="1"/>
    <col min="5128" max="5128" width="31.75" style="1" customWidth="1"/>
    <col min="5129" max="5129" width="14.5" style="1" customWidth="1"/>
    <col min="5130" max="5130" width="15.625" style="1" customWidth="1"/>
    <col min="5131" max="5132" width="9" style="1" hidden="1" customWidth="1"/>
    <col min="5133" max="5133" width="15.625" style="1" customWidth="1"/>
    <col min="5134" max="5135" width="9" style="1" hidden="1" customWidth="1"/>
    <col min="5136" max="5136" width="16.125" style="1" customWidth="1"/>
    <col min="5137" max="5138" width="9" style="1" hidden="1" customWidth="1"/>
    <col min="5139" max="5139" width="15.625" style="1" customWidth="1"/>
    <col min="5140" max="5143" width="9" style="1" hidden="1" customWidth="1"/>
    <col min="5144" max="5145" width="15.625" style="1" customWidth="1"/>
    <col min="5146" max="5376" width="9" style="1" customWidth="1"/>
    <col min="5377" max="5377" width="5.125" style="1" customWidth="1"/>
    <col min="5378" max="5378" width="3.625" style="1" customWidth="1"/>
    <col min="5379" max="5379" width="11.5" style="1" customWidth="1"/>
    <col min="5380" max="5380" width="16.125" style="1" customWidth="1"/>
    <col min="5381" max="5381" width="28.75" style="1" customWidth="1"/>
    <col min="5382" max="5382" width="5.125" style="1" customWidth="1"/>
    <col min="5383" max="5383" width="14.375" style="1" customWidth="1"/>
    <col min="5384" max="5384" width="31.75" style="1" customWidth="1"/>
    <col min="5385" max="5385" width="14.5" style="1" customWidth="1"/>
    <col min="5386" max="5386" width="15.625" style="1" customWidth="1"/>
    <col min="5387" max="5388" width="9" style="1" hidden="1" customWidth="1"/>
    <col min="5389" max="5389" width="15.625" style="1" customWidth="1"/>
    <col min="5390" max="5391" width="9" style="1" hidden="1" customWidth="1"/>
    <col min="5392" max="5392" width="16.125" style="1" customWidth="1"/>
    <col min="5393" max="5394" width="9" style="1" hidden="1" customWidth="1"/>
    <col min="5395" max="5395" width="15.625" style="1" customWidth="1"/>
    <col min="5396" max="5399" width="9" style="1" hidden="1" customWidth="1"/>
    <col min="5400" max="5401" width="15.625" style="1" customWidth="1"/>
    <col min="5402" max="5632" width="9" style="1" customWidth="1"/>
    <col min="5633" max="5633" width="5.125" style="1" customWidth="1"/>
    <col min="5634" max="5634" width="3.625" style="1" customWidth="1"/>
    <col min="5635" max="5635" width="11.5" style="1" customWidth="1"/>
    <col min="5636" max="5636" width="16.125" style="1" customWidth="1"/>
    <col min="5637" max="5637" width="28.75" style="1" customWidth="1"/>
    <col min="5638" max="5638" width="5.125" style="1" customWidth="1"/>
    <col min="5639" max="5639" width="14.375" style="1" customWidth="1"/>
    <col min="5640" max="5640" width="31.75" style="1" customWidth="1"/>
    <col min="5641" max="5641" width="14.5" style="1" customWidth="1"/>
    <col min="5642" max="5642" width="15.625" style="1" customWidth="1"/>
    <col min="5643" max="5644" width="9" style="1" hidden="1" customWidth="1"/>
    <col min="5645" max="5645" width="15.625" style="1" customWidth="1"/>
    <col min="5646" max="5647" width="9" style="1" hidden="1" customWidth="1"/>
    <col min="5648" max="5648" width="16.125" style="1" customWidth="1"/>
    <col min="5649" max="5650" width="9" style="1" hidden="1" customWidth="1"/>
    <col min="5651" max="5651" width="15.625" style="1" customWidth="1"/>
    <col min="5652" max="5655" width="9" style="1" hidden="1" customWidth="1"/>
    <col min="5656" max="5657" width="15.625" style="1" customWidth="1"/>
    <col min="5658" max="5888" width="9" style="1" customWidth="1"/>
    <col min="5889" max="5889" width="5.125" style="1" customWidth="1"/>
    <col min="5890" max="5890" width="3.625" style="1" customWidth="1"/>
    <col min="5891" max="5891" width="11.5" style="1" customWidth="1"/>
    <col min="5892" max="5892" width="16.125" style="1" customWidth="1"/>
    <col min="5893" max="5893" width="28.75" style="1" customWidth="1"/>
    <col min="5894" max="5894" width="5.125" style="1" customWidth="1"/>
    <col min="5895" max="5895" width="14.375" style="1" customWidth="1"/>
    <col min="5896" max="5896" width="31.75" style="1" customWidth="1"/>
    <col min="5897" max="5897" width="14.5" style="1" customWidth="1"/>
    <col min="5898" max="5898" width="15.625" style="1" customWidth="1"/>
    <col min="5899" max="5900" width="9" style="1" hidden="1" customWidth="1"/>
    <col min="5901" max="5901" width="15.625" style="1" customWidth="1"/>
    <col min="5902" max="5903" width="9" style="1" hidden="1" customWidth="1"/>
    <col min="5904" max="5904" width="16.125" style="1" customWidth="1"/>
    <col min="5905" max="5906" width="9" style="1" hidden="1" customWidth="1"/>
    <col min="5907" max="5907" width="15.625" style="1" customWidth="1"/>
    <col min="5908" max="5911" width="9" style="1" hidden="1" customWidth="1"/>
    <col min="5912" max="5913" width="15.625" style="1" customWidth="1"/>
    <col min="5914" max="6144" width="9" style="1" customWidth="1"/>
    <col min="6145" max="6145" width="5.125" style="1" customWidth="1"/>
    <col min="6146" max="6146" width="3.625" style="1" customWidth="1"/>
    <col min="6147" max="6147" width="11.5" style="1" customWidth="1"/>
    <col min="6148" max="6148" width="16.125" style="1" customWidth="1"/>
    <col min="6149" max="6149" width="28.75" style="1" customWidth="1"/>
    <col min="6150" max="6150" width="5.125" style="1" customWidth="1"/>
    <col min="6151" max="6151" width="14.375" style="1" customWidth="1"/>
    <col min="6152" max="6152" width="31.75" style="1" customWidth="1"/>
    <col min="6153" max="6153" width="14.5" style="1" customWidth="1"/>
    <col min="6154" max="6154" width="15.625" style="1" customWidth="1"/>
    <col min="6155" max="6156" width="9" style="1" hidden="1" customWidth="1"/>
    <col min="6157" max="6157" width="15.625" style="1" customWidth="1"/>
    <col min="6158" max="6159" width="9" style="1" hidden="1" customWidth="1"/>
    <col min="6160" max="6160" width="16.125" style="1" customWidth="1"/>
    <col min="6161" max="6162" width="9" style="1" hidden="1" customWidth="1"/>
    <col min="6163" max="6163" width="15.625" style="1" customWidth="1"/>
    <col min="6164" max="6167" width="9" style="1" hidden="1" customWidth="1"/>
    <col min="6168" max="6169" width="15.625" style="1" customWidth="1"/>
    <col min="6170" max="6400" width="9" style="1" customWidth="1"/>
    <col min="6401" max="6401" width="5.125" style="1" customWidth="1"/>
    <col min="6402" max="6402" width="3.625" style="1" customWidth="1"/>
    <col min="6403" max="6403" width="11.5" style="1" customWidth="1"/>
    <col min="6404" max="6404" width="16.125" style="1" customWidth="1"/>
    <col min="6405" max="6405" width="28.75" style="1" customWidth="1"/>
    <col min="6406" max="6406" width="5.125" style="1" customWidth="1"/>
    <col min="6407" max="6407" width="14.375" style="1" customWidth="1"/>
    <col min="6408" max="6408" width="31.75" style="1" customWidth="1"/>
    <col min="6409" max="6409" width="14.5" style="1" customWidth="1"/>
    <col min="6410" max="6410" width="15.625" style="1" customWidth="1"/>
    <col min="6411" max="6412" width="9" style="1" hidden="1" customWidth="1"/>
    <col min="6413" max="6413" width="15.625" style="1" customWidth="1"/>
    <col min="6414" max="6415" width="9" style="1" hidden="1" customWidth="1"/>
    <col min="6416" max="6416" width="16.125" style="1" customWidth="1"/>
    <col min="6417" max="6418" width="9" style="1" hidden="1" customWidth="1"/>
    <col min="6419" max="6419" width="15.625" style="1" customWidth="1"/>
    <col min="6420" max="6423" width="9" style="1" hidden="1" customWidth="1"/>
    <col min="6424" max="6425" width="15.625" style="1" customWidth="1"/>
    <col min="6426" max="6656" width="9" style="1" customWidth="1"/>
    <col min="6657" max="6657" width="5.125" style="1" customWidth="1"/>
    <col min="6658" max="6658" width="3.625" style="1" customWidth="1"/>
    <col min="6659" max="6659" width="11.5" style="1" customWidth="1"/>
    <col min="6660" max="6660" width="16.125" style="1" customWidth="1"/>
    <col min="6661" max="6661" width="28.75" style="1" customWidth="1"/>
    <col min="6662" max="6662" width="5.125" style="1" customWidth="1"/>
    <col min="6663" max="6663" width="14.375" style="1" customWidth="1"/>
    <col min="6664" max="6664" width="31.75" style="1" customWidth="1"/>
    <col min="6665" max="6665" width="14.5" style="1" customWidth="1"/>
    <col min="6666" max="6666" width="15.625" style="1" customWidth="1"/>
    <col min="6667" max="6668" width="9" style="1" hidden="1" customWidth="1"/>
    <col min="6669" max="6669" width="15.625" style="1" customWidth="1"/>
    <col min="6670" max="6671" width="9" style="1" hidden="1" customWidth="1"/>
    <col min="6672" max="6672" width="16.125" style="1" customWidth="1"/>
    <col min="6673" max="6674" width="9" style="1" hidden="1" customWidth="1"/>
    <col min="6675" max="6675" width="15.625" style="1" customWidth="1"/>
    <col min="6676" max="6679" width="9" style="1" hidden="1" customWidth="1"/>
    <col min="6680" max="6681" width="15.625" style="1" customWidth="1"/>
    <col min="6682" max="6912" width="9" style="1" customWidth="1"/>
    <col min="6913" max="6913" width="5.125" style="1" customWidth="1"/>
    <col min="6914" max="6914" width="3.625" style="1" customWidth="1"/>
    <col min="6915" max="6915" width="11.5" style="1" customWidth="1"/>
    <col min="6916" max="6916" width="16.125" style="1" customWidth="1"/>
    <col min="6917" max="6917" width="28.75" style="1" customWidth="1"/>
    <col min="6918" max="6918" width="5.125" style="1" customWidth="1"/>
    <col min="6919" max="6919" width="14.375" style="1" customWidth="1"/>
    <col min="6920" max="6920" width="31.75" style="1" customWidth="1"/>
    <col min="6921" max="6921" width="14.5" style="1" customWidth="1"/>
    <col min="6922" max="6922" width="15.625" style="1" customWidth="1"/>
    <col min="6923" max="6924" width="9" style="1" hidden="1" customWidth="1"/>
    <col min="6925" max="6925" width="15.625" style="1" customWidth="1"/>
    <col min="6926" max="6927" width="9" style="1" hidden="1" customWidth="1"/>
    <col min="6928" max="6928" width="16.125" style="1" customWidth="1"/>
    <col min="6929" max="6930" width="9" style="1" hidden="1" customWidth="1"/>
    <col min="6931" max="6931" width="15.625" style="1" customWidth="1"/>
    <col min="6932" max="6935" width="9" style="1" hidden="1" customWidth="1"/>
    <col min="6936" max="6937" width="15.625" style="1" customWidth="1"/>
    <col min="6938" max="7168" width="9" style="1" customWidth="1"/>
    <col min="7169" max="7169" width="5.125" style="1" customWidth="1"/>
    <col min="7170" max="7170" width="3.625" style="1" customWidth="1"/>
    <col min="7171" max="7171" width="11.5" style="1" customWidth="1"/>
    <col min="7172" max="7172" width="16.125" style="1" customWidth="1"/>
    <col min="7173" max="7173" width="28.75" style="1" customWidth="1"/>
    <col min="7174" max="7174" width="5.125" style="1" customWidth="1"/>
    <col min="7175" max="7175" width="14.375" style="1" customWidth="1"/>
    <col min="7176" max="7176" width="31.75" style="1" customWidth="1"/>
    <col min="7177" max="7177" width="14.5" style="1" customWidth="1"/>
    <col min="7178" max="7178" width="15.625" style="1" customWidth="1"/>
    <col min="7179" max="7180" width="9" style="1" hidden="1" customWidth="1"/>
    <col min="7181" max="7181" width="15.625" style="1" customWidth="1"/>
    <col min="7182" max="7183" width="9" style="1" hidden="1" customWidth="1"/>
    <col min="7184" max="7184" width="16.125" style="1" customWidth="1"/>
    <col min="7185" max="7186" width="9" style="1" hidden="1" customWidth="1"/>
    <col min="7187" max="7187" width="15.625" style="1" customWidth="1"/>
    <col min="7188" max="7191" width="9" style="1" hidden="1" customWidth="1"/>
    <col min="7192" max="7193" width="15.625" style="1" customWidth="1"/>
    <col min="7194" max="7424" width="9" style="1" customWidth="1"/>
    <col min="7425" max="7425" width="5.125" style="1" customWidth="1"/>
    <col min="7426" max="7426" width="3.625" style="1" customWidth="1"/>
    <col min="7427" max="7427" width="11.5" style="1" customWidth="1"/>
    <col min="7428" max="7428" width="16.125" style="1" customWidth="1"/>
    <col min="7429" max="7429" width="28.75" style="1" customWidth="1"/>
    <col min="7430" max="7430" width="5.125" style="1" customWidth="1"/>
    <col min="7431" max="7431" width="14.375" style="1" customWidth="1"/>
    <col min="7432" max="7432" width="31.75" style="1" customWidth="1"/>
    <col min="7433" max="7433" width="14.5" style="1" customWidth="1"/>
    <col min="7434" max="7434" width="15.625" style="1" customWidth="1"/>
    <col min="7435" max="7436" width="9" style="1" hidden="1" customWidth="1"/>
    <col min="7437" max="7437" width="15.625" style="1" customWidth="1"/>
    <col min="7438" max="7439" width="9" style="1" hidden="1" customWidth="1"/>
    <col min="7440" max="7440" width="16.125" style="1" customWidth="1"/>
    <col min="7441" max="7442" width="9" style="1" hidden="1" customWidth="1"/>
    <col min="7443" max="7443" width="15.625" style="1" customWidth="1"/>
    <col min="7444" max="7447" width="9" style="1" hidden="1" customWidth="1"/>
    <col min="7448" max="7449" width="15.625" style="1" customWidth="1"/>
    <col min="7450" max="7680" width="9" style="1" customWidth="1"/>
    <col min="7681" max="7681" width="5.125" style="1" customWidth="1"/>
    <col min="7682" max="7682" width="3.625" style="1" customWidth="1"/>
    <col min="7683" max="7683" width="11.5" style="1" customWidth="1"/>
    <col min="7684" max="7684" width="16.125" style="1" customWidth="1"/>
    <col min="7685" max="7685" width="28.75" style="1" customWidth="1"/>
    <col min="7686" max="7686" width="5.125" style="1" customWidth="1"/>
    <col min="7687" max="7687" width="14.375" style="1" customWidth="1"/>
    <col min="7688" max="7688" width="31.75" style="1" customWidth="1"/>
    <col min="7689" max="7689" width="14.5" style="1" customWidth="1"/>
    <col min="7690" max="7690" width="15.625" style="1" customWidth="1"/>
    <col min="7691" max="7692" width="9" style="1" hidden="1" customWidth="1"/>
    <col min="7693" max="7693" width="15.625" style="1" customWidth="1"/>
    <col min="7694" max="7695" width="9" style="1" hidden="1" customWidth="1"/>
    <col min="7696" max="7696" width="16.125" style="1" customWidth="1"/>
    <col min="7697" max="7698" width="9" style="1" hidden="1" customWidth="1"/>
    <col min="7699" max="7699" width="15.625" style="1" customWidth="1"/>
    <col min="7700" max="7703" width="9" style="1" hidden="1" customWidth="1"/>
    <col min="7704" max="7705" width="15.625" style="1" customWidth="1"/>
    <col min="7706" max="7936" width="9" style="1" customWidth="1"/>
    <col min="7937" max="7937" width="5.125" style="1" customWidth="1"/>
    <col min="7938" max="7938" width="3.625" style="1" customWidth="1"/>
    <col min="7939" max="7939" width="11.5" style="1" customWidth="1"/>
    <col min="7940" max="7940" width="16.125" style="1" customWidth="1"/>
    <col min="7941" max="7941" width="28.75" style="1" customWidth="1"/>
    <col min="7942" max="7942" width="5.125" style="1" customWidth="1"/>
    <col min="7943" max="7943" width="14.375" style="1" customWidth="1"/>
    <col min="7944" max="7944" width="31.75" style="1" customWidth="1"/>
    <col min="7945" max="7945" width="14.5" style="1" customWidth="1"/>
    <col min="7946" max="7946" width="15.625" style="1" customWidth="1"/>
    <col min="7947" max="7948" width="9" style="1" hidden="1" customWidth="1"/>
    <col min="7949" max="7949" width="15.625" style="1" customWidth="1"/>
    <col min="7950" max="7951" width="9" style="1" hidden="1" customWidth="1"/>
    <col min="7952" max="7952" width="16.125" style="1" customWidth="1"/>
    <col min="7953" max="7954" width="9" style="1" hidden="1" customWidth="1"/>
    <col min="7955" max="7955" width="15.625" style="1" customWidth="1"/>
    <col min="7956" max="7959" width="9" style="1" hidden="1" customWidth="1"/>
    <col min="7960" max="7961" width="15.625" style="1" customWidth="1"/>
    <col min="7962" max="8192" width="9" style="1" customWidth="1"/>
    <col min="8193" max="8193" width="5.125" style="1" customWidth="1"/>
    <col min="8194" max="8194" width="3.625" style="1" customWidth="1"/>
    <col min="8195" max="8195" width="11.5" style="1" customWidth="1"/>
    <col min="8196" max="8196" width="16.125" style="1" customWidth="1"/>
    <col min="8197" max="8197" width="28.75" style="1" customWidth="1"/>
    <col min="8198" max="8198" width="5.125" style="1" customWidth="1"/>
    <col min="8199" max="8199" width="14.375" style="1" customWidth="1"/>
    <col min="8200" max="8200" width="31.75" style="1" customWidth="1"/>
    <col min="8201" max="8201" width="14.5" style="1" customWidth="1"/>
    <col min="8202" max="8202" width="15.625" style="1" customWidth="1"/>
    <col min="8203" max="8204" width="9" style="1" hidden="1" customWidth="1"/>
    <col min="8205" max="8205" width="15.625" style="1" customWidth="1"/>
    <col min="8206" max="8207" width="9" style="1" hidden="1" customWidth="1"/>
    <col min="8208" max="8208" width="16.125" style="1" customWidth="1"/>
    <col min="8209" max="8210" width="9" style="1" hidden="1" customWidth="1"/>
    <col min="8211" max="8211" width="15.625" style="1" customWidth="1"/>
    <col min="8212" max="8215" width="9" style="1" hidden="1" customWidth="1"/>
    <col min="8216" max="8217" width="15.625" style="1" customWidth="1"/>
    <col min="8218" max="8448" width="9" style="1" customWidth="1"/>
    <col min="8449" max="8449" width="5.125" style="1" customWidth="1"/>
    <col min="8450" max="8450" width="3.625" style="1" customWidth="1"/>
    <col min="8451" max="8451" width="11.5" style="1" customWidth="1"/>
    <col min="8452" max="8452" width="16.125" style="1" customWidth="1"/>
    <col min="8453" max="8453" width="28.75" style="1" customWidth="1"/>
    <col min="8454" max="8454" width="5.125" style="1" customWidth="1"/>
    <col min="8455" max="8455" width="14.375" style="1" customWidth="1"/>
    <col min="8456" max="8456" width="31.75" style="1" customWidth="1"/>
    <col min="8457" max="8457" width="14.5" style="1" customWidth="1"/>
    <col min="8458" max="8458" width="15.625" style="1" customWidth="1"/>
    <col min="8459" max="8460" width="9" style="1" hidden="1" customWidth="1"/>
    <col min="8461" max="8461" width="15.625" style="1" customWidth="1"/>
    <col min="8462" max="8463" width="9" style="1" hidden="1" customWidth="1"/>
    <col min="8464" max="8464" width="16.125" style="1" customWidth="1"/>
    <col min="8465" max="8466" width="9" style="1" hidden="1" customWidth="1"/>
    <col min="8467" max="8467" width="15.625" style="1" customWidth="1"/>
    <col min="8468" max="8471" width="9" style="1" hidden="1" customWidth="1"/>
    <col min="8472" max="8473" width="15.625" style="1" customWidth="1"/>
    <col min="8474" max="8704" width="9" style="1" customWidth="1"/>
    <col min="8705" max="8705" width="5.125" style="1" customWidth="1"/>
    <col min="8706" max="8706" width="3.625" style="1" customWidth="1"/>
    <col min="8707" max="8707" width="11.5" style="1" customWidth="1"/>
    <col min="8708" max="8708" width="16.125" style="1" customWidth="1"/>
    <col min="8709" max="8709" width="28.75" style="1" customWidth="1"/>
    <col min="8710" max="8710" width="5.125" style="1" customWidth="1"/>
    <col min="8711" max="8711" width="14.375" style="1" customWidth="1"/>
    <col min="8712" max="8712" width="31.75" style="1" customWidth="1"/>
    <col min="8713" max="8713" width="14.5" style="1" customWidth="1"/>
    <col min="8714" max="8714" width="15.625" style="1" customWidth="1"/>
    <col min="8715" max="8716" width="9" style="1" hidden="1" customWidth="1"/>
    <col min="8717" max="8717" width="15.625" style="1" customWidth="1"/>
    <col min="8718" max="8719" width="9" style="1" hidden="1" customWidth="1"/>
    <col min="8720" max="8720" width="16.125" style="1" customWidth="1"/>
    <col min="8721" max="8722" width="9" style="1" hidden="1" customWidth="1"/>
    <col min="8723" max="8723" width="15.625" style="1" customWidth="1"/>
    <col min="8724" max="8727" width="9" style="1" hidden="1" customWidth="1"/>
    <col min="8728" max="8729" width="15.625" style="1" customWidth="1"/>
    <col min="8730" max="8960" width="9" style="1" customWidth="1"/>
    <col min="8961" max="8961" width="5.125" style="1" customWidth="1"/>
    <col min="8962" max="8962" width="3.625" style="1" customWidth="1"/>
    <col min="8963" max="8963" width="11.5" style="1" customWidth="1"/>
    <col min="8964" max="8964" width="16.125" style="1" customWidth="1"/>
    <col min="8965" max="8965" width="28.75" style="1" customWidth="1"/>
    <col min="8966" max="8966" width="5.125" style="1" customWidth="1"/>
    <col min="8967" max="8967" width="14.375" style="1" customWidth="1"/>
    <col min="8968" max="8968" width="31.75" style="1" customWidth="1"/>
    <col min="8969" max="8969" width="14.5" style="1" customWidth="1"/>
    <col min="8970" max="8970" width="15.625" style="1" customWidth="1"/>
    <col min="8971" max="8972" width="9" style="1" hidden="1" customWidth="1"/>
    <col min="8973" max="8973" width="15.625" style="1" customWidth="1"/>
    <col min="8974" max="8975" width="9" style="1" hidden="1" customWidth="1"/>
    <col min="8976" max="8976" width="16.125" style="1" customWidth="1"/>
    <col min="8977" max="8978" width="9" style="1" hidden="1" customWidth="1"/>
    <col min="8979" max="8979" width="15.625" style="1" customWidth="1"/>
    <col min="8980" max="8983" width="9" style="1" hidden="1" customWidth="1"/>
    <col min="8984" max="8985" width="15.625" style="1" customWidth="1"/>
    <col min="8986" max="9216" width="9" style="1" customWidth="1"/>
    <col min="9217" max="9217" width="5.125" style="1" customWidth="1"/>
    <col min="9218" max="9218" width="3.625" style="1" customWidth="1"/>
    <col min="9219" max="9219" width="11.5" style="1" customWidth="1"/>
    <col min="9220" max="9220" width="16.125" style="1" customWidth="1"/>
    <col min="9221" max="9221" width="28.75" style="1" customWidth="1"/>
    <col min="9222" max="9222" width="5.125" style="1" customWidth="1"/>
    <col min="9223" max="9223" width="14.375" style="1" customWidth="1"/>
    <col min="9224" max="9224" width="31.75" style="1" customWidth="1"/>
    <col min="9225" max="9225" width="14.5" style="1" customWidth="1"/>
    <col min="9226" max="9226" width="15.625" style="1" customWidth="1"/>
    <col min="9227" max="9228" width="9" style="1" hidden="1" customWidth="1"/>
    <col min="9229" max="9229" width="15.625" style="1" customWidth="1"/>
    <col min="9230" max="9231" width="9" style="1" hidden="1" customWidth="1"/>
    <col min="9232" max="9232" width="16.125" style="1" customWidth="1"/>
    <col min="9233" max="9234" width="9" style="1" hidden="1" customWidth="1"/>
    <col min="9235" max="9235" width="15.625" style="1" customWidth="1"/>
    <col min="9236" max="9239" width="9" style="1" hidden="1" customWidth="1"/>
    <col min="9240" max="9241" width="15.625" style="1" customWidth="1"/>
    <col min="9242" max="9472" width="9" style="1" customWidth="1"/>
    <col min="9473" max="9473" width="5.125" style="1" customWidth="1"/>
    <col min="9474" max="9474" width="3.625" style="1" customWidth="1"/>
    <col min="9475" max="9475" width="11.5" style="1" customWidth="1"/>
    <col min="9476" max="9476" width="16.125" style="1" customWidth="1"/>
    <col min="9477" max="9477" width="28.75" style="1" customWidth="1"/>
    <col min="9478" max="9478" width="5.125" style="1" customWidth="1"/>
    <col min="9479" max="9479" width="14.375" style="1" customWidth="1"/>
    <col min="9480" max="9480" width="31.75" style="1" customWidth="1"/>
    <col min="9481" max="9481" width="14.5" style="1" customWidth="1"/>
    <col min="9482" max="9482" width="15.625" style="1" customWidth="1"/>
    <col min="9483" max="9484" width="9" style="1" hidden="1" customWidth="1"/>
    <col min="9485" max="9485" width="15.625" style="1" customWidth="1"/>
    <col min="9486" max="9487" width="9" style="1" hidden="1" customWidth="1"/>
    <col min="9488" max="9488" width="16.125" style="1" customWidth="1"/>
    <col min="9489" max="9490" width="9" style="1" hidden="1" customWidth="1"/>
    <col min="9491" max="9491" width="15.625" style="1" customWidth="1"/>
    <col min="9492" max="9495" width="9" style="1" hidden="1" customWidth="1"/>
    <col min="9496" max="9497" width="15.625" style="1" customWidth="1"/>
    <col min="9498" max="9728" width="9" style="1" customWidth="1"/>
    <col min="9729" max="9729" width="5.125" style="1" customWidth="1"/>
    <col min="9730" max="9730" width="3.625" style="1" customWidth="1"/>
    <col min="9731" max="9731" width="11.5" style="1" customWidth="1"/>
    <col min="9732" max="9732" width="16.125" style="1" customWidth="1"/>
    <col min="9733" max="9733" width="28.75" style="1" customWidth="1"/>
    <col min="9734" max="9734" width="5.125" style="1" customWidth="1"/>
    <col min="9735" max="9735" width="14.375" style="1" customWidth="1"/>
    <col min="9736" max="9736" width="31.75" style="1" customWidth="1"/>
    <col min="9737" max="9737" width="14.5" style="1" customWidth="1"/>
    <col min="9738" max="9738" width="15.625" style="1" customWidth="1"/>
    <col min="9739" max="9740" width="9" style="1" hidden="1" customWidth="1"/>
    <col min="9741" max="9741" width="15.625" style="1" customWidth="1"/>
    <col min="9742" max="9743" width="9" style="1" hidden="1" customWidth="1"/>
    <col min="9744" max="9744" width="16.125" style="1" customWidth="1"/>
    <col min="9745" max="9746" width="9" style="1" hidden="1" customWidth="1"/>
    <col min="9747" max="9747" width="15.625" style="1" customWidth="1"/>
    <col min="9748" max="9751" width="9" style="1" hidden="1" customWidth="1"/>
    <col min="9752" max="9753" width="15.625" style="1" customWidth="1"/>
    <col min="9754" max="9984" width="9" style="1" customWidth="1"/>
    <col min="9985" max="9985" width="5.125" style="1" customWidth="1"/>
    <col min="9986" max="9986" width="3.625" style="1" customWidth="1"/>
    <col min="9987" max="9987" width="11.5" style="1" customWidth="1"/>
    <col min="9988" max="9988" width="16.125" style="1" customWidth="1"/>
    <col min="9989" max="9989" width="28.75" style="1" customWidth="1"/>
    <col min="9990" max="9990" width="5.125" style="1" customWidth="1"/>
    <col min="9991" max="9991" width="14.375" style="1" customWidth="1"/>
    <col min="9992" max="9992" width="31.75" style="1" customWidth="1"/>
    <col min="9993" max="9993" width="14.5" style="1" customWidth="1"/>
    <col min="9994" max="9994" width="15.625" style="1" customWidth="1"/>
    <col min="9995" max="9996" width="9" style="1" hidden="1" customWidth="1"/>
    <col min="9997" max="9997" width="15.625" style="1" customWidth="1"/>
    <col min="9998" max="9999" width="9" style="1" hidden="1" customWidth="1"/>
    <col min="10000" max="10000" width="16.125" style="1" customWidth="1"/>
    <col min="10001" max="10002" width="9" style="1" hidden="1" customWidth="1"/>
    <col min="10003" max="10003" width="15.625" style="1" customWidth="1"/>
    <col min="10004" max="10007" width="9" style="1" hidden="1" customWidth="1"/>
    <col min="10008" max="10009" width="15.625" style="1" customWidth="1"/>
    <col min="10010" max="10240" width="9" style="1" customWidth="1"/>
    <col min="10241" max="10241" width="5.125" style="1" customWidth="1"/>
    <col min="10242" max="10242" width="3.625" style="1" customWidth="1"/>
    <col min="10243" max="10243" width="11.5" style="1" customWidth="1"/>
    <col min="10244" max="10244" width="16.125" style="1" customWidth="1"/>
    <col min="10245" max="10245" width="28.75" style="1" customWidth="1"/>
    <col min="10246" max="10246" width="5.125" style="1" customWidth="1"/>
    <col min="10247" max="10247" width="14.375" style="1" customWidth="1"/>
    <col min="10248" max="10248" width="31.75" style="1" customWidth="1"/>
    <col min="10249" max="10249" width="14.5" style="1" customWidth="1"/>
    <col min="10250" max="10250" width="15.625" style="1" customWidth="1"/>
    <col min="10251" max="10252" width="9" style="1" hidden="1" customWidth="1"/>
    <col min="10253" max="10253" width="15.625" style="1" customWidth="1"/>
    <col min="10254" max="10255" width="9" style="1" hidden="1" customWidth="1"/>
    <col min="10256" max="10256" width="16.125" style="1" customWidth="1"/>
    <col min="10257" max="10258" width="9" style="1" hidden="1" customWidth="1"/>
    <col min="10259" max="10259" width="15.625" style="1" customWidth="1"/>
    <col min="10260" max="10263" width="9" style="1" hidden="1" customWidth="1"/>
    <col min="10264" max="10265" width="15.625" style="1" customWidth="1"/>
    <col min="10266" max="10496" width="9" style="1" customWidth="1"/>
    <col min="10497" max="10497" width="5.125" style="1" customWidth="1"/>
    <col min="10498" max="10498" width="3.625" style="1" customWidth="1"/>
    <col min="10499" max="10499" width="11.5" style="1" customWidth="1"/>
    <col min="10500" max="10500" width="16.125" style="1" customWidth="1"/>
    <col min="10501" max="10501" width="28.75" style="1" customWidth="1"/>
    <col min="10502" max="10502" width="5.125" style="1" customWidth="1"/>
    <col min="10503" max="10503" width="14.375" style="1" customWidth="1"/>
    <col min="10504" max="10504" width="31.75" style="1" customWidth="1"/>
    <col min="10505" max="10505" width="14.5" style="1" customWidth="1"/>
    <col min="10506" max="10506" width="15.625" style="1" customWidth="1"/>
    <col min="10507" max="10508" width="9" style="1" hidden="1" customWidth="1"/>
    <col min="10509" max="10509" width="15.625" style="1" customWidth="1"/>
    <col min="10510" max="10511" width="9" style="1" hidden="1" customWidth="1"/>
    <col min="10512" max="10512" width="16.125" style="1" customWidth="1"/>
    <col min="10513" max="10514" width="9" style="1" hidden="1" customWidth="1"/>
    <col min="10515" max="10515" width="15.625" style="1" customWidth="1"/>
    <col min="10516" max="10519" width="9" style="1" hidden="1" customWidth="1"/>
    <col min="10520" max="10521" width="15.625" style="1" customWidth="1"/>
    <col min="10522" max="10752" width="9" style="1" customWidth="1"/>
    <col min="10753" max="10753" width="5.125" style="1" customWidth="1"/>
    <col min="10754" max="10754" width="3.625" style="1" customWidth="1"/>
    <col min="10755" max="10755" width="11.5" style="1" customWidth="1"/>
    <col min="10756" max="10756" width="16.125" style="1" customWidth="1"/>
    <col min="10757" max="10757" width="28.75" style="1" customWidth="1"/>
    <col min="10758" max="10758" width="5.125" style="1" customWidth="1"/>
    <col min="10759" max="10759" width="14.375" style="1" customWidth="1"/>
    <col min="10760" max="10760" width="31.75" style="1" customWidth="1"/>
    <col min="10761" max="10761" width="14.5" style="1" customWidth="1"/>
    <col min="10762" max="10762" width="15.625" style="1" customWidth="1"/>
    <col min="10763" max="10764" width="9" style="1" hidden="1" customWidth="1"/>
    <col min="10765" max="10765" width="15.625" style="1" customWidth="1"/>
    <col min="10766" max="10767" width="9" style="1" hidden="1" customWidth="1"/>
    <col min="10768" max="10768" width="16.125" style="1" customWidth="1"/>
    <col min="10769" max="10770" width="9" style="1" hidden="1" customWidth="1"/>
    <col min="10771" max="10771" width="15.625" style="1" customWidth="1"/>
    <col min="10772" max="10775" width="9" style="1" hidden="1" customWidth="1"/>
    <col min="10776" max="10777" width="15.625" style="1" customWidth="1"/>
    <col min="10778" max="11008" width="9" style="1" customWidth="1"/>
    <col min="11009" max="11009" width="5.125" style="1" customWidth="1"/>
    <col min="11010" max="11010" width="3.625" style="1" customWidth="1"/>
    <col min="11011" max="11011" width="11.5" style="1" customWidth="1"/>
    <col min="11012" max="11012" width="16.125" style="1" customWidth="1"/>
    <col min="11013" max="11013" width="28.75" style="1" customWidth="1"/>
    <col min="11014" max="11014" width="5.125" style="1" customWidth="1"/>
    <col min="11015" max="11015" width="14.375" style="1" customWidth="1"/>
    <col min="11016" max="11016" width="31.75" style="1" customWidth="1"/>
    <col min="11017" max="11017" width="14.5" style="1" customWidth="1"/>
    <col min="11018" max="11018" width="15.625" style="1" customWidth="1"/>
    <col min="11019" max="11020" width="9" style="1" hidden="1" customWidth="1"/>
    <col min="11021" max="11021" width="15.625" style="1" customWidth="1"/>
    <col min="11022" max="11023" width="9" style="1" hidden="1" customWidth="1"/>
    <col min="11024" max="11024" width="16.125" style="1" customWidth="1"/>
    <col min="11025" max="11026" width="9" style="1" hidden="1" customWidth="1"/>
    <col min="11027" max="11027" width="15.625" style="1" customWidth="1"/>
    <col min="11028" max="11031" width="9" style="1" hidden="1" customWidth="1"/>
    <col min="11032" max="11033" width="15.625" style="1" customWidth="1"/>
    <col min="11034" max="11264" width="9" style="1" customWidth="1"/>
    <col min="11265" max="11265" width="5.125" style="1" customWidth="1"/>
    <col min="11266" max="11266" width="3.625" style="1" customWidth="1"/>
    <col min="11267" max="11267" width="11.5" style="1" customWidth="1"/>
    <col min="11268" max="11268" width="16.125" style="1" customWidth="1"/>
    <col min="11269" max="11269" width="28.75" style="1" customWidth="1"/>
    <col min="11270" max="11270" width="5.125" style="1" customWidth="1"/>
    <col min="11271" max="11271" width="14.375" style="1" customWidth="1"/>
    <col min="11272" max="11272" width="31.75" style="1" customWidth="1"/>
    <col min="11273" max="11273" width="14.5" style="1" customWidth="1"/>
    <col min="11274" max="11274" width="15.625" style="1" customWidth="1"/>
    <col min="11275" max="11276" width="9" style="1" hidden="1" customWidth="1"/>
    <col min="11277" max="11277" width="15.625" style="1" customWidth="1"/>
    <col min="11278" max="11279" width="9" style="1" hidden="1" customWidth="1"/>
    <col min="11280" max="11280" width="16.125" style="1" customWidth="1"/>
    <col min="11281" max="11282" width="9" style="1" hidden="1" customWidth="1"/>
    <col min="11283" max="11283" width="15.625" style="1" customWidth="1"/>
    <col min="11284" max="11287" width="9" style="1" hidden="1" customWidth="1"/>
    <col min="11288" max="11289" width="15.625" style="1" customWidth="1"/>
    <col min="11290" max="11520" width="9" style="1" customWidth="1"/>
    <col min="11521" max="11521" width="5.125" style="1" customWidth="1"/>
    <col min="11522" max="11522" width="3.625" style="1" customWidth="1"/>
    <col min="11523" max="11523" width="11.5" style="1" customWidth="1"/>
    <col min="11524" max="11524" width="16.125" style="1" customWidth="1"/>
    <col min="11525" max="11525" width="28.75" style="1" customWidth="1"/>
    <col min="11526" max="11526" width="5.125" style="1" customWidth="1"/>
    <col min="11527" max="11527" width="14.375" style="1" customWidth="1"/>
    <col min="11528" max="11528" width="31.75" style="1" customWidth="1"/>
    <col min="11529" max="11529" width="14.5" style="1" customWidth="1"/>
    <col min="11530" max="11530" width="15.625" style="1" customWidth="1"/>
    <col min="11531" max="11532" width="9" style="1" hidden="1" customWidth="1"/>
    <col min="11533" max="11533" width="15.625" style="1" customWidth="1"/>
    <col min="11534" max="11535" width="9" style="1" hidden="1" customWidth="1"/>
    <col min="11536" max="11536" width="16.125" style="1" customWidth="1"/>
    <col min="11537" max="11538" width="9" style="1" hidden="1" customWidth="1"/>
    <col min="11539" max="11539" width="15.625" style="1" customWidth="1"/>
    <col min="11540" max="11543" width="9" style="1" hidden="1" customWidth="1"/>
    <col min="11544" max="11545" width="15.625" style="1" customWidth="1"/>
    <col min="11546" max="11776" width="9" style="1" customWidth="1"/>
    <col min="11777" max="11777" width="5.125" style="1" customWidth="1"/>
    <col min="11778" max="11778" width="3.625" style="1" customWidth="1"/>
    <col min="11779" max="11779" width="11.5" style="1" customWidth="1"/>
    <col min="11780" max="11780" width="16.125" style="1" customWidth="1"/>
    <col min="11781" max="11781" width="28.75" style="1" customWidth="1"/>
    <col min="11782" max="11782" width="5.125" style="1" customWidth="1"/>
    <col min="11783" max="11783" width="14.375" style="1" customWidth="1"/>
    <col min="11784" max="11784" width="31.75" style="1" customWidth="1"/>
    <col min="11785" max="11785" width="14.5" style="1" customWidth="1"/>
    <col min="11786" max="11786" width="15.625" style="1" customWidth="1"/>
    <col min="11787" max="11788" width="9" style="1" hidden="1" customWidth="1"/>
    <col min="11789" max="11789" width="15.625" style="1" customWidth="1"/>
    <col min="11790" max="11791" width="9" style="1" hidden="1" customWidth="1"/>
    <col min="11792" max="11792" width="16.125" style="1" customWidth="1"/>
    <col min="11793" max="11794" width="9" style="1" hidden="1" customWidth="1"/>
    <col min="11795" max="11795" width="15.625" style="1" customWidth="1"/>
    <col min="11796" max="11799" width="9" style="1" hidden="1" customWidth="1"/>
    <col min="11800" max="11801" width="15.625" style="1" customWidth="1"/>
    <col min="11802" max="12032" width="9" style="1" customWidth="1"/>
    <col min="12033" max="12033" width="5.125" style="1" customWidth="1"/>
    <col min="12034" max="12034" width="3.625" style="1" customWidth="1"/>
    <col min="12035" max="12035" width="11.5" style="1" customWidth="1"/>
    <col min="12036" max="12036" width="16.125" style="1" customWidth="1"/>
    <col min="12037" max="12037" width="28.75" style="1" customWidth="1"/>
    <col min="12038" max="12038" width="5.125" style="1" customWidth="1"/>
    <col min="12039" max="12039" width="14.375" style="1" customWidth="1"/>
    <col min="12040" max="12040" width="31.75" style="1" customWidth="1"/>
    <col min="12041" max="12041" width="14.5" style="1" customWidth="1"/>
    <col min="12042" max="12042" width="15.625" style="1" customWidth="1"/>
    <col min="12043" max="12044" width="9" style="1" hidden="1" customWidth="1"/>
    <col min="12045" max="12045" width="15.625" style="1" customWidth="1"/>
    <col min="12046" max="12047" width="9" style="1" hidden="1" customWidth="1"/>
    <col min="12048" max="12048" width="16.125" style="1" customWidth="1"/>
    <col min="12049" max="12050" width="9" style="1" hidden="1" customWidth="1"/>
    <col min="12051" max="12051" width="15.625" style="1" customWidth="1"/>
    <col min="12052" max="12055" width="9" style="1" hidden="1" customWidth="1"/>
    <col min="12056" max="12057" width="15.625" style="1" customWidth="1"/>
    <col min="12058" max="12288" width="9" style="1" customWidth="1"/>
    <col min="12289" max="12289" width="5.125" style="1" customWidth="1"/>
    <col min="12290" max="12290" width="3.625" style="1" customWidth="1"/>
    <col min="12291" max="12291" width="11.5" style="1" customWidth="1"/>
    <col min="12292" max="12292" width="16.125" style="1" customWidth="1"/>
    <col min="12293" max="12293" width="28.75" style="1" customWidth="1"/>
    <col min="12294" max="12294" width="5.125" style="1" customWidth="1"/>
    <col min="12295" max="12295" width="14.375" style="1" customWidth="1"/>
    <col min="12296" max="12296" width="31.75" style="1" customWidth="1"/>
    <col min="12297" max="12297" width="14.5" style="1" customWidth="1"/>
    <col min="12298" max="12298" width="15.625" style="1" customWidth="1"/>
    <col min="12299" max="12300" width="9" style="1" hidden="1" customWidth="1"/>
    <col min="12301" max="12301" width="15.625" style="1" customWidth="1"/>
    <col min="12302" max="12303" width="9" style="1" hidden="1" customWidth="1"/>
    <col min="12304" max="12304" width="16.125" style="1" customWidth="1"/>
    <col min="12305" max="12306" width="9" style="1" hidden="1" customWidth="1"/>
    <col min="12307" max="12307" width="15.625" style="1" customWidth="1"/>
    <col min="12308" max="12311" width="9" style="1" hidden="1" customWidth="1"/>
    <col min="12312" max="12313" width="15.625" style="1" customWidth="1"/>
    <col min="12314" max="12544" width="9" style="1" customWidth="1"/>
    <col min="12545" max="12545" width="5.125" style="1" customWidth="1"/>
    <col min="12546" max="12546" width="3.625" style="1" customWidth="1"/>
    <col min="12547" max="12547" width="11.5" style="1" customWidth="1"/>
    <col min="12548" max="12548" width="16.125" style="1" customWidth="1"/>
    <col min="12549" max="12549" width="28.75" style="1" customWidth="1"/>
    <col min="12550" max="12550" width="5.125" style="1" customWidth="1"/>
    <col min="12551" max="12551" width="14.375" style="1" customWidth="1"/>
    <col min="12552" max="12552" width="31.75" style="1" customWidth="1"/>
    <col min="12553" max="12553" width="14.5" style="1" customWidth="1"/>
    <col min="12554" max="12554" width="15.625" style="1" customWidth="1"/>
    <col min="12555" max="12556" width="9" style="1" hidden="1" customWidth="1"/>
    <col min="12557" max="12557" width="15.625" style="1" customWidth="1"/>
    <col min="12558" max="12559" width="9" style="1" hidden="1" customWidth="1"/>
    <col min="12560" max="12560" width="16.125" style="1" customWidth="1"/>
    <col min="12561" max="12562" width="9" style="1" hidden="1" customWidth="1"/>
    <col min="12563" max="12563" width="15.625" style="1" customWidth="1"/>
    <col min="12564" max="12567" width="9" style="1" hidden="1" customWidth="1"/>
    <col min="12568" max="12569" width="15.625" style="1" customWidth="1"/>
    <col min="12570" max="12800" width="9" style="1" customWidth="1"/>
    <col min="12801" max="12801" width="5.125" style="1" customWidth="1"/>
    <col min="12802" max="12802" width="3.625" style="1" customWidth="1"/>
    <col min="12803" max="12803" width="11.5" style="1" customWidth="1"/>
    <col min="12804" max="12804" width="16.125" style="1" customWidth="1"/>
    <col min="12805" max="12805" width="28.75" style="1" customWidth="1"/>
    <col min="12806" max="12806" width="5.125" style="1" customWidth="1"/>
    <col min="12807" max="12807" width="14.375" style="1" customWidth="1"/>
    <col min="12808" max="12808" width="31.75" style="1" customWidth="1"/>
    <col min="12809" max="12809" width="14.5" style="1" customWidth="1"/>
    <col min="12810" max="12810" width="15.625" style="1" customWidth="1"/>
    <col min="12811" max="12812" width="9" style="1" hidden="1" customWidth="1"/>
    <col min="12813" max="12813" width="15.625" style="1" customWidth="1"/>
    <col min="12814" max="12815" width="9" style="1" hidden="1" customWidth="1"/>
    <col min="12816" max="12816" width="16.125" style="1" customWidth="1"/>
    <col min="12817" max="12818" width="9" style="1" hidden="1" customWidth="1"/>
    <col min="12819" max="12819" width="15.625" style="1" customWidth="1"/>
    <col min="12820" max="12823" width="9" style="1" hidden="1" customWidth="1"/>
    <col min="12824" max="12825" width="15.625" style="1" customWidth="1"/>
    <col min="12826" max="13056" width="9" style="1" customWidth="1"/>
    <col min="13057" max="13057" width="5.125" style="1" customWidth="1"/>
    <col min="13058" max="13058" width="3.625" style="1" customWidth="1"/>
    <col min="13059" max="13059" width="11.5" style="1" customWidth="1"/>
    <col min="13060" max="13060" width="16.125" style="1" customWidth="1"/>
    <col min="13061" max="13061" width="28.75" style="1" customWidth="1"/>
    <col min="13062" max="13062" width="5.125" style="1" customWidth="1"/>
    <col min="13063" max="13063" width="14.375" style="1" customWidth="1"/>
    <col min="13064" max="13064" width="31.75" style="1" customWidth="1"/>
    <col min="13065" max="13065" width="14.5" style="1" customWidth="1"/>
    <col min="13066" max="13066" width="15.625" style="1" customWidth="1"/>
    <col min="13067" max="13068" width="9" style="1" hidden="1" customWidth="1"/>
    <col min="13069" max="13069" width="15.625" style="1" customWidth="1"/>
    <col min="13070" max="13071" width="9" style="1" hidden="1" customWidth="1"/>
    <col min="13072" max="13072" width="16.125" style="1" customWidth="1"/>
    <col min="13073" max="13074" width="9" style="1" hidden="1" customWidth="1"/>
    <col min="13075" max="13075" width="15.625" style="1" customWidth="1"/>
    <col min="13076" max="13079" width="9" style="1" hidden="1" customWidth="1"/>
    <col min="13080" max="13081" width="15.625" style="1" customWidth="1"/>
    <col min="13082" max="13312" width="9" style="1" customWidth="1"/>
    <col min="13313" max="13313" width="5.125" style="1" customWidth="1"/>
    <col min="13314" max="13314" width="3.625" style="1" customWidth="1"/>
    <col min="13315" max="13315" width="11.5" style="1" customWidth="1"/>
    <col min="13316" max="13316" width="16.125" style="1" customWidth="1"/>
    <col min="13317" max="13317" width="28.75" style="1" customWidth="1"/>
    <col min="13318" max="13318" width="5.125" style="1" customWidth="1"/>
    <col min="13319" max="13319" width="14.375" style="1" customWidth="1"/>
    <col min="13320" max="13320" width="31.75" style="1" customWidth="1"/>
    <col min="13321" max="13321" width="14.5" style="1" customWidth="1"/>
    <col min="13322" max="13322" width="15.625" style="1" customWidth="1"/>
    <col min="13323" max="13324" width="9" style="1" hidden="1" customWidth="1"/>
    <col min="13325" max="13325" width="15.625" style="1" customWidth="1"/>
    <col min="13326" max="13327" width="9" style="1" hidden="1" customWidth="1"/>
    <col min="13328" max="13328" width="16.125" style="1" customWidth="1"/>
    <col min="13329" max="13330" width="9" style="1" hidden="1" customWidth="1"/>
    <col min="13331" max="13331" width="15.625" style="1" customWidth="1"/>
    <col min="13332" max="13335" width="9" style="1" hidden="1" customWidth="1"/>
    <col min="13336" max="13337" width="15.625" style="1" customWidth="1"/>
    <col min="13338" max="13568" width="9" style="1" customWidth="1"/>
    <col min="13569" max="13569" width="5.125" style="1" customWidth="1"/>
    <col min="13570" max="13570" width="3.625" style="1" customWidth="1"/>
    <col min="13571" max="13571" width="11.5" style="1" customWidth="1"/>
    <col min="13572" max="13572" width="16.125" style="1" customWidth="1"/>
    <col min="13573" max="13573" width="28.75" style="1" customWidth="1"/>
    <col min="13574" max="13574" width="5.125" style="1" customWidth="1"/>
    <col min="13575" max="13575" width="14.375" style="1" customWidth="1"/>
    <col min="13576" max="13576" width="31.75" style="1" customWidth="1"/>
    <col min="13577" max="13577" width="14.5" style="1" customWidth="1"/>
    <col min="13578" max="13578" width="15.625" style="1" customWidth="1"/>
    <col min="13579" max="13580" width="9" style="1" hidden="1" customWidth="1"/>
    <col min="13581" max="13581" width="15.625" style="1" customWidth="1"/>
    <col min="13582" max="13583" width="9" style="1" hidden="1" customWidth="1"/>
    <col min="13584" max="13584" width="16.125" style="1" customWidth="1"/>
    <col min="13585" max="13586" width="9" style="1" hidden="1" customWidth="1"/>
    <col min="13587" max="13587" width="15.625" style="1" customWidth="1"/>
    <col min="13588" max="13591" width="9" style="1" hidden="1" customWidth="1"/>
    <col min="13592" max="13593" width="15.625" style="1" customWidth="1"/>
    <col min="13594" max="13824" width="9" style="1" customWidth="1"/>
    <col min="13825" max="13825" width="5.125" style="1" customWidth="1"/>
    <col min="13826" max="13826" width="3.625" style="1" customWidth="1"/>
    <col min="13827" max="13827" width="11.5" style="1" customWidth="1"/>
    <col min="13828" max="13828" width="16.125" style="1" customWidth="1"/>
    <col min="13829" max="13829" width="28.75" style="1" customWidth="1"/>
    <col min="13830" max="13830" width="5.125" style="1" customWidth="1"/>
    <col min="13831" max="13831" width="14.375" style="1" customWidth="1"/>
    <col min="13832" max="13832" width="31.75" style="1" customWidth="1"/>
    <col min="13833" max="13833" width="14.5" style="1" customWidth="1"/>
    <col min="13834" max="13834" width="15.625" style="1" customWidth="1"/>
    <col min="13835" max="13836" width="9" style="1" hidden="1" customWidth="1"/>
    <col min="13837" max="13837" width="15.625" style="1" customWidth="1"/>
    <col min="13838" max="13839" width="9" style="1" hidden="1" customWidth="1"/>
    <col min="13840" max="13840" width="16.125" style="1" customWidth="1"/>
    <col min="13841" max="13842" width="9" style="1" hidden="1" customWidth="1"/>
    <col min="13843" max="13843" width="15.625" style="1" customWidth="1"/>
    <col min="13844" max="13847" width="9" style="1" hidden="1" customWidth="1"/>
    <col min="13848" max="13849" width="15.625" style="1" customWidth="1"/>
    <col min="13850" max="14080" width="9" style="1" customWidth="1"/>
    <col min="14081" max="14081" width="5.125" style="1" customWidth="1"/>
    <col min="14082" max="14082" width="3.625" style="1" customWidth="1"/>
    <col min="14083" max="14083" width="11.5" style="1" customWidth="1"/>
    <col min="14084" max="14084" width="16.125" style="1" customWidth="1"/>
    <col min="14085" max="14085" width="28.75" style="1" customWidth="1"/>
    <col min="14086" max="14086" width="5.125" style="1" customWidth="1"/>
    <col min="14087" max="14087" width="14.375" style="1" customWidth="1"/>
    <col min="14088" max="14088" width="31.75" style="1" customWidth="1"/>
    <col min="14089" max="14089" width="14.5" style="1" customWidth="1"/>
    <col min="14090" max="14090" width="15.625" style="1" customWidth="1"/>
    <col min="14091" max="14092" width="9" style="1" hidden="1" customWidth="1"/>
    <col min="14093" max="14093" width="15.625" style="1" customWidth="1"/>
    <col min="14094" max="14095" width="9" style="1" hidden="1" customWidth="1"/>
    <col min="14096" max="14096" width="16.125" style="1" customWidth="1"/>
    <col min="14097" max="14098" width="9" style="1" hidden="1" customWidth="1"/>
    <col min="14099" max="14099" width="15.625" style="1" customWidth="1"/>
    <col min="14100" max="14103" width="9" style="1" hidden="1" customWidth="1"/>
    <col min="14104" max="14105" width="15.625" style="1" customWidth="1"/>
    <col min="14106" max="14336" width="9" style="1" customWidth="1"/>
    <col min="14337" max="14337" width="5.125" style="1" customWidth="1"/>
    <col min="14338" max="14338" width="3.625" style="1" customWidth="1"/>
    <col min="14339" max="14339" width="11.5" style="1" customWidth="1"/>
    <col min="14340" max="14340" width="16.125" style="1" customWidth="1"/>
    <col min="14341" max="14341" width="28.75" style="1" customWidth="1"/>
    <col min="14342" max="14342" width="5.125" style="1" customWidth="1"/>
    <col min="14343" max="14343" width="14.375" style="1" customWidth="1"/>
    <col min="14344" max="14344" width="31.75" style="1" customWidth="1"/>
    <col min="14345" max="14345" width="14.5" style="1" customWidth="1"/>
    <col min="14346" max="14346" width="15.625" style="1" customWidth="1"/>
    <col min="14347" max="14348" width="9" style="1" hidden="1" customWidth="1"/>
    <col min="14349" max="14349" width="15.625" style="1" customWidth="1"/>
    <col min="14350" max="14351" width="9" style="1" hidden="1" customWidth="1"/>
    <col min="14352" max="14352" width="16.125" style="1" customWidth="1"/>
    <col min="14353" max="14354" width="9" style="1" hidden="1" customWidth="1"/>
    <col min="14355" max="14355" width="15.625" style="1" customWidth="1"/>
    <col min="14356" max="14359" width="9" style="1" hidden="1" customWidth="1"/>
    <col min="14360" max="14361" width="15.625" style="1" customWidth="1"/>
    <col min="14362" max="14592" width="9" style="1" customWidth="1"/>
    <col min="14593" max="14593" width="5.125" style="1" customWidth="1"/>
    <col min="14594" max="14594" width="3.625" style="1" customWidth="1"/>
    <col min="14595" max="14595" width="11.5" style="1" customWidth="1"/>
    <col min="14596" max="14596" width="16.125" style="1" customWidth="1"/>
    <col min="14597" max="14597" width="28.75" style="1" customWidth="1"/>
    <col min="14598" max="14598" width="5.125" style="1" customWidth="1"/>
    <col min="14599" max="14599" width="14.375" style="1" customWidth="1"/>
    <col min="14600" max="14600" width="31.75" style="1" customWidth="1"/>
    <col min="14601" max="14601" width="14.5" style="1" customWidth="1"/>
    <col min="14602" max="14602" width="15.625" style="1" customWidth="1"/>
    <col min="14603" max="14604" width="9" style="1" hidden="1" customWidth="1"/>
    <col min="14605" max="14605" width="15.625" style="1" customWidth="1"/>
    <col min="14606" max="14607" width="9" style="1" hidden="1" customWidth="1"/>
    <col min="14608" max="14608" width="16.125" style="1" customWidth="1"/>
    <col min="14609" max="14610" width="9" style="1" hidden="1" customWidth="1"/>
    <col min="14611" max="14611" width="15.625" style="1" customWidth="1"/>
    <col min="14612" max="14615" width="9" style="1" hidden="1" customWidth="1"/>
    <col min="14616" max="14617" width="15.625" style="1" customWidth="1"/>
    <col min="14618" max="14848" width="9" style="1" customWidth="1"/>
    <col min="14849" max="14849" width="5.125" style="1" customWidth="1"/>
    <col min="14850" max="14850" width="3.625" style="1" customWidth="1"/>
    <col min="14851" max="14851" width="11.5" style="1" customWidth="1"/>
    <col min="14852" max="14852" width="16.125" style="1" customWidth="1"/>
    <col min="14853" max="14853" width="28.75" style="1" customWidth="1"/>
    <col min="14854" max="14854" width="5.125" style="1" customWidth="1"/>
    <col min="14855" max="14855" width="14.375" style="1" customWidth="1"/>
    <col min="14856" max="14856" width="31.75" style="1" customWidth="1"/>
    <col min="14857" max="14857" width="14.5" style="1" customWidth="1"/>
    <col min="14858" max="14858" width="15.625" style="1" customWidth="1"/>
    <col min="14859" max="14860" width="9" style="1" hidden="1" customWidth="1"/>
    <col min="14861" max="14861" width="15.625" style="1" customWidth="1"/>
    <col min="14862" max="14863" width="9" style="1" hidden="1" customWidth="1"/>
    <col min="14864" max="14864" width="16.125" style="1" customWidth="1"/>
    <col min="14865" max="14866" width="9" style="1" hidden="1" customWidth="1"/>
    <col min="14867" max="14867" width="15.625" style="1" customWidth="1"/>
    <col min="14868" max="14871" width="9" style="1" hidden="1" customWidth="1"/>
    <col min="14872" max="14873" width="15.625" style="1" customWidth="1"/>
    <col min="14874" max="15104" width="9" style="1" customWidth="1"/>
    <col min="15105" max="15105" width="5.125" style="1" customWidth="1"/>
    <col min="15106" max="15106" width="3.625" style="1" customWidth="1"/>
    <col min="15107" max="15107" width="11.5" style="1" customWidth="1"/>
    <col min="15108" max="15108" width="16.125" style="1" customWidth="1"/>
    <col min="15109" max="15109" width="28.75" style="1" customWidth="1"/>
    <col min="15110" max="15110" width="5.125" style="1" customWidth="1"/>
    <col min="15111" max="15111" width="14.375" style="1" customWidth="1"/>
    <col min="15112" max="15112" width="31.75" style="1" customWidth="1"/>
    <col min="15113" max="15113" width="14.5" style="1" customWidth="1"/>
    <col min="15114" max="15114" width="15.625" style="1" customWidth="1"/>
    <col min="15115" max="15116" width="9" style="1" hidden="1" customWidth="1"/>
    <col min="15117" max="15117" width="15.625" style="1" customWidth="1"/>
    <col min="15118" max="15119" width="9" style="1" hidden="1" customWidth="1"/>
    <col min="15120" max="15120" width="16.125" style="1" customWidth="1"/>
    <col min="15121" max="15122" width="9" style="1" hidden="1" customWidth="1"/>
    <col min="15123" max="15123" width="15.625" style="1" customWidth="1"/>
    <col min="15124" max="15127" width="9" style="1" hidden="1" customWidth="1"/>
    <col min="15128" max="15129" width="15.625" style="1" customWidth="1"/>
    <col min="15130" max="15360" width="9" style="1" customWidth="1"/>
    <col min="15361" max="15361" width="5.125" style="1" customWidth="1"/>
    <col min="15362" max="15362" width="3.625" style="1" customWidth="1"/>
    <col min="15363" max="15363" width="11.5" style="1" customWidth="1"/>
    <col min="15364" max="15364" width="16.125" style="1" customWidth="1"/>
    <col min="15365" max="15365" width="28.75" style="1" customWidth="1"/>
    <col min="15366" max="15366" width="5.125" style="1" customWidth="1"/>
    <col min="15367" max="15367" width="14.375" style="1" customWidth="1"/>
    <col min="15368" max="15368" width="31.75" style="1" customWidth="1"/>
    <col min="15369" max="15369" width="14.5" style="1" customWidth="1"/>
    <col min="15370" max="15370" width="15.625" style="1" customWidth="1"/>
    <col min="15371" max="15372" width="9" style="1" hidden="1" customWidth="1"/>
    <col min="15373" max="15373" width="15.625" style="1" customWidth="1"/>
    <col min="15374" max="15375" width="9" style="1" hidden="1" customWidth="1"/>
    <col min="15376" max="15376" width="16.125" style="1" customWidth="1"/>
    <col min="15377" max="15378" width="9" style="1" hidden="1" customWidth="1"/>
    <col min="15379" max="15379" width="15.625" style="1" customWidth="1"/>
    <col min="15380" max="15383" width="9" style="1" hidden="1" customWidth="1"/>
    <col min="15384" max="15385" width="15.625" style="1" customWidth="1"/>
    <col min="15386" max="15616" width="9" style="1" customWidth="1"/>
    <col min="15617" max="15617" width="5.125" style="1" customWidth="1"/>
    <col min="15618" max="15618" width="3.625" style="1" customWidth="1"/>
    <col min="15619" max="15619" width="11.5" style="1" customWidth="1"/>
    <col min="15620" max="15620" width="16.125" style="1" customWidth="1"/>
    <col min="15621" max="15621" width="28.75" style="1" customWidth="1"/>
    <col min="15622" max="15622" width="5.125" style="1" customWidth="1"/>
    <col min="15623" max="15623" width="14.375" style="1" customWidth="1"/>
    <col min="15624" max="15624" width="31.75" style="1" customWidth="1"/>
    <col min="15625" max="15625" width="14.5" style="1" customWidth="1"/>
    <col min="15626" max="15626" width="15.625" style="1" customWidth="1"/>
    <col min="15627" max="15628" width="9" style="1" hidden="1" customWidth="1"/>
    <col min="15629" max="15629" width="15.625" style="1" customWidth="1"/>
    <col min="15630" max="15631" width="9" style="1" hidden="1" customWidth="1"/>
    <col min="15632" max="15632" width="16.125" style="1" customWidth="1"/>
    <col min="15633" max="15634" width="9" style="1" hidden="1" customWidth="1"/>
    <col min="15635" max="15635" width="15.625" style="1" customWidth="1"/>
    <col min="15636" max="15639" width="9" style="1" hidden="1" customWidth="1"/>
    <col min="15640" max="15641" width="15.625" style="1" customWidth="1"/>
    <col min="15642" max="15872" width="9" style="1" customWidth="1"/>
    <col min="15873" max="15873" width="5.125" style="1" customWidth="1"/>
    <col min="15874" max="15874" width="3.625" style="1" customWidth="1"/>
    <col min="15875" max="15875" width="11.5" style="1" customWidth="1"/>
    <col min="15876" max="15876" width="16.125" style="1" customWidth="1"/>
    <col min="15877" max="15877" width="28.75" style="1" customWidth="1"/>
    <col min="15878" max="15878" width="5.125" style="1" customWidth="1"/>
    <col min="15879" max="15879" width="14.375" style="1" customWidth="1"/>
    <col min="15880" max="15880" width="31.75" style="1" customWidth="1"/>
    <col min="15881" max="15881" width="14.5" style="1" customWidth="1"/>
    <col min="15882" max="15882" width="15.625" style="1" customWidth="1"/>
    <col min="15883" max="15884" width="9" style="1" hidden="1" customWidth="1"/>
    <col min="15885" max="15885" width="15.625" style="1" customWidth="1"/>
    <col min="15886" max="15887" width="9" style="1" hidden="1" customWidth="1"/>
    <col min="15888" max="15888" width="16.125" style="1" customWidth="1"/>
    <col min="15889" max="15890" width="9" style="1" hidden="1" customWidth="1"/>
    <col min="15891" max="15891" width="15.625" style="1" customWidth="1"/>
    <col min="15892" max="15895" width="9" style="1" hidden="1" customWidth="1"/>
    <col min="15896" max="15897" width="15.625" style="1" customWidth="1"/>
    <col min="15898" max="16128" width="9" style="1" customWidth="1"/>
    <col min="16129" max="16129" width="5.125" style="1" customWidth="1"/>
    <col min="16130" max="16130" width="3.625" style="1" customWidth="1"/>
    <col min="16131" max="16131" width="11.5" style="1" customWidth="1"/>
    <col min="16132" max="16132" width="16.125" style="1" customWidth="1"/>
    <col min="16133" max="16133" width="28.75" style="1" customWidth="1"/>
    <col min="16134" max="16134" width="5.125" style="1" customWidth="1"/>
    <col min="16135" max="16135" width="14.375" style="1" customWidth="1"/>
    <col min="16136" max="16136" width="31.75" style="1" customWidth="1"/>
    <col min="16137" max="16137" width="14.5" style="1" customWidth="1"/>
    <col min="16138" max="16138" width="15.625" style="1" customWidth="1"/>
    <col min="16139" max="16140" width="9" style="1" hidden="1" customWidth="1"/>
    <col min="16141" max="16141" width="15.625" style="1" customWidth="1"/>
    <col min="16142" max="16143" width="9" style="1" hidden="1" customWidth="1"/>
    <col min="16144" max="16144" width="16.125" style="1" customWidth="1"/>
    <col min="16145" max="16146" width="9" style="1" hidden="1" customWidth="1"/>
    <col min="16147" max="16147" width="15.625" style="1" customWidth="1"/>
    <col min="16148" max="16151" width="9" style="1" hidden="1" customWidth="1"/>
    <col min="16152" max="16153" width="15.625" style="1" customWidth="1"/>
    <col min="16154" max="16384" width="9" style="1" customWidth="1"/>
  </cols>
  <sheetData>
    <row r="1" spans="1:25" ht="27" customHeight="1">
      <c r="C1" s="669" t="s">
        <v>2788</v>
      </c>
      <c r="X1" s="1"/>
    </row>
    <row r="2" spans="1:25">
      <c r="G2" s="827"/>
      <c r="H2" s="833" t="s">
        <v>2698</v>
      </c>
      <c r="I2" s="838"/>
      <c r="P2" s="833"/>
      <c r="S2" s="833"/>
      <c r="X2" s="1"/>
    </row>
    <row r="3" spans="1:25" s="3" customFormat="1" ht="30.75" customHeight="1">
      <c r="A3" s="656" t="s">
        <v>266</v>
      </c>
      <c r="B3" s="663" t="s">
        <v>1132</v>
      </c>
      <c r="C3" s="670"/>
      <c r="D3" s="674" t="s">
        <v>2418</v>
      </c>
      <c r="E3" s="674" t="s">
        <v>2419</v>
      </c>
      <c r="F3" s="826" t="s">
        <v>1134</v>
      </c>
      <c r="G3" s="828"/>
      <c r="H3" s="834" t="s">
        <v>215</v>
      </c>
      <c r="I3" s="839"/>
      <c r="J3" s="844"/>
      <c r="K3" s="848"/>
      <c r="L3" s="848"/>
      <c r="M3" s="844"/>
      <c r="N3" s="844"/>
      <c r="O3" s="848"/>
      <c r="P3" s="844"/>
      <c r="Q3" s="844"/>
      <c r="R3" s="848"/>
      <c r="S3" s="844"/>
      <c r="T3" s="844"/>
      <c r="U3" s="848"/>
      <c r="V3" s="844"/>
      <c r="W3" s="848"/>
      <c r="X3" s="862"/>
      <c r="Y3" s="862"/>
    </row>
    <row r="4" spans="1:25" s="3" customFormat="1" ht="24.95" customHeight="1">
      <c r="A4" s="657" t="s">
        <v>1225</v>
      </c>
      <c r="B4" s="664">
        <v>1</v>
      </c>
      <c r="C4" s="671" t="s">
        <v>418</v>
      </c>
      <c r="D4" s="675" t="s">
        <v>2811</v>
      </c>
      <c r="E4" s="823" t="s">
        <v>1553</v>
      </c>
      <c r="F4" s="697" t="s">
        <v>683</v>
      </c>
      <c r="G4" s="829" t="s">
        <v>1340</v>
      </c>
      <c r="H4" s="717" t="s">
        <v>822</v>
      </c>
      <c r="I4" s="840"/>
      <c r="J4" s="842"/>
      <c r="K4" s="849"/>
      <c r="L4" s="850"/>
      <c r="M4" s="842"/>
      <c r="N4" s="850"/>
      <c r="O4" s="850"/>
      <c r="P4" s="842"/>
      <c r="Q4" s="855"/>
      <c r="R4" s="850"/>
      <c r="S4" s="842"/>
      <c r="T4" s="850"/>
      <c r="U4" s="850"/>
      <c r="V4" s="850"/>
      <c r="W4" s="850"/>
      <c r="X4" s="862"/>
      <c r="Y4" s="862"/>
    </row>
    <row r="5" spans="1:25" ht="24.95" customHeight="1">
      <c r="A5" s="658"/>
      <c r="B5" s="664"/>
      <c r="C5" s="671"/>
      <c r="D5" s="680"/>
      <c r="E5" s="683" t="s">
        <v>1677</v>
      </c>
      <c r="F5" s="698" t="s">
        <v>417</v>
      </c>
      <c r="G5" s="830" t="s">
        <v>166</v>
      </c>
      <c r="H5" s="717"/>
      <c r="I5" s="841"/>
      <c r="J5" s="842"/>
      <c r="K5" s="849"/>
      <c r="L5" s="850"/>
      <c r="M5" s="842"/>
      <c r="N5" s="850"/>
      <c r="O5" s="850"/>
      <c r="P5" s="842"/>
      <c r="Q5" s="850"/>
      <c r="R5" s="850"/>
      <c r="S5" s="842"/>
      <c r="T5" s="850"/>
      <c r="U5" s="850"/>
      <c r="V5" s="850"/>
      <c r="W5" s="850"/>
      <c r="X5" s="857"/>
      <c r="Y5" s="863"/>
    </row>
    <row r="6" spans="1:25" ht="24.95" customHeight="1">
      <c r="A6" s="657" t="s">
        <v>1225</v>
      </c>
      <c r="B6" s="664">
        <v>4</v>
      </c>
      <c r="C6" s="671" t="s">
        <v>223</v>
      </c>
      <c r="D6" s="675" t="s">
        <v>459</v>
      </c>
      <c r="E6" s="823" t="s">
        <v>406</v>
      </c>
      <c r="F6" s="697" t="s">
        <v>683</v>
      </c>
      <c r="G6" s="829" t="s">
        <v>1096</v>
      </c>
      <c r="H6" s="714" t="s">
        <v>1124</v>
      </c>
      <c r="I6" s="840"/>
      <c r="J6" s="843"/>
      <c r="K6" s="850"/>
      <c r="L6" s="850"/>
      <c r="M6" s="842"/>
      <c r="N6" s="850"/>
      <c r="O6" s="850"/>
      <c r="P6" s="842"/>
      <c r="Q6" s="850"/>
      <c r="R6" s="850"/>
      <c r="S6" s="840"/>
      <c r="T6" s="850"/>
      <c r="U6" s="850"/>
      <c r="V6" s="850"/>
      <c r="W6" s="850"/>
      <c r="X6" s="857"/>
      <c r="Y6" s="863"/>
    </row>
    <row r="7" spans="1:25" ht="24.95" customHeight="1">
      <c r="A7" s="658"/>
      <c r="B7" s="664"/>
      <c r="C7" s="671"/>
      <c r="D7" s="680"/>
      <c r="E7" s="683" t="s">
        <v>361</v>
      </c>
      <c r="F7" s="698" t="s">
        <v>417</v>
      </c>
      <c r="G7" s="830" t="s">
        <v>110</v>
      </c>
      <c r="H7" s="714"/>
      <c r="I7" s="842"/>
      <c r="J7" s="845"/>
      <c r="K7" s="850"/>
      <c r="L7" s="850"/>
      <c r="M7" s="842"/>
      <c r="N7" s="850"/>
      <c r="O7" s="850"/>
      <c r="P7" s="842"/>
      <c r="Q7" s="850"/>
      <c r="R7" s="850"/>
      <c r="S7" s="842"/>
      <c r="T7" s="850"/>
      <c r="U7" s="850"/>
      <c r="V7" s="850"/>
      <c r="W7" s="850"/>
      <c r="X7" s="857"/>
      <c r="Y7" s="863"/>
    </row>
    <row r="8" spans="1:25" ht="24.95" customHeight="1">
      <c r="A8" s="657" t="s">
        <v>1225</v>
      </c>
      <c r="B8" s="664">
        <v>5</v>
      </c>
      <c r="C8" s="671" t="s">
        <v>835</v>
      </c>
      <c r="D8" s="675" t="s">
        <v>2423</v>
      </c>
      <c r="E8" s="684" t="s">
        <v>1080</v>
      </c>
      <c r="F8" s="697" t="s">
        <v>683</v>
      </c>
      <c r="G8" s="706" t="s">
        <v>253</v>
      </c>
      <c r="H8" s="716" t="s">
        <v>2671</v>
      </c>
      <c r="I8" s="840"/>
      <c r="J8" s="846"/>
      <c r="K8" s="840"/>
      <c r="L8" s="854"/>
      <c r="M8" s="842"/>
      <c r="N8" s="840"/>
      <c r="O8" s="854"/>
      <c r="P8" s="842"/>
      <c r="Q8" s="840"/>
      <c r="R8" s="840"/>
      <c r="S8" s="842"/>
      <c r="T8" s="840"/>
      <c r="U8" s="854"/>
      <c r="V8" s="840"/>
      <c r="W8" s="854"/>
      <c r="X8" s="857"/>
      <c r="Y8" s="863"/>
    </row>
    <row r="9" spans="1:25" ht="24.95" customHeight="1">
      <c r="A9" s="658"/>
      <c r="B9" s="664"/>
      <c r="C9" s="671"/>
      <c r="D9" s="680"/>
      <c r="E9" s="685" t="s">
        <v>1291</v>
      </c>
      <c r="F9" s="698" t="s">
        <v>417</v>
      </c>
      <c r="G9" s="707" t="s">
        <v>159</v>
      </c>
      <c r="H9" s="716"/>
      <c r="I9" s="841"/>
      <c r="J9" s="846"/>
      <c r="K9" s="840"/>
      <c r="L9" s="840"/>
      <c r="M9" s="842"/>
      <c r="N9" s="840"/>
      <c r="O9" s="840"/>
      <c r="P9" s="842"/>
      <c r="Q9" s="840"/>
      <c r="R9" s="840"/>
      <c r="S9" s="842"/>
      <c r="T9" s="840"/>
      <c r="U9" s="840"/>
      <c r="V9" s="840"/>
      <c r="W9" s="840"/>
      <c r="X9" s="857"/>
      <c r="Y9" s="863"/>
    </row>
    <row r="10" spans="1:25" ht="24.95" customHeight="1">
      <c r="A10" s="657" t="s">
        <v>1225</v>
      </c>
      <c r="B10" s="664">
        <v>6</v>
      </c>
      <c r="C10" s="671" t="s">
        <v>1267</v>
      </c>
      <c r="D10" s="820" t="s">
        <v>5</v>
      </c>
      <c r="E10" s="823" t="s">
        <v>346</v>
      </c>
      <c r="F10" s="697" t="s">
        <v>683</v>
      </c>
      <c r="G10" s="829" t="s">
        <v>487</v>
      </c>
      <c r="H10" s="714" t="s">
        <v>1292</v>
      </c>
      <c r="I10" s="840"/>
      <c r="J10" s="842"/>
      <c r="K10" s="850"/>
      <c r="L10" s="850"/>
      <c r="M10" s="842"/>
      <c r="N10" s="840"/>
      <c r="O10" s="840"/>
      <c r="P10" s="842"/>
      <c r="Q10" s="850"/>
      <c r="R10" s="850"/>
      <c r="S10" s="842"/>
      <c r="T10" s="850"/>
      <c r="U10" s="840"/>
      <c r="V10" s="840"/>
      <c r="W10" s="840"/>
      <c r="X10" s="857"/>
      <c r="Y10" s="863"/>
    </row>
    <row r="11" spans="1:25" ht="24.95" customHeight="1">
      <c r="A11" s="658"/>
      <c r="B11" s="664"/>
      <c r="C11" s="671"/>
      <c r="D11" s="821"/>
      <c r="E11" s="683" t="s">
        <v>1684</v>
      </c>
      <c r="F11" s="698" t="s">
        <v>417</v>
      </c>
      <c r="G11" s="830" t="s">
        <v>1686</v>
      </c>
      <c r="H11" s="714"/>
      <c r="I11" s="840"/>
      <c r="J11" s="847"/>
      <c r="K11" s="850"/>
      <c r="L11" s="850"/>
      <c r="M11" s="847"/>
      <c r="N11" s="840"/>
      <c r="O11" s="840"/>
      <c r="P11" s="847"/>
      <c r="Q11" s="850"/>
      <c r="R11" s="850"/>
      <c r="S11" s="847"/>
      <c r="T11" s="850"/>
      <c r="U11" s="840"/>
      <c r="V11" s="840"/>
      <c r="W11" s="840"/>
      <c r="X11" s="857"/>
      <c r="Y11" s="863"/>
    </row>
    <row r="12" spans="1:25" ht="24.95" customHeight="1">
      <c r="A12" s="657" t="s">
        <v>1225</v>
      </c>
      <c r="B12" s="664">
        <v>7</v>
      </c>
      <c r="C12" s="671" t="s">
        <v>832</v>
      </c>
      <c r="D12" s="675" t="s">
        <v>2392</v>
      </c>
      <c r="E12" s="684" t="s">
        <v>435</v>
      </c>
      <c r="F12" s="697" t="s">
        <v>683</v>
      </c>
      <c r="G12" s="706" t="s">
        <v>2720</v>
      </c>
      <c r="H12" s="717" t="s">
        <v>2308</v>
      </c>
      <c r="I12" s="840"/>
      <c r="J12" s="842"/>
      <c r="K12" s="844"/>
      <c r="L12" s="850"/>
      <c r="M12" s="842"/>
      <c r="N12" s="858"/>
      <c r="O12" s="858"/>
      <c r="P12" s="842"/>
      <c r="Q12" s="850"/>
      <c r="R12" s="850"/>
      <c r="S12" s="842"/>
      <c r="T12" s="858"/>
      <c r="U12" s="858"/>
      <c r="V12" s="858"/>
      <c r="W12" s="858"/>
      <c r="X12" s="857"/>
      <c r="Y12" s="863"/>
    </row>
    <row r="13" spans="1:25" ht="24.95" customHeight="1">
      <c r="A13" s="658"/>
      <c r="B13" s="663"/>
      <c r="C13" s="673"/>
      <c r="D13" s="680"/>
      <c r="E13" s="690" t="s">
        <v>2532</v>
      </c>
      <c r="F13" s="701" t="s">
        <v>417</v>
      </c>
      <c r="G13" s="708" t="s">
        <v>2760</v>
      </c>
      <c r="H13" s="717"/>
      <c r="I13" s="841"/>
      <c r="J13" s="846"/>
      <c r="K13" s="844"/>
      <c r="L13" s="850"/>
      <c r="M13" s="842"/>
      <c r="N13" s="850"/>
      <c r="O13" s="850"/>
      <c r="P13" s="842"/>
      <c r="Q13" s="850"/>
      <c r="R13" s="850"/>
      <c r="S13" s="842"/>
      <c r="T13" s="850"/>
      <c r="U13" s="850"/>
      <c r="V13" s="850"/>
      <c r="W13" s="850"/>
      <c r="X13" s="857"/>
      <c r="Y13" s="863"/>
    </row>
    <row r="14" spans="1:25" ht="24.95" customHeight="1">
      <c r="A14" s="657" t="s">
        <v>1225</v>
      </c>
      <c r="B14" s="664">
        <v>8</v>
      </c>
      <c r="C14" s="671" t="s">
        <v>1544</v>
      </c>
      <c r="D14" s="675" t="s">
        <v>2812</v>
      </c>
      <c r="E14" s="823" t="s">
        <v>1692</v>
      </c>
      <c r="F14" s="697" t="s">
        <v>683</v>
      </c>
      <c r="G14" s="829" t="s">
        <v>1698</v>
      </c>
      <c r="H14" s="714" t="s">
        <v>2537</v>
      </c>
      <c r="I14" s="843"/>
      <c r="J14" s="845"/>
      <c r="K14" s="850"/>
      <c r="L14" s="854"/>
      <c r="M14" s="842"/>
      <c r="N14" s="850"/>
      <c r="O14" s="854"/>
      <c r="P14" s="842"/>
      <c r="Q14" s="855"/>
      <c r="R14" s="854"/>
      <c r="S14" s="842"/>
      <c r="T14" s="850"/>
      <c r="U14" s="854"/>
      <c r="V14" s="850"/>
      <c r="W14" s="854"/>
      <c r="X14" s="857"/>
      <c r="Y14" s="863"/>
    </row>
    <row r="15" spans="1:25" ht="24.95" customHeight="1">
      <c r="A15" s="658"/>
      <c r="B15" s="664"/>
      <c r="C15" s="671"/>
      <c r="D15" s="822"/>
      <c r="E15" s="683" t="s">
        <v>965</v>
      </c>
      <c r="F15" s="698" t="s">
        <v>417</v>
      </c>
      <c r="G15" s="830" t="s">
        <v>2510</v>
      </c>
      <c r="H15" s="714"/>
      <c r="I15" s="843"/>
      <c r="J15" s="845"/>
      <c r="K15" s="850"/>
      <c r="L15" s="850"/>
      <c r="M15" s="842"/>
      <c r="N15" s="850"/>
      <c r="O15" s="850"/>
      <c r="P15" s="842"/>
      <c r="Q15" s="855"/>
      <c r="R15" s="850"/>
      <c r="S15" s="842"/>
      <c r="T15" s="850"/>
      <c r="U15" s="850"/>
      <c r="V15" s="850"/>
      <c r="W15" s="850"/>
      <c r="X15" s="857"/>
      <c r="Y15" s="863"/>
    </row>
    <row r="16" spans="1:25" ht="24.95" customHeight="1">
      <c r="A16" s="657" t="s">
        <v>1225</v>
      </c>
      <c r="B16" s="664">
        <v>9</v>
      </c>
      <c r="C16" s="671" t="s">
        <v>1249</v>
      </c>
      <c r="D16" s="675" t="s">
        <v>1697</v>
      </c>
      <c r="E16" s="823" t="s">
        <v>1667</v>
      </c>
      <c r="F16" s="697" t="s">
        <v>683</v>
      </c>
      <c r="G16" s="829" t="s">
        <v>956</v>
      </c>
      <c r="H16" s="717" t="s">
        <v>1004</v>
      </c>
      <c r="I16" s="840"/>
      <c r="J16" s="846"/>
      <c r="K16" s="817"/>
      <c r="L16" s="850"/>
      <c r="M16" s="842"/>
      <c r="N16" s="850"/>
      <c r="O16" s="850"/>
      <c r="P16" s="842"/>
      <c r="Q16" s="842"/>
      <c r="R16" s="850"/>
      <c r="S16" s="842"/>
      <c r="T16" s="850"/>
      <c r="U16" s="850"/>
      <c r="V16" s="850"/>
      <c r="W16" s="850"/>
      <c r="X16" s="857"/>
      <c r="Y16" s="863"/>
    </row>
    <row r="17" spans="1:25" ht="24.95" customHeight="1">
      <c r="A17" s="658"/>
      <c r="B17" s="664"/>
      <c r="C17" s="671"/>
      <c r="D17" s="680"/>
      <c r="E17" s="683" t="s">
        <v>1114</v>
      </c>
      <c r="F17" s="698" t="s">
        <v>417</v>
      </c>
      <c r="G17" s="830" t="s">
        <v>2046</v>
      </c>
      <c r="H17" s="717"/>
      <c r="I17" s="841"/>
      <c r="J17" s="845"/>
      <c r="K17" s="817"/>
      <c r="L17" s="850"/>
      <c r="M17" s="842"/>
      <c r="N17" s="850"/>
      <c r="O17" s="850"/>
      <c r="P17" s="842"/>
      <c r="Q17" s="842"/>
      <c r="R17" s="850"/>
      <c r="S17" s="842"/>
      <c r="T17" s="850"/>
      <c r="U17" s="850"/>
      <c r="V17" s="850"/>
      <c r="W17" s="850"/>
      <c r="X17" s="857"/>
      <c r="Y17" s="863"/>
    </row>
    <row r="18" spans="1:25" ht="24.95" customHeight="1">
      <c r="A18" s="657" t="s">
        <v>1225</v>
      </c>
      <c r="B18" s="664">
        <v>10</v>
      </c>
      <c r="C18" s="671" t="s">
        <v>214</v>
      </c>
      <c r="D18" s="675" t="s">
        <v>2063</v>
      </c>
      <c r="E18" s="823" t="s">
        <v>2534</v>
      </c>
      <c r="F18" s="697" t="s">
        <v>683</v>
      </c>
      <c r="G18" s="829" t="s">
        <v>284</v>
      </c>
      <c r="H18" s="717" t="s">
        <v>218</v>
      </c>
      <c r="I18" s="843"/>
      <c r="J18" s="845"/>
      <c r="K18" s="851"/>
      <c r="L18" s="855"/>
      <c r="M18" s="842"/>
      <c r="N18" s="850"/>
      <c r="O18" s="850"/>
      <c r="P18" s="842"/>
      <c r="Q18" s="860"/>
      <c r="R18" s="850"/>
      <c r="S18" s="842"/>
      <c r="T18" s="851"/>
      <c r="U18" s="850"/>
      <c r="V18" s="851"/>
      <c r="W18" s="850"/>
      <c r="X18" s="857"/>
      <c r="Y18" s="863"/>
    </row>
    <row r="19" spans="1:25" ht="24.95" customHeight="1">
      <c r="A19" s="658"/>
      <c r="B19" s="664"/>
      <c r="C19" s="671"/>
      <c r="D19" s="680"/>
      <c r="E19" s="683" t="s">
        <v>2528</v>
      </c>
      <c r="F19" s="698" t="s">
        <v>417</v>
      </c>
      <c r="G19" s="830" t="s">
        <v>394</v>
      </c>
      <c r="H19" s="717"/>
      <c r="I19" s="843"/>
      <c r="J19" s="845"/>
      <c r="K19" s="851"/>
      <c r="L19" s="850"/>
      <c r="M19" s="842"/>
      <c r="N19" s="850"/>
      <c r="O19" s="850"/>
      <c r="P19" s="842"/>
      <c r="Q19" s="861"/>
      <c r="R19" s="850"/>
      <c r="S19" s="842"/>
      <c r="T19" s="851"/>
      <c r="U19" s="850"/>
      <c r="V19" s="851"/>
      <c r="W19" s="850"/>
      <c r="X19" s="857"/>
      <c r="Y19" s="863"/>
    </row>
    <row r="20" spans="1:25" ht="24.95" customHeight="1">
      <c r="A20" s="657" t="s">
        <v>1225</v>
      </c>
      <c r="B20" s="664">
        <v>11</v>
      </c>
      <c r="C20" s="671" t="s">
        <v>184</v>
      </c>
      <c r="D20" s="675" t="s">
        <v>2810</v>
      </c>
      <c r="E20" s="823" t="s">
        <v>1371</v>
      </c>
      <c r="F20" s="697" t="s">
        <v>683</v>
      </c>
      <c r="G20" s="829" t="s">
        <v>116</v>
      </c>
      <c r="H20" s="717" t="s">
        <v>951</v>
      </c>
      <c r="I20" s="840"/>
      <c r="J20" s="845"/>
      <c r="K20" s="850"/>
      <c r="L20" s="850"/>
      <c r="M20" s="842"/>
      <c r="N20" s="850"/>
      <c r="O20" s="850"/>
      <c r="P20" s="842"/>
      <c r="Q20" s="850"/>
      <c r="R20" s="850"/>
      <c r="S20" s="842"/>
      <c r="T20" s="850"/>
      <c r="U20" s="850"/>
      <c r="V20" s="850"/>
      <c r="W20" s="850"/>
      <c r="X20" s="857"/>
      <c r="Y20" s="863"/>
    </row>
    <row r="21" spans="1:25" ht="24.95" customHeight="1">
      <c r="A21" s="658"/>
      <c r="B21" s="664"/>
      <c r="C21" s="671"/>
      <c r="D21" s="683"/>
      <c r="E21" s="683" t="s">
        <v>430</v>
      </c>
      <c r="F21" s="698" t="s">
        <v>417</v>
      </c>
      <c r="G21" s="830" t="s">
        <v>1705</v>
      </c>
      <c r="H21" s="717"/>
      <c r="I21" s="840"/>
      <c r="J21" s="845"/>
      <c r="K21" s="850"/>
      <c r="L21" s="850"/>
      <c r="M21" s="842"/>
      <c r="N21" s="850"/>
      <c r="O21" s="850"/>
      <c r="P21" s="842"/>
      <c r="Q21" s="850"/>
      <c r="R21" s="850"/>
      <c r="S21" s="842"/>
      <c r="T21" s="850"/>
      <c r="U21" s="850"/>
      <c r="V21" s="850"/>
      <c r="W21" s="850"/>
      <c r="X21" s="857"/>
      <c r="Y21" s="863"/>
    </row>
    <row r="22" spans="1:25" ht="24.95" customHeight="1">
      <c r="A22" s="657" t="s">
        <v>1225</v>
      </c>
      <c r="B22" s="664">
        <v>13</v>
      </c>
      <c r="C22" s="671" t="s">
        <v>1710</v>
      </c>
      <c r="D22" s="675" t="s">
        <v>414</v>
      </c>
      <c r="E22" s="823" t="s">
        <v>1127</v>
      </c>
      <c r="F22" s="697" t="s">
        <v>683</v>
      </c>
      <c r="G22" s="829" t="s">
        <v>1218</v>
      </c>
      <c r="H22" s="714" t="s">
        <v>1540</v>
      </c>
      <c r="I22" s="841"/>
      <c r="J22" s="841"/>
      <c r="K22" s="844"/>
      <c r="L22" s="850"/>
      <c r="M22" s="840"/>
      <c r="N22" s="850"/>
      <c r="O22" s="850"/>
      <c r="P22" s="840"/>
      <c r="Q22" s="850"/>
      <c r="R22" s="850"/>
      <c r="S22" s="840"/>
      <c r="T22" s="850"/>
      <c r="U22" s="850"/>
      <c r="V22" s="850"/>
      <c r="W22" s="850"/>
      <c r="X22" s="857"/>
      <c r="Y22" s="863"/>
    </row>
    <row r="23" spans="1:25" ht="24.95" customHeight="1">
      <c r="A23" s="658"/>
      <c r="B23" s="664"/>
      <c r="C23" s="671"/>
      <c r="D23" s="680"/>
      <c r="E23" s="683" t="s">
        <v>1711</v>
      </c>
      <c r="F23" s="698" t="s">
        <v>417</v>
      </c>
      <c r="G23" s="830" t="s">
        <v>1282</v>
      </c>
      <c r="H23" s="714"/>
      <c r="I23" s="841"/>
      <c r="J23" s="841"/>
      <c r="K23" s="844"/>
      <c r="L23" s="850"/>
      <c r="M23" s="840"/>
      <c r="N23" s="850"/>
      <c r="O23" s="850"/>
      <c r="P23" s="840"/>
      <c r="Q23" s="850"/>
      <c r="R23" s="850"/>
      <c r="S23" s="840"/>
      <c r="T23" s="850"/>
      <c r="U23" s="850"/>
      <c r="V23" s="850"/>
      <c r="W23" s="850"/>
      <c r="X23" s="857"/>
      <c r="Y23" s="863"/>
    </row>
    <row r="24" spans="1:25" ht="24.95" customHeight="1">
      <c r="A24" s="657" t="s">
        <v>1225</v>
      </c>
      <c r="B24" s="664">
        <v>14</v>
      </c>
      <c r="C24" s="671" t="s">
        <v>55</v>
      </c>
      <c r="D24" s="684" t="s">
        <v>2491</v>
      </c>
      <c r="E24" s="684" t="s">
        <v>35</v>
      </c>
      <c r="F24" s="702" t="s">
        <v>683</v>
      </c>
      <c r="G24" s="831" t="s">
        <v>162</v>
      </c>
      <c r="H24" s="714" t="s">
        <v>1712</v>
      </c>
      <c r="I24" s="840"/>
      <c r="J24" s="845"/>
      <c r="K24" s="817"/>
      <c r="L24" s="856"/>
      <c r="M24" s="842"/>
      <c r="N24" s="2"/>
      <c r="O24" s="856"/>
      <c r="P24" s="842"/>
      <c r="Q24" s="853"/>
      <c r="R24" s="850"/>
      <c r="S24" s="842"/>
      <c r="T24" s="2"/>
      <c r="U24" s="856"/>
      <c r="V24" s="2"/>
      <c r="W24" s="856"/>
      <c r="X24" s="857"/>
      <c r="Y24" s="863"/>
    </row>
    <row r="25" spans="1:25" ht="24.95" customHeight="1">
      <c r="A25" s="658"/>
      <c r="B25" s="664"/>
      <c r="C25" s="671"/>
      <c r="D25" s="685"/>
      <c r="E25" s="685" t="s">
        <v>1607</v>
      </c>
      <c r="F25" s="703" t="s">
        <v>417</v>
      </c>
      <c r="G25" s="832" t="s">
        <v>883</v>
      </c>
      <c r="H25" s="714"/>
      <c r="I25" s="840"/>
      <c r="J25" s="845"/>
      <c r="K25" s="817"/>
      <c r="L25" s="856"/>
      <c r="M25" s="842"/>
      <c r="N25" s="2"/>
      <c r="O25" s="856"/>
      <c r="P25" s="842"/>
      <c r="Q25" s="853"/>
      <c r="R25" s="850"/>
      <c r="S25" s="842"/>
      <c r="T25" s="2"/>
      <c r="U25" s="856"/>
      <c r="V25" s="2"/>
      <c r="W25" s="856"/>
      <c r="X25" s="857"/>
      <c r="Y25" s="863"/>
    </row>
    <row r="26" spans="1:25" ht="24.95" customHeight="1">
      <c r="A26" s="657" t="s">
        <v>1225</v>
      </c>
      <c r="B26" s="664">
        <v>15</v>
      </c>
      <c r="C26" s="671" t="s">
        <v>372</v>
      </c>
      <c r="D26" s="675" t="s">
        <v>2530</v>
      </c>
      <c r="E26" s="823" t="s">
        <v>2536</v>
      </c>
      <c r="F26" s="697" t="s">
        <v>683</v>
      </c>
      <c r="G26" s="829" t="s">
        <v>1092</v>
      </c>
      <c r="H26" s="714" t="s">
        <v>1537</v>
      </c>
      <c r="I26" s="840"/>
      <c r="J26" s="845"/>
      <c r="K26" s="840"/>
      <c r="L26" s="840"/>
      <c r="M26" s="842"/>
      <c r="N26" s="840"/>
      <c r="O26" s="840"/>
      <c r="P26" s="840"/>
      <c r="Q26" s="840"/>
      <c r="R26" s="840"/>
      <c r="S26" s="842"/>
      <c r="T26" s="840"/>
      <c r="U26" s="840"/>
      <c r="V26" s="840"/>
      <c r="W26" s="840"/>
      <c r="X26" s="857"/>
      <c r="Y26" s="863"/>
    </row>
    <row r="27" spans="1:25" ht="24.95" customHeight="1">
      <c r="A27" s="658"/>
      <c r="B27" s="664"/>
      <c r="C27" s="671"/>
      <c r="D27" s="680"/>
      <c r="E27" s="683" t="s">
        <v>120</v>
      </c>
      <c r="F27" s="698" t="s">
        <v>417</v>
      </c>
      <c r="G27" s="830" t="s">
        <v>2535</v>
      </c>
      <c r="H27" s="714"/>
      <c r="I27" s="841"/>
      <c r="J27" s="845"/>
      <c r="K27" s="840"/>
      <c r="L27" s="840"/>
      <c r="M27" s="842"/>
      <c r="N27" s="840"/>
      <c r="O27" s="840"/>
      <c r="P27" s="840"/>
      <c r="Q27" s="840"/>
      <c r="R27" s="840"/>
      <c r="S27" s="842"/>
      <c r="T27" s="840"/>
      <c r="U27" s="840"/>
      <c r="V27" s="840"/>
      <c r="W27" s="840"/>
      <c r="X27" s="857"/>
      <c r="Y27" s="863"/>
    </row>
    <row r="28" spans="1:25" ht="24.95" customHeight="1">
      <c r="A28" s="657" t="s">
        <v>1225</v>
      </c>
      <c r="B28" s="664">
        <v>18</v>
      </c>
      <c r="C28" s="671" t="s">
        <v>456</v>
      </c>
      <c r="D28" s="675" t="s">
        <v>414</v>
      </c>
      <c r="E28" s="823" t="s">
        <v>707</v>
      </c>
      <c r="F28" s="697" t="s">
        <v>683</v>
      </c>
      <c r="G28" s="829" t="s">
        <v>229</v>
      </c>
      <c r="H28" s="717" t="s">
        <v>939</v>
      </c>
      <c r="I28" s="840"/>
      <c r="J28" s="845"/>
      <c r="K28" s="840"/>
      <c r="L28" s="840"/>
      <c r="M28" s="842"/>
      <c r="N28" s="840"/>
      <c r="O28" s="840"/>
      <c r="P28" s="842"/>
      <c r="Q28" s="840"/>
      <c r="R28" s="840"/>
      <c r="S28" s="842"/>
      <c r="T28" s="840"/>
      <c r="U28" s="840"/>
      <c r="V28" s="840"/>
      <c r="W28" s="840"/>
      <c r="X28" s="857"/>
      <c r="Y28" s="863"/>
    </row>
    <row r="29" spans="1:25" ht="24.95" customHeight="1">
      <c r="A29" s="658"/>
      <c r="B29" s="664"/>
      <c r="C29" s="671"/>
      <c r="D29" s="680"/>
      <c r="E29" s="683" t="s">
        <v>1596</v>
      </c>
      <c r="F29" s="698" t="s">
        <v>417</v>
      </c>
      <c r="G29" s="830" t="s">
        <v>1722</v>
      </c>
      <c r="H29" s="717"/>
      <c r="I29" s="840"/>
      <c r="J29" s="845"/>
      <c r="K29" s="840"/>
      <c r="L29" s="840"/>
      <c r="M29" s="842"/>
      <c r="N29" s="840"/>
      <c r="O29" s="840"/>
      <c r="P29" s="842"/>
      <c r="Q29" s="840"/>
      <c r="R29" s="840"/>
      <c r="S29" s="842"/>
      <c r="T29" s="840"/>
      <c r="U29" s="840"/>
      <c r="V29" s="840"/>
      <c r="W29" s="840"/>
      <c r="X29" s="857"/>
      <c r="Y29" s="863"/>
    </row>
    <row r="30" spans="1:25" ht="24.95" customHeight="1">
      <c r="A30" s="657" t="s">
        <v>1225</v>
      </c>
      <c r="B30" s="664">
        <v>23</v>
      </c>
      <c r="C30" s="671" t="s">
        <v>1485</v>
      </c>
      <c r="D30" s="675" t="s">
        <v>2814</v>
      </c>
      <c r="E30" s="823" t="s">
        <v>302</v>
      </c>
      <c r="F30" s="697" t="s">
        <v>683</v>
      </c>
      <c r="G30" s="829" t="s">
        <v>33</v>
      </c>
      <c r="H30" s="714" t="s">
        <v>1746</v>
      </c>
      <c r="I30" s="840"/>
      <c r="J30" s="842"/>
      <c r="K30" s="852"/>
      <c r="L30" s="850"/>
      <c r="M30" s="842"/>
      <c r="N30" s="853"/>
      <c r="O30" s="850"/>
      <c r="P30" s="842"/>
      <c r="Q30" s="853"/>
      <c r="R30" s="850"/>
      <c r="S30" s="842"/>
      <c r="T30" s="853"/>
      <c r="U30" s="850"/>
      <c r="V30" s="853"/>
      <c r="W30" s="850"/>
      <c r="X30" s="857"/>
      <c r="Y30" s="863"/>
    </row>
    <row r="31" spans="1:25" ht="24.95" customHeight="1">
      <c r="A31" s="658"/>
      <c r="B31" s="664"/>
      <c r="C31" s="671"/>
      <c r="D31" s="680"/>
      <c r="E31" s="683" t="s">
        <v>1727</v>
      </c>
      <c r="F31" s="698" t="s">
        <v>417</v>
      </c>
      <c r="G31" s="830" t="s">
        <v>1237</v>
      </c>
      <c r="H31" s="714"/>
      <c r="I31" s="840"/>
      <c r="J31" s="846"/>
      <c r="K31" s="853"/>
      <c r="L31" s="850"/>
      <c r="M31" s="842"/>
      <c r="N31" s="853"/>
      <c r="O31" s="850"/>
      <c r="P31" s="842"/>
      <c r="Q31" s="853"/>
      <c r="R31" s="850"/>
      <c r="S31" s="842"/>
      <c r="T31" s="853"/>
      <c r="U31" s="850"/>
      <c r="V31" s="853"/>
      <c r="W31" s="850"/>
      <c r="X31" s="857"/>
      <c r="Y31" s="863"/>
    </row>
    <row r="32" spans="1:25" ht="24.95" customHeight="1">
      <c r="A32" s="657" t="s">
        <v>1225</v>
      </c>
      <c r="B32" s="664">
        <v>27</v>
      </c>
      <c r="C32" s="671" t="s">
        <v>64</v>
      </c>
      <c r="D32" s="675" t="s">
        <v>2491</v>
      </c>
      <c r="E32" s="823" t="s">
        <v>1200</v>
      </c>
      <c r="F32" s="697" t="s">
        <v>683</v>
      </c>
      <c r="G32" s="829" t="s">
        <v>550</v>
      </c>
      <c r="H32" s="717" t="s">
        <v>350</v>
      </c>
      <c r="I32" s="840"/>
      <c r="J32" s="840"/>
      <c r="K32" s="850"/>
      <c r="L32" s="850"/>
      <c r="M32" s="840"/>
      <c r="N32" s="850"/>
      <c r="O32" s="850"/>
      <c r="P32" s="840"/>
      <c r="Q32" s="850"/>
      <c r="R32" s="850"/>
      <c r="S32" s="840"/>
      <c r="T32" s="850"/>
      <c r="U32" s="850"/>
      <c r="V32" s="850"/>
      <c r="W32" s="850"/>
      <c r="X32" s="857"/>
      <c r="Y32" s="863"/>
    </row>
    <row r="33" spans="1:25" ht="24.95" customHeight="1">
      <c r="A33" s="658"/>
      <c r="B33" s="664"/>
      <c r="C33" s="671"/>
      <c r="D33" s="680"/>
      <c r="E33" s="683" t="s">
        <v>1236</v>
      </c>
      <c r="F33" s="698" t="s">
        <v>417</v>
      </c>
      <c r="G33" s="830" t="s">
        <v>1731</v>
      </c>
      <c r="H33" s="717"/>
      <c r="I33" s="840"/>
      <c r="J33" s="843"/>
      <c r="K33" s="850"/>
      <c r="L33" s="850"/>
      <c r="M33" s="840"/>
      <c r="N33" s="850"/>
      <c r="O33" s="850"/>
      <c r="P33" s="840"/>
      <c r="Q33" s="850"/>
      <c r="R33" s="850"/>
      <c r="S33" s="840"/>
      <c r="T33" s="850"/>
      <c r="U33" s="850"/>
      <c r="V33" s="850"/>
      <c r="W33" s="850"/>
      <c r="X33" s="857"/>
      <c r="Y33" s="863"/>
    </row>
    <row r="34" spans="1:25" ht="24.95" customHeight="1">
      <c r="A34" s="657" t="s">
        <v>1225</v>
      </c>
      <c r="B34" s="664">
        <v>28</v>
      </c>
      <c r="C34" s="671" t="s">
        <v>485</v>
      </c>
      <c r="D34" s="675" t="s">
        <v>717</v>
      </c>
      <c r="E34" s="824" t="s">
        <v>940</v>
      </c>
      <c r="F34" s="697" t="s">
        <v>683</v>
      </c>
      <c r="G34" s="829" t="s">
        <v>1503</v>
      </c>
      <c r="H34" s="717" t="s">
        <v>149</v>
      </c>
      <c r="I34" s="840"/>
      <c r="J34" s="842"/>
      <c r="K34" s="850"/>
      <c r="L34" s="850"/>
      <c r="M34" s="842"/>
      <c r="N34" s="850"/>
      <c r="O34" s="850"/>
      <c r="P34" s="842"/>
      <c r="Q34" s="850"/>
      <c r="R34" s="850"/>
      <c r="S34" s="842"/>
      <c r="T34" s="850"/>
      <c r="U34" s="850"/>
      <c r="V34" s="850"/>
      <c r="W34" s="850"/>
      <c r="X34" s="857"/>
      <c r="Y34" s="863"/>
    </row>
    <row r="35" spans="1:25" ht="24.95" customHeight="1">
      <c r="A35" s="658"/>
      <c r="B35" s="664"/>
      <c r="C35" s="671"/>
      <c r="D35" s="680"/>
      <c r="E35" s="825" t="s">
        <v>1798</v>
      </c>
      <c r="F35" s="698" t="s">
        <v>417</v>
      </c>
      <c r="G35" s="830" t="s">
        <v>1733</v>
      </c>
      <c r="H35" s="717"/>
      <c r="I35" s="840"/>
      <c r="J35" s="842"/>
      <c r="K35" s="850"/>
      <c r="L35" s="850"/>
      <c r="M35" s="842"/>
      <c r="N35" s="850"/>
      <c r="O35" s="850"/>
      <c r="P35" s="842"/>
      <c r="Q35" s="850"/>
      <c r="R35" s="850"/>
      <c r="S35" s="842"/>
      <c r="T35" s="850"/>
      <c r="U35" s="850"/>
      <c r="V35" s="850"/>
      <c r="W35" s="850"/>
      <c r="X35" s="842"/>
      <c r="Y35" s="863"/>
    </row>
    <row r="36" spans="1:25" ht="24.95" customHeight="1">
      <c r="A36" s="657" t="s">
        <v>1225</v>
      </c>
      <c r="B36" s="664">
        <v>30</v>
      </c>
      <c r="C36" s="671" t="s">
        <v>1505</v>
      </c>
      <c r="D36" s="675" t="s">
        <v>2531</v>
      </c>
      <c r="E36" s="823" t="s">
        <v>1634</v>
      </c>
      <c r="F36" s="697" t="s">
        <v>683</v>
      </c>
      <c r="G36" s="829" t="s">
        <v>1184</v>
      </c>
      <c r="H36" s="835" t="s">
        <v>1288</v>
      </c>
      <c r="I36" s="842"/>
      <c r="J36" s="846"/>
      <c r="K36" s="817"/>
      <c r="L36" s="850"/>
      <c r="M36" s="842"/>
      <c r="N36" s="850"/>
      <c r="O36" s="850"/>
      <c r="P36" s="842"/>
      <c r="Q36" s="817"/>
      <c r="R36" s="850"/>
      <c r="S36" s="842"/>
      <c r="T36" s="850"/>
      <c r="U36" s="850"/>
      <c r="V36" s="850"/>
      <c r="W36" s="850"/>
      <c r="X36" s="857"/>
      <c r="Y36" s="863"/>
    </row>
    <row r="37" spans="1:25" ht="24.95" customHeight="1">
      <c r="A37" s="658"/>
      <c r="B37" s="664"/>
      <c r="C37" s="671"/>
      <c r="D37" s="680"/>
      <c r="E37" s="683" t="s">
        <v>1144</v>
      </c>
      <c r="F37" s="698" t="s">
        <v>417</v>
      </c>
      <c r="G37" s="830" t="s">
        <v>1052</v>
      </c>
      <c r="H37" s="835"/>
      <c r="I37" s="842"/>
      <c r="J37" s="845"/>
      <c r="K37" s="817"/>
      <c r="L37" s="850"/>
      <c r="M37" s="842"/>
      <c r="N37" s="850"/>
      <c r="O37" s="850"/>
      <c r="P37" s="842"/>
      <c r="Q37" s="817"/>
      <c r="R37" s="850"/>
      <c r="S37" s="842"/>
      <c r="T37" s="850"/>
      <c r="U37" s="850"/>
      <c r="V37" s="850"/>
      <c r="W37" s="850"/>
      <c r="X37" s="857"/>
      <c r="Y37" s="863"/>
    </row>
    <row r="38" spans="1:25" ht="24.95" customHeight="1">
      <c r="A38" s="657" t="s">
        <v>1225</v>
      </c>
      <c r="B38" s="664">
        <v>31</v>
      </c>
      <c r="C38" s="671" t="s">
        <v>1737</v>
      </c>
      <c r="D38" s="686" t="s">
        <v>2514</v>
      </c>
      <c r="E38" s="684" t="s">
        <v>588</v>
      </c>
      <c r="F38" s="702" t="s">
        <v>683</v>
      </c>
      <c r="G38" s="831" t="s">
        <v>841</v>
      </c>
      <c r="H38" s="714" t="s">
        <v>494</v>
      </c>
      <c r="I38" s="840"/>
      <c r="J38" s="842"/>
      <c r="K38" s="850"/>
      <c r="L38" s="850"/>
      <c r="M38" s="857"/>
      <c r="N38" s="850"/>
      <c r="O38" s="850"/>
      <c r="P38" s="842"/>
      <c r="Q38" s="840"/>
      <c r="R38" s="840"/>
      <c r="S38" s="842"/>
      <c r="T38" s="850"/>
      <c r="U38" s="850"/>
      <c r="V38" s="850"/>
      <c r="W38" s="850"/>
      <c r="X38" s="857"/>
      <c r="Y38" s="863"/>
    </row>
    <row r="39" spans="1:25" ht="24.95" customHeight="1">
      <c r="A39" s="658"/>
      <c r="B39" s="664"/>
      <c r="C39" s="671"/>
      <c r="D39" s="685"/>
      <c r="E39" s="683" t="s">
        <v>1276</v>
      </c>
      <c r="F39" s="703" t="s">
        <v>417</v>
      </c>
      <c r="G39" s="832" t="s">
        <v>67</v>
      </c>
      <c r="H39" s="714"/>
      <c r="I39" s="840"/>
      <c r="J39" s="842"/>
      <c r="K39" s="850"/>
      <c r="L39" s="850"/>
      <c r="M39" s="857"/>
      <c r="N39" s="850"/>
      <c r="O39" s="840"/>
      <c r="P39" s="842"/>
      <c r="Q39" s="840"/>
      <c r="R39" s="840"/>
      <c r="S39" s="842"/>
      <c r="T39" s="850"/>
      <c r="U39" s="840"/>
      <c r="V39" s="850"/>
      <c r="W39" s="840"/>
      <c r="X39" s="857"/>
      <c r="Y39" s="863"/>
    </row>
    <row r="40" spans="1:25">
      <c r="A40" s="1">
        <f>COUNTIF(A4:A39,"○")</f>
        <v>18</v>
      </c>
    </row>
    <row r="41" spans="1:25">
      <c r="C41" s="647" t="s">
        <v>1002</v>
      </c>
      <c r="P41" s="859"/>
    </row>
    <row r="42" spans="1:25">
      <c r="H42" s="836" t="s">
        <v>631</v>
      </c>
    </row>
    <row r="43" spans="1:25">
      <c r="H43" s="837"/>
    </row>
    <row r="46" spans="1:25">
      <c r="H46" s="818" t="s">
        <v>631</v>
      </c>
    </row>
  </sheetData>
  <mergeCells count="183">
    <mergeCell ref="B3:C3"/>
    <mergeCell ref="F3:G3"/>
    <mergeCell ref="A4:A5"/>
    <mergeCell ref="B4:B5"/>
    <mergeCell ref="C4:C5"/>
    <mergeCell ref="D4:D5"/>
    <mergeCell ref="H4:H5"/>
    <mergeCell ref="K4:K5"/>
    <mergeCell ref="N4:N5"/>
    <mergeCell ref="Q4:Q5"/>
    <mergeCell ref="T4:T5"/>
    <mergeCell ref="V4:V5"/>
    <mergeCell ref="A6:A7"/>
    <mergeCell ref="B6:B7"/>
    <mergeCell ref="C6:C7"/>
    <mergeCell ref="D6:D7"/>
    <mergeCell ref="H6:H7"/>
    <mergeCell ref="K6:K7"/>
    <mergeCell ref="N6:N7"/>
    <mergeCell ref="Q6:Q7"/>
    <mergeCell ref="T6:T7"/>
    <mergeCell ref="V6:V7"/>
    <mergeCell ref="A8:A9"/>
    <mergeCell ref="B8:B9"/>
    <mergeCell ref="C8:C9"/>
    <mergeCell ref="D8:D9"/>
    <mergeCell ref="H8:H9"/>
    <mergeCell ref="K8:K9"/>
    <mergeCell ref="N8:N9"/>
    <mergeCell ref="Q8:Q9"/>
    <mergeCell ref="T8:T9"/>
    <mergeCell ref="V8:V9"/>
    <mergeCell ref="A10:A11"/>
    <mergeCell ref="B10:B11"/>
    <mergeCell ref="C10:C11"/>
    <mergeCell ref="D10:D11"/>
    <mergeCell ref="H10:H11"/>
    <mergeCell ref="K10:K11"/>
    <mergeCell ref="N10:N11"/>
    <mergeCell ref="Q10:Q11"/>
    <mergeCell ref="T10:T11"/>
    <mergeCell ref="V10:V11"/>
    <mergeCell ref="A12:A13"/>
    <mergeCell ref="B12:B13"/>
    <mergeCell ref="C12:C13"/>
    <mergeCell ref="D12:D13"/>
    <mergeCell ref="H12:H13"/>
    <mergeCell ref="K12:K13"/>
    <mergeCell ref="N12:N13"/>
    <mergeCell ref="Q12:Q13"/>
    <mergeCell ref="T12:T13"/>
    <mergeCell ref="V12:V13"/>
    <mergeCell ref="A14:A15"/>
    <mergeCell ref="B14:B15"/>
    <mergeCell ref="C14:C15"/>
    <mergeCell ref="D14:D15"/>
    <mergeCell ref="H14:H15"/>
    <mergeCell ref="K14:K15"/>
    <mergeCell ref="N14:N15"/>
    <mergeCell ref="Q14:Q15"/>
    <mergeCell ref="T14:T15"/>
    <mergeCell ref="V14:V15"/>
    <mergeCell ref="A16:A17"/>
    <mergeCell ref="B16:B17"/>
    <mergeCell ref="C16:C17"/>
    <mergeCell ref="D16:D17"/>
    <mergeCell ref="H16:H17"/>
    <mergeCell ref="K16:K17"/>
    <mergeCell ref="N16:N17"/>
    <mergeCell ref="Q16:Q17"/>
    <mergeCell ref="T16:T17"/>
    <mergeCell ref="V16:V17"/>
    <mergeCell ref="A18:A19"/>
    <mergeCell ref="B18:B19"/>
    <mergeCell ref="C18:C19"/>
    <mergeCell ref="D18:D19"/>
    <mergeCell ref="H18:H19"/>
    <mergeCell ref="K18:K19"/>
    <mergeCell ref="N18:N19"/>
    <mergeCell ref="Q18:Q19"/>
    <mergeCell ref="T18:T19"/>
    <mergeCell ref="V18:V19"/>
    <mergeCell ref="A20:A21"/>
    <mergeCell ref="B20:B21"/>
    <mergeCell ref="C20:C21"/>
    <mergeCell ref="D20:D21"/>
    <mergeCell ref="H20:H21"/>
    <mergeCell ref="K20:K21"/>
    <mergeCell ref="N20:N21"/>
    <mergeCell ref="Q20:Q21"/>
    <mergeCell ref="T20:T21"/>
    <mergeCell ref="V20:V21"/>
    <mergeCell ref="A22:A23"/>
    <mergeCell ref="B22:B23"/>
    <mergeCell ref="C22:C23"/>
    <mergeCell ref="D22:D23"/>
    <mergeCell ref="H22:H23"/>
    <mergeCell ref="K22:K23"/>
    <mergeCell ref="N22:N23"/>
    <mergeCell ref="Q22:Q23"/>
    <mergeCell ref="T22:T23"/>
    <mergeCell ref="V22:V23"/>
    <mergeCell ref="A24:A25"/>
    <mergeCell ref="B24:B25"/>
    <mergeCell ref="C24:C25"/>
    <mergeCell ref="D24:D25"/>
    <mergeCell ref="H24:H25"/>
    <mergeCell ref="K24:K25"/>
    <mergeCell ref="N24:N25"/>
    <mergeCell ref="Q24:Q25"/>
    <mergeCell ref="T24:T25"/>
    <mergeCell ref="V24:V25"/>
    <mergeCell ref="A26:A27"/>
    <mergeCell ref="B26:B27"/>
    <mergeCell ref="C26:C27"/>
    <mergeCell ref="D26:D27"/>
    <mergeCell ref="H26:H27"/>
    <mergeCell ref="K26:K27"/>
    <mergeCell ref="N26:N27"/>
    <mergeCell ref="Q26:Q27"/>
    <mergeCell ref="T26:T27"/>
    <mergeCell ref="V26:V27"/>
    <mergeCell ref="A28:A29"/>
    <mergeCell ref="B28:B29"/>
    <mergeCell ref="C28:C29"/>
    <mergeCell ref="D28:D29"/>
    <mergeCell ref="H28:H29"/>
    <mergeCell ref="K28:K29"/>
    <mergeCell ref="N28:N29"/>
    <mergeCell ref="Q28:Q29"/>
    <mergeCell ref="T28:T29"/>
    <mergeCell ref="V28:V29"/>
    <mergeCell ref="A30:A31"/>
    <mergeCell ref="B30:B31"/>
    <mergeCell ref="C30:C31"/>
    <mergeCell ref="D30:D31"/>
    <mergeCell ref="H30:H31"/>
    <mergeCell ref="K30:K31"/>
    <mergeCell ref="N30:N31"/>
    <mergeCell ref="Q30:Q31"/>
    <mergeCell ref="T30:T31"/>
    <mergeCell ref="V30:V31"/>
    <mergeCell ref="A32:A33"/>
    <mergeCell ref="B32:B33"/>
    <mergeCell ref="C32:C33"/>
    <mergeCell ref="D32:D33"/>
    <mergeCell ref="H32:H33"/>
    <mergeCell ref="K32:K33"/>
    <mergeCell ref="N32:N33"/>
    <mergeCell ref="Q32:Q33"/>
    <mergeCell ref="T32:T33"/>
    <mergeCell ref="V32:V33"/>
    <mergeCell ref="A34:A35"/>
    <mergeCell ref="B34:B35"/>
    <mergeCell ref="C34:C35"/>
    <mergeCell ref="D34:D35"/>
    <mergeCell ref="H34:H35"/>
    <mergeCell ref="K34:K35"/>
    <mergeCell ref="N34:N35"/>
    <mergeCell ref="Q34:Q35"/>
    <mergeCell ref="T34:T35"/>
    <mergeCell ref="V34:V35"/>
    <mergeCell ref="A36:A37"/>
    <mergeCell ref="B36:B37"/>
    <mergeCell ref="C36:C37"/>
    <mergeCell ref="D36:D37"/>
    <mergeCell ref="H36:H37"/>
    <mergeCell ref="K36:K37"/>
    <mergeCell ref="N36:N37"/>
    <mergeCell ref="Q36:Q37"/>
    <mergeCell ref="T36:T37"/>
    <mergeCell ref="V36:V37"/>
    <mergeCell ref="A38:A39"/>
    <mergeCell ref="B38:B39"/>
    <mergeCell ref="C38:C39"/>
    <mergeCell ref="D38:D39"/>
    <mergeCell ref="H38:H39"/>
    <mergeCell ref="K38:K39"/>
    <mergeCell ref="N38:N39"/>
    <mergeCell ref="Q38:Q39"/>
    <mergeCell ref="T38:T39"/>
    <mergeCell ref="V38:V39"/>
    <mergeCell ref="H42:H43"/>
  </mergeCells>
  <phoneticPr fontId="3"/>
  <hyperlinks>
    <hyperlink ref="H42" r:id="rId1"/>
    <hyperlink ref="H8" r:id="rId2"/>
  </hyperlinks>
  <printOptions horizontalCentered="1" verticalCentered="1"/>
  <pageMargins left="0" right="0" top="0.19685039370078741" bottom="0.19685039370078741" header="0" footer="0"/>
  <pageSetup paperSize="9" scale="80" fitToWidth="1" fitToHeight="1" orientation="portrait" usePrinterDefaults="1" r:id="rId3"/>
  <headerFooter alignWithMargins="0"/>
  <rowBreaks count="1" manualBreakCount="1">
    <brk id="27" max="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3:J75"/>
  <sheetViews>
    <sheetView tabSelected="1" view="pageBreakPreview" zoomScaleSheetLayoutView="100" workbookViewId="0">
      <selection activeCell="O11" sqref="O11"/>
    </sheetView>
  </sheetViews>
  <sheetFormatPr defaultRowHeight="13.5"/>
  <cols>
    <col min="1" max="1" width="7.125" style="2" customWidth="1"/>
    <col min="2" max="5" width="9" style="2" customWidth="1"/>
    <col min="6" max="6" width="8.625" style="2" customWidth="1"/>
    <col min="7" max="8" width="9" style="2" customWidth="1"/>
    <col min="9" max="9" width="7.5" style="2" customWidth="1"/>
    <col min="10" max="10" width="17.25" style="2" customWidth="1"/>
    <col min="11" max="16384" width="9" style="2" customWidth="1"/>
  </cols>
  <sheetData>
    <row r="2" spans="2:10" ht="36" customHeight="1"/>
    <row r="3" spans="2:10" ht="17.25">
      <c r="B3" s="864" t="s">
        <v>2786</v>
      </c>
      <c r="C3" s="865"/>
    </row>
    <row r="4" spans="2:10">
      <c r="B4" s="865"/>
      <c r="C4" s="865"/>
    </row>
    <row r="5" spans="2:10" ht="24">
      <c r="B5" s="865"/>
      <c r="C5" s="866" t="s">
        <v>2529</v>
      </c>
    </row>
    <row r="7" spans="2:10">
      <c r="G7" s="2" t="s">
        <v>1545</v>
      </c>
    </row>
    <row r="9" spans="2:10" ht="21" customHeight="1"/>
    <row r="10" spans="2:10" ht="19.5" customHeight="1">
      <c r="E10" s="867" t="s">
        <v>856</v>
      </c>
    </row>
    <row r="11" spans="2:10" ht="19.5" customHeight="1">
      <c r="F11" s="868" t="s">
        <v>1081</v>
      </c>
      <c r="G11" s="2" t="s">
        <v>776</v>
      </c>
    </row>
    <row r="12" spans="2:10" ht="16.5" customHeight="1">
      <c r="F12" s="868" t="s">
        <v>250</v>
      </c>
      <c r="G12" s="2" t="s">
        <v>279</v>
      </c>
      <c r="H12" s="871"/>
      <c r="I12" s="5" t="s">
        <v>44</v>
      </c>
      <c r="J12" s="871"/>
    </row>
    <row r="13" spans="2:10" ht="16.5" customHeight="1">
      <c r="F13" s="868"/>
      <c r="G13" s="2" t="s">
        <v>1478</v>
      </c>
      <c r="I13" s="5" t="s">
        <v>1654</v>
      </c>
      <c r="J13" s="5"/>
    </row>
    <row r="14" spans="2:10" ht="16.5" customHeight="1">
      <c r="F14" s="868"/>
      <c r="G14" s="2" t="s">
        <v>1068</v>
      </c>
      <c r="I14" s="5" t="s">
        <v>753</v>
      </c>
    </row>
    <row r="15" spans="2:10" ht="16.5" customHeight="1">
      <c r="F15" s="868"/>
      <c r="G15" s="2" t="s">
        <v>874</v>
      </c>
      <c r="I15" s="5" t="s">
        <v>492</v>
      </c>
    </row>
    <row r="16" spans="2:10" ht="19.5" customHeight="1">
      <c r="F16" s="868" t="s">
        <v>1138</v>
      </c>
      <c r="G16" s="2" t="s">
        <v>1655</v>
      </c>
    </row>
    <row r="17" spans="6:7" ht="19.5" customHeight="1">
      <c r="F17" s="868" t="s">
        <v>1182</v>
      </c>
      <c r="G17" s="870" t="s">
        <v>336</v>
      </c>
    </row>
    <row r="18" spans="6:7" ht="19.5" customHeight="1">
      <c r="F18" s="868" t="s">
        <v>1620</v>
      </c>
      <c r="G18" s="2" t="s">
        <v>2559</v>
      </c>
    </row>
    <row r="20" spans="6:7">
      <c r="F20" s="869"/>
    </row>
    <row r="21" spans="6:7">
      <c r="F21" s="869"/>
    </row>
    <row r="75" spans="8:8">
      <c r="H75" s="5"/>
    </row>
  </sheetData>
  <phoneticPr fontId="3"/>
  <hyperlinks>
    <hyperlink ref="G17" r:id="rId1"/>
  </hyperlinks>
  <printOptions horizontalCentered="1" verticalCentered="1"/>
  <pageMargins left="0.59055118110236227" right="0.59055118110236227" top="0.98425196850393681" bottom="0.98425196850393681" header="0.51181102362204722" footer="0.51181102362204722"/>
  <pageSetup paperSize="9" fitToWidth="1" fitToHeight="1" orientation="landscape" usePrinterDefaults="1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J60"/>
  <sheetViews>
    <sheetView view="pageBreakPreview" zoomScale="60" workbookViewId="0">
      <selection activeCell="AE45" sqref="AE45"/>
    </sheetView>
  </sheetViews>
  <sheetFormatPr defaultRowHeight="13.5"/>
  <cols>
    <col min="1" max="5" width="9" style="2" customWidth="1"/>
    <col min="6" max="6" width="8.625" style="2" customWidth="1"/>
    <col min="7" max="9" width="9" style="2" customWidth="1"/>
    <col min="10" max="10" width="10.625" style="2" customWidth="1"/>
    <col min="11" max="16384" width="9" style="2" customWidth="1"/>
  </cols>
  <sheetData>
    <row r="2" spans="1:10" ht="36" customHeight="1"/>
    <row r="3" spans="1:10" ht="17.25">
      <c r="B3" s="864"/>
      <c r="C3" s="865"/>
    </row>
    <row r="4" spans="1:10">
      <c r="B4" s="865"/>
      <c r="C4" s="865"/>
    </row>
    <row r="5" spans="1:10" ht="24" customHeight="1">
      <c r="A5" s="872" t="s">
        <v>1562</v>
      </c>
      <c r="B5" s="872"/>
      <c r="C5" s="872"/>
      <c r="D5" s="872"/>
      <c r="E5" s="872"/>
      <c r="F5" s="872"/>
      <c r="G5" s="872"/>
      <c r="H5" s="872"/>
      <c r="I5" s="872"/>
      <c r="J5" s="872"/>
    </row>
    <row r="6" spans="1:10">
      <c r="A6" s="872"/>
      <c r="B6" s="872"/>
      <c r="C6" s="872"/>
      <c r="D6" s="872"/>
      <c r="E6" s="872"/>
      <c r="F6" s="872"/>
      <c r="G6" s="872"/>
      <c r="H6" s="872"/>
      <c r="I6" s="872"/>
      <c r="J6" s="872"/>
    </row>
    <row r="7" spans="1:10">
      <c r="A7" s="872"/>
      <c r="B7" s="872"/>
      <c r="C7" s="872"/>
      <c r="D7" s="872"/>
      <c r="E7" s="872"/>
      <c r="F7" s="872"/>
      <c r="G7" s="872"/>
      <c r="H7" s="872"/>
      <c r="I7" s="872"/>
      <c r="J7" s="872"/>
    </row>
    <row r="8" spans="1:10">
      <c r="A8" s="872"/>
      <c r="B8" s="872"/>
      <c r="C8" s="872"/>
      <c r="D8" s="872"/>
      <c r="E8" s="872"/>
      <c r="F8" s="872"/>
      <c r="G8" s="872"/>
      <c r="H8" s="872"/>
      <c r="I8" s="872"/>
      <c r="J8" s="872"/>
    </row>
    <row r="9" spans="1:10" ht="21" customHeight="1">
      <c r="A9" s="872"/>
      <c r="B9" s="872"/>
      <c r="C9" s="872"/>
      <c r="D9" s="872"/>
      <c r="E9" s="872"/>
      <c r="F9" s="872"/>
      <c r="G9" s="872"/>
      <c r="H9" s="872"/>
      <c r="I9" s="872"/>
      <c r="J9" s="872"/>
    </row>
    <row r="10" spans="1:10" ht="19.5" customHeight="1">
      <c r="E10" s="867"/>
    </row>
    <row r="11" spans="1:10" ht="19.5" customHeight="1">
      <c r="F11" s="868"/>
    </row>
    <row r="12" spans="1:10" ht="16.5" customHeight="1">
      <c r="F12" s="868"/>
      <c r="I12" s="5"/>
    </row>
    <row r="13" spans="1:10" ht="16.5" customHeight="1">
      <c r="F13" s="868"/>
      <c r="I13" s="5"/>
    </row>
    <row r="14" spans="1:10" ht="16.5" customHeight="1">
      <c r="F14" s="868"/>
      <c r="I14" s="5"/>
    </row>
    <row r="15" spans="1:10" ht="19.5" customHeight="1">
      <c r="F15" s="868"/>
    </row>
    <row r="16" spans="1:10" ht="19.5" customHeight="1">
      <c r="F16" s="868"/>
      <c r="G16" s="870"/>
    </row>
    <row r="17" spans="1:10" ht="19.5" customHeight="1">
      <c r="F17" s="868"/>
    </row>
    <row r="19" spans="1:10">
      <c r="F19" s="869"/>
    </row>
    <row r="20" spans="1:10">
      <c r="F20" s="869"/>
    </row>
    <row r="22" spans="1:10" ht="36" customHeight="1"/>
    <row r="23" spans="1:10" ht="17.25">
      <c r="B23" s="864"/>
      <c r="C23" s="865"/>
    </row>
    <row r="24" spans="1:10">
      <c r="B24" s="865"/>
      <c r="C24" s="865"/>
    </row>
    <row r="25" spans="1:10" ht="24" customHeight="1">
      <c r="A25" s="872" t="s">
        <v>335</v>
      </c>
      <c r="B25" s="872"/>
      <c r="C25" s="872"/>
      <c r="D25" s="872"/>
      <c r="E25" s="872"/>
      <c r="F25" s="872"/>
      <c r="G25" s="872"/>
      <c r="H25" s="872"/>
      <c r="I25" s="872"/>
      <c r="J25" s="872"/>
    </row>
    <row r="26" spans="1:10">
      <c r="A26" s="872"/>
      <c r="B26" s="872"/>
      <c r="C26" s="872"/>
      <c r="D26" s="872"/>
      <c r="E26" s="872"/>
      <c r="F26" s="872"/>
      <c r="G26" s="872"/>
      <c r="H26" s="872"/>
      <c r="I26" s="872"/>
      <c r="J26" s="872"/>
    </row>
    <row r="27" spans="1:10">
      <c r="A27" s="872"/>
      <c r="B27" s="872"/>
      <c r="C27" s="872"/>
      <c r="D27" s="872"/>
      <c r="E27" s="872"/>
      <c r="F27" s="872"/>
      <c r="G27" s="872"/>
      <c r="H27" s="872"/>
      <c r="I27" s="872"/>
      <c r="J27" s="872"/>
    </row>
    <row r="28" spans="1:10">
      <c r="A28" s="872"/>
      <c r="B28" s="872"/>
      <c r="C28" s="872"/>
      <c r="D28" s="872"/>
      <c r="E28" s="872"/>
      <c r="F28" s="872"/>
      <c r="G28" s="872"/>
      <c r="H28" s="872"/>
      <c r="I28" s="872"/>
      <c r="J28" s="872"/>
    </row>
    <row r="29" spans="1:10" ht="21" customHeight="1">
      <c r="A29" s="872"/>
      <c r="B29" s="872"/>
      <c r="C29" s="872"/>
      <c r="D29" s="872"/>
      <c r="E29" s="872"/>
      <c r="F29" s="872"/>
      <c r="G29" s="872"/>
      <c r="H29" s="872"/>
      <c r="I29" s="872"/>
      <c r="J29" s="872"/>
    </row>
    <row r="30" spans="1:10" ht="19.5" customHeight="1">
      <c r="E30" s="867"/>
    </row>
    <row r="31" spans="1:10" ht="19.5" customHeight="1">
      <c r="F31" s="868"/>
    </row>
    <row r="32" spans="1:10" ht="16.5" customHeight="1">
      <c r="F32" s="868"/>
      <c r="I32" s="5"/>
    </row>
    <row r="33" spans="1:10" ht="16.5" customHeight="1">
      <c r="F33" s="868"/>
      <c r="I33" s="5"/>
    </row>
    <row r="34" spans="1:10" ht="16.5" customHeight="1">
      <c r="F34" s="868"/>
      <c r="I34" s="5"/>
    </row>
    <row r="35" spans="1:10" ht="19.5" customHeight="1">
      <c r="F35" s="868"/>
    </row>
    <row r="36" spans="1:10" ht="19.5" customHeight="1">
      <c r="F36" s="868"/>
      <c r="G36" s="870"/>
    </row>
    <row r="37" spans="1:10" ht="19.5" customHeight="1">
      <c r="F37" s="868"/>
    </row>
    <row r="39" spans="1:10">
      <c r="F39" s="869"/>
    </row>
    <row r="40" spans="1:10">
      <c r="F40" s="869"/>
    </row>
    <row r="42" spans="1:10" ht="36" customHeight="1"/>
    <row r="43" spans="1:10" ht="17.25">
      <c r="B43" s="864"/>
      <c r="C43" s="865"/>
    </row>
    <row r="44" spans="1:10">
      <c r="B44" s="865"/>
      <c r="C44" s="865"/>
    </row>
    <row r="45" spans="1:10" ht="24" customHeight="1">
      <c r="A45" s="873" t="s">
        <v>809</v>
      </c>
      <c r="B45" s="872"/>
      <c r="C45" s="872"/>
      <c r="D45" s="872"/>
      <c r="E45" s="872"/>
      <c r="F45" s="872"/>
      <c r="G45" s="872"/>
      <c r="H45" s="872"/>
      <c r="I45" s="872"/>
      <c r="J45" s="872"/>
    </row>
    <row r="46" spans="1:10" ht="19.5" customHeight="1">
      <c r="A46" s="873"/>
      <c r="B46" s="872"/>
      <c r="C46" s="872"/>
      <c r="D46" s="872"/>
      <c r="E46" s="872"/>
      <c r="F46" s="872"/>
      <c r="G46" s="872"/>
      <c r="H46" s="872"/>
      <c r="I46" s="872"/>
      <c r="J46" s="872"/>
    </row>
    <row r="47" spans="1:10" ht="19.5" customHeight="1">
      <c r="A47" s="873"/>
      <c r="B47" s="872"/>
      <c r="C47" s="872"/>
      <c r="D47" s="872"/>
      <c r="E47" s="872"/>
      <c r="F47" s="872"/>
      <c r="G47" s="872"/>
      <c r="H47" s="872"/>
      <c r="I47" s="872"/>
      <c r="J47" s="872"/>
    </row>
    <row r="48" spans="1:10">
      <c r="A48" s="872"/>
      <c r="B48" s="872"/>
      <c r="C48" s="872"/>
      <c r="D48" s="872"/>
      <c r="E48" s="872"/>
      <c r="F48" s="872"/>
      <c r="G48" s="872"/>
      <c r="H48" s="872"/>
      <c r="I48" s="872"/>
      <c r="J48" s="872"/>
    </row>
    <row r="49" spans="1:10">
      <c r="A49" s="872"/>
      <c r="B49" s="872"/>
      <c r="C49" s="872"/>
      <c r="D49" s="872"/>
      <c r="E49" s="872"/>
      <c r="F49" s="872"/>
      <c r="G49" s="872"/>
      <c r="H49" s="872"/>
      <c r="I49" s="872"/>
      <c r="J49" s="872"/>
    </row>
    <row r="50" spans="1:10">
      <c r="A50" s="872"/>
      <c r="B50" s="872"/>
      <c r="C50" s="872"/>
      <c r="D50" s="872"/>
      <c r="E50" s="872"/>
      <c r="F50" s="872"/>
      <c r="G50" s="872"/>
      <c r="H50" s="872"/>
      <c r="I50" s="872"/>
      <c r="J50" s="872"/>
    </row>
    <row r="51" spans="1:10" ht="21" customHeight="1">
      <c r="A51" s="872"/>
      <c r="B51" s="872"/>
      <c r="C51" s="872"/>
      <c r="D51" s="872"/>
      <c r="E51" s="872"/>
      <c r="F51" s="872"/>
      <c r="G51" s="872"/>
      <c r="H51" s="872"/>
      <c r="I51" s="872"/>
      <c r="J51" s="872"/>
    </row>
    <row r="52" spans="1:10" ht="16.5" customHeight="1">
      <c r="F52" s="868"/>
      <c r="I52" s="5"/>
    </row>
    <row r="53" spans="1:10" ht="16.5" customHeight="1">
      <c r="F53" s="868"/>
      <c r="I53" s="5"/>
    </row>
    <row r="54" spans="1:10" ht="16.5" customHeight="1">
      <c r="F54" s="868"/>
      <c r="I54" s="5"/>
    </row>
    <row r="55" spans="1:10" ht="19.5" customHeight="1">
      <c r="F55" s="868"/>
    </row>
    <row r="56" spans="1:10" ht="19.5" customHeight="1">
      <c r="F56" s="868"/>
      <c r="G56" s="870"/>
    </row>
    <row r="57" spans="1:10" ht="19.5" customHeight="1">
      <c r="F57" s="868"/>
    </row>
    <row r="59" spans="1:10">
      <c r="F59" s="869"/>
    </row>
    <row r="60" spans="1:10">
      <c r="F60" s="869"/>
    </row>
  </sheetData>
  <mergeCells count="3">
    <mergeCell ref="A5:J9"/>
    <mergeCell ref="A25:J29"/>
    <mergeCell ref="A45:J51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3" fitToWidth="1" fitToHeight="1" orientation="landscape" usePrinterDefaults="1" r:id="rId1"/>
  <rowBreaks count="2" manualBreakCount="2">
    <brk id="20" max="9" man="1"/>
    <brk id="40" max="16383" man="1"/>
  </rowBreaks>
  <colBreaks count="1" manualBreakCount="1">
    <brk id="1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J82"/>
  <sheetViews>
    <sheetView view="pageBreakPreview" zoomScale="60" workbookViewId="0">
      <selection activeCell="R37" sqref="R37"/>
    </sheetView>
  </sheetViews>
  <sheetFormatPr defaultRowHeight="13.5"/>
  <cols>
    <col min="1" max="5" width="9" style="2" customWidth="1"/>
    <col min="6" max="6" width="8.625" style="2" customWidth="1"/>
    <col min="7" max="9" width="9" style="2" customWidth="1"/>
    <col min="10" max="10" width="10.625" style="2" customWidth="1"/>
    <col min="11" max="16384" width="9" style="2" customWidth="1"/>
  </cols>
  <sheetData>
    <row r="2" spans="1:10" ht="36" customHeight="1"/>
    <row r="3" spans="1:10" ht="17.25">
      <c r="B3" s="864"/>
      <c r="C3" s="865"/>
    </row>
    <row r="4" spans="1:10">
      <c r="B4" s="865"/>
      <c r="C4" s="865"/>
    </row>
    <row r="5" spans="1:10" ht="24" customHeight="1">
      <c r="A5" s="872" t="s">
        <v>1657</v>
      </c>
      <c r="B5" s="872"/>
      <c r="C5" s="872"/>
      <c r="D5" s="872"/>
      <c r="E5" s="872"/>
      <c r="F5" s="872"/>
      <c r="G5" s="872"/>
      <c r="H5" s="872"/>
      <c r="I5" s="872"/>
      <c r="J5" s="872"/>
    </row>
    <row r="6" spans="1:10">
      <c r="A6" s="872"/>
      <c r="B6" s="872"/>
      <c r="C6" s="872"/>
      <c r="D6" s="872"/>
      <c r="E6" s="872"/>
      <c r="F6" s="872"/>
      <c r="G6" s="872"/>
      <c r="H6" s="872"/>
      <c r="I6" s="872"/>
      <c r="J6" s="872"/>
    </row>
    <row r="7" spans="1:10">
      <c r="A7" s="872"/>
      <c r="B7" s="872"/>
      <c r="C7" s="872"/>
      <c r="D7" s="872"/>
      <c r="E7" s="872"/>
      <c r="F7" s="872"/>
      <c r="G7" s="872"/>
      <c r="H7" s="872"/>
      <c r="I7" s="872"/>
      <c r="J7" s="872"/>
    </row>
    <row r="8" spans="1:10">
      <c r="A8" s="872"/>
      <c r="B8" s="872"/>
      <c r="C8" s="872"/>
      <c r="D8" s="872"/>
      <c r="E8" s="872"/>
      <c r="F8" s="872"/>
      <c r="G8" s="872"/>
      <c r="H8" s="872"/>
      <c r="I8" s="872"/>
      <c r="J8" s="872"/>
    </row>
    <row r="9" spans="1:10" ht="21" customHeight="1">
      <c r="A9" s="872"/>
      <c r="B9" s="872"/>
      <c r="C9" s="872"/>
      <c r="D9" s="872"/>
      <c r="E9" s="872"/>
      <c r="F9" s="872"/>
      <c r="G9" s="872"/>
      <c r="H9" s="872"/>
      <c r="I9" s="872"/>
      <c r="J9" s="872"/>
    </row>
    <row r="10" spans="1:10" ht="19.5" customHeight="1">
      <c r="E10" s="867"/>
    </row>
    <row r="11" spans="1:10" ht="19.5" customHeight="1">
      <c r="F11" s="868"/>
    </row>
    <row r="12" spans="1:10" ht="16.5" customHeight="1">
      <c r="F12" s="868"/>
      <c r="I12" s="5"/>
    </row>
    <row r="13" spans="1:10" ht="16.5" customHeight="1">
      <c r="F13" s="868"/>
      <c r="I13" s="5"/>
    </row>
    <row r="14" spans="1:10" ht="16.5" customHeight="1">
      <c r="F14" s="868"/>
      <c r="I14" s="5"/>
    </row>
    <row r="15" spans="1:10" ht="19.5" customHeight="1">
      <c r="F15" s="868"/>
    </row>
    <row r="16" spans="1:10" ht="19.5" customHeight="1">
      <c r="F16" s="868"/>
      <c r="G16" s="870"/>
    </row>
    <row r="17" spans="1:10" ht="19.5" customHeight="1">
      <c r="F17" s="868"/>
    </row>
    <row r="19" spans="1:10">
      <c r="F19" s="869"/>
    </row>
    <row r="20" spans="1:10">
      <c r="F20" s="869"/>
    </row>
    <row r="22" spans="1:10" ht="36" customHeight="1"/>
    <row r="23" spans="1:10" ht="17.25">
      <c r="B23" s="864"/>
      <c r="C23" s="865"/>
    </row>
    <row r="24" spans="1:10">
      <c r="B24" s="865"/>
      <c r="C24" s="865"/>
    </row>
    <row r="25" spans="1:10" ht="24" customHeight="1">
      <c r="A25" s="872" t="s">
        <v>704</v>
      </c>
      <c r="B25" s="872"/>
      <c r="C25" s="872"/>
      <c r="D25" s="872"/>
      <c r="E25" s="872"/>
      <c r="F25" s="872"/>
      <c r="G25" s="872"/>
      <c r="H25" s="872"/>
      <c r="I25" s="872"/>
      <c r="J25" s="872"/>
    </row>
    <row r="26" spans="1:10">
      <c r="A26" s="872"/>
      <c r="B26" s="872"/>
      <c r="C26" s="872"/>
      <c r="D26" s="872"/>
      <c r="E26" s="872"/>
      <c r="F26" s="872"/>
      <c r="G26" s="872"/>
      <c r="H26" s="872"/>
      <c r="I26" s="872"/>
      <c r="J26" s="872"/>
    </row>
    <row r="27" spans="1:10">
      <c r="A27" s="872"/>
      <c r="B27" s="872"/>
      <c r="C27" s="872"/>
      <c r="D27" s="872"/>
      <c r="E27" s="872"/>
      <c r="F27" s="872"/>
      <c r="G27" s="872"/>
      <c r="H27" s="872"/>
      <c r="I27" s="872"/>
      <c r="J27" s="872"/>
    </row>
    <row r="28" spans="1:10">
      <c r="A28" s="872"/>
      <c r="B28" s="872"/>
      <c r="C28" s="872"/>
      <c r="D28" s="872"/>
      <c r="E28" s="872"/>
      <c r="F28" s="872"/>
      <c r="G28" s="872"/>
      <c r="H28" s="872"/>
      <c r="I28" s="872"/>
      <c r="J28" s="872"/>
    </row>
    <row r="29" spans="1:10" ht="21" customHeight="1">
      <c r="A29" s="872"/>
      <c r="B29" s="872"/>
      <c r="C29" s="872"/>
      <c r="D29" s="872"/>
      <c r="E29" s="872"/>
      <c r="F29" s="872"/>
      <c r="G29" s="872"/>
      <c r="H29" s="872"/>
      <c r="I29" s="872"/>
      <c r="J29" s="872"/>
    </row>
    <row r="30" spans="1:10" ht="19.5" customHeight="1">
      <c r="E30" s="867"/>
    </row>
    <row r="31" spans="1:10" ht="19.5" customHeight="1">
      <c r="F31" s="868"/>
    </row>
    <row r="32" spans="1:10" ht="16.5" customHeight="1">
      <c r="F32" s="868"/>
      <c r="I32" s="5"/>
    </row>
    <row r="33" spans="1:10" ht="16.5" customHeight="1">
      <c r="F33" s="868"/>
      <c r="I33" s="5"/>
    </row>
    <row r="34" spans="1:10" ht="16.5" customHeight="1">
      <c r="F34" s="868"/>
      <c r="I34" s="5"/>
    </row>
    <row r="35" spans="1:10" ht="19.5" customHeight="1">
      <c r="F35" s="868"/>
    </row>
    <row r="36" spans="1:10" ht="19.5" customHeight="1">
      <c r="F36" s="868"/>
      <c r="G36" s="870"/>
    </row>
    <row r="37" spans="1:10" ht="19.5" customHeight="1">
      <c r="F37" s="868"/>
    </row>
    <row r="39" spans="1:10">
      <c r="F39" s="869"/>
    </row>
    <row r="40" spans="1:10">
      <c r="F40" s="869"/>
    </row>
    <row r="42" spans="1:10" ht="36" customHeight="1"/>
    <row r="43" spans="1:10" ht="17.25">
      <c r="B43" s="864"/>
      <c r="C43" s="865"/>
    </row>
    <row r="44" spans="1:10">
      <c r="B44" s="865"/>
      <c r="C44" s="865"/>
    </row>
    <row r="45" spans="1:10" ht="24" customHeight="1">
      <c r="A45" s="872" t="s">
        <v>174</v>
      </c>
      <c r="B45" s="872"/>
      <c r="C45" s="872"/>
      <c r="D45" s="872"/>
      <c r="E45" s="872"/>
      <c r="F45" s="872"/>
      <c r="G45" s="872"/>
      <c r="H45" s="872"/>
      <c r="I45" s="872"/>
      <c r="J45" s="872"/>
    </row>
    <row r="46" spans="1:10">
      <c r="A46" s="872"/>
      <c r="B46" s="872"/>
      <c r="C46" s="872"/>
      <c r="D46" s="872"/>
      <c r="E46" s="872"/>
      <c r="F46" s="872"/>
      <c r="G46" s="872"/>
      <c r="H46" s="872"/>
      <c r="I46" s="872"/>
      <c r="J46" s="872"/>
    </row>
    <row r="47" spans="1:10">
      <c r="A47" s="872"/>
      <c r="B47" s="872"/>
      <c r="C47" s="872"/>
      <c r="D47" s="872"/>
      <c r="E47" s="872"/>
      <c r="F47" s="872"/>
      <c r="G47" s="872"/>
      <c r="H47" s="872"/>
      <c r="I47" s="872"/>
      <c r="J47" s="872"/>
    </row>
    <row r="48" spans="1:10">
      <c r="A48" s="872"/>
      <c r="B48" s="872"/>
      <c r="C48" s="872"/>
      <c r="D48" s="872"/>
      <c r="E48" s="872"/>
      <c r="F48" s="872"/>
      <c r="G48" s="872"/>
      <c r="H48" s="872"/>
      <c r="I48" s="872"/>
      <c r="J48" s="872"/>
    </row>
    <row r="49" spans="1:10" ht="21" customHeight="1">
      <c r="A49" s="872"/>
      <c r="B49" s="872"/>
      <c r="C49" s="872"/>
      <c r="D49" s="872"/>
      <c r="E49" s="872"/>
      <c r="F49" s="872"/>
      <c r="G49" s="872"/>
      <c r="H49" s="872"/>
      <c r="I49" s="872"/>
      <c r="J49" s="872"/>
    </row>
    <row r="50" spans="1:10" ht="19.5" customHeight="1">
      <c r="E50" s="867"/>
    </row>
    <row r="51" spans="1:10" ht="19.5" customHeight="1">
      <c r="F51" s="868"/>
    </row>
    <row r="52" spans="1:10" ht="16.5" customHeight="1">
      <c r="F52" s="868"/>
      <c r="I52" s="5"/>
    </row>
    <row r="53" spans="1:10" ht="16.5" customHeight="1">
      <c r="F53" s="868"/>
      <c r="I53" s="5"/>
    </row>
    <row r="54" spans="1:10" ht="16.5" customHeight="1">
      <c r="F54" s="868"/>
      <c r="I54" s="5"/>
    </row>
    <row r="55" spans="1:10" ht="19.5" customHeight="1">
      <c r="F55" s="868"/>
    </row>
    <row r="56" spans="1:10" ht="19.5" customHeight="1">
      <c r="F56" s="868"/>
      <c r="G56" s="870"/>
    </row>
    <row r="57" spans="1:10" ht="19.5" customHeight="1">
      <c r="F57" s="868"/>
    </row>
    <row r="59" spans="1:10">
      <c r="F59" s="869"/>
    </row>
    <row r="60" spans="1:10">
      <c r="F60" s="869"/>
    </row>
    <row r="64" spans="1:10" ht="36" customHeight="1"/>
    <row r="65" spans="1:10" ht="17.25">
      <c r="B65" s="864"/>
      <c r="C65" s="865"/>
    </row>
    <row r="66" spans="1:10">
      <c r="B66" s="865"/>
      <c r="C66" s="865"/>
    </row>
    <row r="67" spans="1:10" ht="24" customHeight="1">
      <c r="A67" s="873" t="s">
        <v>809</v>
      </c>
      <c r="B67" s="872"/>
      <c r="C67" s="872"/>
      <c r="D67" s="872"/>
      <c r="E67" s="872"/>
      <c r="F67" s="872"/>
      <c r="G67" s="872"/>
      <c r="H67" s="872"/>
      <c r="I67" s="872"/>
      <c r="J67" s="872"/>
    </row>
    <row r="68" spans="1:10" ht="19.5" customHeight="1">
      <c r="A68" s="873"/>
      <c r="B68" s="872"/>
      <c r="C68" s="872"/>
      <c r="D68" s="872"/>
      <c r="E68" s="872"/>
      <c r="F68" s="872"/>
      <c r="G68" s="872"/>
      <c r="H68" s="872"/>
      <c r="I68" s="872"/>
      <c r="J68" s="872"/>
    </row>
    <row r="69" spans="1:10" ht="19.5" customHeight="1">
      <c r="A69" s="873"/>
      <c r="B69" s="872"/>
      <c r="C69" s="872"/>
      <c r="D69" s="872"/>
      <c r="E69" s="872"/>
      <c r="F69" s="872"/>
      <c r="G69" s="872"/>
      <c r="H69" s="872"/>
      <c r="I69" s="872"/>
      <c r="J69" s="872"/>
    </row>
    <row r="70" spans="1:10">
      <c r="A70" s="872"/>
      <c r="B70" s="872"/>
      <c r="C70" s="872"/>
      <c r="D70" s="872"/>
      <c r="E70" s="872"/>
      <c r="F70" s="872"/>
      <c r="G70" s="872"/>
      <c r="H70" s="872"/>
      <c r="I70" s="872"/>
      <c r="J70" s="872"/>
    </row>
    <row r="71" spans="1:10">
      <c r="A71" s="872"/>
      <c r="B71" s="872"/>
      <c r="C71" s="872"/>
      <c r="D71" s="872"/>
      <c r="E71" s="872"/>
      <c r="F71" s="872"/>
      <c r="G71" s="872"/>
      <c r="H71" s="872"/>
      <c r="I71" s="872"/>
      <c r="J71" s="872"/>
    </row>
    <row r="72" spans="1:10">
      <c r="A72" s="872"/>
      <c r="B72" s="872"/>
      <c r="C72" s="872"/>
      <c r="D72" s="872"/>
      <c r="E72" s="872"/>
      <c r="F72" s="872"/>
      <c r="G72" s="872"/>
      <c r="H72" s="872"/>
      <c r="I72" s="872"/>
      <c r="J72" s="872"/>
    </row>
    <row r="73" spans="1:10" ht="21" customHeight="1">
      <c r="A73" s="872"/>
      <c r="B73" s="872"/>
      <c r="C73" s="872"/>
      <c r="D73" s="872"/>
      <c r="E73" s="872"/>
      <c r="F73" s="872"/>
      <c r="G73" s="872"/>
      <c r="H73" s="872"/>
      <c r="I73" s="872"/>
      <c r="J73" s="872"/>
    </row>
    <row r="74" spans="1:10" ht="16.5" customHeight="1">
      <c r="F74" s="868"/>
      <c r="I74" s="5"/>
    </row>
    <row r="75" spans="1:10" ht="16.5" customHeight="1">
      <c r="F75" s="868"/>
      <c r="I75" s="5"/>
    </row>
    <row r="76" spans="1:10" ht="16.5" customHeight="1">
      <c r="F76" s="868"/>
      <c r="I76" s="5"/>
    </row>
    <row r="77" spans="1:10" ht="19.5" customHeight="1">
      <c r="F77" s="868"/>
    </row>
    <row r="78" spans="1:10" ht="19.5" customHeight="1">
      <c r="F78" s="868"/>
      <c r="G78" s="870"/>
    </row>
    <row r="79" spans="1:10" ht="19.5" customHeight="1">
      <c r="F79" s="868"/>
    </row>
    <row r="81" spans="6:6">
      <c r="F81" s="869"/>
    </row>
    <row r="82" spans="6:6">
      <c r="F82" s="869"/>
    </row>
  </sheetData>
  <mergeCells count="4">
    <mergeCell ref="A5:J9"/>
    <mergeCell ref="A25:J29"/>
    <mergeCell ref="A45:J49"/>
    <mergeCell ref="A67:J73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37" fitToWidth="1" fitToHeight="1" orientation="landscape" usePrinterDefaults="1" r:id="rId1"/>
  <rowBreaks count="2" manualBreakCount="2">
    <brk id="20" max="9" man="1"/>
    <brk id="40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8"/>
  <sheetViews>
    <sheetView view="pageBreakPreview" zoomScaleSheetLayoutView="100" workbookViewId="0">
      <selection activeCell="J18" sqref="J18"/>
    </sheetView>
  </sheetViews>
  <sheetFormatPr defaultRowHeight="21"/>
  <cols>
    <col min="1" max="1" width="5.5" style="874" customWidth="1"/>
    <col min="2" max="2" width="23.625" style="875" customWidth="1"/>
    <col min="3" max="3" width="25.875" style="876" customWidth="1"/>
    <col min="4" max="4" width="5.875" style="877" customWidth="1"/>
    <col min="5" max="5" width="15.875" style="878" customWidth="1"/>
    <col min="6" max="6" width="5.5" style="878" customWidth="1"/>
    <col min="7" max="7" width="23.625" style="878" customWidth="1"/>
    <col min="8" max="8" width="25.875" style="878" customWidth="1"/>
    <col min="9" max="9" width="5.875" style="878" customWidth="1"/>
    <col min="10" max="10" width="16" style="878" customWidth="1"/>
    <col min="11" max="16384" width="9" style="878" customWidth="1"/>
  </cols>
  <sheetData>
    <row r="1" spans="1:10" ht="28.5">
      <c r="A1" s="879" t="s">
        <v>1263</v>
      </c>
      <c r="B1" s="879"/>
      <c r="C1" s="879"/>
      <c r="D1" s="879"/>
      <c r="E1" s="879"/>
      <c r="F1" s="879"/>
      <c r="G1" s="879"/>
      <c r="H1" s="879"/>
      <c r="I1" s="879"/>
    </row>
    <row r="2" spans="1:10" ht="22.5" customHeight="1">
      <c r="A2" s="879"/>
      <c r="B2" s="879"/>
      <c r="C2" s="879"/>
      <c r="D2" s="879"/>
      <c r="E2" s="879"/>
      <c r="F2" s="879"/>
      <c r="G2" s="879"/>
      <c r="H2" s="879"/>
      <c r="I2" s="879"/>
      <c r="J2" s="879"/>
    </row>
    <row r="3" spans="1:10" ht="22.5" customHeight="1">
      <c r="A3" s="874" t="s">
        <v>1658</v>
      </c>
      <c r="B3" s="874"/>
      <c r="D3" s="877" t="s">
        <v>1108</v>
      </c>
      <c r="E3" s="879"/>
      <c r="F3" s="874" t="s">
        <v>1409</v>
      </c>
      <c r="G3" s="874"/>
      <c r="H3" s="876"/>
      <c r="I3" s="877" t="s">
        <v>1343</v>
      </c>
      <c r="J3" s="879"/>
    </row>
    <row r="4" spans="1:10" ht="22.5" customHeight="1">
      <c r="A4" s="879"/>
      <c r="B4" s="879"/>
      <c r="C4" s="879"/>
      <c r="D4" s="879"/>
      <c r="E4" s="879"/>
      <c r="F4" s="879"/>
      <c r="G4" s="879"/>
      <c r="H4" s="879"/>
      <c r="I4" s="879"/>
      <c r="J4" s="879"/>
    </row>
    <row r="5" spans="1:10" ht="22.5" customHeight="1">
      <c r="A5" s="880" t="s">
        <v>1659</v>
      </c>
      <c r="B5" s="880"/>
      <c r="C5" s="882"/>
      <c r="F5" s="880" t="s">
        <v>174</v>
      </c>
      <c r="G5" s="880"/>
      <c r="H5" s="876"/>
      <c r="I5" s="877"/>
    </row>
    <row r="6" spans="1:10" ht="22.5" customHeight="1">
      <c r="B6" s="881" t="s">
        <v>1660</v>
      </c>
      <c r="C6" s="876" t="s">
        <v>1661</v>
      </c>
      <c r="D6" s="877" t="s">
        <v>1344</v>
      </c>
      <c r="G6" s="883" t="s">
        <v>285</v>
      </c>
      <c r="H6" s="876" t="s">
        <v>1661</v>
      </c>
      <c r="I6" s="877" t="s">
        <v>465</v>
      </c>
    </row>
    <row r="7" spans="1:10" ht="22.5" customHeight="1">
      <c r="B7" s="881" t="s">
        <v>1662</v>
      </c>
      <c r="C7" s="876" t="s">
        <v>1661</v>
      </c>
      <c r="D7" s="877" t="s">
        <v>864</v>
      </c>
      <c r="F7" s="874"/>
      <c r="G7" s="881" t="s">
        <v>756</v>
      </c>
      <c r="H7" s="876" t="s">
        <v>1661</v>
      </c>
      <c r="I7" s="877" t="s">
        <v>1758</v>
      </c>
    </row>
    <row r="8" spans="1:10" ht="22.5" customHeight="1">
      <c r="B8" s="881"/>
      <c r="F8" s="874"/>
      <c r="G8" s="881" t="s">
        <v>2764</v>
      </c>
      <c r="H8" s="876" t="s">
        <v>1661</v>
      </c>
      <c r="I8" s="877" t="s">
        <v>1758</v>
      </c>
    </row>
    <row r="9" spans="1:10" ht="22.5" customHeight="1">
      <c r="A9" s="880" t="s">
        <v>49</v>
      </c>
      <c r="B9" s="880"/>
      <c r="F9" s="874"/>
      <c r="G9" s="875"/>
      <c r="H9" s="876"/>
      <c r="I9" s="877"/>
    </row>
    <row r="10" spans="1:10" ht="22.5" customHeight="1">
      <c r="B10" s="881" t="s">
        <v>489</v>
      </c>
      <c r="C10" s="876" t="s">
        <v>1661</v>
      </c>
      <c r="D10" s="877" t="s">
        <v>366</v>
      </c>
      <c r="F10" s="874" t="s">
        <v>1432</v>
      </c>
      <c r="G10" s="875"/>
      <c r="H10" s="876"/>
      <c r="I10" s="877"/>
    </row>
    <row r="11" spans="1:10" ht="22.5" customHeight="1">
      <c r="B11" s="881" t="s">
        <v>313</v>
      </c>
      <c r="C11" s="876" t="s">
        <v>1661</v>
      </c>
      <c r="D11" s="877" t="s">
        <v>1573</v>
      </c>
      <c r="F11" s="874" t="s">
        <v>1374</v>
      </c>
      <c r="G11" s="881"/>
      <c r="H11" s="876"/>
      <c r="I11" s="877"/>
    </row>
    <row r="12" spans="1:10" ht="22.5" customHeight="1">
      <c r="B12" s="881" t="s">
        <v>1143</v>
      </c>
      <c r="C12" s="876" t="s">
        <v>1661</v>
      </c>
      <c r="D12" s="877" t="s">
        <v>332</v>
      </c>
      <c r="F12" s="874"/>
      <c r="G12" s="881" t="s">
        <v>49</v>
      </c>
      <c r="H12" s="876" t="s">
        <v>1661</v>
      </c>
      <c r="I12" s="877" t="s">
        <v>1759</v>
      </c>
    </row>
    <row r="13" spans="1:10" ht="22.5" customHeight="1">
      <c r="B13" s="881" t="s">
        <v>763</v>
      </c>
      <c r="C13" s="876" t="s">
        <v>1661</v>
      </c>
      <c r="D13" s="877" t="s">
        <v>125</v>
      </c>
      <c r="G13" s="884" t="s">
        <v>161</v>
      </c>
      <c r="H13" s="884"/>
      <c r="I13" s="877"/>
    </row>
    <row r="14" spans="1:10" ht="22.5" customHeight="1">
      <c r="B14" s="881" t="s">
        <v>692</v>
      </c>
      <c r="C14" s="876" t="s">
        <v>1661</v>
      </c>
      <c r="D14" s="877" t="s">
        <v>85</v>
      </c>
      <c r="F14" s="874"/>
      <c r="G14" s="881"/>
      <c r="H14" s="876" t="s">
        <v>1661</v>
      </c>
      <c r="I14" s="877" t="s">
        <v>1760</v>
      </c>
    </row>
    <row r="15" spans="1:10" ht="22.5" customHeight="1">
      <c r="B15" s="881" t="s">
        <v>814</v>
      </c>
      <c r="C15" s="876" t="s">
        <v>1661</v>
      </c>
      <c r="D15" s="877" t="s">
        <v>310</v>
      </c>
      <c r="F15" s="874"/>
      <c r="G15" s="875"/>
      <c r="H15" s="876"/>
      <c r="I15" s="877"/>
    </row>
    <row r="16" spans="1:10" ht="22.5" customHeight="1">
      <c r="B16" s="881" t="s">
        <v>240</v>
      </c>
      <c r="C16" s="876" t="s">
        <v>1661</v>
      </c>
      <c r="D16" s="877" t="s">
        <v>603</v>
      </c>
      <c r="F16" s="874" t="s">
        <v>1543</v>
      </c>
      <c r="G16" s="875"/>
      <c r="H16" s="876"/>
      <c r="I16" s="877"/>
    </row>
    <row r="17" spans="2:9" ht="22.5" customHeight="1">
      <c r="B17" s="881" t="s">
        <v>1016</v>
      </c>
      <c r="C17" s="876" t="s">
        <v>1661</v>
      </c>
      <c r="D17" s="877" t="s">
        <v>780</v>
      </c>
      <c r="F17" s="874"/>
      <c r="G17" s="881" t="s">
        <v>1665</v>
      </c>
      <c r="H17" s="876" t="s">
        <v>1661</v>
      </c>
      <c r="I17" s="877" t="s">
        <v>1762</v>
      </c>
    </row>
    <row r="18" spans="2:9" ht="22.5" customHeight="1">
      <c r="B18" s="881" t="s">
        <v>991</v>
      </c>
      <c r="C18" s="876" t="s">
        <v>1661</v>
      </c>
      <c r="D18" s="877" t="s">
        <v>121</v>
      </c>
      <c r="F18" s="874"/>
      <c r="G18" s="881" t="s">
        <v>1668</v>
      </c>
      <c r="H18" s="876" t="s">
        <v>1661</v>
      </c>
      <c r="I18" s="877" t="s">
        <v>376</v>
      </c>
    </row>
    <row r="19" spans="2:9" ht="22.5" customHeight="1">
      <c r="B19" s="881" t="s">
        <v>596</v>
      </c>
      <c r="C19" s="876" t="s">
        <v>1661</v>
      </c>
      <c r="D19" s="877" t="s">
        <v>2761</v>
      </c>
      <c r="F19" s="874"/>
      <c r="G19" s="881"/>
      <c r="H19" s="876"/>
      <c r="I19" s="877"/>
    </row>
    <row r="20" spans="2:9" ht="22.5" customHeight="1">
      <c r="B20" s="881" t="s">
        <v>912</v>
      </c>
      <c r="C20" s="876" t="s">
        <v>1661</v>
      </c>
      <c r="D20" s="877" t="s">
        <v>1194</v>
      </c>
      <c r="F20" s="874"/>
      <c r="G20" s="881"/>
      <c r="H20" s="876"/>
      <c r="I20" s="877"/>
    </row>
    <row r="21" spans="2:9" ht="22.5" customHeight="1">
      <c r="B21" s="881" t="s">
        <v>751</v>
      </c>
      <c r="C21" s="876" t="s">
        <v>1661</v>
      </c>
      <c r="D21" s="877" t="s">
        <v>1129</v>
      </c>
      <c r="F21" s="874"/>
      <c r="G21" s="881"/>
      <c r="H21" s="876"/>
      <c r="I21" s="877"/>
    </row>
    <row r="22" spans="2:9" ht="22.5" customHeight="1">
      <c r="B22" s="881" t="s">
        <v>1669</v>
      </c>
      <c r="C22" s="876" t="s">
        <v>1661</v>
      </c>
      <c r="D22" s="877" t="s">
        <v>867</v>
      </c>
      <c r="F22" s="874"/>
      <c r="G22" s="881"/>
      <c r="H22" s="876"/>
      <c r="I22" s="877"/>
    </row>
    <row r="23" spans="2:9" ht="22.5" customHeight="1">
      <c r="B23" s="881" t="s">
        <v>1671</v>
      </c>
      <c r="C23" s="876" t="s">
        <v>1661</v>
      </c>
      <c r="D23" s="877" t="s">
        <v>2762</v>
      </c>
      <c r="F23" s="874"/>
      <c r="G23" s="875"/>
      <c r="H23" s="876"/>
      <c r="I23" s="877"/>
    </row>
    <row r="24" spans="2:9" ht="22.5" customHeight="1">
      <c r="B24" s="881" t="s">
        <v>1672</v>
      </c>
      <c r="C24" s="876" t="s">
        <v>1661</v>
      </c>
      <c r="D24" s="877" t="s">
        <v>824</v>
      </c>
      <c r="F24" s="880"/>
      <c r="G24" s="880"/>
      <c r="H24" s="876"/>
      <c r="I24" s="877"/>
    </row>
    <row r="25" spans="2:9" ht="22.5" customHeight="1">
      <c r="B25" s="881" t="s">
        <v>1593</v>
      </c>
      <c r="C25" s="876" t="s">
        <v>1661</v>
      </c>
      <c r="D25" s="877" t="s">
        <v>2700</v>
      </c>
    </row>
    <row r="26" spans="2:9" ht="22.5" customHeight="1">
      <c r="B26" s="881"/>
    </row>
    <row r="27" spans="2:9" ht="22.5" customHeight="1">
      <c r="B27" s="881"/>
    </row>
    <row r="28" spans="2:9" ht="22.5" customHeight="1">
      <c r="B28" s="881"/>
    </row>
    <row r="29" spans="2:9" ht="22.5" customHeight="1">
      <c r="B29" s="881"/>
    </row>
    <row r="30" spans="2:9" ht="22.5" customHeight="1">
      <c r="B30" s="881"/>
    </row>
    <row r="31" spans="2:9" ht="22.5" customHeight="1">
      <c r="B31" s="881"/>
    </row>
    <row r="32" spans="2:9" ht="22.5" customHeight="1">
      <c r="B32" s="881"/>
    </row>
    <row r="33" spans="1:2" ht="22.5" customHeight="1">
      <c r="B33" s="881"/>
    </row>
    <row r="34" spans="1:2" ht="22.5" customHeight="1">
      <c r="B34" s="881"/>
    </row>
    <row r="35" spans="1:2" ht="22.5" customHeight="1">
      <c r="B35" s="881"/>
    </row>
    <row r="36" spans="1:2" ht="22.5" customHeight="1">
      <c r="B36" s="881"/>
    </row>
    <row r="37" spans="1:2" ht="22.5" customHeight="1"/>
    <row r="38" spans="1:2" ht="22.5" customHeight="1">
      <c r="A38" s="880"/>
      <c r="B38" s="880"/>
    </row>
  </sheetData>
  <mergeCells count="7">
    <mergeCell ref="A1:I1"/>
    <mergeCell ref="A5:B5"/>
    <mergeCell ref="F5:G5"/>
    <mergeCell ref="A9:B9"/>
    <mergeCell ref="G13:H13"/>
    <mergeCell ref="F24:G24"/>
    <mergeCell ref="A38:B38"/>
  </mergeCells>
  <phoneticPr fontId="3"/>
  <printOptions horizontalCentered="1"/>
  <pageMargins left="0.31496062992125984" right="0.31496062992125984" top="0.94488188976377951" bottom="0.94488188976377951" header="0.31496062992125984" footer="0.31496062992125984"/>
  <pageSetup paperSize="9" scale="89" fitToWidth="1" fitToHeight="1" orientation="landscape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6"/>
  <sheetViews>
    <sheetView view="pageBreakPreview" zoomScaleSheetLayoutView="100" workbookViewId="0">
      <selection activeCell="H16" sqref="H16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2" customWidth="1"/>
    <col min="12" max="12" width="7.5" style="2" customWidth="1"/>
    <col min="13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98" t="s">
        <v>215</v>
      </c>
      <c r="L1" s="78" t="s">
        <v>1009</v>
      </c>
    </row>
    <row r="2" spans="1:12" ht="36" customHeight="1">
      <c r="A2" s="91">
        <v>1</v>
      </c>
      <c r="B2" s="21" t="s">
        <v>1983</v>
      </c>
      <c r="C2" s="94" t="s">
        <v>1160</v>
      </c>
      <c r="D2" s="21" t="s">
        <v>1987</v>
      </c>
      <c r="E2" s="59" t="s">
        <v>1358</v>
      </c>
      <c r="F2" s="42" t="s">
        <v>1143</v>
      </c>
      <c r="G2" s="48">
        <v>20180</v>
      </c>
      <c r="H2" s="21">
        <v>90</v>
      </c>
      <c r="I2" s="59" t="s">
        <v>349</v>
      </c>
      <c r="J2" s="59" t="s">
        <v>349</v>
      </c>
      <c r="K2" s="99"/>
      <c r="L2" s="79"/>
    </row>
    <row r="3" spans="1:12" ht="36" customHeight="1">
      <c r="A3" s="92">
        <v>2</v>
      </c>
      <c r="B3" s="18" t="s">
        <v>450</v>
      </c>
      <c r="C3" s="95" t="s">
        <v>1013</v>
      </c>
      <c r="D3" s="18" t="s">
        <v>1988</v>
      </c>
      <c r="E3" s="60" t="s">
        <v>2544</v>
      </c>
      <c r="F3" s="43" t="s">
        <v>1143</v>
      </c>
      <c r="G3" s="49">
        <v>20941</v>
      </c>
      <c r="H3" s="18">
        <v>45</v>
      </c>
      <c r="I3" s="60" t="s">
        <v>576</v>
      </c>
      <c r="J3" s="60" t="s">
        <v>576</v>
      </c>
      <c r="K3" s="100"/>
      <c r="L3" s="80"/>
    </row>
    <row r="4" spans="1:12" ht="36" customHeight="1">
      <c r="A4" s="92">
        <v>3</v>
      </c>
      <c r="B4" s="18" t="s">
        <v>1989</v>
      </c>
      <c r="C4" s="95" t="s">
        <v>1165</v>
      </c>
      <c r="D4" s="18" t="s">
        <v>857</v>
      </c>
      <c r="E4" s="60" t="s">
        <v>847</v>
      </c>
      <c r="F4" s="43" t="s">
        <v>1143</v>
      </c>
      <c r="G4" s="49">
        <v>19449</v>
      </c>
      <c r="H4" s="18">
        <v>110</v>
      </c>
      <c r="I4" s="60" t="s">
        <v>1166</v>
      </c>
      <c r="J4" s="60" t="s">
        <v>1166</v>
      </c>
      <c r="K4" s="100"/>
      <c r="L4" s="80"/>
    </row>
    <row r="5" spans="1:12" ht="36" customHeight="1">
      <c r="A5" s="92">
        <v>4</v>
      </c>
      <c r="B5" s="18" t="s">
        <v>1991</v>
      </c>
      <c r="C5" s="95" t="s">
        <v>1168</v>
      </c>
      <c r="D5" s="18" t="s">
        <v>1992</v>
      </c>
      <c r="E5" s="60" t="s">
        <v>1146</v>
      </c>
      <c r="F5" s="43" t="s">
        <v>1143</v>
      </c>
      <c r="G5" s="49">
        <v>20180</v>
      </c>
      <c r="H5" s="18">
        <v>90</v>
      </c>
      <c r="I5" s="60" t="s">
        <v>101</v>
      </c>
      <c r="J5" s="60" t="s">
        <v>101</v>
      </c>
      <c r="K5" s="100"/>
      <c r="L5" s="80"/>
    </row>
    <row r="6" spans="1:12" ht="36" customHeight="1">
      <c r="A6" s="92">
        <v>5</v>
      </c>
      <c r="B6" s="18" t="s">
        <v>1993</v>
      </c>
      <c r="C6" s="95" t="s">
        <v>433</v>
      </c>
      <c r="D6" s="18" t="s">
        <v>1996</v>
      </c>
      <c r="E6" s="60" t="s">
        <v>1997</v>
      </c>
      <c r="F6" s="43" t="s">
        <v>1143</v>
      </c>
      <c r="G6" s="49">
        <v>18434</v>
      </c>
      <c r="H6" s="18">
        <v>30</v>
      </c>
      <c r="I6" s="60" t="s">
        <v>155</v>
      </c>
      <c r="J6" s="60" t="s">
        <v>155</v>
      </c>
      <c r="K6" s="100"/>
      <c r="L6" s="80"/>
    </row>
    <row r="7" spans="1:12" ht="36" customHeight="1">
      <c r="A7" s="92">
        <v>6</v>
      </c>
      <c r="B7" s="18" t="s">
        <v>1998</v>
      </c>
      <c r="C7" s="95" t="s">
        <v>458</v>
      </c>
      <c r="D7" s="18" t="s">
        <v>889</v>
      </c>
      <c r="E7" s="60" t="s">
        <v>2708</v>
      </c>
      <c r="F7" s="43" t="s">
        <v>1143</v>
      </c>
      <c r="G7" s="49">
        <v>17776</v>
      </c>
      <c r="H7" s="18">
        <v>135</v>
      </c>
      <c r="I7" s="60" t="s">
        <v>108</v>
      </c>
      <c r="J7" s="60" t="s">
        <v>108</v>
      </c>
      <c r="K7" s="100"/>
      <c r="L7" s="80"/>
    </row>
    <row r="8" spans="1:12" ht="36" customHeight="1">
      <c r="A8" s="93">
        <v>7</v>
      </c>
      <c r="B8" s="20" t="s">
        <v>48</v>
      </c>
      <c r="C8" s="96" t="s">
        <v>1170</v>
      </c>
      <c r="D8" s="20" t="s">
        <v>529</v>
      </c>
      <c r="E8" s="61" t="s">
        <v>861</v>
      </c>
      <c r="F8" s="44" t="s">
        <v>1190</v>
      </c>
      <c r="G8" s="50">
        <v>38808</v>
      </c>
      <c r="H8" s="20">
        <v>210</v>
      </c>
      <c r="I8" s="61" t="s">
        <v>937</v>
      </c>
      <c r="J8" s="61" t="s">
        <v>937</v>
      </c>
      <c r="K8" s="101"/>
      <c r="L8" s="81"/>
    </row>
    <row r="9" spans="1:12" ht="36" customHeight="1"/>
    <row r="10" spans="1:12" ht="21" customHeight="1">
      <c r="F10" s="46" t="s">
        <v>499</v>
      </c>
      <c r="G10" s="1"/>
      <c r="H10" s="1">
        <f>COUNTA(F2:F7)</f>
        <v>6</v>
      </c>
    </row>
    <row r="11" spans="1:12" ht="21" customHeight="1">
      <c r="F11" s="46" t="s">
        <v>1560</v>
      </c>
      <c r="G11" s="1"/>
      <c r="H11" s="1">
        <f>COUNTA(F8)</f>
        <v>1</v>
      </c>
    </row>
    <row r="12" spans="1:12" ht="21" customHeight="1">
      <c r="F12" s="46" t="s">
        <v>1230</v>
      </c>
      <c r="G12" s="1"/>
      <c r="H12" s="1"/>
    </row>
    <row r="13" spans="1:12" ht="21" customHeight="1">
      <c r="F13" s="46" t="s">
        <v>1167</v>
      </c>
      <c r="G13" s="1"/>
      <c r="H13" s="1">
        <f>SUM(H10:H12)</f>
        <v>7</v>
      </c>
    </row>
    <row r="14" spans="1:12" ht="21" customHeight="1">
      <c r="F14" s="46" t="s">
        <v>695</v>
      </c>
      <c r="G14" s="1"/>
      <c r="H14" s="58">
        <f>SUM(H2:H7)</f>
        <v>500</v>
      </c>
    </row>
    <row r="15" spans="1:12" ht="21" customHeight="1">
      <c r="F15" s="46" t="s">
        <v>920</v>
      </c>
      <c r="G15" s="1"/>
      <c r="H15" s="58">
        <f>SUM(H8)</f>
        <v>210</v>
      </c>
    </row>
    <row r="16" spans="1:12" ht="21" customHeight="1">
      <c r="F16" s="46" t="s">
        <v>1557</v>
      </c>
      <c r="G16" s="1"/>
      <c r="H16" s="58">
        <f>SUM(H14:H15)</f>
        <v>710</v>
      </c>
    </row>
    <row r="17" ht="21" customHeight="1"/>
    <row r="18" ht="21" customHeight="1"/>
  </sheetData>
  <phoneticPr fontId="3"/>
  <pageMargins left="0.55118110236220474" right="0.39370078740157483" top="0.82677165354330706" bottom="0.74803149606299213" header="0.31496062992125984" footer="0.31496062992125984"/>
  <pageSetup paperSize="9" scale="95" fitToWidth="1" fitToHeight="1" orientation="landscape" usePrinterDefaults="1" r:id="rId1"/>
  <headerFooter alignWithMargins="0">
    <oddHeader>&amp;L&amp;14
　　　&amp;A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23"/>
  <sheetViews>
    <sheetView view="pageBreakPreview" zoomScaleSheetLayoutView="100" workbookViewId="0">
      <selection activeCell="H23" sqref="H23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5" customWidth="1"/>
    <col min="12" max="12" width="7.5" style="2" customWidth="1"/>
    <col min="13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63" t="s">
        <v>215</v>
      </c>
      <c r="L1" s="78" t="s">
        <v>1009</v>
      </c>
    </row>
    <row r="2" spans="1:12" ht="36" customHeight="1">
      <c r="A2" s="91">
        <v>1</v>
      </c>
      <c r="B2" s="21" t="s">
        <v>1999</v>
      </c>
      <c r="C2" s="94" t="s">
        <v>666</v>
      </c>
      <c r="D2" s="21" t="s">
        <v>2000</v>
      </c>
      <c r="E2" s="59" t="s">
        <v>2645</v>
      </c>
      <c r="F2" s="42" t="s">
        <v>763</v>
      </c>
      <c r="G2" s="48">
        <v>17989</v>
      </c>
      <c r="H2" s="21">
        <v>120</v>
      </c>
      <c r="I2" s="59" t="s">
        <v>713</v>
      </c>
      <c r="J2" s="59" t="s">
        <v>713</v>
      </c>
      <c r="K2" s="102"/>
      <c r="L2" s="79"/>
    </row>
    <row r="3" spans="1:12" ht="36" customHeight="1">
      <c r="A3" s="92">
        <v>2</v>
      </c>
      <c r="B3" s="18" t="s">
        <v>1771</v>
      </c>
      <c r="C3" s="95" t="s">
        <v>1415</v>
      </c>
      <c r="D3" s="18" t="s">
        <v>345</v>
      </c>
      <c r="E3" s="60" t="s">
        <v>1205</v>
      </c>
      <c r="F3" s="43" t="s">
        <v>763</v>
      </c>
      <c r="G3" s="49">
        <v>18719</v>
      </c>
      <c r="H3" s="18">
        <v>76</v>
      </c>
      <c r="I3" s="60" t="s">
        <v>3</v>
      </c>
      <c r="J3" s="60" t="s">
        <v>3</v>
      </c>
      <c r="K3" s="103"/>
      <c r="L3" s="80"/>
    </row>
    <row r="4" spans="1:12" ht="36" customHeight="1">
      <c r="A4" s="92">
        <v>3</v>
      </c>
      <c r="B4" s="18" t="s">
        <v>2001</v>
      </c>
      <c r="C4" s="95" t="s">
        <v>1303</v>
      </c>
      <c r="D4" s="18" t="s">
        <v>2002</v>
      </c>
      <c r="E4" s="60" t="s">
        <v>2006</v>
      </c>
      <c r="F4" s="43" t="s">
        <v>763</v>
      </c>
      <c r="G4" s="49">
        <v>19190</v>
      </c>
      <c r="H4" s="18">
        <v>191</v>
      </c>
      <c r="I4" s="60" t="s">
        <v>1468</v>
      </c>
      <c r="J4" s="60" t="s">
        <v>1468</v>
      </c>
      <c r="K4" s="103"/>
      <c r="L4" s="80"/>
    </row>
    <row r="5" spans="1:12" ht="36" customHeight="1">
      <c r="A5" s="92">
        <v>4</v>
      </c>
      <c r="B5" s="18" t="s">
        <v>2003</v>
      </c>
      <c r="C5" s="95" t="s">
        <v>1427</v>
      </c>
      <c r="D5" s="18" t="s">
        <v>745</v>
      </c>
      <c r="E5" s="60" t="s">
        <v>1980</v>
      </c>
      <c r="F5" s="43" t="s">
        <v>763</v>
      </c>
      <c r="G5" s="49">
        <v>18749</v>
      </c>
      <c r="H5" s="18">
        <v>65</v>
      </c>
      <c r="I5" s="60" t="s">
        <v>1273</v>
      </c>
      <c r="J5" s="60" t="s">
        <v>1273</v>
      </c>
      <c r="K5" s="103"/>
      <c r="L5" s="80"/>
    </row>
    <row r="6" spans="1:12" ht="36" customHeight="1">
      <c r="A6" s="92">
        <v>5</v>
      </c>
      <c r="B6" s="18" t="s">
        <v>999</v>
      </c>
      <c r="C6" s="95" t="s">
        <v>569</v>
      </c>
      <c r="D6" s="18" t="s">
        <v>151</v>
      </c>
      <c r="E6" s="60" t="s">
        <v>1307</v>
      </c>
      <c r="F6" s="43" t="s">
        <v>763</v>
      </c>
      <c r="G6" s="49">
        <v>18088</v>
      </c>
      <c r="H6" s="18">
        <v>150</v>
      </c>
      <c r="I6" s="60" t="s">
        <v>19</v>
      </c>
      <c r="J6" s="60" t="s">
        <v>19</v>
      </c>
      <c r="K6" s="103"/>
      <c r="L6" s="80"/>
    </row>
    <row r="7" spans="1:12" ht="36" customHeight="1">
      <c r="A7" s="92">
        <v>6</v>
      </c>
      <c r="B7" s="18" t="s">
        <v>1663</v>
      </c>
      <c r="C7" s="95" t="s">
        <v>702</v>
      </c>
      <c r="D7" s="18" t="s">
        <v>928</v>
      </c>
      <c r="E7" s="60" t="s">
        <v>1336</v>
      </c>
      <c r="F7" s="43" t="s">
        <v>763</v>
      </c>
      <c r="G7" s="49">
        <v>19084</v>
      </c>
      <c r="H7" s="18">
        <v>60</v>
      </c>
      <c r="I7" s="60" t="s">
        <v>1017</v>
      </c>
      <c r="J7" s="60" t="s">
        <v>1017</v>
      </c>
      <c r="K7" s="103"/>
      <c r="L7" s="80"/>
    </row>
    <row r="8" spans="1:12" ht="36" customHeight="1">
      <c r="A8" s="92">
        <v>7</v>
      </c>
      <c r="B8" s="18" t="s">
        <v>1907</v>
      </c>
      <c r="C8" s="95" t="s">
        <v>1469</v>
      </c>
      <c r="D8" s="18" t="s">
        <v>2004</v>
      </c>
      <c r="E8" s="60" t="s">
        <v>1643</v>
      </c>
      <c r="F8" s="43" t="s">
        <v>1943</v>
      </c>
      <c r="G8" s="49">
        <v>38808</v>
      </c>
      <c r="H8" s="18">
        <v>90</v>
      </c>
      <c r="I8" s="60" t="s">
        <v>836</v>
      </c>
      <c r="J8" s="60" t="s">
        <v>836</v>
      </c>
      <c r="K8" s="104" t="s">
        <v>2573</v>
      </c>
      <c r="L8" s="80"/>
    </row>
    <row r="9" spans="1:12" ht="36" customHeight="1">
      <c r="A9" s="92">
        <v>8</v>
      </c>
      <c r="B9" s="18" t="s">
        <v>307</v>
      </c>
      <c r="C9" s="95" t="s">
        <v>743</v>
      </c>
      <c r="D9" s="18" t="s">
        <v>416</v>
      </c>
      <c r="E9" s="60" t="s">
        <v>964</v>
      </c>
      <c r="F9" s="43" t="s">
        <v>1943</v>
      </c>
      <c r="G9" s="49">
        <v>38078</v>
      </c>
      <c r="H9" s="18">
        <v>180</v>
      </c>
      <c r="I9" s="60" t="s">
        <v>647</v>
      </c>
      <c r="J9" s="60" t="s">
        <v>445</v>
      </c>
      <c r="K9" s="71" t="s">
        <v>2440</v>
      </c>
      <c r="L9" s="80"/>
    </row>
    <row r="10" spans="1:12" ht="36" customHeight="1">
      <c r="A10" s="92">
        <v>9</v>
      </c>
      <c r="B10" s="18" t="s">
        <v>2009</v>
      </c>
      <c r="C10" s="95" t="s">
        <v>657</v>
      </c>
      <c r="D10" s="18" t="s">
        <v>2010</v>
      </c>
      <c r="E10" s="60" t="s">
        <v>2011</v>
      </c>
      <c r="F10" s="43" t="s">
        <v>42</v>
      </c>
      <c r="G10" s="49">
        <v>36982</v>
      </c>
      <c r="H10" s="18">
        <v>180</v>
      </c>
      <c r="I10" s="60" t="s">
        <v>1042</v>
      </c>
      <c r="J10" s="60" t="s">
        <v>710</v>
      </c>
      <c r="K10" s="105" t="s">
        <v>1376</v>
      </c>
      <c r="L10" s="80"/>
    </row>
    <row r="11" spans="1:12" ht="36" customHeight="1">
      <c r="A11" s="92">
        <v>10</v>
      </c>
      <c r="B11" s="18" t="s">
        <v>2012</v>
      </c>
      <c r="C11" s="95" t="s">
        <v>618</v>
      </c>
      <c r="D11" s="18" t="s">
        <v>898</v>
      </c>
      <c r="E11" s="60" t="s">
        <v>231</v>
      </c>
      <c r="F11" s="43" t="s">
        <v>845</v>
      </c>
      <c r="G11" s="49">
        <v>27635</v>
      </c>
      <c r="H11" s="18">
        <v>160</v>
      </c>
      <c r="I11" s="60" t="s">
        <v>1473</v>
      </c>
      <c r="J11" s="60" t="s">
        <v>1476</v>
      </c>
      <c r="K11" s="104" t="s">
        <v>2574</v>
      </c>
      <c r="L11" s="80"/>
    </row>
    <row r="12" spans="1:12" ht="36" customHeight="1">
      <c r="A12" s="92">
        <v>11</v>
      </c>
      <c r="B12" s="18" t="s">
        <v>993</v>
      </c>
      <c r="C12" s="95" t="s">
        <v>1479</v>
      </c>
      <c r="D12" s="18" t="s">
        <v>2013</v>
      </c>
      <c r="E12" s="60" t="s">
        <v>2015</v>
      </c>
      <c r="F12" s="43" t="s">
        <v>1018</v>
      </c>
      <c r="G12" s="49">
        <v>17776</v>
      </c>
      <c r="H12" s="18">
        <v>80</v>
      </c>
      <c r="I12" s="60" t="s">
        <v>532</v>
      </c>
      <c r="J12" s="60" t="s">
        <v>532</v>
      </c>
      <c r="K12" s="68" t="s">
        <v>2071</v>
      </c>
      <c r="L12" s="80"/>
    </row>
    <row r="13" spans="1:12" ht="36" customHeight="1">
      <c r="A13" s="92">
        <v>12</v>
      </c>
      <c r="B13" s="18" t="s">
        <v>2016</v>
      </c>
      <c r="C13" s="95" t="s">
        <v>272</v>
      </c>
      <c r="D13" s="18" t="s">
        <v>2017</v>
      </c>
      <c r="E13" s="60" t="s">
        <v>2019</v>
      </c>
      <c r="F13" s="43" t="s">
        <v>1190</v>
      </c>
      <c r="G13" s="49">
        <v>38443</v>
      </c>
      <c r="H13" s="18">
        <v>140</v>
      </c>
      <c r="I13" s="60" t="s">
        <v>1481</v>
      </c>
      <c r="J13" s="60" t="s">
        <v>62</v>
      </c>
      <c r="K13" s="105" t="s">
        <v>2575</v>
      </c>
      <c r="L13" s="80"/>
    </row>
    <row r="14" spans="1:12" ht="36" customHeight="1">
      <c r="A14" s="92">
        <v>13</v>
      </c>
      <c r="B14" s="18" t="s">
        <v>1935</v>
      </c>
      <c r="C14" s="95" t="s">
        <v>1298</v>
      </c>
      <c r="D14" s="18" t="s">
        <v>2021</v>
      </c>
      <c r="E14" s="60" t="s">
        <v>76</v>
      </c>
      <c r="F14" s="43" t="s">
        <v>2022</v>
      </c>
      <c r="G14" s="49">
        <v>40260</v>
      </c>
      <c r="H14" s="18">
        <v>138</v>
      </c>
      <c r="I14" s="60" t="s">
        <v>1330</v>
      </c>
      <c r="J14" s="60" t="s">
        <v>462</v>
      </c>
      <c r="K14" s="68" t="s">
        <v>2576</v>
      </c>
      <c r="L14" s="80"/>
    </row>
    <row r="15" spans="1:12" ht="36" customHeight="1">
      <c r="A15" s="93">
        <v>14</v>
      </c>
      <c r="B15" s="20" t="s">
        <v>2023</v>
      </c>
      <c r="C15" s="96" t="s">
        <v>291</v>
      </c>
      <c r="D15" s="20" t="s">
        <v>1743</v>
      </c>
      <c r="E15" s="61" t="s">
        <v>2691</v>
      </c>
      <c r="F15" s="44" t="s">
        <v>2022</v>
      </c>
      <c r="G15" s="50">
        <v>40989</v>
      </c>
      <c r="H15" s="20">
        <v>150</v>
      </c>
      <c r="I15" s="61" t="s">
        <v>208</v>
      </c>
      <c r="J15" s="61" t="s">
        <v>1173</v>
      </c>
      <c r="K15" s="106" t="s">
        <v>88</v>
      </c>
      <c r="L15" s="107"/>
    </row>
    <row r="16" spans="1:12" ht="21" customHeight="1"/>
    <row r="17" spans="6:8" ht="21" customHeight="1">
      <c r="F17" s="46" t="s">
        <v>499</v>
      </c>
      <c r="G17" s="1"/>
      <c r="H17" s="1">
        <f>COUNTA(F2:F7)</f>
        <v>6</v>
      </c>
    </row>
    <row r="18" spans="6:8" ht="21" customHeight="1">
      <c r="F18" s="46" t="s">
        <v>1560</v>
      </c>
      <c r="G18" s="1"/>
      <c r="H18" s="1">
        <f>COUNTA(F8:F15)</f>
        <v>8</v>
      </c>
    </row>
    <row r="19" spans="6:8" ht="21" customHeight="1">
      <c r="F19" s="46" t="s">
        <v>1230</v>
      </c>
      <c r="G19" s="1"/>
      <c r="H19" s="1"/>
    </row>
    <row r="20" spans="6:8" ht="21" customHeight="1">
      <c r="F20" s="46" t="s">
        <v>1167</v>
      </c>
      <c r="G20" s="1"/>
      <c r="H20" s="1">
        <f>SUM(H17:H19)</f>
        <v>14</v>
      </c>
    </row>
    <row r="21" spans="6:8" ht="21" customHeight="1">
      <c r="F21" s="46" t="s">
        <v>695</v>
      </c>
      <c r="G21" s="1"/>
      <c r="H21" s="58">
        <f>SUM(H2:H7)</f>
        <v>662</v>
      </c>
    </row>
    <row r="22" spans="6:8" ht="21" customHeight="1">
      <c r="F22" s="46" t="s">
        <v>920</v>
      </c>
      <c r="G22" s="1"/>
      <c r="H22" s="58">
        <f>SUM(H8:H15)</f>
        <v>1118</v>
      </c>
    </row>
    <row r="23" spans="6:8" ht="21.75" customHeight="1">
      <c r="F23" s="46" t="s">
        <v>1557</v>
      </c>
      <c r="G23" s="1"/>
      <c r="H23" s="58">
        <f>SUM(H21:H22)</f>
        <v>1780</v>
      </c>
    </row>
  </sheetData>
  <phoneticPr fontId="3"/>
  <hyperlinks>
    <hyperlink ref="K11" r:id="rId1"/>
    <hyperlink ref="K8" r:id="rId2"/>
    <hyperlink ref="K13" r:id="rId3"/>
  </hyperlinks>
  <pageMargins left="0.55118110236220474" right="0.39370078740157483" top="0.82677165354330706" bottom="0.74803149606299213" header="0.31496062992125984" footer="0.31496062992125984"/>
  <pageSetup paperSize="9" scale="95" fitToWidth="1" fitToHeight="1" orientation="landscape" usePrinterDefaults="1" r:id="rId4"/>
  <headerFooter alignWithMargins="0">
    <oddHeader>&amp;L&amp;14
　　　&amp;A</oddHeader>
    <oddFooter>&amp;L&amp;A</oddFooter>
  </headerFooter>
  <rowBreaks count="2" manualBreakCount="2">
    <brk id="8" max="16383" man="1"/>
    <brk id="13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20"/>
  <sheetViews>
    <sheetView view="pageBreakPreview" zoomScaleSheetLayoutView="100" workbookViewId="0">
      <selection activeCell="H20" sqref="H20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108" customWidth="1"/>
    <col min="12" max="12" width="7.5" style="2" customWidth="1"/>
    <col min="13" max="16384" width="9" style="2" customWidth="1"/>
  </cols>
  <sheetData>
    <row r="1" spans="1:13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63" t="s">
        <v>215</v>
      </c>
      <c r="L1" s="78" t="s">
        <v>1009</v>
      </c>
      <c r="M1" s="3"/>
    </row>
    <row r="2" spans="1:13" ht="36" customHeight="1">
      <c r="A2" s="91">
        <v>1</v>
      </c>
      <c r="B2" s="21" t="s">
        <v>2026</v>
      </c>
      <c r="C2" s="94" t="s">
        <v>451</v>
      </c>
      <c r="D2" s="21" t="s">
        <v>60</v>
      </c>
      <c r="E2" s="59" t="s">
        <v>168</v>
      </c>
      <c r="F2" s="42" t="s">
        <v>2027</v>
      </c>
      <c r="G2" s="48">
        <v>19085</v>
      </c>
      <c r="H2" s="21">
        <v>150</v>
      </c>
      <c r="I2" s="59" t="s">
        <v>1117</v>
      </c>
      <c r="J2" s="59" t="s">
        <v>1289</v>
      </c>
      <c r="K2" s="109" t="s">
        <v>2103</v>
      </c>
      <c r="L2" s="79"/>
    </row>
    <row r="3" spans="1:13" ht="36" customHeight="1">
      <c r="A3" s="92">
        <v>2</v>
      </c>
      <c r="B3" s="18" t="s">
        <v>2028</v>
      </c>
      <c r="C3" s="95" t="s">
        <v>545</v>
      </c>
      <c r="D3" s="18" t="s">
        <v>782</v>
      </c>
      <c r="E3" s="60" t="s">
        <v>1071</v>
      </c>
      <c r="F3" s="43" t="s">
        <v>2027</v>
      </c>
      <c r="G3" s="49">
        <v>19419</v>
      </c>
      <c r="H3" s="18">
        <v>90</v>
      </c>
      <c r="I3" s="60" t="s">
        <v>1313</v>
      </c>
      <c r="J3" s="60" t="s">
        <v>1313</v>
      </c>
      <c r="K3" s="104" t="s">
        <v>2577</v>
      </c>
      <c r="L3" s="80"/>
    </row>
    <row r="4" spans="1:13" ht="36" customHeight="1">
      <c r="A4" s="92">
        <v>3</v>
      </c>
      <c r="B4" s="18" t="s">
        <v>2029</v>
      </c>
      <c r="C4" s="95" t="s">
        <v>801</v>
      </c>
      <c r="D4" s="18" t="s">
        <v>2031</v>
      </c>
      <c r="E4" s="60" t="s">
        <v>1293</v>
      </c>
      <c r="F4" s="43" t="s">
        <v>2027</v>
      </c>
      <c r="G4" s="49">
        <v>26938</v>
      </c>
      <c r="H4" s="18">
        <v>60</v>
      </c>
      <c r="I4" s="60" t="s">
        <v>793</v>
      </c>
      <c r="J4" s="60" t="s">
        <v>793</v>
      </c>
      <c r="K4" s="104" t="s">
        <v>148</v>
      </c>
      <c r="L4" s="80"/>
    </row>
    <row r="5" spans="1:13" ht="36" customHeight="1">
      <c r="A5" s="92">
        <v>4</v>
      </c>
      <c r="B5" s="18" t="s">
        <v>2033</v>
      </c>
      <c r="C5" s="95" t="s">
        <v>1380</v>
      </c>
      <c r="D5" s="18" t="s">
        <v>2034</v>
      </c>
      <c r="E5" s="60" t="s">
        <v>823</v>
      </c>
      <c r="F5" s="43" t="s">
        <v>2027</v>
      </c>
      <c r="G5" s="49">
        <v>19054</v>
      </c>
      <c r="H5" s="18">
        <v>120</v>
      </c>
      <c r="I5" s="60" t="s">
        <v>870</v>
      </c>
      <c r="J5" s="60" t="s">
        <v>1283</v>
      </c>
      <c r="K5" s="104" t="s">
        <v>2578</v>
      </c>
      <c r="L5" s="80"/>
      <c r="M5" s="1"/>
    </row>
    <row r="6" spans="1:13" ht="36" customHeight="1">
      <c r="A6" s="92">
        <v>5</v>
      </c>
      <c r="B6" s="18" t="s">
        <v>2036</v>
      </c>
      <c r="C6" s="95" t="s">
        <v>968</v>
      </c>
      <c r="D6" s="18" t="s">
        <v>2037</v>
      </c>
      <c r="E6" s="60" t="s">
        <v>2281</v>
      </c>
      <c r="F6" s="43" t="s">
        <v>2027</v>
      </c>
      <c r="G6" s="49">
        <v>38078</v>
      </c>
      <c r="H6" s="18">
        <v>110</v>
      </c>
      <c r="I6" s="60" t="s">
        <v>263</v>
      </c>
      <c r="J6" s="60" t="s">
        <v>263</v>
      </c>
      <c r="K6" s="104" t="s">
        <v>2579</v>
      </c>
      <c r="L6" s="82"/>
    </row>
    <row r="7" spans="1:13" ht="36" customHeight="1">
      <c r="A7" s="92">
        <v>6</v>
      </c>
      <c r="B7" s="18" t="s">
        <v>43</v>
      </c>
      <c r="C7" s="95" t="s">
        <v>562</v>
      </c>
      <c r="D7" s="18" t="s">
        <v>374</v>
      </c>
      <c r="E7" s="60" t="s">
        <v>2709</v>
      </c>
      <c r="F7" s="43" t="s">
        <v>2027</v>
      </c>
      <c r="G7" s="49">
        <v>38078</v>
      </c>
      <c r="H7" s="18">
        <v>130</v>
      </c>
      <c r="I7" s="60" t="s">
        <v>1290</v>
      </c>
      <c r="J7" s="60" t="s">
        <v>582</v>
      </c>
      <c r="K7" s="71" t="s">
        <v>2580</v>
      </c>
      <c r="L7" s="80"/>
    </row>
    <row r="8" spans="1:13" ht="36" customHeight="1">
      <c r="A8" s="92">
        <v>7</v>
      </c>
      <c r="B8" s="18" t="s">
        <v>17</v>
      </c>
      <c r="C8" s="95" t="s">
        <v>1384</v>
      </c>
      <c r="D8" s="18" t="s">
        <v>1947</v>
      </c>
      <c r="E8" s="60" t="s">
        <v>2678</v>
      </c>
      <c r="F8" s="43" t="s">
        <v>2027</v>
      </c>
      <c r="G8" s="49">
        <v>38078</v>
      </c>
      <c r="H8" s="18">
        <v>170</v>
      </c>
      <c r="I8" s="60" t="s">
        <v>818</v>
      </c>
      <c r="J8" s="60" t="s">
        <v>1536</v>
      </c>
      <c r="K8" s="104" t="s">
        <v>2582</v>
      </c>
      <c r="L8" s="80"/>
    </row>
    <row r="9" spans="1:13" ht="36" customHeight="1">
      <c r="A9" s="92">
        <v>8</v>
      </c>
      <c r="B9" s="18" t="s">
        <v>872</v>
      </c>
      <c r="C9" s="95" t="s">
        <v>1208</v>
      </c>
      <c r="D9" s="18" t="s">
        <v>516</v>
      </c>
      <c r="E9" s="60" t="s">
        <v>2646</v>
      </c>
      <c r="F9" s="43" t="s">
        <v>2027</v>
      </c>
      <c r="G9" s="49">
        <v>25659</v>
      </c>
      <c r="H9" s="18">
        <v>90</v>
      </c>
      <c r="I9" s="60" t="s">
        <v>868</v>
      </c>
      <c r="J9" s="60" t="s">
        <v>2038</v>
      </c>
      <c r="K9" s="104" t="s">
        <v>2584</v>
      </c>
      <c r="L9" s="80"/>
    </row>
    <row r="10" spans="1:13" ht="36" customHeight="1">
      <c r="A10" s="92">
        <v>9</v>
      </c>
      <c r="B10" s="18" t="s">
        <v>2040</v>
      </c>
      <c r="C10" s="95" t="s">
        <v>968</v>
      </c>
      <c r="D10" s="18" t="s">
        <v>2005</v>
      </c>
      <c r="E10" s="60" t="s">
        <v>1332</v>
      </c>
      <c r="F10" s="43" t="s">
        <v>2027</v>
      </c>
      <c r="G10" s="49">
        <v>28491</v>
      </c>
      <c r="H10" s="18">
        <v>80</v>
      </c>
      <c r="I10" s="60" t="s">
        <v>1381</v>
      </c>
      <c r="J10" s="60" t="s">
        <v>2209</v>
      </c>
      <c r="K10" s="104" t="s">
        <v>2585</v>
      </c>
      <c r="L10" s="80"/>
    </row>
    <row r="11" spans="1:13" ht="36" customHeight="1">
      <c r="A11" s="92">
        <v>10</v>
      </c>
      <c r="B11" s="18" t="s">
        <v>2041</v>
      </c>
      <c r="C11" s="95" t="s">
        <v>562</v>
      </c>
      <c r="D11" s="18" t="s">
        <v>2043</v>
      </c>
      <c r="E11" s="60" t="s">
        <v>2779</v>
      </c>
      <c r="F11" s="43" t="s">
        <v>2027</v>
      </c>
      <c r="G11" s="49">
        <v>38078</v>
      </c>
      <c r="H11" s="18">
        <v>80</v>
      </c>
      <c r="I11" s="60" t="s">
        <v>1069</v>
      </c>
      <c r="J11" s="60" t="s">
        <v>1069</v>
      </c>
      <c r="K11" s="104" t="s">
        <v>2587</v>
      </c>
      <c r="L11" s="80"/>
    </row>
    <row r="12" spans="1:13" ht="36" customHeight="1">
      <c r="A12" s="93">
        <v>11</v>
      </c>
      <c r="B12" s="20" t="s">
        <v>74</v>
      </c>
      <c r="C12" s="96" t="s">
        <v>562</v>
      </c>
      <c r="D12" s="20" t="s">
        <v>1077</v>
      </c>
      <c r="E12" s="61" t="s">
        <v>2101</v>
      </c>
      <c r="F12" s="44" t="s">
        <v>2044</v>
      </c>
      <c r="G12" s="50">
        <v>17819</v>
      </c>
      <c r="H12" s="20">
        <v>90</v>
      </c>
      <c r="I12" s="61" t="s">
        <v>905</v>
      </c>
      <c r="J12" s="61" t="s">
        <v>905</v>
      </c>
      <c r="K12" s="110" t="s">
        <v>2588</v>
      </c>
      <c r="L12" s="81"/>
    </row>
    <row r="13" spans="1:13" ht="36" customHeight="1"/>
    <row r="14" spans="1:13" ht="21" customHeight="1">
      <c r="F14" s="46" t="s">
        <v>499</v>
      </c>
      <c r="G14" s="1"/>
      <c r="H14" s="1">
        <f>COUNTA(F2:F11)</f>
        <v>10</v>
      </c>
    </row>
    <row r="15" spans="1:13" ht="21" customHeight="1">
      <c r="F15" s="46" t="s">
        <v>1560</v>
      </c>
      <c r="G15" s="1"/>
      <c r="H15" s="1"/>
    </row>
    <row r="16" spans="1:13" ht="21" customHeight="1">
      <c r="F16" s="46" t="s">
        <v>1230</v>
      </c>
      <c r="G16" s="1"/>
      <c r="H16" s="1">
        <f>COUNTA(F12)</f>
        <v>1</v>
      </c>
    </row>
    <row r="17" spans="6:8" ht="21" customHeight="1">
      <c r="F17" s="46" t="s">
        <v>1167</v>
      </c>
      <c r="G17" s="1"/>
      <c r="H17" s="1">
        <f>SUM(H14:H16)</f>
        <v>11</v>
      </c>
    </row>
    <row r="18" spans="6:8" ht="21" customHeight="1">
      <c r="F18" s="46" t="s">
        <v>695</v>
      </c>
      <c r="G18" s="1"/>
      <c r="H18" s="58">
        <f>SUM(H2:H11)</f>
        <v>1080</v>
      </c>
    </row>
    <row r="19" spans="6:8" ht="21" customHeight="1">
      <c r="F19" s="46" t="s">
        <v>920</v>
      </c>
      <c r="G19" s="1"/>
      <c r="H19" s="58">
        <f>SUM(H12)</f>
        <v>90</v>
      </c>
    </row>
    <row r="20" spans="6:8" ht="21" customHeight="1">
      <c r="F20" s="46" t="s">
        <v>1557</v>
      </c>
      <c r="G20" s="1"/>
      <c r="H20" s="58">
        <f>SUM(H18:H19)</f>
        <v>1170</v>
      </c>
    </row>
    <row r="21" spans="6:8" ht="21" customHeight="1"/>
    <row r="22" spans="6:8" ht="21" customHeight="1"/>
    <row r="23" spans="6:8" ht="21" customHeight="1"/>
    <row r="24" spans="6:8" ht="21" customHeight="1"/>
  </sheetData>
  <phoneticPr fontId="3"/>
  <hyperlinks>
    <hyperlink ref="K2" r:id="rId1"/>
    <hyperlink ref="K3" r:id="rId2"/>
    <hyperlink ref="K4" r:id="rId3"/>
    <hyperlink ref="K5" r:id="rId4"/>
    <hyperlink ref="K11" r:id="rId5"/>
    <hyperlink ref="K9" r:id="rId6"/>
  </hyperlinks>
  <pageMargins left="0.55118110236220474" right="0.39370078740157483" top="0.82677165354330706" bottom="0.74803149606299213" header="0.31496062992125984" footer="0.31496062992125984"/>
  <pageSetup paperSize="9" scale="95" fitToWidth="1" fitToHeight="1" orientation="landscape" usePrinterDefaults="1" r:id="rId7"/>
  <headerFooter alignWithMargins="0">
    <oddHeader>&amp;L&amp;14
　　　&amp;A</oddHeader>
    <oddFooter>&amp;L&amp;A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6"/>
  <sheetViews>
    <sheetView view="pageBreakPreview" zoomScaleSheetLayoutView="100" workbookViewId="0">
      <selection activeCell="H16" sqref="H16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111" customWidth="1"/>
    <col min="12" max="12" width="7.5" style="2" customWidth="1"/>
    <col min="13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112" t="s">
        <v>215</v>
      </c>
      <c r="L1" s="78" t="s">
        <v>1009</v>
      </c>
    </row>
    <row r="2" spans="1:12" ht="36" customHeight="1">
      <c r="A2" s="91">
        <v>1</v>
      </c>
      <c r="B2" s="21" t="s">
        <v>644</v>
      </c>
      <c r="C2" s="94" t="s">
        <v>599</v>
      </c>
      <c r="D2" s="21" t="s">
        <v>1024</v>
      </c>
      <c r="E2" s="59" t="s">
        <v>1892</v>
      </c>
      <c r="F2" s="42" t="s">
        <v>1157</v>
      </c>
      <c r="G2" s="48">
        <v>19815</v>
      </c>
      <c r="H2" s="21">
        <v>60</v>
      </c>
      <c r="I2" s="59" t="s">
        <v>996</v>
      </c>
      <c r="J2" s="59" t="s">
        <v>996</v>
      </c>
      <c r="K2" s="113" t="s">
        <v>722</v>
      </c>
      <c r="L2" s="79"/>
    </row>
    <row r="3" spans="1:12" ht="36" customHeight="1">
      <c r="A3" s="92">
        <v>2</v>
      </c>
      <c r="B3" s="18" t="s">
        <v>767</v>
      </c>
      <c r="C3" s="95" t="s">
        <v>136</v>
      </c>
      <c r="D3" s="18" t="s">
        <v>2050</v>
      </c>
      <c r="E3" s="60" t="s">
        <v>1227</v>
      </c>
      <c r="F3" s="43" t="s">
        <v>1157</v>
      </c>
      <c r="G3" s="49">
        <v>27120</v>
      </c>
      <c r="H3" s="18">
        <v>40</v>
      </c>
      <c r="I3" s="60" t="s">
        <v>156</v>
      </c>
      <c r="J3" s="60" t="s">
        <v>156</v>
      </c>
      <c r="K3" s="68" t="s">
        <v>2581</v>
      </c>
      <c r="L3" s="80"/>
    </row>
    <row r="4" spans="1:12" ht="36" customHeight="1">
      <c r="A4" s="92">
        <v>3</v>
      </c>
      <c r="B4" s="18" t="s">
        <v>2052</v>
      </c>
      <c r="C4" s="95" t="s">
        <v>599</v>
      </c>
      <c r="D4" s="18" t="s">
        <v>41</v>
      </c>
      <c r="E4" s="60" t="s">
        <v>1285</v>
      </c>
      <c r="F4" s="43" t="s">
        <v>122</v>
      </c>
      <c r="G4" s="49">
        <v>27851</v>
      </c>
      <c r="H4" s="18">
        <v>190</v>
      </c>
      <c r="I4" s="60" t="s">
        <v>1701</v>
      </c>
      <c r="J4" s="60" t="s">
        <v>953</v>
      </c>
      <c r="K4" s="68" t="s">
        <v>2589</v>
      </c>
      <c r="L4" s="80"/>
    </row>
    <row r="5" spans="1:12" ht="36" customHeight="1">
      <c r="A5" s="92">
        <v>4</v>
      </c>
      <c r="B5" s="18" t="s">
        <v>910</v>
      </c>
      <c r="C5" s="95" t="s">
        <v>1032</v>
      </c>
      <c r="D5" s="18" t="s">
        <v>2053</v>
      </c>
      <c r="E5" s="60" t="s">
        <v>2054</v>
      </c>
      <c r="F5" s="43" t="s">
        <v>122</v>
      </c>
      <c r="G5" s="49">
        <v>24198</v>
      </c>
      <c r="H5" s="18">
        <v>65</v>
      </c>
      <c r="I5" s="60" t="s">
        <v>1271</v>
      </c>
      <c r="J5" s="60" t="s">
        <v>1271</v>
      </c>
      <c r="K5" s="68" t="s">
        <v>2590</v>
      </c>
      <c r="L5" s="80"/>
    </row>
    <row r="6" spans="1:12" ht="36" customHeight="1">
      <c r="A6" s="92">
        <v>5</v>
      </c>
      <c r="B6" s="18" t="s">
        <v>890</v>
      </c>
      <c r="C6" s="95" t="s">
        <v>897</v>
      </c>
      <c r="D6" s="18" t="s">
        <v>241</v>
      </c>
      <c r="E6" s="60" t="s">
        <v>429</v>
      </c>
      <c r="F6" s="43" t="s">
        <v>122</v>
      </c>
      <c r="G6" s="49">
        <v>21002</v>
      </c>
      <c r="H6" s="18">
        <v>80</v>
      </c>
      <c r="I6" s="60" t="s">
        <v>675</v>
      </c>
      <c r="J6" s="60" t="s">
        <v>675</v>
      </c>
      <c r="K6" s="68" t="s">
        <v>2710</v>
      </c>
      <c r="L6" s="80"/>
    </row>
    <row r="7" spans="1:12" ht="36" customHeight="1">
      <c r="A7" s="92">
        <v>6</v>
      </c>
      <c r="B7" s="18" t="s">
        <v>381</v>
      </c>
      <c r="C7" s="95" t="s">
        <v>1274</v>
      </c>
      <c r="D7" s="18" t="s">
        <v>1768</v>
      </c>
      <c r="E7" s="60" t="s">
        <v>2692</v>
      </c>
      <c r="F7" s="43" t="s">
        <v>122</v>
      </c>
      <c r="G7" s="49">
        <v>28946</v>
      </c>
      <c r="H7" s="18">
        <v>90</v>
      </c>
      <c r="I7" s="60" t="s">
        <v>447</v>
      </c>
      <c r="J7" s="60" t="s">
        <v>1957</v>
      </c>
      <c r="K7" s="68" t="s">
        <v>2711</v>
      </c>
      <c r="L7" s="80"/>
    </row>
    <row r="8" spans="1:12" ht="36" customHeight="1">
      <c r="A8" s="93">
        <v>7</v>
      </c>
      <c r="B8" s="20" t="s">
        <v>1021</v>
      </c>
      <c r="C8" s="96" t="s">
        <v>1341</v>
      </c>
      <c r="D8" s="20" t="s">
        <v>2057</v>
      </c>
      <c r="E8" s="61" t="s">
        <v>579</v>
      </c>
      <c r="F8" s="44" t="s">
        <v>1038</v>
      </c>
      <c r="G8" s="50">
        <v>18059</v>
      </c>
      <c r="H8" s="20">
        <v>170</v>
      </c>
      <c r="I8" s="61" t="s">
        <v>1286</v>
      </c>
      <c r="J8" s="61" t="s">
        <v>1277</v>
      </c>
      <c r="K8" s="106" t="s">
        <v>2591</v>
      </c>
      <c r="L8" s="81"/>
    </row>
    <row r="9" spans="1:12" ht="21" customHeight="1"/>
    <row r="10" spans="1:12" ht="21" customHeight="1">
      <c r="F10" s="46" t="s">
        <v>499</v>
      </c>
      <c r="G10" s="1"/>
      <c r="H10" s="1">
        <f>COUNTA(F2:F3)</f>
        <v>2</v>
      </c>
    </row>
    <row r="11" spans="1:12" ht="21" customHeight="1">
      <c r="F11" s="46" t="s">
        <v>1560</v>
      </c>
      <c r="G11" s="1"/>
      <c r="H11" s="1">
        <f>COUNTA(F4:F8)</f>
        <v>5</v>
      </c>
    </row>
    <row r="12" spans="1:12" ht="21" customHeight="1">
      <c r="F12" s="46" t="s">
        <v>1230</v>
      </c>
      <c r="G12" s="1"/>
      <c r="H12" s="1"/>
    </row>
    <row r="13" spans="1:12" ht="21" customHeight="1">
      <c r="F13" s="46" t="s">
        <v>1167</v>
      </c>
      <c r="G13" s="1"/>
      <c r="H13" s="1">
        <f>SUM(H10:H12)</f>
        <v>7</v>
      </c>
    </row>
    <row r="14" spans="1:12" ht="21" customHeight="1">
      <c r="F14" s="46" t="s">
        <v>695</v>
      </c>
      <c r="G14" s="1"/>
      <c r="H14" s="58">
        <f>SUM(H2:H3)</f>
        <v>100</v>
      </c>
    </row>
    <row r="15" spans="1:12" ht="21" customHeight="1">
      <c r="F15" s="46" t="s">
        <v>920</v>
      </c>
      <c r="G15" s="1"/>
      <c r="H15" s="58">
        <f>SUM(H4:H8)</f>
        <v>595</v>
      </c>
    </row>
    <row r="16" spans="1:12" ht="21" customHeight="1">
      <c r="F16" s="46" t="s">
        <v>1557</v>
      </c>
      <c r="G16" s="1"/>
      <c r="H16" s="58">
        <f>SUM(H14:H15)</f>
        <v>695</v>
      </c>
    </row>
    <row r="17" ht="21" customHeight="1"/>
    <row r="18" ht="21" customHeight="1"/>
  </sheetData>
  <sortState ref="A2:L8">
    <sortCondition ref="A2:A8"/>
  </sortState>
  <phoneticPr fontId="3"/>
  <hyperlinks>
    <hyperlink ref="K2" r:id="rId1"/>
  </hyperlinks>
  <pageMargins left="0.55118110236220474" right="0.39370078740157483" top="0.82677165354330706" bottom="0.74803149606299213" header="0.31496062992125984" footer="0.31496062992125984"/>
  <pageSetup paperSize="9" scale="95" fitToWidth="1" fitToHeight="1" orientation="landscape" usePrinterDefaults="1" r:id="rId2"/>
  <headerFooter alignWithMargins="0">
    <oddHeader>&amp;L&amp;14
　　　&amp;A</oddHeader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5"/>
  <sheetViews>
    <sheetView view="pageBreakPreview" zoomScaleSheetLayoutView="100" workbookViewId="0">
      <selection activeCell="H15" sqref="H15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5" customWidth="1"/>
    <col min="12" max="12" width="7.5" style="2" customWidth="1"/>
    <col min="13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63" t="s">
        <v>215</v>
      </c>
      <c r="L1" s="78" t="s">
        <v>1009</v>
      </c>
    </row>
    <row r="2" spans="1:12" ht="36" customHeight="1">
      <c r="A2" s="91">
        <v>1</v>
      </c>
      <c r="B2" s="21" t="s">
        <v>2059</v>
      </c>
      <c r="C2" s="94" t="s">
        <v>1280</v>
      </c>
      <c r="D2" s="21" t="s">
        <v>714</v>
      </c>
      <c r="E2" s="59" t="s">
        <v>224</v>
      </c>
      <c r="F2" s="42" t="s">
        <v>240</v>
      </c>
      <c r="G2" s="48">
        <v>18718</v>
      </c>
      <c r="H2" s="21">
        <v>70</v>
      </c>
      <c r="I2" s="59" t="s">
        <v>667</v>
      </c>
      <c r="J2" s="59"/>
      <c r="K2" s="113" t="s">
        <v>2592</v>
      </c>
      <c r="L2" s="79"/>
    </row>
    <row r="3" spans="1:12" ht="36" customHeight="1">
      <c r="A3" s="92">
        <v>2</v>
      </c>
      <c r="B3" s="18" t="s">
        <v>2060</v>
      </c>
      <c r="C3" s="95" t="s">
        <v>1252</v>
      </c>
      <c r="D3" s="18" t="s">
        <v>2061</v>
      </c>
      <c r="E3" s="60" t="s">
        <v>2500</v>
      </c>
      <c r="F3" s="43" t="s">
        <v>240</v>
      </c>
      <c r="G3" s="49">
        <v>17776</v>
      </c>
      <c r="H3" s="18">
        <v>100</v>
      </c>
      <c r="I3" s="60" t="s">
        <v>428</v>
      </c>
      <c r="J3" s="60"/>
      <c r="K3" s="105" t="s">
        <v>2593</v>
      </c>
      <c r="L3" s="80"/>
    </row>
    <row r="4" spans="1:12" ht="36" customHeight="1">
      <c r="A4" s="92">
        <v>3</v>
      </c>
      <c r="B4" s="18" t="s">
        <v>256</v>
      </c>
      <c r="C4" s="95" t="s">
        <v>1539</v>
      </c>
      <c r="D4" s="18" t="s">
        <v>2062</v>
      </c>
      <c r="E4" s="60" t="s">
        <v>2784</v>
      </c>
      <c r="F4" s="43" t="s">
        <v>240</v>
      </c>
      <c r="G4" s="49">
        <v>30042</v>
      </c>
      <c r="H4" s="18">
        <v>60</v>
      </c>
      <c r="I4" s="60" t="s">
        <v>1131</v>
      </c>
      <c r="J4" s="60"/>
      <c r="K4" s="105" t="s">
        <v>300</v>
      </c>
      <c r="L4" s="80"/>
    </row>
    <row r="5" spans="1:12" ht="36" customHeight="1">
      <c r="A5" s="92">
        <v>4</v>
      </c>
      <c r="B5" s="18" t="s">
        <v>2064</v>
      </c>
      <c r="C5" s="95" t="s">
        <v>50</v>
      </c>
      <c r="D5" s="18" t="s">
        <v>329</v>
      </c>
      <c r="E5" s="60" t="s">
        <v>2679</v>
      </c>
      <c r="F5" s="43" t="s">
        <v>240</v>
      </c>
      <c r="G5" s="49">
        <v>31138</v>
      </c>
      <c r="H5" s="18">
        <v>45</v>
      </c>
      <c r="I5" s="60" t="s">
        <v>573</v>
      </c>
      <c r="J5" s="60"/>
      <c r="K5" s="105" t="s">
        <v>2594</v>
      </c>
      <c r="L5" s="80"/>
    </row>
    <row r="6" spans="1:12" ht="36" customHeight="1">
      <c r="A6" s="92">
        <v>5</v>
      </c>
      <c r="B6" s="18" t="s">
        <v>2637</v>
      </c>
      <c r="C6" s="95" t="s">
        <v>2712</v>
      </c>
      <c r="D6" s="18" t="s">
        <v>1598</v>
      </c>
      <c r="E6" s="60" t="s">
        <v>2785</v>
      </c>
      <c r="F6" s="43" t="s">
        <v>240</v>
      </c>
      <c r="G6" s="114" t="s">
        <v>2713</v>
      </c>
      <c r="H6" s="18">
        <v>241</v>
      </c>
      <c r="I6" s="60" t="s">
        <v>754</v>
      </c>
      <c r="J6" s="60" t="s">
        <v>1041</v>
      </c>
      <c r="K6" s="115" t="s">
        <v>607</v>
      </c>
      <c r="L6" s="80"/>
    </row>
    <row r="7" spans="1:12" ht="36" customHeight="1">
      <c r="A7" s="93">
        <v>6</v>
      </c>
      <c r="B7" s="20" t="s">
        <v>1923</v>
      </c>
      <c r="C7" s="96" t="s">
        <v>1351</v>
      </c>
      <c r="D7" s="20" t="s">
        <v>2065</v>
      </c>
      <c r="E7" s="61" t="s">
        <v>2066</v>
      </c>
      <c r="F7" s="44" t="s">
        <v>690</v>
      </c>
      <c r="G7" s="50">
        <v>20468</v>
      </c>
      <c r="H7" s="20">
        <v>150</v>
      </c>
      <c r="I7" s="61" t="s">
        <v>731</v>
      </c>
      <c r="J7" s="61" t="s">
        <v>1467</v>
      </c>
      <c r="K7" s="116" t="s">
        <v>2595</v>
      </c>
      <c r="L7" s="81"/>
    </row>
    <row r="8" spans="1:12" ht="21" customHeight="1"/>
    <row r="9" spans="1:12" ht="21" customHeight="1">
      <c r="F9" s="46" t="s">
        <v>499</v>
      </c>
      <c r="G9" s="1"/>
      <c r="H9" s="1">
        <f>COUNTA(F2:F6)</f>
        <v>5</v>
      </c>
    </row>
    <row r="10" spans="1:12" ht="21" customHeight="1">
      <c r="F10" s="46" t="s">
        <v>1560</v>
      </c>
      <c r="G10" s="1"/>
      <c r="H10" s="1">
        <f>COUNTA(F7:F7)</f>
        <v>1</v>
      </c>
    </row>
    <row r="11" spans="1:12" ht="21" customHeight="1">
      <c r="F11" s="46" t="s">
        <v>1230</v>
      </c>
      <c r="G11" s="1"/>
      <c r="H11" s="1"/>
    </row>
    <row r="12" spans="1:12" ht="21" customHeight="1">
      <c r="F12" s="46" t="s">
        <v>1167</v>
      </c>
      <c r="G12" s="1"/>
      <c r="H12" s="1">
        <f>SUM(H9:H11)</f>
        <v>6</v>
      </c>
    </row>
    <row r="13" spans="1:12" ht="21" customHeight="1">
      <c r="F13" s="46" t="s">
        <v>695</v>
      </c>
      <c r="G13" s="1"/>
      <c r="H13" s="58">
        <f>SUM(H2:H6)</f>
        <v>516</v>
      </c>
    </row>
    <row r="14" spans="1:12" ht="21" customHeight="1">
      <c r="F14" s="46" t="s">
        <v>920</v>
      </c>
      <c r="G14" s="1"/>
      <c r="H14" s="58">
        <f>SUM(H7:H7)</f>
        <v>150</v>
      </c>
    </row>
    <row r="15" spans="1:12" ht="21" customHeight="1">
      <c r="F15" s="46" t="s">
        <v>1557</v>
      </c>
      <c r="G15" s="1"/>
      <c r="H15" s="58">
        <f>SUM(H13:H14)</f>
        <v>666</v>
      </c>
    </row>
    <row r="16" spans="1:12" ht="21" customHeight="1"/>
    <row r="17" ht="21" customHeight="1"/>
    <row r="18" ht="21" customHeight="1"/>
  </sheetData>
  <sortState ref="A2:L9">
    <sortCondition ref="A2:A9"/>
  </sortState>
  <phoneticPr fontId="3"/>
  <hyperlinks>
    <hyperlink ref="K3" r:id="rId1"/>
    <hyperlink ref="K2" r:id="rId2"/>
    <hyperlink ref="K5" r:id="rId3"/>
    <hyperlink ref="K4" r:id="rId4"/>
  </hyperlinks>
  <pageMargins left="0.55118110236220474" right="0.39370078740157483" top="0.82677165354330706" bottom="0.74803149606299213" header="0.31496062992125984" footer="0.31496062992125984"/>
  <pageSetup paperSize="9" scale="95" fitToWidth="1" fitToHeight="1" orientation="landscape" usePrinterDefaults="1" r:id="rId5"/>
  <headerFooter alignWithMargins="0">
    <oddHeader>&amp;L&amp;14
　　　&amp;A</oddHeader>
    <oddFooter>&amp;L&amp;A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"/>
  <sheetViews>
    <sheetView view="pageBreakPreview" zoomScaleSheetLayoutView="100" workbookViewId="0">
      <selection activeCell="H12" sqref="H12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5" customWidth="1"/>
    <col min="12" max="12" width="7.5" style="2" customWidth="1"/>
    <col min="13" max="16384" width="9" style="2" customWidth="1"/>
  </cols>
  <sheetData>
    <row r="1" spans="1:12" s="3" customFormat="1" ht="24.75" customHeight="1">
      <c r="A1" s="9" t="s">
        <v>671</v>
      </c>
      <c r="B1" s="16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63" t="s">
        <v>215</v>
      </c>
      <c r="L1" s="78" t="s">
        <v>1009</v>
      </c>
    </row>
    <row r="2" spans="1:12" ht="36" customHeight="1">
      <c r="A2" s="92">
        <v>1</v>
      </c>
      <c r="B2" s="18" t="s">
        <v>2067</v>
      </c>
      <c r="C2" s="95" t="s">
        <v>1265</v>
      </c>
      <c r="D2" s="18" t="s">
        <v>799</v>
      </c>
      <c r="E2" s="60" t="s">
        <v>1990</v>
      </c>
      <c r="F2" s="43" t="s">
        <v>1016</v>
      </c>
      <c r="G2" s="49">
        <v>18470</v>
      </c>
      <c r="H2" s="18">
        <v>20</v>
      </c>
      <c r="I2" s="60" t="s">
        <v>1207</v>
      </c>
      <c r="J2" s="60" t="s">
        <v>1207</v>
      </c>
      <c r="K2" s="118" t="s">
        <v>2596</v>
      </c>
      <c r="L2" s="80"/>
    </row>
    <row r="3" spans="1:12" ht="36" customHeight="1">
      <c r="A3" s="92">
        <v>2</v>
      </c>
      <c r="B3" s="18" t="s">
        <v>711</v>
      </c>
      <c r="C3" s="95" t="s">
        <v>1707</v>
      </c>
      <c r="D3" s="18" t="s">
        <v>2070</v>
      </c>
      <c r="E3" s="60" t="s">
        <v>1345</v>
      </c>
      <c r="F3" s="43" t="s">
        <v>1016</v>
      </c>
      <c r="G3" s="49">
        <v>18470</v>
      </c>
      <c r="H3" s="18">
        <v>30</v>
      </c>
      <c r="I3" s="60" t="s">
        <v>992</v>
      </c>
      <c r="J3" s="60" t="s">
        <v>992</v>
      </c>
      <c r="K3" s="118" t="s">
        <v>2597</v>
      </c>
      <c r="L3" s="80"/>
    </row>
    <row r="4" spans="1:12" ht="36" customHeight="1">
      <c r="A4" s="93">
        <v>3</v>
      </c>
      <c r="B4" s="20" t="s">
        <v>2072</v>
      </c>
      <c r="C4" s="96" t="s">
        <v>2073</v>
      </c>
      <c r="D4" s="20" t="s">
        <v>1314</v>
      </c>
      <c r="E4" s="61" t="s">
        <v>2714</v>
      </c>
      <c r="F4" s="44" t="s">
        <v>1016</v>
      </c>
      <c r="G4" s="50">
        <v>42095</v>
      </c>
      <c r="H4" s="20">
        <v>222</v>
      </c>
      <c r="I4" s="117" t="s">
        <v>1065</v>
      </c>
      <c r="J4" s="61" t="s">
        <v>471</v>
      </c>
      <c r="K4" s="119" t="s">
        <v>2599</v>
      </c>
      <c r="L4" s="81"/>
    </row>
    <row r="5" spans="1:12" ht="36" customHeight="1"/>
    <row r="6" spans="1:12" ht="21" customHeight="1">
      <c r="F6" s="46" t="s">
        <v>499</v>
      </c>
      <c r="G6" s="1"/>
      <c r="H6" s="1">
        <f>COUNTA(F2:F4)</f>
        <v>3</v>
      </c>
    </row>
    <row r="7" spans="1:12" ht="21" customHeight="1">
      <c r="F7" s="46" t="s">
        <v>1560</v>
      </c>
      <c r="G7" s="1"/>
      <c r="H7" s="1"/>
    </row>
    <row r="8" spans="1:12" ht="21" customHeight="1">
      <c r="F8" s="46" t="s">
        <v>1230</v>
      </c>
      <c r="G8" s="1"/>
      <c r="H8" s="1"/>
    </row>
    <row r="9" spans="1:12" ht="21" customHeight="1">
      <c r="F9" s="46" t="s">
        <v>1167</v>
      </c>
      <c r="G9" s="1"/>
      <c r="H9" s="1">
        <f>SUM(H6:H8)</f>
        <v>3</v>
      </c>
    </row>
    <row r="10" spans="1:12" ht="21" customHeight="1">
      <c r="F10" s="46" t="s">
        <v>695</v>
      </c>
      <c r="G10" s="1"/>
      <c r="H10" s="58">
        <f>SUM(H2:H4)</f>
        <v>272</v>
      </c>
    </row>
    <row r="11" spans="1:12" ht="21" customHeight="1">
      <c r="F11" s="46" t="s">
        <v>920</v>
      </c>
      <c r="G11" s="1"/>
      <c r="H11" s="58"/>
    </row>
    <row r="12" spans="1:12" ht="21" customHeight="1">
      <c r="F12" s="46" t="s">
        <v>1557</v>
      </c>
      <c r="G12" s="1"/>
      <c r="H12" s="58">
        <f>SUM(H10:H11)</f>
        <v>272</v>
      </c>
    </row>
    <row r="13" spans="1:12" ht="21" customHeight="1"/>
  </sheetData>
  <phoneticPr fontId="3"/>
  <hyperlinks>
    <hyperlink ref="K2" r:id="rId1"/>
    <hyperlink ref="K3" r:id="rId2"/>
  </hyperlinks>
  <pageMargins left="0.55118110236220474" right="0.39370078740157483" top="0.82677165354330706" bottom="0.74803149606299213" header="0.31496062992125984" footer="0.31496062992125984"/>
  <pageSetup paperSize="9" scale="95" fitToWidth="1" fitToHeight="1" orientation="landscape" usePrinterDefaults="1" r:id="rId3"/>
  <headerFooter alignWithMargins="0">
    <oddHeader>&amp;L&amp;14
　　　&amp;A</oddHeader>
    <oddFooter>&amp;L&amp;A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5"/>
  <sheetViews>
    <sheetView view="pageBreakPreview" zoomScale="90" zoomScaleSheetLayoutView="90" workbookViewId="0">
      <selection activeCell="K13" sqref="K13"/>
    </sheetView>
  </sheetViews>
  <sheetFormatPr defaultRowHeight="13.5"/>
  <cols>
    <col min="1" max="1" width="4.875" style="1" customWidth="1"/>
    <col min="2" max="2" width="22.625" style="2" customWidth="1"/>
    <col min="3" max="3" width="7.5" style="3" customWidth="1"/>
    <col min="4" max="4" width="27.125" style="2" customWidth="1"/>
    <col min="5" max="5" width="10.625" style="90" customWidth="1"/>
    <col min="6" max="6" width="18.625" style="5" customWidth="1"/>
    <col min="7" max="7" width="9.5" style="2" bestFit="1" customWidth="1"/>
    <col min="8" max="8" width="7.625" style="2" customWidth="1"/>
    <col min="9" max="10" width="9" style="5" customWidth="1"/>
    <col min="11" max="11" width="12.5" style="5" customWidth="1"/>
    <col min="12" max="12" width="7.5" style="2" customWidth="1"/>
    <col min="13" max="16384" width="9" style="2" customWidth="1"/>
  </cols>
  <sheetData>
    <row r="1" spans="1:12" s="3" customFormat="1" ht="24.75" customHeight="1">
      <c r="A1" s="120" t="s">
        <v>671</v>
      </c>
      <c r="B1" s="33" t="s">
        <v>243</v>
      </c>
      <c r="C1" s="26" t="s">
        <v>676</v>
      </c>
      <c r="D1" s="16" t="s">
        <v>1085</v>
      </c>
      <c r="E1" s="97" t="s">
        <v>907</v>
      </c>
      <c r="F1" s="33" t="s">
        <v>1150</v>
      </c>
      <c r="G1" s="47" t="s">
        <v>408</v>
      </c>
      <c r="H1" s="97" t="s">
        <v>1354</v>
      </c>
      <c r="I1" s="26" t="s">
        <v>390</v>
      </c>
      <c r="J1" s="26" t="s">
        <v>417</v>
      </c>
      <c r="K1" s="63" t="s">
        <v>215</v>
      </c>
      <c r="L1" s="78" t="s">
        <v>1009</v>
      </c>
    </row>
    <row r="2" spans="1:12" ht="36" customHeight="1">
      <c r="A2" s="91">
        <v>1</v>
      </c>
      <c r="B2" s="21" t="s">
        <v>2075</v>
      </c>
      <c r="C2" s="94" t="s">
        <v>1061</v>
      </c>
      <c r="D2" s="21" t="s">
        <v>2076</v>
      </c>
      <c r="E2" s="59" t="s">
        <v>27</v>
      </c>
      <c r="F2" s="42" t="s">
        <v>1249</v>
      </c>
      <c r="G2" s="48">
        <v>17776</v>
      </c>
      <c r="H2" s="21">
        <v>110</v>
      </c>
      <c r="I2" s="59" t="s">
        <v>1221</v>
      </c>
      <c r="J2" s="59" t="s">
        <v>1221</v>
      </c>
      <c r="K2" s="131" t="s">
        <v>2600</v>
      </c>
      <c r="L2" s="79"/>
    </row>
    <row r="3" spans="1:12" ht="36" customHeight="1">
      <c r="A3" s="92">
        <v>2</v>
      </c>
      <c r="B3" s="18" t="s">
        <v>2078</v>
      </c>
      <c r="C3" s="95" t="s">
        <v>761</v>
      </c>
      <c r="D3" s="18" t="s">
        <v>2079</v>
      </c>
      <c r="E3" s="60" t="s">
        <v>2087</v>
      </c>
      <c r="F3" s="43" t="s">
        <v>1249</v>
      </c>
      <c r="G3" s="49">
        <v>18531</v>
      </c>
      <c r="H3" s="18">
        <v>185</v>
      </c>
      <c r="I3" s="60" t="s">
        <v>641</v>
      </c>
      <c r="J3" s="60" t="s">
        <v>641</v>
      </c>
      <c r="K3" s="132" t="s">
        <v>530</v>
      </c>
      <c r="L3" s="80"/>
    </row>
    <row r="4" spans="1:12" ht="36" customHeight="1">
      <c r="A4" s="92">
        <v>3</v>
      </c>
      <c r="B4" s="18" t="s">
        <v>2080</v>
      </c>
      <c r="C4" s="95" t="s">
        <v>1251</v>
      </c>
      <c r="D4" s="18" t="s">
        <v>679</v>
      </c>
      <c r="E4" s="60" t="s">
        <v>2800</v>
      </c>
      <c r="F4" s="43" t="s">
        <v>1249</v>
      </c>
      <c r="G4" s="49">
        <v>18469</v>
      </c>
      <c r="H4" s="18">
        <v>50</v>
      </c>
      <c r="I4" s="60" t="s">
        <v>143</v>
      </c>
      <c r="J4" s="60" t="s">
        <v>143</v>
      </c>
      <c r="K4" s="132" t="s">
        <v>421</v>
      </c>
      <c r="L4" s="80"/>
    </row>
    <row r="5" spans="1:12" ht="36" customHeight="1">
      <c r="A5" s="92">
        <v>4</v>
      </c>
      <c r="B5" s="18" t="s">
        <v>914</v>
      </c>
      <c r="C5" s="95" t="s">
        <v>500</v>
      </c>
      <c r="D5" s="18" t="s">
        <v>2082</v>
      </c>
      <c r="E5" s="60" t="s">
        <v>2095</v>
      </c>
      <c r="F5" s="43" t="s">
        <v>1249</v>
      </c>
      <c r="G5" s="49">
        <v>18469</v>
      </c>
      <c r="H5" s="18">
        <v>45</v>
      </c>
      <c r="I5" s="60" t="s">
        <v>997</v>
      </c>
      <c r="J5" s="60" t="s">
        <v>997</v>
      </c>
      <c r="K5" s="132" t="s">
        <v>2601</v>
      </c>
      <c r="L5" s="80"/>
    </row>
    <row r="6" spans="1:12" ht="36" customHeight="1">
      <c r="A6" s="92">
        <v>5</v>
      </c>
      <c r="B6" s="18" t="s">
        <v>2083</v>
      </c>
      <c r="C6" s="95" t="s">
        <v>698</v>
      </c>
      <c r="D6" s="18" t="s">
        <v>1594</v>
      </c>
      <c r="E6" s="60" t="s">
        <v>935</v>
      </c>
      <c r="F6" s="43" t="s">
        <v>1249</v>
      </c>
      <c r="G6" s="49">
        <v>20271</v>
      </c>
      <c r="H6" s="18">
        <v>100</v>
      </c>
      <c r="I6" s="60" t="s">
        <v>1126</v>
      </c>
      <c r="J6" s="60" t="s">
        <v>1126</v>
      </c>
      <c r="K6" s="132" t="s">
        <v>2602</v>
      </c>
      <c r="L6" s="80"/>
    </row>
    <row r="7" spans="1:12" ht="36" customHeight="1">
      <c r="A7" s="92">
        <v>6</v>
      </c>
      <c r="B7" s="18" t="s">
        <v>2084</v>
      </c>
      <c r="C7" s="95" t="s">
        <v>572</v>
      </c>
      <c r="D7" s="18" t="s">
        <v>817</v>
      </c>
      <c r="E7" s="60" t="s">
        <v>2163</v>
      </c>
      <c r="F7" s="43" t="s">
        <v>1249</v>
      </c>
      <c r="G7" s="49">
        <v>20760</v>
      </c>
      <c r="H7" s="18">
        <v>80</v>
      </c>
      <c r="I7" s="60" t="s">
        <v>565</v>
      </c>
      <c r="J7" s="60" t="s">
        <v>565</v>
      </c>
      <c r="K7" s="132" t="s">
        <v>2604</v>
      </c>
      <c r="L7" s="80"/>
    </row>
    <row r="8" spans="1:12" ht="36" customHeight="1">
      <c r="A8" s="92">
        <v>7</v>
      </c>
      <c r="B8" s="18" t="s">
        <v>732</v>
      </c>
      <c r="C8" s="95" t="s">
        <v>1232</v>
      </c>
      <c r="D8" s="18" t="s">
        <v>2089</v>
      </c>
      <c r="E8" s="60" t="s">
        <v>1919</v>
      </c>
      <c r="F8" s="43" t="s">
        <v>1249</v>
      </c>
      <c r="G8" s="49">
        <v>18718</v>
      </c>
      <c r="H8" s="18">
        <v>45</v>
      </c>
      <c r="I8" s="60" t="s">
        <v>265</v>
      </c>
      <c r="J8" s="60" t="s">
        <v>265</v>
      </c>
      <c r="K8" s="132" t="s">
        <v>2605</v>
      </c>
      <c r="L8" s="80"/>
    </row>
    <row r="9" spans="1:12" ht="36" customHeight="1">
      <c r="A9" s="92">
        <v>8</v>
      </c>
      <c r="B9" s="18" t="s">
        <v>2090</v>
      </c>
      <c r="C9" s="95" t="s">
        <v>542</v>
      </c>
      <c r="D9" s="18" t="s">
        <v>1875</v>
      </c>
      <c r="E9" s="60" t="s">
        <v>2680</v>
      </c>
      <c r="F9" s="43" t="s">
        <v>1249</v>
      </c>
      <c r="G9" s="49">
        <v>19084</v>
      </c>
      <c r="H9" s="18">
        <v>20</v>
      </c>
      <c r="I9" s="60" t="s">
        <v>309</v>
      </c>
      <c r="J9" s="60" t="s">
        <v>309</v>
      </c>
      <c r="K9" s="132" t="s">
        <v>2606</v>
      </c>
      <c r="L9" s="80"/>
    </row>
    <row r="10" spans="1:12" ht="36" customHeight="1">
      <c r="A10" s="92">
        <v>9</v>
      </c>
      <c r="B10" s="18" t="s">
        <v>2091</v>
      </c>
      <c r="C10" s="95" t="s">
        <v>1141</v>
      </c>
      <c r="D10" s="18" t="s">
        <v>1851</v>
      </c>
      <c r="E10" s="60" t="s">
        <v>339</v>
      </c>
      <c r="F10" s="43" t="s">
        <v>1249</v>
      </c>
      <c r="G10" s="49">
        <v>18719</v>
      </c>
      <c r="H10" s="18">
        <v>30</v>
      </c>
      <c r="I10" s="60" t="s">
        <v>1210</v>
      </c>
      <c r="J10" s="60" t="s">
        <v>1210</v>
      </c>
      <c r="K10" s="132" t="s">
        <v>875</v>
      </c>
      <c r="L10" s="80"/>
    </row>
    <row r="11" spans="1:12" ht="36" customHeight="1">
      <c r="A11" s="92">
        <v>10</v>
      </c>
      <c r="B11" s="18" t="s">
        <v>1871</v>
      </c>
      <c r="C11" s="95" t="s">
        <v>1256</v>
      </c>
      <c r="D11" s="18" t="s">
        <v>1110</v>
      </c>
      <c r="E11" s="60" t="s">
        <v>1295</v>
      </c>
      <c r="F11" s="43" t="s">
        <v>1249</v>
      </c>
      <c r="G11" s="49">
        <v>18718</v>
      </c>
      <c r="H11" s="18">
        <v>210</v>
      </c>
      <c r="I11" s="60" t="s">
        <v>1257</v>
      </c>
      <c r="J11" s="60" t="s">
        <v>1257</v>
      </c>
      <c r="K11" s="132" t="s">
        <v>2172</v>
      </c>
      <c r="L11" s="80"/>
    </row>
    <row r="12" spans="1:12" ht="36" customHeight="1">
      <c r="A12" s="121">
        <v>11</v>
      </c>
      <c r="B12" s="22" t="s">
        <v>2092</v>
      </c>
      <c r="C12" s="125" t="s">
        <v>1051</v>
      </c>
      <c r="D12" s="22" t="s">
        <v>1715</v>
      </c>
      <c r="E12" s="62" t="s">
        <v>2715</v>
      </c>
      <c r="F12" s="45" t="s">
        <v>1249</v>
      </c>
      <c r="G12" s="52">
        <v>24624</v>
      </c>
      <c r="H12" s="22">
        <v>40</v>
      </c>
      <c r="I12" s="62" t="s">
        <v>931</v>
      </c>
      <c r="J12" s="62" t="s">
        <v>931</v>
      </c>
      <c r="K12" s="133" t="s">
        <v>1269</v>
      </c>
      <c r="L12" s="85"/>
    </row>
    <row r="13" spans="1:12" ht="36" customHeight="1">
      <c r="A13" s="92">
        <v>12</v>
      </c>
      <c r="B13" s="18" t="s">
        <v>2014</v>
      </c>
      <c r="C13" s="95" t="s">
        <v>1258</v>
      </c>
      <c r="D13" s="18" t="s">
        <v>773</v>
      </c>
      <c r="E13" s="60" t="s">
        <v>1911</v>
      </c>
      <c r="F13" s="43" t="s">
        <v>1249</v>
      </c>
      <c r="G13" s="49">
        <v>19084</v>
      </c>
      <c r="H13" s="18">
        <v>65</v>
      </c>
      <c r="I13" s="60" t="s">
        <v>1137</v>
      </c>
      <c r="J13" s="60" t="s">
        <v>1137</v>
      </c>
      <c r="K13" s="132" t="s">
        <v>2607</v>
      </c>
      <c r="L13" s="80"/>
    </row>
    <row r="14" spans="1:12" ht="36" customHeight="1">
      <c r="A14" s="93">
        <v>13</v>
      </c>
      <c r="B14" s="20" t="s">
        <v>144</v>
      </c>
      <c r="C14" s="96" t="s">
        <v>1250</v>
      </c>
      <c r="D14" s="20" t="s">
        <v>2094</v>
      </c>
      <c r="E14" s="61" t="s">
        <v>2658</v>
      </c>
      <c r="F14" s="44" t="s">
        <v>1249</v>
      </c>
      <c r="G14" s="50">
        <v>18484</v>
      </c>
      <c r="H14" s="20">
        <v>70</v>
      </c>
      <c r="I14" s="61" t="s">
        <v>1197</v>
      </c>
      <c r="J14" s="61" t="s">
        <v>1197</v>
      </c>
      <c r="K14" s="134" t="s">
        <v>2608</v>
      </c>
      <c r="L14" s="81"/>
    </row>
    <row r="15" spans="1:12" ht="36" customHeight="1">
      <c r="A15" s="121">
        <v>14</v>
      </c>
      <c r="B15" s="122" t="s">
        <v>1964</v>
      </c>
      <c r="C15" s="126" t="s">
        <v>1256</v>
      </c>
      <c r="D15" s="122" t="s">
        <v>807</v>
      </c>
      <c r="E15" s="127" t="s">
        <v>1439</v>
      </c>
      <c r="F15" s="128" t="s">
        <v>970</v>
      </c>
      <c r="G15" s="129">
        <v>31138</v>
      </c>
      <c r="H15" s="122">
        <v>48</v>
      </c>
      <c r="I15" s="127" t="s">
        <v>1260</v>
      </c>
      <c r="J15" s="127" t="s">
        <v>1260</v>
      </c>
      <c r="K15" s="135" t="s">
        <v>2114</v>
      </c>
      <c r="L15" s="85"/>
    </row>
    <row r="16" spans="1:12" ht="36" customHeight="1">
      <c r="A16" s="92">
        <v>15</v>
      </c>
      <c r="B16" s="123" t="s">
        <v>391</v>
      </c>
      <c r="C16" s="95" t="s">
        <v>826</v>
      </c>
      <c r="D16" s="18" t="s">
        <v>2096</v>
      </c>
      <c r="E16" s="60" t="s">
        <v>2081</v>
      </c>
      <c r="F16" s="43" t="s">
        <v>2085</v>
      </c>
      <c r="G16" s="49">
        <v>42278</v>
      </c>
      <c r="H16" s="18">
        <v>36</v>
      </c>
      <c r="I16" s="60" t="s">
        <v>765</v>
      </c>
      <c r="J16" s="60" t="s">
        <v>765</v>
      </c>
      <c r="K16" s="136" t="s">
        <v>1629</v>
      </c>
      <c r="L16" s="80"/>
    </row>
    <row r="17" spans="1:12" ht="36" customHeight="1">
      <c r="A17" s="93">
        <v>16</v>
      </c>
      <c r="B17" s="124" t="s">
        <v>504</v>
      </c>
      <c r="C17" s="96" t="s">
        <v>2345</v>
      </c>
      <c r="D17" s="20" t="s">
        <v>708</v>
      </c>
      <c r="E17" s="61" t="s">
        <v>2681</v>
      </c>
      <c r="F17" s="44" t="s">
        <v>2672</v>
      </c>
      <c r="G17" s="130" t="s">
        <v>2682</v>
      </c>
      <c r="H17" s="20">
        <v>21</v>
      </c>
      <c r="I17" s="61" t="s">
        <v>2716</v>
      </c>
      <c r="J17" s="61"/>
      <c r="K17" s="137" t="s">
        <v>1975</v>
      </c>
      <c r="L17" s="81"/>
    </row>
    <row r="18" spans="1:12" ht="21" customHeight="1"/>
    <row r="19" spans="1:12" ht="21" customHeight="1">
      <c r="F19" s="46" t="s">
        <v>499</v>
      </c>
      <c r="G19" s="1"/>
      <c r="H19" s="1">
        <f>COUNTA(F2:F14)</f>
        <v>13</v>
      </c>
    </row>
    <row r="20" spans="1:12" ht="21" customHeight="1">
      <c r="F20" s="46" t="s">
        <v>1560</v>
      </c>
      <c r="G20" s="1"/>
      <c r="H20" s="1">
        <f>COUNTA(F15:F17)</f>
        <v>3</v>
      </c>
    </row>
    <row r="21" spans="1:12" ht="21" customHeight="1">
      <c r="F21" s="46" t="s">
        <v>1230</v>
      </c>
      <c r="G21" s="1"/>
      <c r="H21" s="1"/>
    </row>
    <row r="22" spans="1:12" ht="21" customHeight="1">
      <c r="F22" s="46" t="s">
        <v>1167</v>
      </c>
      <c r="G22" s="1"/>
      <c r="H22" s="1">
        <f>SUM(H19:H21)</f>
        <v>16</v>
      </c>
    </row>
    <row r="23" spans="1:12" ht="21" customHeight="1">
      <c r="F23" s="46" t="s">
        <v>695</v>
      </c>
      <c r="G23" s="1"/>
      <c r="H23" s="58">
        <f>SUM(H2:H14)</f>
        <v>1050</v>
      </c>
    </row>
    <row r="24" spans="1:12" ht="21" customHeight="1">
      <c r="F24" s="46" t="s">
        <v>920</v>
      </c>
      <c r="G24" s="1"/>
      <c r="H24" s="58">
        <f>SUM(H15:H17)</f>
        <v>105</v>
      </c>
    </row>
    <row r="25" spans="1:12" ht="21" customHeight="1">
      <c r="F25" s="46" t="s">
        <v>1557</v>
      </c>
      <c r="G25" s="1"/>
      <c r="H25" s="58">
        <f>SUM(H23:H24)</f>
        <v>1155</v>
      </c>
    </row>
    <row r="26" spans="1:12" ht="21" customHeight="1"/>
    <row r="27" spans="1:12" ht="21" customHeight="1"/>
    <row r="28" spans="1:12" ht="21" customHeight="1"/>
    <row r="29" spans="1:12" ht="21" customHeight="1"/>
    <row r="30" spans="1:12" ht="21" customHeight="1"/>
  </sheetData>
  <phoneticPr fontId="3"/>
  <pageMargins left="0.55118110236220474" right="0.39370078740157483" top="0.82677165354330706" bottom="0.74803149606299213" header="0.31496062992125984" footer="0.31496062992125984"/>
  <pageSetup paperSize="9" scale="94" fitToWidth="1" fitToHeight="1" orientation="landscape" usePrinterDefaults="1" r:id="rId1"/>
  <headerFooter alignWithMargins="0">
    <oddHeader>&amp;L&amp;14
　　　&amp;A</oddHeader>
    <oddFooter>&amp;L&amp;A</oddFooter>
  </headerFooter>
  <rowBreaks count="1" manualBreakCount="1">
    <brk id="14" max="1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28</vt:i4>
      </vt:variant>
    </vt:vector>
  </HeadingPairs>
  <TitlesOfParts>
    <vt:vector size="28" baseType="lpstr">
      <vt:lpstr>高知市</vt:lpstr>
      <vt:lpstr>室戸市</vt:lpstr>
      <vt:lpstr>安芸市</vt:lpstr>
      <vt:lpstr>南国市</vt:lpstr>
      <vt:lpstr>土佐市</vt:lpstr>
      <vt:lpstr>須崎市</vt:lpstr>
      <vt:lpstr>宿毛市</vt:lpstr>
      <vt:lpstr>土佐清水市</vt:lpstr>
      <vt:lpstr>四万十市</vt:lpstr>
      <vt:lpstr>香南市</vt:lpstr>
      <vt:lpstr>香美市</vt:lpstr>
      <vt:lpstr>安芸郡</vt:lpstr>
      <vt:lpstr>長岡郡・土佐郡</vt:lpstr>
      <vt:lpstr>吾川郡</vt:lpstr>
      <vt:lpstr>高岡郡</vt:lpstr>
      <vt:lpstr>幡多郡</vt:lpstr>
      <vt:lpstr>国公立幼稚園</vt:lpstr>
      <vt:lpstr>私立幼稚園</vt:lpstr>
      <vt:lpstr>連携型認定こども園</vt:lpstr>
      <vt:lpstr>連携型外認定こども園</vt:lpstr>
      <vt:lpstr>地域型保育</vt:lpstr>
      <vt:lpstr>施設数・定員</vt:lpstr>
      <vt:lpstr>保育関係</vt:lpstr>
      <vt:lpstr>幼稚園関係</vt:lpstr>
      <vt:lpstr>表紙</vt:lpstr>
      <vt:lpstr>表紙（境）</vt:lpstr>
      <vt:lpstr>表紙（境） (追加)</vt:lpstr>
      <vt:lpstr>目次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483966</cp:lastModifiedBy>
  <cp:lastPrinted>2025-05-02T02:30:32Z</cp:lastPrinted>
  <dcterms:created xsi:type="dcterms:W3CDTF">2001-05-24T06:07:56Z</dcterms:created>
  <dcterms:modified xsi:type="dcterms:W3CDTF">2025-05-14T02:13:19Z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2.1.12.0</vt:lpwstr>
      <vt:lpwstr>2.1.8.0</vt:lpwstr>
      <vt:lpwstr>2.1.9.0</vt:lpwstr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2025-05-14T02:13:19Z</vt:filetime>
  </property>
</Properties>
</file>