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645" tabRatio="810" activeTab="3"/>
  </bookViews>
  <sheets>
    <sheet name="★【申請】1号様式" sheetId="8" r:id="rId1"/>
    <sheet name="★【変更】2号様式" sheetId="10" r:id="rId2"/>
    <sheet name="【中止・廃止】3号様式" sheetId="11" r:id="rId3"/>
    <sheet name="★【報告】4号様式" sheetId="23" r:id="rId4"/>
    <sheet name="【その他】5号様式" sheetId="31" r:id="rId5"/>
    <sheet name="★【申請】別紙1" sheetId="33" r:id="rId6"/>
    <sheet name="★【申請】別紙2" sheetId="34" r:id="rId7"/>
    <sheet name="【申請】別紙3-1" sheetId="1" r:id="rId8"/>
    <sheet name="【申請】別紙3-2" sheetId="13" r:id="rId9"/>
    <sheet name="【申請】別紙4-1" sheetId="6" r:id="rId10"/>
    <sheet name="★【申請】別紙4-2" sheetId="7" r:id="rId11"/>
    <sheet name="★【申請】別紙4-3" sheetId="22" r:id="rId12"/>
    <sheet name="★【変更】別紙5" sheetId="4" r:id="rId13"/>
    <sheet name="★【変更】別紙6 " sheetId="9" r:id="rId14"/>
    <sheet name="★【報告】別紙7" sheetId="12" r:id="rId15"/>
    <sheet name="★【報告】別紙8-1" sheetId="14" r:id="rId16"/>
    <sheet name="【報告】別紙8-2" sheetId="21" r:id="rId17"/>
    <sheet name="【報告】別紙9-1" sheetId="15" r:id="rId18"/>
    <sheet name="【報告】別紙9-2" sheetId="19" r:id="rId19"/>
    <sheet name="【報告】別紙9-3（利用状況報告書）" sheetId="5" r:id="rId20"/>
    <sheet name="【報告】別紙10-1" sheetId="16" r:id="rId21"/>
    <sheet name="★【報告】別紙10-2" sheetId="17" r:id="rId22"/>
    <sheet name="★【報告】別紙10-3" sheetId="2" r:id="rId23"/>
    <sheet name="【報告】別紙11" sheetId="18" r:id="rId24"/>
    <sheet name="【報告】別紙12" sheetId="3" r:id="rId25"/>
    <sheet name="【報告】別紙13" sheetId="20" r:id="rId26"/>
  </sheets>
  <definedNames>
    <definedName name="_xlnm.Print_Titles" localSheetId="7">'【申請】別紙3-1'!$1:$2</definedName>
    <definedName name="_xlnm.Print_Area" localSheetId="22">'★【報告】別紙10-3'!$A$1:$K$58</definedName>
    <definedName name="_xlnm.Print_Area" localSheetId="12">'★【変更】別紙5'!$A$1:$L$20</definedName>
    <definedName name="_xlnm.Print_Area" localSheetId="9">'【申請】別紙4-1'!$A$1:$E$32</definedName>
    <definedName name="_xlnm.Print_Area" localSheetId="10">'★【申請】別紙4-2'!$A$1:$E$74</definedName>
    <definedName name="_xlnm.Print_Area" localSheetId="0">'★【申請】1号様式'!$A$1:$I$30</definedName>
    <definedName name="_xlnm.Print_Area" localSheetId="13">'★【変更】別紙6 '!$A$1:$BH$39</definedName>
    <definedName name="_xlnm.Print_Titles" localSheetId="13">'★【変更】別紙6 '!$1:$5</definedName>
    <definedName name="_xlnm.Print_Area" localSheetId="1">'★【変更】2号様式'!$A$1:$G$32</definedName>
    <definedName name="_xlnm.Print_Area" localSheetId="2">'【中止・廃止】3号様式'!$A$1:$I$25</definedName>
    <definedName name="_xlnm.Print_Area" localSheetId="14">'★【報告】別紙7'!$A$1:$N$20</definedName>
    <definedName name="_xlnm.Print_Area" localSheetId="8">'【申請】別紙3-2'!$A$1:$G$36</definedName>
    <definedName name="_xlnm.Print_Area" localSheetId="15">'★【報告】別紙8-1'!$A$1:$AD$40</definedName>
    <definedName name="_xlnm.Print_Titles" localSheetId="17">'【報告】別紙9-1'!$1:$2</definedName>
    <definedName name="_xlnm.Print_Area" localSheetId="20">'【報告】別紙10-1'!$A$1:$E$33</definedName>
    <definedName name="_xlnm.Print_Area" localSheetId="21">'★【報告】別紙10-2'!$A$1:$E$79</definedName>
    <definedName name="_xlnm.Print_Area" localSheetId="23">'【報告】別紙11'!$A$1:$E$31</definedName>
    <definedName name="_xlnm.Print_Area" localSheetId="18">'【報告】別紙9-2'!$A$1:$G$36</definedName>
    <definedName name="_xlnm.Print_Area" localSheetId="25">'【報告】別紙13'!$A$1:$Q$42</definedName>
    <definedName name="_xlnm.Print_Area" localSheetId="16">'【報告】別紙8-2'!$A$1:$G$32</definedName>
    <definedName name="_xlnm.Print_Area" localSheetId="11">'★【申請】別紙4-3'!$A$1:$K$58</definedName>
    <definedName name="_xlnm.Print_Area" localSheetId="3">'★【報告】4号様式'!$A$1:$I$37</definedName>
    <definedName name="_xlnm.Print_Area" localSheetId="4">'【その他】5号様式'!$A$1:$G$24</definedName>
    <definedName name="_xlnm.Print_Area" localSheetId="5">'★【申請】別紙1'!$A$1:$L$20</definedName>
    <definedName name="_xlnm.Print_Area" localSheetId="6">'★【申請】別紙2'!$A$1:$AD$39</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906760</author>
  </authors>
  <commentList>
    <comment ref="W4" authorId="0">
      <text>
        <r>
          <rPr>
            <sz val="11"/>
            <color auto="1"/>
            <rFont val="ＭＳ Ｐゴシック"/>
          </rPr>
          <t>いずれか１つを選択してください。</t>
        </r>
      </text>
    </comment>
  </commentList>
</comments>
</file>

<file path=xl/comments2.xml><?xml version="1.0" encoding="utf-8"?>
<comments xmlns="http://schemas.openxmlformats.org/spreadsheetml/2006/main">
  <authors>
    <author>906760</author>
  </authors>
  <commentList>
    <comment ref="W4" authorId="0">
      <text>
        <r>
          <rPr>
            <sz val="11"/>
            <color auto="1"/>
            <rFont val="ＭＳ Ｐゴシック"/>
          </rPr>
          <t>いずれか１つを選択してください。</t>
        </r>
      </text>
    </comment>
  </commentList>
</comments>
</file>

<file path=xl/comments3.xml><?xml version="1.0" encoding="utf-8"?>
<comments xmlns="http://schemas.openxmlformats.org/spreadsheetml/2006/main">
  <authors>
    <author>ioas_user</author>
  </authors>
  <commentList>
    <comment ref="Q39" authorId="0">
      <text>
        <r>
          <rPr>
            <sz val="12"/>
            <color indexed="81"/>
            <rFont val="Meiryo UI"/>
          </rPr>
          <t>別紙８－２の人件費と同額になるか、
再度ご確認をお願いします。</t>
        </r>
      </text>
    </comment>
  </commentList>
</comments>
</file>

<file path=xl/sharedStrings.xml><?xml version="1.0" encoding="utf-8"?>
<sst xmlns="http://schemas.openxmlformats.org/spreadsheetml/2006/main" xmlns:r="http://schemas.openxmlformats.org/officeDocument/2006/relationships" count="579" uniqueCount="579">
  <si>
    <r>
      <t>　（１）高知県あったかふれあいセンター事業</t>
    </r>
    <r>
      <rPr>
        <sz val="11"/>
        <color auto="1"/>
        <rFont val="ＭＳ Ｐゴシック"/>
      </rPr>
      <t>実施計画書（個表）（別紙２又は別紙６の写し）</t>
    </r>
    <rPh sb="4" eb="7">
      <t>コウチケン</t>
    </rPh>
    <rPh sb="19" eb="21">
      <t>ジギョウ</t>
    </rPh>
    <rPh sb="21" eb="23">
      <t>ジッシ</t>
    </rPh>
    <rPh sb="23" eb="25">
      <t>ケイカク</t>
    </rPh>
    <rPh sb="25" eb="26">
      <t>ショ</t>
    </rPh>
    <rPh sb="27" eb="28">
      <t>コ</t>
    </rPh>
    <rPh sb="28" eb="29">
      <t>ヒョウ</t>
    </rPh>
    <rPh sb="31" eb="33">
      <t>ベッシ</t>
    </rPh>
    <phoneticPr fontId="4"/>
  </si>
  <si>
    <t>６ 当該年度事業費
     （Ｈ＝Ｃ＋Ｇ）</t>
    <rPh sb="2" eb="4">
      <t>トウガイ</t>
    </rPh>
    <rPh sb="4" eb="6">
      <t>ネンド</t>
    </rPh>
    <rPh sb="6" eb="9">
      <t>ジギョウヒ</t>
    </rPh>
    <phoneticPr fontId="4"/>
  </si>
  <si>
    <t xml:space="preserve">ア＋イ＋ウ ＝ </t>
  </si>
  <si>
    <t>２　変更申請額</t>
    <rPh sb="2" eb="4">
      <t>ヘンコウ</t>
    </rPh>
    <rPh sb="4" eb="7">
      <t>シンセイガク</t>
    </rPh>
    <phoneticPr fontId="4"/>
  </si>
  <si>
    <t>運営経費　計（①＝ａ＋ｂ）</t>
    <rPh sb="0" eb="2">
      <t>ウンエイ</t>
    </rPh>
    <rPh sb="2" eb="4">
      <t>ケイヒ</t>
    </rPh>
    <rPh sb="5" eb="6">
      <t>ケイ</t>
    </rPh>
    <phoneticPr fontId="4"/>
  </si>
  <si>
    <t>市 町 村 名</t>
    <rPh sb="0" eb="1">
      <t>シ</t>
    </rPh>
    <rPh sb="2" eb="3">
      <t>マチ</t>
    </rPh>
    <rPh sb="4" eb="5">
      <t>ムラ</t>
    </rPh>
    <rPh sb="6" eb="7">
      <t>メイ</t>
    </rPh>
    <phoneticPr fontId="4"/>
  </si>
  <si>
    <t>２　１件30万円以上50万円以下</t>
    <rPh sb="3" eb="4">
      <t>ケン</t>
    </rPh>
    <rPh sb="6" eb="10">
      <t>マンエンイジョウ</t>
    </rPh>
    <rPh sb="12" eb="14">
      <t>マンエン</t>
    </rPh>
    <rPh sb="14" eb="16">
      <t>イカ</t>
    </rPh>
    <phoneticPr fontId="4"/>
  </si>
  <si>
    <t>11月</t>
  </si>
  <si>
    <t>4月</t>
    <rPh sb="1" eb="2">
      <t>ガツ</t>
    </rPh>
    <phoneticPr fontId="4"/>
  </si>
  <si>
    <t>３　添付書類</t>
    <rPh sb="2" eb="4">
      <t>テンプ</t>
    </rPh>
    <rPh sb="4" eb="6">
      <t>ショルイ</t>
    </rPh>
    <phoneticPr fontId="4"/>
  </si>
  <si>
    <t>サテライトの充実</t>
  </si>
  <si>
    <t>住所</t>
    <rPh sb="0" eb="2">
      <t>ジュウショ</t>
    </rPh>
    <phoneticPr fontId="4"/>
  </si>
  <si>
    <t>②</t>
  </si>
  <si>
    <t>Ｅ</t>
  </si>
  <si>
    <t>Ａ</t>
  </si>
  <si>
    <t>D</t>
  </si>
  <si>
    <t>支出済額(円）</t>
    <rPh sb="2" eb="3">
      <t>ス</t>
    </rPh>
    <phoneticPr fontId="4"/>
  </si>
  <si>
    <t>平均
（②/①）</t>
    <rPh sb="0" eb="2">
      <t>ヘイキン</t>
    </rPh>
    <phoneticPr fontId="4"/>
  </si>
  <si>
    <t>その他の財源</t>
    <rPh sb="2" eb="3">
      <t>タ</t>
    </rPh>
    <rPh sb="4" eb="6">
      <t>ザイゲン</t>
    </rPh>
    <phoneticPr fontId="4"/>
  </si>
  <si>
    <r>
      <t>　年　月　日付け高知県指令第　　　号で（変更）交付決定がありました標記補助金について、高知県あったかふれあいセンター事業費補助金交付要綱第</t>
    </r>
    <r>
      <rPr>
        <sz val="11"/>
        <color auto="1"/>
        <rFont val="ＭＳ Ｐゴシック"/>
      </rPr>
      <t>１４条第５項の規定により、下記のとおり報告します。</t>
    </r>
    <rPh sb="13" eb="14">
      <t>ダイ</t>
    </rPh>
    <rPh sb="20" eb="22">
      <t>ヘンコウ</t>
    </rPh>
    <rPh sb="58" eb="61">
      <t>ジギョウヒ</t>
    </rPh>
    <phoneticPr fontId="4"/>
  </si>
  <si>
    <t>別紙７</t>
    <rPh sb="0" eb="2">
      <t>ベッシ</t>
    </rPh>
    <phoneticPr fontId="4"/>
  </si>
  <si>
    <t>別紙４－１</t>
    <rPh sb="0" eb="2">
      <t>ベッシ</t>
    </rPh>
    <phoneticPr fontId="4"/>
  </si>
  <si>
    <t>運営経費
(共通）</t>
    <rPh sb="0" eb="2">
      <t>ウンエイ</t>
    </rPh>
    <rPh sb="2" eb="4">
      <t>ケイヒ</t>
    </rPh>
    <rPh sb="7" eb="9">
      <t>キョウツウ</t>
    </rPh>
    <phoneticPr fontId="4"/>
  </si>
  <si>
    <t>2 地域の見守り
ネットワークの構築</t>
    <rPh sb="2" eb="4">
      <t>ちいき</t>
    </rPh>
    <rPh sb="5" eb="7">
      <t>みまも</t>
    </rPh>
    <rPh sb="16" eb="18">
      <t>こうちく</t>
    </rPh>
    <phoneticPr fontId="40" type="Hiragana"/>
  </si>
  <si>
    <t>③参加者の職種</t>
    <rPh sb="1" eb="4">
      <t>さんかしゃ</t>
    </rPh>
    <rPh sb="5" eb="7">
      <t>しょくしゅ</t>
    </rPh>
    <phoneticPr fontId="18" type="Hiragana"/>
  </si>
  <si>
    <t>　　　　</t>
  </si>
  <si>
    <t>10月</t>
  </si>
  <si>
    <t>コーディネーター</t>
  </si>
  <si>
    <r>
      <t>　（</t>
    </r>
    <r>
      <rPr>
        <sz val="11"/>
        <color auto="1"/>
        <rFont val="ＭＳ Ｐゴシック"/>
      </rPr>
      <t>２）高知県あったかふれあいセンター実施予定機能調書（別紙３）</t>
    </r>
    <rPh sb="4" eb="7">
      <t>コウチケン</t>
    </rPh>
    <rPh sb="19" eb="21">
      <t>ジッシ</t>
    </rPh>
    <rPh sb="21" eb="23">
      <t>ヨテイ</t>
    </rPh>
    <rPh sb="23" eb="25">
      <t>キノウ</t>
    </rPh>
    <rPh sb="25" eb="27">
      <t>チョウショ</t>
    </rPh>
    <rPh sb="28" eb="30">
      <t>ベッシ</t>
    </rPh>
    <phoneticPr fontId="4"/>
  </si>
  <si>
    <t>使用料及び賃借料</t>
    <rPh sb="0" eb="3">
      <t>シヨウリョウ</t>
    </rPh>
    <rPh sb="3" eb="4">
      <t>オヨ</t>
    </rPh>
    <rPh sb="5" eb="8">
      <t>チンシャクリョウ</t>
    </rPh>
    <phoneticPr fontId="4"/>
  </si>
  <si>
    <t>別紙５</t>
    <rPh sb="0" eb="2">
      <t>ベッシ</t>
    </rPh>
    <phoneticPr fontId="4"/>
  </si>
  <si>
    <t>施設名</t>
    <rPh sb="0" eb="3">
      <t>シセツメイ</t>
    </rPh>
    <phoneticPr fontId="4"/>
  </si>
  <si>
    <t>　扶養手当</t>
    <rPh sb="1" eb="3">
      <t>フヨウ</t>
    </rPh>
    <rPh sb="3" eb="5">
      <t>テアテ</t>
    </rPh>
    <phoneticPr fontId="4"/>
  </si>
  <si>
    <t>※必要に応じて行を追加してください。</t>
    <rPh sb="1" eb="3">
      <t>ひつよう</t>
    </rPh>
    <rPh sb="4" eb="5">
      <t>おう</t>
    </rPh>
    <rPh sb="7" eb="8">
      <t>ぎょう</t>
    </rPh>
    <rPh sb="9" eb="11">
      <t>ついか</t>
    </rPh>
    <phoneticPr fontId="18" type="Hiragana"/>
  </si>
  <si>
    <t>２月</t>
  </si>
  <si>
    <t>３　収益額</t>
    <rPh sb="2" eb="4">
      <t>シュウエキ</t>
    </rPh>
    <rPh sb="4" eb="5">
      <t>ガク</t>
    </rPh>
    <phoneticPr fontId="4"/>
  </si>
  <si>
    <t>別表第１の拡充機能（６）「子ども</t>
  </si>
  <si>
    <t>円　…（Ｃ）</t>
  </si>
  <si>
    <t>5月</t>
    <rPh sb="1" eb="2">
      <t>ガツ</t>
    </rPh>
    <phoneticPr fontId="4"/>
  </si>
  <si>
    <t>スタッフ</t>
  </si>
  <si>
    <t>役務費</t>
    <rPh sb="0" eb="2">
      <t>エキム</t>
    </rPh>
    <rPh sb="2" eb="3">
      <t>ヒ</t>
    </rPh>
    <phoneticPr fontId="4"/>
  </si>
  <si>
    <t>（３）体力測定等、利用者の状態の評価</t>
    <rPh sb="3" eb="5">
      <t>たいりょく</t>
    </rPh>
    <rPh sb="5" eb="7">
      <t>そくてい</t>
    </rPh>
    <rPh sb="7" eb="8">
      <t>とう</t>
    </rPh>
    <rPh sb="9" eb="12">
      <t>りようしゃ</t>
    </rPh>
    <rPh sb="13" eb="15">
      <t>じょうたい</t>
    </rPh>
    <rPh sb="16" eb="18">
      <t>ひょうか</t>
    </rPh>
    <phoneticPr fontId="18" type="Hiragana"/>
  </si>
  <si>
    <t>合計</t>
    <rPh sb="0" eb="2">
      <t>ゴウケイ</t>
    </rPh>
    <phoneticPr fontId="4"/>
  </si>
  <si>
    <t>計</t>
    <rPh sb="0" eb="1">
      <t>ケイ</t>
    </rPh>
    <phoneticPr fontId="4"/>
  </si>
  <si>
    <t>G</t>
  </si>
  <si>
    <t>高知県あったかふれあいセンター事業実施機能調書</t>
  </si>
  <si>
    <t>　差引支給額</t>
    <rPh sb="1" eb="3">
      <t>サシヒキ</t>
    </rPh>
    <rPh sb="3" eb="6">
      <t>シキュウガク</t>
    </rPh>
    <phoneticPr fontId="4"/>
  </si>
  <si>
    <t>人件費</t>
    <rPh sb="0" eb="3">
      <t>ジンケンヒ</t>
    </rPh>
    <phoneticPr fontId="4"/>
  </si>
  <si>
    <t>（</t>
  </si>
  <si>
    <t>子育て支援に関する講話並びに体験活動に係る講師への謝金及び旅費</t>
    <rPh sb="11" eb="12">
      <t>ナラ</t>
    </rPh>
    <rPh sb="27" eb="28">
      <t>オヨ</t>
    </rPh>
    <phoneticPr fontId="4"/>
  </si>
  <si>
    <t>記</t>
    <rPh sb="0" eb="1">
      <t>キ</t>
    </rPh>
    <phoneticPr fontId="4"/>
  </si>
  <si>
    <t>（４）ケース会議など、利用者に関する定期的な情報の共有</t>
    <rPh sb="6" eb="8">
      <t>かいぎ</t>
    </rPh>
    <rPh sb="11" eb="14">
      <t>りようしゃ</t>
    </rPh>
    <rPh sb="15" eb="16">
      <t>かん</t>
    </rPh>
    <rPh sb="18" eb="21">
      <t>ていきてき</t>
    </rPh>
    <rPh sb="22" eb="24">
      <t>じょうほう</t>
    </rPh>
    <rPh sb="25" eb="27">
      <t>きょうゆう</t>
    </rPh>
    <phoneticPr fontId="18" type="Hiragana"/>
  </si>
  <si>
    <t>◎</t>
  </si>
  <si>
    <t>不明</t>
    <rPh sb="0" eb="2">
      <t>フメイ</t>
    </rPh>
    <phoneticPr fontId="4"/>
  </si>
  <si>
    <r>
      <t>９　</t>
    </r>
    <r>
      <rPr>
        <sz val="10.5"/>
        <color auto="1"/>
        <rFont val="ＭＳ Ｐゴシック"/>
      </rPr>
      <t>職員数</t>
    </r>
    <rPh sb="2" eb="5">
      <t>ショクインスウ</t>
    </rPh>
    <phoneticPr fontId="4"/>
  </si>
  <si>
    <t>円 　×</t>
    <rPh sb="0" eb="1">
      <t>エン</t>
    </rPh>
    <phoneticPr fontId="4"/>
  </si>
  <si>
    <t>合計②</t>
    <rPh sb="0" eb="2">
      <t>ゴウケイ</t>
    </rPh>
    <phoneticPr fontId="4"/>
  </si>
  <si>
    <t>中学生
以上</t>
    <rPh sb="0" eb="3">
      <t>チュウガクセイ</t>
    </rPh>
    <rPh sb="4" eb="6">
      <t>イジョウ</t>
    </rPh>
    <phoneticPr fontId="4"/>
  </si>
  <si>
    <t>2月</t>
  </si>
  <si>
    <t>円 ＝</t>
    <rPh sb="0" eb="1">
      <t>エン</t>
    </rPh>
    <phoneticPr fontId="4"/>
  </si>
  <si>
    <r>
      <t>　　</t>
    </r>
    <r>
      <rPr>
        <sz val="10"/>
        <color auto="1"/>
        <rFont val="ＭＳ Ｐゴシック"/>
      </rPr>
      <t>ア　支出予定額内訳書（別紙４－１又は別紙４－２）</t>
    </r>
  </si>
  <si>
    <t>限度額</t>
    <rPh sb="0" eb="2">
      <t>ゲンド</t>
    </rPh>
    <rPh sb="2" eb="3">
      <t>ガク</t>
    </rPh>
    <phoneticPr fontId="4"/>
  </si>
  <si>
    <t>地域の要支援者やその家族、地域住民からの福祉サービスに関することや、日常生活での困り事や気にかかること等の相談に応じる</t>
  </si>
  <si>
    <t>円</t>
    <rPh sb="0" eb="1">
      <t>エン</t>
    </rPh>
    <phoneticPr fontId="4"/>
  </si>
  <si>
    <t>交わる</t>
    <rPh sb="0" eb="1">
      <t>マジ</t>
    </rPh>
    <phoneticPr fontId="4"/>
  </si>
  <si>
    <t>人役</t>
    <rPh sb="0" eb="1">
      <t>ニン</t>
    </rPh>
    <rPh sb="1" eb="2">
      <t>ヤク</t>
    </rPh>
    <phoneticPr fontId="4"/>
  </si>
  <si>
    <t>３　事業実施場所</t>
    <rPh sb="2" eb="4">
      <t>ジギョウ</t>
    </rPh>
    <rPh sb="4" eb="6">
      <t>ジッシ</t>
    </rPh>
    <rPh sb="6" eb="8">
      <t>バショ</t>
    </rPh>
    <phoneticPr fontId="4"/>
  </si>
  <si>
    <t>運営経費</t>
    <rPh sb="0" eb="2">
      <t>ウンエイ</t>
    </rPh>
    <rPh sb="2" eb="4">
      <t>ケイヒ</t>
    </rPh>
    <phoneticPr fontId="4"/>
  </si>
  <si>
    <t>県補助額
（G/2）</t>
    <rPh sb="0" eb="1">
      <t>ケン</t>
    </rPh>
    <rPh sb="1" eb="3">
      <t>ホジョ</t>
    </rPh>
    <rPh sb="3" eb="4">
      <t>ガク</t>
    </rPh>
    <phoneticPr fontId="4"/>
  </si>
  <si>
    <r>
      <t>（別紙8－1）の</t>
    </r>
    <r>
      <rPr>
        <sz val="12"/>
        <color theme="1"/>
        <rFont val="ＭＳ Ｐゴシック"/>
      </rPr>
      <t>Ｇ欄と同額となるようにしてください。</t>
    </r>
    <rPh sb="1" eb="3">
      <t>ベッシ</t>
    </rPh>
    <rPh sb="9" eb="10">
      <t>ラン</t>
    </rPh>
    <rPh sb="11" eb="13">
      <t>ドウガク</t>
    </rPh>
    <phoneticPr fontId="4"/>
  </si>
  <si>
    <t>１　変更内容及び理由</t>
    <rPh sb="2" eb="4">
      <t>ヘンコウ</t>
    </rPh>
    <rPh sb="4" eb="6">
      <t>ナイヨウ</t>
    </rPh>
    <rPh sb="6" eb="7">
      <t>オヨ</t>
    </rPh>
    <rPh sb="8" eb="10">
      <t>リユウ</t>
    </rPh>
    <phoneticPr fontId="4"/>
  </si>
  <si>
    <t>E</t>
  </si>
  <si>
    <t>付加機能</t>
    <rPh sb="0" eb="2">
      <t>フカ</t>
    </rPh>
    <rPh sb="2" eb="4">
      <t>キノウ</t>
    </rPh>
    <phoneticPr fontId="4"/>
  </si>
  <si>
    <t>別紙６</t>
    <rPh sb="0" eb="2">
      <t>ベッシ</t>
    </rPh>
    <phoneticPr fontId="4"/>
  </si>
  <si>
    <t>F</t>
  </si>
  <si>
    <t>研修内容</t>
    <rPh sb="0" eb="2">
      <t>ケンシュウ</t>
    </rPh>
    <rPh sb="2" eb="4">
      <t>ナイヨウ</t>
    </rPh>
    <phoneticPr fontId="4"/>
  </si>
  <si>
    <t>　　年度高知県あったかふれあいセンター事業費補助金交付変更申請書</t>
    <rPh sb="2" eb="4">
      <t>ネンド</t>
    </rPh>
    <rPh sb="22" eb="25">
      <t>ホジョキン</t>
    </rPh>
    <rPh sb="25" eb="27">
      <t>コウフ</t>
    </rPh>
    <rPh sb="27" eb="29">
      <t>ヘンコウ</t>
    </rPh>
    <rPh sb="29" eb="32">
      <t>シンセイショ</t>
    </rPh>
    <phoneticPr fontId="4"/>
  </si>
  <si>
    <t>3月</t>
  </si>
  <si>
    <t>高齢者や障害者等の食の確保や栄養改善を目的とし、配食サービスを提供する</t>
  </si>
  <si>
    <t>（消耗品費、燃料費、食材費、印刷製本費及び光熱水費）</t>
    <rPh sb="21" eb="22">
      <t>ヒカリ</t>
    </rPh>
    <phoneticPr fontId="4"/>
  </si>
  <si>
    <t>別紙４－２</t>
    <rPh sb="0" eb="2">
      <t>ベッシ</t>
    </rPh>
    <phoneticPr fontId="4"/>
  </si>
  <si>
    <t>－</t>
  </si>
  <si>
    <t>送る</t>
    <rPh sb="0" eb="1">
      <t>オク</t>
    </rPh>
    <phoneticPr fontId="4"/>
  </si>
  <si>
    <t>総事業費</t>
  </si>
  <si>
    <t>第２号様式（第９条関係）</t>
  </si>
  <si>
    <t>　光熱水費</t>
    <rPh sb="1" eb="3">
      <t>コウネツ</t>
    </rPh>
    <rPh sb="3" eb="4">
      <t>スイ</t>
    </rPh>
    <rPh sb="4" eb="5">
      <t>ヒ</t>
    </rPh>
    <phoneticPr fontId="4"/>
  </si>
  <si>
    <t>　（３）高知県あったかふれあいセンター実施予定機能調書（別紙３）</t>
    <rPh sb="4" eb="7">
      <t>コウチケン</t>
    </rPh>
    <rPh sb="19" eb="21">
      <t>ジッシ</t>
    </rPh>
    <rPh sb="21" eb="23">
      <t>ヨテイ</t>
    </rPh>
    <rPh sb="23" eb="25">
      <t>キノウ</t>
    </rPh>
    <rPh sb="25" eb="27">
      <t>チョウショ</t>
    </rPh>
    <rPh sb="28" eb="30">
      <t>ベッシ</t>
    </rPh>
    <phoneticPr fontId="4"/>
  </si>
  <si>
    <t>市町村と受託者との連携</t>
  </si>
  <si>
    <t>賃金台帳</t>
    <rPh sb="0" eb="2">
      <t>チンギン</t>
    </rPh>
    <rPh sb="2" eb="4">
      <t>ダイチョウ</t>
    </rPh>
    <phoneticPr fontId="4"/>
  </si>
  <si>
    <t>※括弧内に実施した機能を記入してください。複数のある場合は、機能ごとに別葉に記入してください。</t>
    <rPh sb="1" eb="3">
      <t>カッコ</t>
    </rPh>
    <rPh sb="3" eb="4">
      <t>ナイ</t>
    </rPh>
    <rPh sb="5" eb="7">
      <t>ジッシ</t>
    </rPh>
    <rPh sb="9" eb="11">
      <t>キノウ</t>
    </rPh>
    <rPh sb="12" eb="14">
      <t>キニュウ</t>
    </rPh>
    <rPh sb="21" eb="23">
      <t>フクスウ</t>
    </rPh>
    <rPh sb="26" eb="28">
      <t>バアイ</t>
    </rPh>
    <rPh sb="30" eb="32">
      <t>キノウ</t>
    </rPh>
    <rPh sb="35" eb="36">
      <t>ベツ</t>
    </rPh>
    <rPh sb="36" eb="37">
      <t>ヨウ</t>
    </rPh>
    <rPh sb="38" eb="40">
      <t>キニュウ</t>
    </rPh>
    <phoneticPr fontId="4"/>
  </si>
  <si>
    <t>報償費</t>
    <rPh sb="0" eb="2">
      <t>ホウショウ</t>
    </rPh>
    <rPh sb="2" eb="3">
      <t>ヒ</t>
    </rPh>
    <phoneticPr fontId="4"/>
  </si>
  <si>
    <t>　　　高知県知事　様</t>
    <rPh sb="3" eb="5">
      <t>コウチ</t>
    </rPh>
    <rPh sb="5" eb="8">
      <t>ケンチジ</t>
    </rPh>
    <rPh sb="9" eb="10">
      <t>サマ</t>
    </rPh>
    <phoneticPr fontId="4"/>
  </si>
  <si>
    <t xml:space="preserve">円 ×  </t>
    <rPh sb="0" eb="1">
      <t>エン</t>
    </rPh>
    <phoneticPr fontId="4"/>
  </si>
  <si>
    <t>(単位：円）</t>
    <rPh sb="1" eb="3">
      <t>タンイ</t>
    </rPh>
    <rPh sb="4" eb="5">
      <t>エン</t>
    </rPh>
    <phoneticPr fontId="4"/>
  </si>
  <si>
    <t>　（５）収支予算書（見込み書）抄本</t>
    <rPh sb="4" eb="6">
      <t>シュウシ</t>
    </rPh>
    <rPh sb="6" eb="9">
      <t>ヨサンショ</t>
    </rPh>
    <rPh sb="10" eb="12">
      <t>ミコ</t>
    </rPh>
    <rPh sb="13" eb="14">
      <t>ショ</t>
    </rPh>
    <rPh sb="15" eb="17">
      <t>ショウホン</t>
    </rPh>
    <phoneticPr fontId="4"/>
  </si>
  <si>
    <t>D欄には、「高知県あったかふれあいセンター事業費補助金交付要綱」の別表２の第４欄に定める限度額を記入してください。　　</t>
    <rPh sb="44" eb="46">
      <t>ゲンド</t>
    </rPh>
    <phoneticPr fontId="4"/>
  </si>
  <si>
    <t>賃金</t>
    <rPh sb="0" eb="2">
      <t>チンギン</t>
    </rPh>
    <phoneticPr fontId="4"/>
  </si>
  <si>
    <t>２　上記収入額を使用して委託事業の運営を行った経費</t>
    <rPh sb="2" eb="4">
      <t>ジョウキ</t>
    </rPh>
    <rPh sb="4" eb="6">
      <t>シュウニュウ</t>
    </rPh>
    <rPh sb="6" eb="7">
      <t>ガク</t>
    </rPh>
    <rPh sb="8" eb="10">
      <t>シヨウ</t>
    </rPh>
    <rPh sb="12" eb="14">
      <t>イタク</t>
    </rPh>
    <rPh sb="14" eb="16">
      <t>ジギョウ</t>
    </rPh>
    <rPh sb="17" eb="19">
      <t>ウンエイ</t>
    </rPh>
    <rPh sb="20" eb="21">
      <t>オコナ</t>
    </rPh>
    <rPh sb="23" eb="25">
      <t>ケイヒ</t>
    </rPh>
    <phoneticPr fontId="4"/>
  </si>
  <si>
    <t>B</t>
  </si>
  <si>
    <t>②主な参加者</t>
    <rPh sb="1" eb="2">
      <t>おも</t>
    </rPh>
    <rPh sb="3" eb="5">
      <t>さんか</t>
    </rPh>
    <rPh sb="5" eb="6">
      <t>もの</t>
    </rPh>
    <phoneticPr fontId="18" type="Hiragana"/>
  </si>
  <si>
    <t>円　…（Ｊ）</t>
    <rPh sb="0" eb="1">
      <t>エン</t>
    </rPh>
    <phoneticPr fontId="4"/>
  </si>
  <si>
    <t>４</t>
  </si>
  <si>
    <t>２　補助金受入年月日</t>
    <rPh sb="2" eb="4">
      <t>ホジョ</t>
    </rPh>
    <rPh sb="4" eb="5">
      <t>キン</t>
    </rPh>
    <rPh sb="5" eb="7">
      <t>ウケイレ</t>
    </rPh>
    <rPh sb="7" eb="10">
      <t>ネンガッピ</t>
    </rPh>
    <phoneticPr fontId="4"/>
  </si>
  <si>
    <t>２　内　　容</t>
  </si>
  <si>
    <t>f</t>
  </si>
  <si>
    <t>６月</t>
  </si>
  <si>
    <t>補助対象
(A-B)</t>
    <rPh sb="0" eb="2">
      <t>ホジョ</t>
    </rPh>
    <rPh sb="2" eb="4">
      <t>タイショウ</t>
    </rPh>
    <phoneticPr fontId="4"/>
  </si>
  <si>
    <t>　印刷製本費</t>
    <rPh sb="1" eb="3">
      <t>インサツ</t>
    </rPh>
    <rPh sb="3" eb="5">
      <t>セイホン</t>
    </rPh>
    <rPh sb="5" eb="6">
      <t>ヒ</t>
    </rPh>
    <phoneticPr fontId="4"/>
  </si>
  <si>
    <t>ア　利用者個人への対応ではなく、個人を支えるための地域全体への働きかけや住民の活動支援等、面的な支援を行うこと。
イ　実施状況は、利用者データ管理ソフトの「地域支援」の項目に入力し管理すること。</t>
  </si>
  <si>
    <t>合　計</t>
    <rPh sb="0" eb="1">
      <t>ア</t>
    </rPh>
    <rPh sb="2" eb="3">
      <t>ケイ</t>
    </rPh>
    <phoneticPr fontId="4"/>
  </si>
  <si>
    <t>後期</t>
    <rPh sb="0" eb="2">
      <t>コウキ</t>
    </rPh>
    <phoneticPr fontId="4"/>
  </si>
  <si>
    <t>３　差引額</t>
    <rPh sb="2" eb="5">
      <t>サシヒキガク</t>
    </rPh>
    <phoneticPr fontId="4"/>
  </si>
  <si>
    <t>備　　考</t>
    <rPh sb="0" eb="1">
      <t>ビ</t>
    </rPh>
    <rPh sb="3" eb="4">
      <t>コウ</t>
    </rPh>
    <phoneticPr fontId="4"/>
  </si>
  <si>
    <t>介護予防</t>
    <rPh sb="0" eb="2">
      <t>カイゴ</t>
    </rPh>
    <rPh sb="2" eb="4">
      <t>ヨボウ</t>
    </rPh>
    <phoneticPr fontId="4"/>
  </si>
  <si>
    <t>３月</t>
  </si>
  <si>
    <t>C</t>
  </si>
  <si>
    <t>（別紙２）のＥ欄または（別紙６）のＥ'欄の額と同額となるようにしてください。</t>
    <rPh sb="1" eb="3">
      <t>ベッシ</t>
    </rPh>
    <rPh sb="7" eb="8">
      <t>ラン</t>
    </rPh>
    <rPh sb="12" eb="14">
      <t>ベッシ</t>
    </rPh>
    <rPh sb="19" eb="20">
      <t>ラン</t>
    </rPh>
    <rPh sb="21" eb="22">
      <t>ガク</t>
    </rPh>
    <rPh sb="23" eb="25">
      <t>ドウガク</t>
    </rPh>
    <phoneticPr fontId="4"/>
  </si>
  <si>
    <t>主な対象者</t>
    <rPh sb="0" eb="1">
      <t>おも</t>
    </rPh>
    <rPh sb="2" eb="5">
      <t>たいしょうしゃ</t>
    </rPh>
    <phoneticPr fontId="40" type="Hiragana"/>
  </si>
  <si>
    <t>個数</t>
    <rPh sb="0" eb="2">
      <t>コスウ</t>
    </rPh>
    <phoneticPr fontId="4"/>
  </si>
  <si>
    <r>
      <t>　（</t>
    </r>
    <r>
      <rPr>
        <sz val="11"/>
        <color theme="1"/>
        <rFont val="ＭＳ Ｐゴシック"/>
      </rPr>
      <t>５）収益に関する調書（別紙12）</t>
    </r>
    <rPh sb="4" eb="6">
      <t>シュウエキ</t>
    </rPh>
    <rPh sb="7" eb="8">
      <t>カン</t>
    </rPh>
    <rPh sb="10" eb="12">
      <t>チョウショ</t>
    </rPh>
    <rPh sb="13" eb="15">
      <t>ベッシ</t>
    </rPh>
    <phoneticPr fontId="4"/>
  </si>
  <si>
    <t>預かる</t>
    <rPh sb="0" eb="1">
      <t>アズ</t>
    </rPh>
    <phoneticPr fontId="4"/>
  </si>
  <si>
    <t>ｺｰﾃﾞｨﾈｰﾀｰ</t>
  </si>
  <si>
    <t>１　「子ども食堂」の収入見込額</t>
    <rPh sb="3" eb="4">
      <t>コ</t>
    </rPh>
    <rPh sb="6" eb="8">
      <t>ショクドウ</t>
    </rPh>
    <rPh sb="10" eb="12">
      <t>シュウニュウ</t>
    </rPh>
    <rPh sb="12" eb="14">
      <t>ミコ</t>
    </rPh>
    <rPh sb="14" eb="15">
      <t>ガク</t>
    </rPh>
    <phoneticPr fontId="4"/>
  </si>
  <si>
    <t>その他の経費</t>
    <rPh sb="2" eb="3">
      <t>タ</t>
    </rPh>
    <rPh sb="4" eb="6">
      <t>ケイヒ</t>
    </rPh>
    <phoneticPr fontId="4"/>
  </si>
  <si>
    <t>　燃料費</t>
    <rPh sb="1" eb="4">
      <t>ネンリョウヒ</t>
    </rPh>
    <phoneticPr fontId="4"/>
  </si>
  <si>
    <t>（※）節別を目処に記入してください。</t>
    <rPh sb="3" eb="4">
      <t>セツ</t>
    </rPh>
    <rPh sb="4" eb="5">
      <t>ベツ</t>
    </rPh>
    <rPh sb="6" eb="8">
      <t>メド</t>
    </rPh>
    <rPh sb="9" eb="11">
      <t>キニュウ</t>
    </rPh>
    <phoneticPr fontId="4"/>
  </si>
  <si>
    <t>収益に関する調書</t>
    <rPh sb="0" eb="2">
      <t>シュウエキ</t>
    </rPh>
    <rPh sb="3" eb="4">
      <t>カン</t>
    </rPh>
    <rPh sb="6" eb="8">
      <t>チョウショ</t>
    </rPh>
    <phoneticPr fontId="4"/>
  </si>
  <si>
    <t>　深夜労働時間数（ｈ）</t>
    <rPh sb="1" eb="3">
      <t>シンヤ</t>
    </rPh>
    <rPh sb="3" eb="5">
      <t>ロウドウ</t>
    </rPh>
    <rPh sb="5" eb="7">
      <t>ジカン</t>
    </rPh>
    <rPh sb="7" eb="8">
      <t>スウ</t>
    </rPh>
    <phoneticPr fontId="4"/>
  </si>
  <si>
    <t>機能強化・
拡充経費</t>
    <rPh sb="0" eb="2">
      <t>キノウ</t>
    </rPh>
    <rPh sb="2" eb="4">
      <t>キョウカ</t>
    </rPh>
    <rPh sb="6" eb="8">
      <t>カクジュウ</t>
    </rPh>
    <rPh sb="8" eb="10">
      <t>ケイヒ</t>
    </rPh>
    <phoneticPr fontId="4"/>
  </si>
  <si>
    <t>既交付決定額</t>
    <rPh sb="0" eb="1">
      <t>キ</t>
    </rPh>
    <rPh sb="1" eb="3">
      <t>コウフ</t>
    </rPh>
    <rPh sb="3" eb="6">
      <t>ケッテイガク</t>
    </rPh>
    <phoneticPr fontId="4"/>
  </si>
  <si>
    <t>１　あったかふれあいセンターの機能</t>
  </si>
  <si>
    <t>支出予定額内訳書　（※人件費を除く）</t>
    <rPh sb="0" eb="2">
      <t>シシュツ</t>
    </rPh>
    <rPh sb="2" eb="4">
      <t>ヨテイ</t>
    </rPh>
    <rPh sb="4" eb="5">
      <t>ガク</t>
    </rPh>
    <rPh sb="5" eb="8">
      <t>ウチワケショ</t>
    </rPh>
    <rPh sb="11" eb="14">
      <t>ジンケンヒ</t>
    </rPh>
    <rPh sb="15" eb="16">
      <t>ノゾ</t>
    </rPh>
    <phoneticPr fontId="4"/>
  </si>
  <si>
    <t>認知症カフェ</t>
    <rPh sb="0" eb="3">
      <t>ニンチショウ</t>
    </rPh>
    <phoneticPr fontId="4"/>
  </si>
  <si>
    <t>別紙10－３</t>
    <rPh sb="0" eb="2">
      <t>ベッシ</t>
    </rPh>
    <phoneticPr fontId="4"/>
  </si>
  <si>
    <t>１　センター名称</t>
    <rPh sb="6" eb="8">
      <t>メイショウ</t>
    </rPh>
    <phoneticPr fontId="4"/>
  </si>
  <si>
    <t>配置場所</t>
    <rPh sb="0" eb="2">
      <t>はいち</t>
    </rPh>
    <rPh sb="2" eb="4">
      <t>ばしょ</t>
    </rPh>
    <phoneticPr fontId="40" type="Hiragana"/>
  </si>
  <si>
    <t>・運営経費（共通）のみの場合</t>
    <rPh sb="1" eb="3">
      <t>ウンエイ</t>
    </rPh>
    <rPh sb="3" eb="5">
      <t>ケイヒ</t>
    </rPh>
    <rPh sb="6" eb="8">
      <t>キョウツウ</t>
    </rPh>
    <rPh sb="12" eb="14">
      <t>バアイ</t>
    </rPh>
    <phoneticPr fontId="4"/>
  </si>
  <si>
    <t>　修繕料</t>
    <rPh sb="1" eb="3">
      <t>シュウゼン</t>
    </rPh>
    <rPh sb="3" eb="4">
      <t>リョウ</t>
    </rPh>
    <phoneticPr fontId="4"/>
  </si>
  <si>
    <t>事業費の区分</t>
    <rPh sb="0" eb="3">
      <t>ジギョウヒ</t>
    </rPh>
    <rPh sb="4" eb="6">
      <t>クブン</t>
    </rPh>
    <phoneticPr fontId="4"/>
  </si>
  <si>
    <t>備考</t>
    <rPh sb="0" eb="2">
      <t>びこう</t>
    </rPh>
    <phoneticPr fontId="18" type="Hiragana"/>
  </si>
  <si>
    <t>科　目</t>
    <rPh sb="0" eb="1">
      <t>カ</t>
    </rPh>
    <rPh sb="2" eb="3">
      <t>メ</t>
    </rPh>
    <phoneticPr fontId="4"/>
  </si>
  <si>
    <t>（１件30万円以上</t>
    <rPh sb="2" eb="3">
      <t>ケン</t>
    </rPh>
    <rPh sb="5" eb="6">
      <t>マン</t>
    </rPh>
    <rPh sb="7" eb="9">
      <t>イジョウ</t>
    </rPh>
    <phoneticPr fontId="4"/>
  </si>
  <si>
    <t>①</t>
  </si>
  <si>
    <t>開催頻度</t>
    <rPh sb="0" eb="2">
      <t>かいさい</t>
    </rPh>
    <rPh sb="2" eb="4">
      <t>ひんど</t>
    </rPh>
    <phoneticPr fontId="18" type="Hiragana"/>
  </si>
  <si>
    <t>５　事業費積算</t>
    <rPh sb="2" eb="5">
      <t>ジギョウヒ</t>
    </rPh>
    <rPh sb="5" eb="6">
      <t>セキ</t>
    </rPh>
    <rPh sb="6" eb="7">
      <t>ザン</t>
    </rPh>
    <phoneticPr fontId="4"/>
  </si>
  <si>
    <t>※１人あたり1,000円／回まで</t>
    <rPh sb="2" eb="3">
      <t>ニン</t>
    </rPh>
    <rPh sb="11" eb="12">
      <t>エン</t>
    </rPh>
    <rPh sb="13" eb="14">
      <t>カイ</t>
    </rPh>
    <phoneticPr fontId="4"/>
  </si>
  <si>
    <t>（１件30万円未満）</t>
    <rPh sb="2" eb="3">
      <t>ケン</t>
    </rPh>
    <rPh sb="5" eb="6">
      <t>マン</t>
    </rPh>
    <rPh sb="7" eb="9">
      <t>ミマン</t>
    </rPh>
    <phoneticPr fontId="4"/>
  </si>
  <si>
    <t>支出予定額</t>
    <rPh sb="0" eb="2">
      <t>シシュツ</t>
    </rPh>
    <rPh sb="2" eb="4">
      <t>ヨテイ</t>
    </rPh>
    <rPh sb="4" eb="5">
      <t>ガク</t>
    </rPh>
    <phoneticPr fontId="4"/>
  </si>
  <si>
    <t>　ア． 18歳未満の子どもからの徴収
　　　　（300円未満）</t>
    <rPh sb="6" eb="9">
      <t>サイミマン</t>
    </rPh>
    <rPh sb="10" eb="11">
      <t>コ</t>
    </rPh>
    <rPh sb="16" eb="18">
      <t>チョウシュウ</t>
    </rPh>
    <rPh sb="27" eb="28">
      <t>エン</t>
    </rPh>
    <rPh sb="28" eb="30">
      <t>ミマン</t>
    </rPh>
    <phoneticPr fontId="4"/>
  </si>
  <si>
    <t>（２）衛生管理経費</t>
    <rPh sb="3" eb="5">
      <t>エイセイ</t>
    </rPh>
    <rPh sb="5" eb="7">
      <t>カンリ</t>
    </rPh>
    <rPh sb="7" eb="9">
      <t>ケイヒ</t>
    </rPh>
    <phoneticPr fontId="4"/>
  </si>
  <si>
    <t>積算内訳</t>
    <rPh sb="0" eb="2">
      <t>セキサン</t>
    </rPh>
    <rPh sb="2" eb="4">
      <t>ウチワケ</t>
    </rPh>
    <phoneticPr fontId="4"/>
  </si>
  <si>
    <t>（１）-２運営経費補助基準額</t>
  </si>
  <si>
    <t>委託料</t>
    <rPh sb="0" eb="2">
      <t>イタク</t>
    </rPh>
    <rPh sb="2" eb="3">
      <t>リョウ</t>
    </rPh>
    <phoneticPr fontId="4"/>
  </si>
  <si>
    <r>
      <t>　高知県あったかふれあいセンター事業費補助金交付要綱第</t>
    </r>
    <r>
      <rPr>
        <sz val="11"/>
        <color theme="1"/>
        <rFont val="ＭＳ Ｐゴシック"/>
      </rPr>
      <t>９条第１項の規定により、　　　年度高知県あったかふれあいセンター事業費補助金の交付を関係書類を添えて申請します。</t>
    </r>
    <rPh sb="1" eb="4">
      <t>コウチケン</t>
    </rPh>
    <rPh sb="16" eb="19">
      <t>ジギョウヒ</t>
    </rPh>
    <rPh sb="19" eb="22">
      <t>ホジョキン</t>
    </rPh>
    <rPh sb="22" eb="24">
      <t>コウフ</t>
    </rPh>
    <rPh sb="24" eb="26">
      <t>ヨウコウ</t>
    </rPh>
    <rPh sb="26" eb="27">
      <t>ダイ</t>
    </rPh>
    <rPh sb="28" eb="29">
      <t>ジョウ</t>
    </rPh>
    <rPh sb="29" eb="30">
      <t>ダイ</t>
    </rPh>
    <rPh sb="31" eb="32">
      <t>コウ</t>
    </rPh>
    <rPh sb="33" eb="35">
      <t>キテイ</t>
    </rPh>
    <rPh sb="42" eb="43">
      <t>ネン</t>
    </rPh>
    <rPh sb="43" eb="44">
      <t>ド</t>
    </rPh>
    <rPh sb="44" eb="47">
      <t>コウチケン</t>
    </rPh>
    <rPh sb="59" eb="62">
      <t>ジギョウヒ</t>
    </rPh>
    <rPh sb="62" eb="65">
      <t>ホジョキン</t>
    </rPh>
    <rPh sb="66" eb="68">
      <t>コウフ</t>
    </rPh>
    <rPh sb="69" eb="71">
      <t>カンケイ</t>
    </rPh>
    <rPh sb="71" eb="73">
      <t>ショルイ</t>
    </rPh>
    <rPh sb="74" eb="75">
      <t>ソ</t>
    </rPh>
    <rPh sb="77" eb="79">
      <t>シンセイ</t>
    </rPh>
    <phoneticPr fontId="4"/>
  </si>
  <si>
    <t>氏　名</t>
    <rPh sb="0" eb="1">
      <t>シ</t>
    </rPh>
    <rPh sb="2" eb="3">
      <t>メイ</t>
    </rPh>
    <phoneticPr fontId="4"/>
  </si>
  <si>
    <t>旅費</t>
    <rPh sb="0" eb="2">
      <t>リョヒ</t>
    </rPh>
    <phoneticPr fontId="4"/>
  </si>
  <si>
    <t>５　添付資料</t>
    <rPh sb="2" eb="4">
      <t>テンプ</t>
    </rPh>
    <rPh sb="4" eb="6">
      <t>シリョウ</t>
    </rPh>
    <phoneticPr fontId="4"/>
  </si>
  <si>
    <t>負担金</t>
    <rPh sb="0" eb="3">
      <t>フタンキン</t>
    </rPh>
    <phoneticPr fontId="4"/>
  </si>
  <si>
    <t>需用費</t>
    <rPh sb="0" eb="3">
      <t>ジュヨウヒ</t>
    </rPh>
    <phoneticPr fontId="4"/>
  </si>
  <si>
    <t>人件費（年額）</t>
    <rPh sb="0" eb="3">
      <t>ジンケンヒ</t>
    </rPh>
    <rPh sb="4" eb="6">
      <t>ネンガク</t>
    </rPh>
    <phoneticPr fontId="4"/>
  </si>
  <si>
    <t>人件費単価</t>
    <rPh sb="0" eb="3">
      <t>ジンケンヒ</t>
    </rPh>
    <rPh sb="3" eb="5">
      <t>タンカ</t>
    </rPh>
    <phoneticPr fontId="4"/>
  </si>
  <si>
    <t>経費合計（Ｂ）</t>
  </si>
  <si>
    <t>備品購入費</t>
    <rPh sb="0" eb="2">
      <t>ビヒン</t>
    </rPh>
    <rPh sb="2" eb="4">
      <t>コウニュウ</t>
    </rPh>
    <rPh sb="4" eb="5">
      <t>ヒ</t>
    </rPh>
    <phoneticPr fontId="4"/>
  </si>
  <si>
    <t>　消耗品費</t>
    <rPh sb="1" eb="3">
      <t>ショウモウ</t>
    </rPh>
    <rPh sb="3" eb="4">
      <t>ヒン</t>
    </rPh>
    <rPh sb="4" eb="5">
      <t>ヒ</t>
    </rPh>
    <phoneticPr fontId="4"/>
  </si>
  <si>
    <t>運営経費　計　（ａ＋ｂ）</t>
    <rPh sb="0" eb="2">
      <t>ウンエイ</t>
    </rPh>
    <rPh sb="2" eb="4">
      <t>ケイヒ</t>
    </rPh>
    <rPh sb="5" eb="6">
      <t>ケイ</t>
    </rPh>
    <phoneticPr fontId="4"/>
  </si>
  <si>
    <t>買物や病院への通院等のための移動を支援する</t>
  </si>
  <si>
    <t>役割</t>
    <rPh sb="0" eb="2">
      <t>やくわり</t>
    </rPh>
    <phoneticPr fontId="40" type="Hiragana"/>
  </si>
  <si>
    <t>小計　ａ</t>
    <rPh sb="0" eb="2">
      <t>ショウケイ</t>
    </rPh>
    <phoneticPr fontId="4"/>
  </si>
  <si>
    <t>小計　ｂ</t>
    <rPh sb="0" eb="2">
      <t>ショウケイ</t>
    </rPh>
    <phoneticPr fontId="4"/>
  </si>
  <si>
    <t>・運営経費（共通）、機能強化・拡充経費がある場合</t>
    <rPh sb="1" eb="3">
      <t>ウンエイ</t>
    </rPh>
    <rPh sb="3" eb="5">
      <t>ケイヒ</t>
    </rPh>
    <rPh sb="6" eb="8">
      <t>キョウツウ</t>
    </rPh>
    <rPh sb="10" eb="12">
      <t>キノウ</t>
    </rPh>
    <rPh sb="12" eb="14">
      <t>キョウカ</t>
    </rPh>
    <rPh sb="15" eb="17">
      <t>カクジュウ</t>
    </rPh>
    <rPh sb="17" eb="19">
      <t>ケイヒ</t>
    </rPh>
    <rPh sb="22" eb="24">
      <t>バアイ</t>
    </rPh>
    <phoneticPr fontId="4"/>
  </si>
  <si>
    <t>◎機能強化・拡充する実施予定内容</t>
    <rPh sb="1" eb="3">
      <t>キノウ</t>
    </rPh>
    <rPh sb="3" eb="5">
      <t>キョウカ</t>
    </rPh>
    <rPh sb="6" eb="8">
      <t>カクジュウ</t>
    </rPh>
    <rPh sb="10" eb="12">
      <t>ジッシ</t>
    </rPh>
    <rPh sb="12" eb="14">
      <t>ヨテイ</t>
    </rPh>
    <rPh sb="14" eb="16">
      <t>ナイヨウ</t>
    </rPh>
    <phoneticPr fontId="4"/>
  </si>
  <si>
    <t>小計　ｃ</t>
    <rPh sb="0" eb="2">
      <t>ショウケイ</t>
    </rPh>
    <phoneticPr fontId="4"/>
  </si>
  <si>
    <t>名称</t>
    <rPh sb="0" eb="2">
      <t>めいしょう</t>
    </rPh>
    <phoneticPr fontId="18" type="Hiragana"/>
  </si>
  <si>
    <t>（４）行事食経費</t>
    <rPh sb="3" eb="6">
      <t>ギョウジショク</t>
    </rPh>
    <rPh sb="6" eb="8">
      <t>ケイヒ</t>
    </rPh>
    <phoneticPr fontId="4"/>
  </si>
  <si>
    <t>小計　ｄ</t>
    <rPh sb="0" eb="2">
      <t>ショウケイ</t>
    </rPh>
    <phoneticPr fontId="4"/>
  </si>
  <si>
    <t>機能強化・拡充経費　計　（②＝ｃ＋ｄ）</t>
    <rPh sb="0" eb="2">
      <t>キノウ</t>
    </rPh>
    <rPh sb="2" eb="4">
      <t>キョウカ</t>
    </rPh>
    <rPh sb="5" eb="7">
      <t>カクジュウ</t>
    </rPh>
    <rPh sb="7" eb="9">
      <t>ケイヒ</t>
    </rPh>
    <rPh sb="10" eb="11">
      <t>ケイ</t>
    </rPh>
    <phoneticPr fontId="4"/>
  </si>
  <si>
    <t>（１件30万円以上50万円以内）</t>
    <rPh sb="2" eb="3">
      <t>ケン</t>
    </rPh>
    <rPh sb="5" eb="6">
      <t>マン</t>
    </rPh>
    <rPh sb="7" eb="9">
      <t>イジョウ</t>
    </rPh>
    <phoneticPr fontId="4"/>
  </si>
  <si>
    <t>Ｄ</t>
  </si>
  <si>
    <t>開催予定</t>
    <rPh sb="0" eb="2">
      <t>かいさい</t>
    </rPh>
    <rPh sb="2" eb="4">
      <t>よてい</t>
    </rPh>
    <phoneticPr fontId="18" type="Hiragana"/>
  </si>
  <si>
    <t>7月</t>
  </si>
  <si>
    <t>　　年度　高知県あったかふれあいセンター事業実績報告書(個表)</t>
  </si>
  <si>
    <t>　（１０）交付申請時に提出した事業計画に評価などを記載したもの</t>
    <rPh sb="5" eb="7">
      <t>コウフ</t>
    </rPh>
    <rPh sb="7" eb="9">
      <t>シンセイ</t>
    </rPh>
    <rPh sb="9" eb="10">
      <t>ジ</t>
    </rPh>
    <rPh sb="11" eb="13">
      <t>テイシュツ</t>
    </rPh>
    <rPh sb="15" eb="17">
      <t>ジギョウ</t>
    </rPh>
    <rPh sb="17" eb="19">
      <t>ケイカク</t>
    </rPh>
    <rPh sb="20" eb="22">
      <t>ヒョウカ</t>
    </rPh>
    <rPh sb="25" eb="27">
      <t>キサイ</t>
    </rPh>
    <phoneticPr fontId="4"/>
  </si>
  <si>
    <t>金</t>
    <rPh sb="0" eb="1">
      <t>キン</t>
    </rPh>
    <phoneticPr fontId="4"/>
  </si>
  <si>
    <t>スタッフの人材育成に、組織的に取り組むこと
（研修計画やOJT体制など）。</t>
  </si>
  <si>
    <t>（例）
　①筋力チェック
　②75歳以上の高齢者
　③④市町村の保健師・病院に勤務している理学療法士
　⑤年３回
　⑥経過観察が必要な対象者が居た場合、
　　地域包括支援センターへのつなぎや情報共有を行う。　など</t>
    <rPh sb="1" eb="2">
      <t>れい</t>
    </rPh>
    <rPh sb="6" eb="8">
      <t>きんりょく</t>
    </rPh>
    <rPh sb="17" eb="18">
      <t>さい</t>
    </rPh>
    <rPh sb="18" eb="20">
      <t>いじょう</t>
    </rPh>
    <rPh sb="21" eb="24">
      <t>こうれいしゃ</t>
    </rPh>
    <rPh sb="28" eb="31">
      <t>しちょうそん</t>
    </rPh>
    <rPh sb="32" eb="35">
      <t>ほけんし</t>
    </rPh>
    <rPh sb="36" eb="38">
      <t>びょういん</t>
    </rPh>
    <rPh sb="39" eb="41">
      <t>きんむ</t>
    </rPh>
    <rPh sb="45" eb="47">
      <t>りがく</t>
    </rPh>
    <rPh sb="47" eb="50">
      <t>りょうほうし</t>
    </rPh>
    <rPh sb="53" eb="54">
      <t>ねん</t>
    </rPh>
    <rPh sb="55" eb="56">
      <t>かい</t>
    </rPh>
    <rPh sb="59" eb="61">
      <t>けいか</t>
    </rPh>
    <rPh sb="61" eb="63">
      <t>かんさつ</t>
    </rPh>
    <rPh sb="64" eb="66">
      <t>ひつよう</t>
    </rPh>
    <rPh sb="67" eb="70">
      <t>たいしょうしゃ</t>
    </rPh>
    <rPh sb="71" eb="72">
      <t>い</t>
    </rPh>
    <rPh sb="73" eb="75">
      <t>ばあい</t>
    </rPh>
    <rPh sb="79" eb="81">
      <t>ちいき</t>
    </rPh>
    <rPh sb="81" eb="83">
      <t>ほうかつ</t>
    </rPh>
    <rPh sb="83" eb="85">
      <t>しえん</t>
    </rPh>
    <rPh sb="95" eb="97">
      <t>じょうほう</t>
    </rPh>
    <rPh sb="97" eb="99">
      <t>きょうゆう</t>
    </rPh>
    <rPh sb="100" eb="101">
      <t>おこな</t>
    </rPh>
    <phoneticPr fontId="18" type="Hiragana"/>
  </si>
  <si>
    <t>８月</t>
  </si>
  <si>
    <t>　労働時間（ｈ）</t>
    <rPh sb="1" eb="3">
      <t>ロウドウ</t>
    </rPh>
    <rPh sb="3" eb="5">
      <t>ジカン</t>
    </rPh>
    <phoneticPr fontId="4"/>
  </si>
  <si>
    <t>　所定時間外賃金</t>
    <rPh sb="1" eb="3">
      <t>ショテイ</t>
    </rPh>
    <rPh sb="3" eb="6">
      <t>ジカンガイ</t>
    </rPh>
    <rPh sb="6" eb="8">
      <t>チンギン</t>
    </rPh>
    <phoneticPr fontId="4"/>
  </si>
  <si>
    <t>（１回あたりの利用見込人数）</t>
    <rPh sb="2" eb="3">
      <t>カイ</t>
    </rPh>
    <rPh sb="7" eb="9">
      <t>リヨウ</t>
    </rPh>
    <rPh sb="9" eb="11">
      <t>ミコ</t>
    </rPh>
    <rPh sb="11" eb="13">
      <t>ニンズウ</t>
    </rPh>
    <phoneticPr fontId="4"/>
  </si>
  <si>
    <t>変更前</t>
    <rPh sb="0" eb="3">
      <t>ヘンコウマエ</t>
    </rPh>
    <phoneticPr fontId="4"/>
  </si>
  <si>
    <t>４　添付書類</t>
    <rPh sb="2" eb="4">
      <t>テンプ</t>
    </rPh>
    <rPh sb="4" eb="6">
      <t>ショルイ</t>
    </rPh>
    <phoneticPr fontId="4"/>
  </si>
  <si>
    <t>※１人あたり28円／回まで</t>
    <rPh sb="2" eb="3">
      <t>ニン</t>
    </rPh>
    <rPh sb="8" eb="9">
      <t>エン</t>
    </rPh>
    <rPh sb="10" eb="11">
      <t>カイ</t>
    </rPh>
    <phoneticPr fontId="4"/>
  </si>
  <si>
    <t>差引増減額</t>
    <rPh sb="0" eb="2">
      <t>サシヒキ</t>
    </rPh>
    <rPh sb="2" eb="5">
      <t>ゾウゲンガク</t>
    </rPh>
    <phoneticPr fontId="4"/>
  </si>
  <si>
    <t>金　額</t>
    <rPh sb="0" eb="1">
      <t>キン</t>
    </rPh>
    <rPh sb="2" eb="3">
      <t>ガク</t>
    </rPh>
    <phoneticPr fontId="4"/>
  </si>
  <si>
    <t>障害者やひきこもりの人への就労支援及び生活訓練や、高齢者の介護予防、生きがいづくり等のために行う収益活動</t>
  </si>
  <si>
    <t>（１食あたりの徴収額）</t>
    <rPh sb="2" eb="3">
      <t>ショク</t>
    </rPh>
    <rPh sb="7" eb="10">
      <t>チョウシュウガク</t>
    </rPh>
    <phoneticPr fontId="4"/>
  </si>
  <si>
    <t>※人件費の限度額は、コーディネーター１人役あたり580万円とスタッフ１人役あたり310万円の合算額とします。</t>
    <rPh sb="5" eb="7">
      <t>ゲンド</t>
    </rPh>
    <rPh sb="46" eb="49">
      <t>ガッサンガク</t>
    </rPh>
    <phoneticPr fontId="4"/>
  </si>
  <si>
    <t>名称</t>
    <rPh sb="0" eb="2">
      <t>めいしょう</t>
    </rPh>
    <phoneticPr fontId="40" type="Hiragana"/>
  </si>
  <si>
    <t>　（１）高知県あったかふれあいセンター事業費補助金所要額変更調書（別紙５）</t>
    <rPh sb="4" eb="7">
      <t>コウチケン</t>
    </rPh>
    <rPh sb="19" eb="21">
      <t>ジギョウ</t>
    </rPh>
    <rPh sb="21" eb="22">
      <t>ヒ</t>
    </rPh>
    <rPh sb="22" eb="25">
      <t>ホジョキン</t>
    </rPh>
    <rPh sb="25" eb="27">
      <t>ショヨウ</t>
    </rPh>
    <rPh sb="27" eb="28">
      <t>ガク</t>
    </rPh>
    <rPh sb="28" eb="30">
      <t>ヘンコウ</t>
    </rPh>
    <rPh sb="30" eb="32">
      <t>チョウショ</t>
    </rPh>
    <rPh sb="33" eb="35">
      <t>ベッシ</t>
    </rPh>
    <phoneticPr fontId="4"/>
  </si>
  <si>
    <t>（注）
・①で収益がある場合、別紙１及び別紙２の「収益見込み額」に記入してください。
・②は、別紙４－２の別表第１の拡充機能（６）「「子ども食堂」の実施にかかる補助対象額」に記入してください。
・（４）行事食は正月、節分、ひな祭り、子どもの日、お彼岸（春・秋）、お盆、お月見、ハロウィン、クリスマス、誕生日とし、詳細は高知県子ども食堂支援事業費補助金交付申請の手引きに準じます。</t>
    <rPh sb="1" eb="2">
      <t>チュウ</t>
    </rPh>
    <rPh sb="7" eb="9">
      <t>シュウエキ</t>
    </rPh>
    <rPh sb="12" eb="14">
      <t>バアイ</t>
    </rPh>
    <rPh sb="15" eb="17">
      <t>ベッシ</t>
    </rPh>
    <rPh sb="18" eb="19">
      <t>オヨ</t>
    </rPh>
    <rPh sb="20" eb="22">
      <t>ベッシ</t>
    </rPh>
    <rPh sb="25" eb="27">
      <t>シュウエキ</t>
    </rPh>
    <rPh sb="27" eb="29">
      <t>ミコ</t>
    </rPh>
    <rPh sb="30" eb="31">
      <t>ガク</t>
    </rPh>
    <rPh sb="33" eb="35">
      <t>キニュウ</t>
    </rPh>
    <rPh sb="87" eb="89">
      <t>キニュウ</t>
    </rPh>
    <rPh sb="101" eb="104">
      <t>ギョウジショク</t>
    </rPh>
    <rPh sb="105" eb="107">
      <t>ショウガツ</t>
    </rPh>
    <rPh sb="108" eb="110">
      <t>セツブン</t>
    </rPh>
    <rPh sb="113" eb="114">
      <t>マツ</t>
    </rPh>
    <rPh sb="116" eb="117">
      <t>コ</t>
    </rPh>
    <rPh sb="120" eb="121">
      <t>ヒ</t>
    </rPh>
    <rPh sb="123" eb="125">
      <t>ヒガン</t>
    </rPh>
    <rPh sb="126" eb="127">
      <t>ハル</t>
    </rPh>
    <rPh sb="128" eb="129">
      <t>アキ</t>
    </rPh>
    <rPh sb="132" eb="133">
      <t>ボン</t>
    </rPh>
    <rPh sb="135" eb="137">
      <t>ツキミ</t>
    </rPh>
    <rPh sb="150" eb="153">
      <t>タンジョウビ</t>
    </rPh>
    <rPh sb="156" eb="158">
      <t>ショウサイ</t>
    </rPh>
    <rPh sb="159" eb="162">
      <t>コウチケン</t>
    </rPh>
    <rPh sb="162" eb="163">
      <t>コ</t>
    </rPh>
    <rPh sb="165" eb="167">
      <t>ショクドウ</t>
    </rPh>
    <rPh sb="167" eb="169">
      <t>シエン</t>
    </rPh>
    <rPh sb="169" eb="172">
      <t>ジギョウヒ</t>
    </rPh>
    <rPh sb="172" eb="175">
      <t>ホジョキン</t>
    </rPh>
    <rPh sb="175" eb="177">
      <t>コウフ</t>
    </rPh>
    <rPh sb="177" eb="179">
      <t>シンセイ</t>
    </rPh>
    <rPh sb="180" eb="182">
      <t>テビ</t>
    </rPh>
    <rPh sb="184" eb="185">
      <t>ジュン</t>
    </rPh>
    <phoneticPr fontId="4"/>
  </si>
  <si>
    <t>補助金中止（廃止）承認申請書</t>
    <rPh sb="0" eb="3">
      <t>ホジョキン</t>
    </rPh>
    <rPh sb="3" eb="5">
      <t>チュウシ</t>
    </rPh>
    <rPh sb="6" eb="8">
      <t>ハイシ</t>
    </rPh>
    <rPh sb="9" eb="11">
      <t>ショウニン</t>
    </rPh>
    <rPh sb="11" eb="14">
      <t>シンセイショ</t>
    </rPh>
    <phoneticPr fontId="4"/>
  </si>
  <si>
    <t>１　中止（廃止）する事業</t>
    <rPh sb="2" eb="4">
      <t>チュウシ</t>
    </rPh>
    <rPh sb="5" eb="7">
      <t>ハイシ</t>
    </rPh>
    <rPh sb="10" eb="12">
      <t>ジギョウ</t>
    </rPh>
    <phoneticPr fontId="4"/>
  </si>
  <si>
    <t>　雇用保険</t>
    <rPh sb="1" eb="3">
      <t>コヨウ</t>
    </rPh>
    <rPh sb="3" eb="5">
      <t>ホケン</t>
    </rPh>
    <phoneticPr fontId="4"/>
  </si>
  <si>
    <t>訪問等の強化による新たなニーズの把握</t>
  </si>
  <si>
    <t>２　中止（廃止）する理由</t>
    <rPh sb="2" eb="4">
      <t>チュウシ</t>
    </rPh>
    <rPh sb="5" eb="7">
      <t>ハイシ</t>
    </rPh>
    <rPh sb="10" eb="12">
      <t>リユウ</t>
    </rPh>
    <phoneticPr fontId="4"/>
  </si>
  <si>
    <t>変更後</t>
    <rPh sb="0" eb="3">
      <t>ヘンコウゴ</t>
    </rPh>
    <phoneticPr fontId="4"/>
  </si>
  <si>
    <t>食堂」の実施にかかる補助対象額</t>
    <rPh sb="4" eb="6">
      <t>ジッシ</t>
    </rPh>
    <rPh sb="10" eb="12">
      <t>ホジョ</t>
    </rPh>
    <rPh sb="12" eb="14">
      <t>タイショウ</t>
    </rPh>
    <rPh sb="14" eb="15">
      <t>ガク</t>
    </rPh>
    <phoneticPr fontId="4"/>
  </si>
  <si>
    <t>３　中止（廃止）予定年月日</t>
    <rPh sb="2" eb="4">
      <t>チュウシ</t>
    </rPh>
    <rPh sb="5" eb="7">
      <t>ハイシ</t>
    </rPh>
    <rPh sb="8" eb="10">
      <t>ヨテイ</t>
    </rPh>
    <rPh sb="10" eb="13">
      <t>ネンガッピ</t>
    </rPh>
    <phoneticPr fontId="4"/>
  </si>
  <si>
    <t>（至）</t>
  </si>
  <si>
    <t>科目</t>
    <rPh sb="0" eb="2">
      <t>カモク</t>
    </rPh>
    <phoneticPr fontId="4"/>
  </si>
  <si>
    <t>品目名</t>
    <rPh sb="0" eb="2">
      <t>ヒンモク</t>
    </rPh>
    <rPh sb="2" eb="3">
      <t>メイ</t>
    </rPh>
    <phoneticPr fontId="4"/>
  </si>
  <si>
    <t>４　中止（廃止）する事業の既交付決定額</t>
    <rPh sb="2" eb="4">
      <t>チュウシ</t>
    </rPh>
    <rPh sb="5" eb="7">
      <t>ハイシ</t>
    </rPh>
    <rPh sb="10" eb="12">
      <t>ジギョウ</t>
    </rPh>
    <rPh sb="13" eb="14">
      <t>キ</t>
    </rPh>
    <rPh sb="14" eb="16">
      <t>コウフ</t>
    </rPh>
    <rPh sb="16" eb="19">
      <t>ケッテイガク</t>
    </rPh>
    <phoneticPr fontId="4"/>
  </si>
  <si>
    <t>　※　各事業所で使用している賃金台帳を提出していただいてかまいません。</t>
    <rPh sb="3" eb="4">
      <t>カク</t>
    </rPh>
    <rPh sb="4" eb="7">
      <t>ジギョウショ</t>
    </rPh>
    <rPh sb="8" eb="10">
      <t>シヨウ</t>
    </rPh>
    <rPh sb="14" eb="16">
      <t>チンギン</t>
    </rPh>
    <rPh sb="16" eb="18">
      <t>ダイチョウ</t>
    </rPh>
    <rPh sb="19" eb="21">
      <t>テイシュツ</t>
    </rPh>
    <phoneticPr fontId="4"/>
  </si>
  <si>
    <t>　労働日数(日)</t>
    <rPh sb="1" eb="3">
      <t>ロウドウ</t>
    </rPh>
    <rPh sb="3" eb="5">
      <t>ニッスウ</t>
    </rPh>
    <rPh sb="6" eb="7">
      <t>ニチ</t>
    </rPh>
    <phoneticPr fontId="4"/>
  </si>
  <si>
    <t>２</t>
  </si>
  <si>
    <t>実績額</t>
    <rPh sb="0" eb="2">
      <t>ジッセキ</t>
    </rPh>
    <rPh sb="2" eb="3">
      <t>ガク</t>
    </rPh>
    <phoneticPr fontId="4"/>
  </si>
  <si>
    <t>1月</t>
  </si>
  <si>
    <t>-</t>
  </si>
  <si>
    <t>サロン、ミニデイサービス、放課後の子どもの居場所等、誰もが自由に日中過ごすことができる場（概ね週３日～５日程度）</t>
  </si>
  <si>
    <t>別紙12</t>
    <rPh sb="0" eb="2">
      <t>ベッシ</t>
    </rPh>
    <phoneticPr fontId="4"/>
  </si>
  <si>
    <t>１１月</t>
  </si>
  <si>
    <t>２　補助事業の目的及び内容</t>
    <rPh sb="2" eb="4">
      <t>ホジョ</t>
    </rPh>
    <rPh sb="4" eb="6">
      <t>ジギョウ</t>
    </rPh>
    <rPh sb="7" eb="9">
      <t>モクテキ</t>
    </rPh>
    <rPh sb="9" eb="10">
      <t>オヨ</t>
    </rPh>
    <rPh sb="11" eb="13">
      <t>ナイヨウ</t>
    </rPh>
    <phoneticPr fontId="4"/>
  </si>
  <si>
    <t>県補助金
所要額</t>
  </si>
  <si>
    <t>　所得税</t>
    <rPh sb="1" eb="4">
      <t>ショトクゼイ</t>
    </rPh>
    <phoneticPr fontId="4"/>
  </si>
  <si>
    <t>性別</t>
    <rPh sb="0" eb="2">
      <t>セイベツ</t>
    </rPh>
    <phoneticPr fontId="4"/>
  </si>
  <si>
    <r>
      <t>別</t>
    </r>
    <r>
      <rPr>
        <sz val="11"/>
        <color auto="1"/>
        <rFont val="ＭＳ Ｐゴシック"/>
      </rPr>
      <t>紙９－３</t>
    </r>
    <rPh sb="0" eb="2">
      <t>ベッシ</t>
    </rPh>
    <phoneticPr fontId="4"/>
  </si>
  <si>
    <t>合　　計</t>
    <rPh sb="0" eb="1">
      <t>ゴウ</t>
    </rPh>
    <rPh sb="3" eb="4">
      <t>ケイ</t>
    </rPh>
    <phoneticPr fontId="4"/>
  </si>
  <si>
    <t>２　「子ども食堂」の実施にかかる経費（別表第2第3欄に掲げる経費)</t>
    <rPh sb="3" eb="4">
      <t>コ</t>
    </rPh>
    <rPh sb="6" eb="8">
      <t>ショクドウ</t>
    </rPh>
    <rPh sb="10" eb="12">
      <t>ジッシ</t>
    </rPh>
    <rPh sb="16" eb="17">
      <t>キョウ</t>
    </rPh>
    <rPh sb="17" eb="18">
      <t>ヒ</t>
    </rPh>
    <rPh sb="19" eb="21">
      <t>ベッピョウ</t>
    </rPh>
    <rPh sb="21" eb="22">
      <t>ダイ</t>
    </rPh>
    <rPh sb="23" eb="24">
      <t>ダイ</t>
    </rPh>
    <rPh sb="25" eb="26">
      <t>ラン</t>
    </rPh>
    <rPh sb="27" eb="28">
      <t>カカ</t>
    </rPh>
    <rPh sb="30" eb="32">
      <t>ケイヒ</t>
    </rPh>
    <phoneticPr fontId="4"/>
  </si>
  <si>
    <t>１　補助金交付精算額</t>
    <rPh sb="2" eb="5">
      <t>ホジョキン</t>
    </rPh>
    <rPh sb="5" eb="7">
      <t>コウフ</t>
    </rPh>
    <rPh sb="7" eb="10">
      <t>セイサンガク</t>
    </rPh>
    <phoneticPr fontId="4"/>
  </si>
  <si>
    <r>
      <t>利</t>
    </r>
    <r>
      <rPr>
        <sz val="12"/>
        <color auto="1"/>
        <rFont val="ＭＳ Ｐゴシック"/>
      </rPr>
      <t>用状況報告書　　　</t>
    </r>
    <r>
      <rPr>
        <sz val="10"/>
        <color auto="1"/>
        <rFont val="ＭＳ Ｐゴシック"/>
      </rPr>
      <t>※</t>
    </r>
    <r>
      <rPr>
        <sz val="11"/>
        <color auto="1"/>
        <rFont val="ＭＳ Ｐゴシック"/>
      </rPr>
      <t>（　　　　　　　）</t>
    </r>
    <rPh sb="0" eb="2">
      <t>リヨウ</t>
    </rPh>
    <rPh sb="2" eb="4">
      <t>ジョウキョウ</t>
    </rPh>
    <rPh sb="4" eb="7">
      <t>ホウコクショ</t>
    </rPh>
    <phoneticPr fontId="4"/>
  </si>
  <si>
    <t>（内訳は別紙４－３）</t>
  </si>
  <si>
    <t>場所（拠点以外で実施する場合）</t>
    <rPh sb="0" eb="2">
      <t>ばしょ</t>
    </rPh>
    <rPh sb="3" eb="5">
      <t>きょてん</t>
    </rPh>
    <rPh sb="5" eb="7">
      <t>いがい</t>
    </rPh>
    <rPh sb="8" eb="10">
      <t>じっし</t>
    </rPh>
    <rPh sb="12" eb="14">
      <t>ばあい</t>
    </rPh>
    <phoneticPr fontId="40" type="Hiragana"/>
  </si>
  <si>
    <r>
      <t>（２）</t>
    </r>
    <r>
      <rPr>
        <sz val="12"/>
        <color theme="1"/>
        <rFont val="ＭＳ Ｐゴシック"/>
      </rPr>
      <t>スタッフ（賃金による雇用を除く）</t>
    </r>
    <rPh sb="8" eb="10">
      <t>チンギン</t>
    </rPh>
    <rPh sb="13" eb="15">
      <t>コヨウ</t>
    </rPh>
    <rPh sb="16" eb="17">
      <t>ノゾ</t>
    </rPh>
    <phoneticPr fontId="4"/>
  </si>
  <si>
    <t>支出済額内訳書　（※人件費を除く）</t>
    <rPh sb="0" eb="2">
      <t>シシュツ</t>
    </rPh>
    <rPh sb="2" eb="3">
      <t>ズ</t>
    </rPh>
    <rPh sb="3" eb="4">
      <t>ガク</t>
    </rPh>
    <rPh sb="4" eb="7">
      <t>ウチワケショ</t>
    </rPh>
    <rPh sb="10" eb="13">
      <t>ジンケンヒ</t>
    </rPh>
    <rPh sb="14" eb="15">
      <t>ノゾ</t>
    </rPh>
    <phoneticPr fontId="4"/>
  </si>
  <si>
    <t>学ぶ</t>
    <rPh sb="0" eb="1">
      <t>マナ</t>
    </rPh>
    <phoneticPr fontId="4"/>
  </si>
  <si>
    <t>（別紙8-1）のＤ欄の額と同額となるようにしてください。</t>
    <rPh sb="1" eb="3">
      <t>ベッシ</t>
    </rPh>
    <rPh sb="9" eb="10">
      <t>ラン</t>
    </rPh>
    <rPh sb="11" eb="12">
      <t>ガク</t>
    </rPh>
    <rPh sb="13" eb="15">
      <t>ドウガク</t>
    </rPh>
    <phoneticPr fontId="4"/>
  </si>
  <si>
    <t>(b)</t>
  </si>
  <si>
    <t>支出済額</t>
    <rPh sb="0" eb="2">
      <t>シシュツ</t>
    </rPh>
    <rPh sb="2" eb="3">
      <t>ス</t>
    </rPh>
    <rPh sb="3" eb="4">
      <t>ガク</t>
    </rPh>
    <phoneticPr fontId="4"/>
  </si>
  <si>
    <r>
      <t>令和　年</t>
    </r>
    <r>
      <rPr>
        <sz val="14"/>
        <color auto="1"/>
        <rFont val="ＭＳ Ｐゴシック"/>
      </rPr>
      <t>度　高知県あったかふれあいセンター事業費補助金精算額調書</t>
    </r>
    <rPh sb="0" eb="2">
      <t>レイワ</t>
    </rPh>
    <rPh sb="3" eb="4">
      <t>ネン</t>
    </rPh>
    <rPh sb="4" eb="5">
      <t>ド</t>
    </rPh>
    <rPh sb="6" eb="9">
      <t>コウチケン</t>
    </rPh>
    <rPh sb="26" eb="27">
      <t>キン</t>
    </rPh>
    <phoneticPr fontId="4"/>
  </si>
  <si>
    <t>◎機能強化・拡充した実施内容</t>
    <rPh sb="1" eb="3">
      <t>キノウ</t>
    </rPh>
    <rPh sb="3" eb="5">
      <t>キョウカ</t>
    </rPh>
    <rPh sb="6" eb="8">
      <t>カクジュウ</t>
    </rPh>
    <rPh sb="10" eb="12">
      <t>ジッシ</t>
    </rPh>
    <rPh sb="12" eb="14">
      <t>ナイヨウ</t>
    </rPh>
    <phoneticPr fontId="4"/>
  </si>
  <si>
    <t>役職</t>
    <rPh sb="0" eb="2">
      <t>ヤクショク</t>
    </rPh>
    <phoneticPr fontId="4"/>
  </si>
  <si>
    <t>　（６）委託契約に係る委託仕様書（案）</t>
    <rPh sb="4" eb="6">
      <t>イタク</t>
    </rPh>
    <rPh sb="6" eb="8">
      <t>ケイヤク</t>
    </rPh>
    <rPh sb="9" eb="10">
      <t>カカ</t>
    </rPh>
    <rPh sb="11" eb="13">
      <t>イタク</t>
    </rPh>
    <rPh sb="13" eb="16">
      <t>シヨウショ</t>
    </rPh>
    <rPh sb="16" eb="19">
      <t>アン</t>
    </rPh>
    <phoneticPr fontId="4"/>
  </si>
  <si>
    <t>④開催頻度</t>
    <rPh sb="1" eb="3">
      <t>かいさい</t>
    </rPh>
    <rPh sb="3" eb="5">
      <t>ひんど</t>
    </rPh>
    <phoneticPr fontId="18" type="Hiragana"/>
  </si>
  <si>
    <t>　ウ．寄附金、その他収入</t>
    <rPh sb="3" eb="6">
      <t>キフキン</t>
    </rPh>
    <rPh sb="9" eb="10">
      <t>タ</t>
    </rPh>
    <rPh sb="10" eb="12">
      <t>シュウニュウ</t>
    </rPh>
    <phoneticPr fontId="4"/>
  </si>
  <si>
    <t>４月</t>
    <rPh sb="1" eb="2">
      <t>ガツ</t>
    </rPh>
    <phoneticPr fontId="4"/>
  </si>
  <si>
    <t>食事をとおして社会一般的な行事を子どもが体験する機会を提供することを目的とした行事食に係る食材費</t>
    <rPh sb="0" eb="2">
      <t>ショクジ</t>
    </rPh>
    <rPh sb="7" eb="9">
      <t>シャカイ</t>
    </rPh>
    <rPh sb="9" eb="12">
      <t>イッパンテキ</t>
    </rPh>
    <rPh sb="13" eb="15">
      <t>ギョウジ</t>
    </rPh>
    <rPh sb="16" eb="17">
      <t>コ</t>
    </rPh>
    <rPh sb="20" eb="22">
      <t>タイケン</t>
    </rPh>
    <rPh sb="24" eb="26">
      <t>キカイ</t>
    </rPh>
    <rPh sb="27" eb="29">
      <t>テイキョウ</t>
    </rPh>
    <rPh sb="34" eb="36">
      <t>モクテキ</t>
    </rPh>
    <rPh sb="39" eb="42">
      <t>ギョウジショク</t>
    </rPh>
    <rPh sb="43" eb="44">
      <t>カカ</t>
    </rPh>
    <rPh sb="45" eb="48">
      <t>ショクザイヒ</t>
    </rPh>
    <phoneticPr fontId="4"/>
  </si>
  <si>
    <t>取得月日</t>
    <rPh sb="0" eb="2">
      <t>シュトク</t>
    </rPh>
    <rPh sb="2" eb="4">
      <t>ツキヒ</t>
    </rPh>
    <phoneticPr fontId="4"/>
  </si>
  <si>
    <t>取得金額</t>
    <rPh sb="0" eb="2">
      <t>シュトク</t>
    </rPh>
    <rPh sb="2" eb="4">
      <t>キンガク</t>
    </rPh>
    <phoneticPr fontId="4"/>
  </si>
  <si>
    <t>　　年度　　あったかふれあいセンター</t>
    <rPh sb="2" eb="4">
      <t>ネンド</t>
    </rPh>
    <phoneticPr fontId="4"/>
  </si>
  <si>
    <t>合　　　計</t>
    <rPh sb="0" eb="1">
      <t>ゴウ</t>
    </rPh>
    <rPh sb="4" eb="5">
      <t>ケイ</t>
    </rPh>
    <phoneticPr fontId="4"/>
  </si>
  <si>
    <t>賞与(　月）</t>
    <rPh sb="0" eb="2">
      <t>ショウヨ</t>
    </rPh>
    <rPh sb="4" eb="5">
      <t>ガツ</t>
    </rPh>
    <phoneticPr fontId="4"/>
  </si>
  <si>
    <t>うちコーディネーター</t>
  </si>
  <si>
    <t>４　「１あったかふれあいセンターの機能」の具体例</t>
    <rPh sb="17" eb="19">
      <t>きのう</t>
    </rPh>
    <rPh sb="21" eb="24">
      <t>ぐたいれい</t>
    </rPh>
    <phoneticPr fontId="18" type="Hiragana"/>
  </si>
  <si>
    <t>機能強化・拡充経費</t>
  </si>
  <si>
    <r>
      <t>　（４）支出予定額内訳書</t>
    </r>
    <r>
      <rPr>
        <sz val="11"/>
        <color auto="1"/>
        <rFont val="ＭＳ Ｐゴシック"/>
      </rPr>
      <t>等</t>
    </r>
    <rPh sb="4" eb="6">
      <t>シシュツ</t>
    </rPh>
    <rPh sb="6" eb="8">
      <t>ヨテイ</t>
    </rPh>
    <rPh sb="8" eb="9">
      <t>ガク</t>
    </rPh>
    <rPh sb="9" eb="11">
      <t>ウチワケ</t>
    </rPh>
    <rPh sb="11" eb="12">
      <t>ショ</t>
    </rPh>
    <rPh sb="12" eb="13">
      <t>トウ</t>
    </rPh>
    <phoneticPr fontId="4"/>
  </si>
  <si>
    <t>円　…（Ｇ）</t>
    <rPh sb="0" eb="1">
      <t>エン</t>
    </rPh>
    <phoneticPr fontId="4"/>
  </si>
  <si>
    <t>事業従事者に関する調書</t>
    <rPh sb="0" eb="2">
      <t>ジギョウ</t>
    </rPh>
    <rPh sb="2" eb="5">
      <t>ジュウジシャ</t>
    </rPh>
    <rPh sb="6" eb="7">
      <t>カン</t>
    </rPh>
    <rPh sb="9" eb="11">
      <t>チョウショ</t>
    </rPh>
    <phoneticPr fontId="4"/>
  </si>
  <si>
    <t>腸内細菌検査料</t>
  </si>
  <si>
    <t>子ども</t>
    <rPh sb="0" eb="1">
      <t>コ</t>
    </rPh>
    <phoneticPr fontId="4"/>
  </si>
  <si>
    <t>人件費対象額合計
　　　　① + ②</t>
    <rPh sb="0" eb="3">
      <t>ジンケンヒ</t>
    </rPh>
    <rPh sb="3" eb="5">
      <t>タイショウ</t>
    </rPh>
    <rPh sb="5" eb="6">
      <t>ガク</t>
    </rPh>
    <rPh sb="6" eb="8">
      <t>ゴウケイ</t>
    </rPh>
    <phoneticPr fontId="4"/>
  </si>
  <si>
    <t>備考</t>
    <rPh sb="0" eb="2">
      <t>ビコウ</t>
    </rPh>
    <phoneticPr fontId="4"/>
  </si>
  <si>
    <t>②主な対象者</t>
    <rPh sb="1" eb="2">
      <t>おも</t>
    </rPh>
    <rPh sb="3" eb="6">
      <t>たいしょうしゃ</t>
    </rPh>
    <phoneticPr fontId="18" type="Hiragana"/>
  </si>
  <si>
    <t>１　職員の雇用状況</t>
    <rPh sb="2" eb="4">
      <t>ショクイン</t>
    </rPh>
    <rPh sb="5" eb="7">
      <t>コヨウ</t>
    </rPh>
    <rPh sb="7" eb="9">
      <t>ジョウキョウ</t>
    </rPh>
    <phoneticPr fontId="4"/>
  </si>
  <si>
    <t>雇用形態</t>
    <rPh sb="0" eb="2">
      <t>コヨウ</t>
    </rPh>
    <rPh sb="2" eb="4">
      <t>ケイタイ</t>
    </rPh>
    <phoneticPr fontId="4"/>
  </si>
  <si>
    <t>　（１）高知県あったかふれあいセンター事業費補助金精算額調書（別紙７）</t>
    <rPh sb="4" eb="7">
      <t>コウチケン</t>
    </rPh>
    <rPh sb="19" eb="21">
      <t>ジギョウ</t>
    </rPh>
    <rPh sb="21" eb="22">
      <t>ヒ</t>
    </rPh>
    <rPh sb="22" eb="25">
      <t>ホジョキン</t>
    </rPh>
    <rPh sb="25" eb="28">
      <t>セイサンガク</t>
    </rPh>
    <rPh sb="28" eb="30">
      <t>チョウショ</t>
    </rPh>
    <rPh sb="31" eb="33">
      <t>ベッシ</t>
    </rPh>
    <phoneticPr fontId="4"/>
  </si>
  <si>
    <t>第１号様式（第９条関係）</t>
    <rPh sb="2" eb="3">
      <t>ゴウ</t>
    </rPh>
    <phoneticPr fontId="4"/>
  </si>
  <si>
    <t>（内訳は別紙９－３）</t>
  </si>
  <si>
    <t>内　　　　　容</t>
    <rPh sb="0" eb="1">
      <t>ウチ</t>
    </rPh>
    <rPh sb="6" eb="7">
      <t>カタチ</t>
    </rPh>
    <phoneticPr fontId="4"/>
  </si>
  <si>
    <t>円　…（Ｄ）</t>
    <rPh sb="0" eb="1">
      <t>エン</t>
    </rPh>
    <phoneticPr fontId="4"/>
  </si>
  <si>
    <t>（注）　「その他の経費」のうち「機能強化・拡充経費」がない場合は、こちらの様式に記入してください。</t>
    <rPh sb="1" eb="2">
      <t>チュウ</t>
    </rPh>
    <rPh sb="7" eb="8">
      <t>タ</t>
    </rPh>
    <rPh sb="9" eb="11">
      <t>ケイヒ</t>
    </rPh>
    <rPh sb="16" eb="18">
      <t>キノウ</t>
    </rPh>
    <rPh sb="18" eb="20">
      <t>キョウカ</t>
    </rPh>
    <phoneticPr fontId="4"/>
  </si>
  <si>
    <t>その他財源①の合計金額</t>
    <rPh sb="2" eb="3">
      <t>タ</t>
    </rPh>
    <rPh sb="3" eb="5">
      <t>ザイゲン</t>
    </rPh>
    <rPh sb="7" eb="9">
      <t>ゴウケイ</t>
    </rPh>
    <rPh sb="9" eb="11">
      <t>キンガク</t>
    </rPh>
    <phoneticPr fontId="4"/>
  </si>
  <si>
    <t>研修機関名</t>
    <rPh sb="0" eb="2">
      <t>ケンシュウ</t>
    </rPh>
    <rPh sb="2" eb="4">
      <t>キカン</t>
    </rPh>
    <rPh sb="4" eb="5">
      <t>ナ</t>
    </rPh>
    <phoneticPr fontId="4"/>
  </si>
  <si>
    <t>研修時間
（日数）</t>
    <rPh sb="0" eb="2">
      <t>ケンシュウ</t>
    </rPh>
    <rPh sb="2" eb="4">
      <t>ジカン</t>
    </rPh>
    <rPh sb="6" eb="8">
      <t>ニッスウ</t>
    </rPh>
    <phoneticPr fontId="4"/>
  </si>
  <si>
    <t>　（１１）事業実施期間中に開催した運営協議会の内容が分かる資料（議事録及び当日資料）</t>
    <rPh sb="5" eb="7">
      <t>ジギョウ</t>
    </rPh>
    <rPh sb="7" eb="9">
      <t>ジッシ</t>
    </rPh>
    <rPh sb="9" eb="11">
      <t>キカン</t>
    </rPh>
    <rPh sb="11" eb="12">
      <t>チュウ</t>
    </rPh>
    <rPh sb="13" eb="15">
      <t>カイサイ</t>
    </rPh>
    <rPh sb="17" eb="19">
      <t>ウンエイ</t>
    </rPh>
    <rPh sb="19" eb="22">
      <t>キョウギカイ</t>
    </rPh>
    <rPh sb="23" eb="25">
      <t>ナイヨウ</t>
    </rPh>
    <rPh sb="26" eb="27">
      <t>ワ</t>
    </rPh>
    <rPh sb="29" eb="31">
      <t>シリョウ</t>
    </rPh>
    <rPh sb="32" eb="35">
      <t>ギジロク</t>
    </rPh>
    <rPh sb="35" eb="36">
      <t>オヨ</t>
    </rPh>
    <rPh sb="37" eb="39">
      <t>トウジツ</t>
    </rPh>
    <rPh sb="39" eb="41">
      <t>シリョウ</t>
    </rPh>
    <phoneticPr fontId="4"/>
  </si>
  <si>
    <t>　休日労働時間数（ｈ）</t>
    <rPh sb="1" eb="3">
      <t>キュウジツ</t>
    </rPh>
    <rPh sb="3" eb="5">
      <t>ロウドウ</t>
    </rPh>
    <rPh sb="5" eb="7">
      <t>ジカン</t>
    </rPh>
    <rPh sb="7" eb="8">
      <t>スウ</t>
    </rPh>
    <phoneticPr fontId="4"/>
  </si>
  <si>
    <t>円　（Ｃ）＝（Ａ－Ｂ）</t>
    <rPh sb="0" eb="1">
      <t>エン</t>
    </rPh>
    <phoneticPr fontId="4"/>
  </si>
  <si>
    <t>円　…（Ｉ）</t>
    <rPh sb="0" eb="1">
      <t>エン</t>
    </rPh>
    <phoneticPr fontId="4"/>
  </si>
  <si>
    <t>運営経費　計　（①＝ａ＋ｂ）</t>
    <rPh sb="0" eb="2">
      <t>ウンエイ</t>
    </rPh>
    <rPh sb="2" eb="4">
      <t>ケイヒ</t>
    </rPh>
    <rPh sb="5" eb="6">
      <t>ケイ</t>
    </rPh>
    <phoneticPr fontId="4"/>
  </si>
  <si>
    <t>事業実績報告書</t>
    <rPh sb="0" eb="2">
      <t>ジギョウ</t>
    </rPh>
    <rPh sb="2" eb="4">
      <t>ジッセキ</t>
    </rPh>
    <rPh sb="4" eb="7">
      <t>ホウコクショ</t>
    </rPh>
    <phoneticPr fontId="4"/>
  </si>
  <si>
    <t>つなぎ</t>
  </si>
  <si>
    <t>小　計</t>
    <rPh sb="0" eb="1">
      <t>ショウ</t>
    </rPh>
    <rPh sb="2" eb="3">
      <t>ケイ</t>
    </rPh>
    <phoneticPr fontId="4"/>
  </si>
  <si>
    <t>小計　e</t>
    <rPh sb="0" eb="2">
      <t>ショウケイ</t>
    </rPh>
    <phoneticPr fontId="4"/>
  </si>
  <si>
    <t>働く</t>
    <rPh sb="0" eb="1">
      <t>ハタラ</t>
    </rPh>
    <phoneticPr fontId="4"/>
  </si>
  <si>
    <t>サテライトの設置による地域の面的なカバーや、住民と協働による運営体制づくり、既存のサロン等との整理などに関すること。</t>
  </si>
  <si>
    <t>１０月</t>
    <rPh sb="2" eb="3">
      <t>ガツ</t>
    </rPh>
    <phoneticPr fontId="4"/>
  </si>
  <si>
    <t>　休暇等減額賃金</t>
    <rPh sb="1" eb="3">
      <t>キュウカ</t>
    </rPh>
    <rPh sb="3" eb="4">
      <t>トウ</t>
    </rPh>
    <rPh sb="4" eb="6">
      <t>ゲンガク</t>
    </rPh>
    <rPh sb="6" eb="8">
      <t>チンギン</t>
    </rPh>
    <phoneticPr fontId="4"/>
  </si>
  <si>
    <t>それぞれの役割の明確化や、定期的な連絡会の開催等による情報共有の仕組みづくりを行うこと。</t>
  </si>
  <si>
    <t>高知県あったかふれあいセンター事業実施予定機能調書</t>
    <rPh sb="0" eb="3">
      <t>こうちけん</t>
    </rPh>
    <rPh sb="15" eb="17">
      <t>じぎょう</t>
    </rPh>
    <phoneticPr fontId="18" type="Hiragana"/>
  </si>
  <si>
    <t>実施状況</t>
    <rPh sb="0" eb="2">
      <t>じっし</t>
    </rPh>
    <rPh sb="2" eb="4">
      <t>じょうきょう</t>
    </rPh>
    <phoneticPr fontId="40" type="Hiragana"/>
  </si>
  <si>
    <t>障がい児
(者)</t>
    <rPh sb="0" eb="1">
      <t>ショウ</t>
    </rPh>
    <rPh sb="3" eb="4">
      <t>ジ</t>
    </rPh>
    <rPh sb="6" eb="7">
      <t>シャ</t>
    </rPh>
    <phoneticPr fontId="4"/>
  </si>
  <si>
    <t>8月</t>
  </si>
  <si>
    <t>円　…（Ｂ）</t>
  </si>
  <si>
    <t>H</t>
  </si>
  <si>
    <t>　事業主体別の内訳資料、国税還付金振込通知書（写し）その他参考となる資料を添えてください。</t>
  </si>
  <si>
    <t>J</t>
  </si>
  <si>
    <t>（例）
　①支援会議
　②③コーディネーター・スタッフ・市町村あったかふれあいセンター担当者・
　　地域包括支援センター（保健師）・民生委員
　④月１回
　⑤気になる利用者への支援の情報共有など</t>
    <rPh sb="1" eb="2">
      <t>れい</t>
    </rPh>
    <rPh sb="6" eb="8">
      <t>しえん</t>
    </rPh>
    <rPh sb="8" eb="10">
      <t>かいぎ</t>
    </rPh>
    <rPh sb="28" eb="31">
      <t>しちょうそん</t>
    </rPh>
    <rPh sb="43" eb="46">
      <t>たんとうしゃ</t>
    </rPh>
    <rPh sb="50" eb="52">
      <t>ちいき</t>
    </rPh>
    <rPh sb="52" eb="54">
      <t>ほうかつ</t>
    </rPh>
    <rPh sb="54" eb="56">
      <t>しえん</t>
    </rPh>
    <rPh sb="61" eb="64">
      <t>ほけんし</t>
    </rPh>
    <rPh sb="66" eb="68">
      <t>みんせい</t>
    </rPh>
    <rPh sb="68" eb="70">
      <t>いいん</t>
    </rPh>
    <rPh sb="73" eb="74">
      <t>つき</t>
    </rPh>
    <rPh sb="75" eb="76">
      <t>かい</t>
    </rPh>
    <rPh sb="79" eb="80">
      <t>き</t>
    </rPh>
    <rPh sb="83" eb="86">
      <t>りようしゃ</t>
    </rPh>
    <rPh sb="88" eb="90">
      <t>しえん</t>
    </rPh>
    <rPh sb="91" eb="93">
      <t>じょうほう</t>
    </rPh>
    <rPh sb="93" eb="95">
      <t>きょうゆう</t>
    </rPh>
    <phoneticPr fontId="18" type="Hiragana"/>
  </si>
  <si>
    <t>１　補助金交付申請額</t>
    <rPh sb="2" eb="5">
      <t>ホジョキン</t>
    </rPh>
    <rPh sb="5" eb="7">
      <t>コウフ</t>
    </rPh>
    <rPh sb="7" eb="10">
      <t>シンセイガク</t>
    </rPh>
    <phoneticPr fontId="4"/>
  </si>
  <si>
    <t>２　事業内容</t>
  </si>
  <si>
    <t>①名称</t>
    <rPh sb="1" eb="3">
      <t>めいしょう</t>
    </rPh>
    <phoneticPr fontId="18" type="Hiragana"/>
  </si>
  <si>
    <t>市町村長</t>
    <rPh sb="0" eb="2">
      <t>シチョウ</t>
    </rPh>
    <rPh sb="2" eb="4">
      <t>ソンチョウ</t>
    </rPh>
    <phoneticPr fontId="4"/>
  </si>
  <si>
    <t>氏名</t>
    <rPh sb="0" eb="2">
      <t>シメイ</t>
    </rPh>
    <phoneticPr fontId="4"/>
  </si>
  <si>
    <t>開催要項の有無</t>
    <rPh sb="0" eb="2">
      <t>かいさい</t>
    </rPh>
    <rPh sb="2" eb="4">
      <t>ようこう</t>
    </rPh>
    <rPh sb="5" eb="7">
      <t>うむ</t>
    </rPh>
    <phoneticPr fontId="18" type="Hiragana"/>
  </si>
  <si>
    <t>　介護保険</t>
    <rPh sb="1" eb="3">
      <t>カイゴ</t>
    </rPh>
    <rPh sb="3" eb="5">
      <t>ホケン</t>
    </rPh>
    <phoneticPr fontId="4"/>
  </si>
  <si>
    <t>令和　年度設置予定数</t>
    <rPh sb="0" eb="2">
      <t>れいわ</t>
    </rPh>
    <rPh sb="3" eb="5">
      <t>ねんど</t>
    </rPh>
    <rPh sb="5" eb="7">
      <t>せっち</t>
    </rPh>
    <rPh sb="7" eb="10">
      <t>よていすう</t>
    </rPh>
    <phoneticPr fontId="18" type="Hiragana"/>
  </si>
  <si>
    <t>（Ｄ）+（Ｅ）+（Ｇ）+（Ｉ）</t>
  </si>
  <si>
    <t>（１）講座・座学等の実施</t>
    <rPh sb="3" eb="5">
      <t>こうざ</t>
    </rPh>
    <rPh sb="6" eb="8">
      <t>ざがく</t>
    </rPh>
    <rPh sb="8" eb="9">
      <t>とう</t>
    </rPh>
    <rPh sb="10" eb="12">
      <t>じっし</t>
    </rPh>
    <phoneticPr fontId="18" type="Hiragana"/>
  </si>
  <si>
    <t>開所・
実施日数
①</t>
    <rPh sb="0" eb="2">
      <t>カイショ</t>
    </rPh>
    <rPh sb="6" eb="8">
      <t>ニッスウ</t>
    </rPh>
    <phoneticPr fontId="4"/>
  </si>
  <si>
    <t>高齢者</t>
    <rPh sb="0" eb="3">
      <t>コウレイシャ</t>
    </rPh>
    <phoneticPr fontId="4"/>
  </si>
  <si>
    <t>その他</t>
    <rPh sb="2" eb="3">
      <t>タ</t>
    </rPh>
    <phoneticPr fontId="4"/>
  </si>
  <si>
    <t>（別紙２）のＤ欄または（別紙６）のＤ'欄の額と同額となるようにしてください。</t>
  </si>
  <si>
    <t>　※　人件費の対象となるコーディネーター及びスタッフ分について、それぞれ別葉に記入してください。</t>
    <rPh sb="3" eb="6">
      <t>ジンケンヒ</t>
    </rPh>
    <rPh sb="7" eb="9">
      <t>タイショウ</t>
    </rPh>
    <rPh sb="20" eb="21">
      <t>オヨ</t>
    </rPh>
    <rPh sb="26" eb="27">
      <t>ブン</t>
    </rPh>
    <rPh sb="36" eb="37">
      <t>ベツ</t>
    </rPh>
    <rPh sb="37" eb="38">
      <t>ハ</t>
    </rPh>
    <rPh sb="39" eb="41">
      <t>キニュウ</t>
    </rPh>
    <phoneticPr fontId="4"/>
  </si>
  <si>
    <t>別紙８－２</t>
    <rPh sb="0" eb="2">
      <t>ベッシ</t>
    </rPh>
    <phoneticPr fontId="4"/>
  </si>
  <si>
    <t>（実施予定回数）</t>
    <rPh sb="1" eb="3">
      <t>ジッシ</t>
    </rPh>
    <rPh sb="3" eb="5">
      <t>ヨテイ</t>
    </rPh>
    <rPh sb="5" eb="7">
      <t>カイスウ</t>
    </rPh>
    <phoneticPr fontId="4"/>
  </si>
  <si>
    <t>(単位　円）</t>
    <rPh sb="1" eb="3">
      <t>タンイ</t>
    </rPh>
    <rPh sb="4" eb="5">
      <t>エン</t>
    </rPh>
    <phoneticPr fontId="4"/>
  </si>
  <si>
    <t>）</t>
  </si>
  <si>
    <t>別紙９－２　実施予定機能調書</t>
    <rPh sb="0" eb="2">
      <t>べっし</t>
    </rPh>
    <phoneticPr fontId="18" type="Hiragana"/>
  </si>
  <si>
    <t>５月</t>
    <rPh sb="1" eb="2">
      <t>ガツ</t>
    </rPh>
    <phoneticPr fontId="4"/>
  </si>
  <si>
    <t>I</t>
  </si>
  <si>
    <t>補助金の確定額</t>
  </si>
  <si>
    <t>７月</t>
  </si>
  <si>
    <t>９月</t>
    <rPh sb="1" eb="2">
      <t>ガツ</t>
    </rPh>
    <phoneticPr fontId="4"/>
  </si>
  <si>
    <t>１　拠点</t>
    <rPh sb="2" eb="4">
      <t>きょてん</t>
    </rPh>
    <phoneticPr fontId="18" type="Hiragana"/>
  </si>
  <si>
    <t>１　該当事業</t>
  </si>
  <si>
    <t>　あったかふれあいセンターとして支援が必要な人に対して直接生活支援サービスを提供するほか、地域の生活課題やニーズに応じた生活支援サービスの仕組みづくりやコーディネート、地域での支え合いの仕組みづくりなどを行う。必ず実施できる体制を整えることとし、実施に当たっては地域の実情に応じて行うものとする。</t>
  </si>
  <si>
    <t>１２月</t>
  </si>
  <si>
    <t>食品衛生責任者養成講習会受講料</t>
    <rPh sb="0" eb="2">
      <t>ショクヒン</t>
    </rPh>
    <rPh sb="2" eb="4">
      <t>エイセイ</t>
    </rPh>
    <rPh sb="4" eb="7">
      <t>セキニンシャ</t>
    </rPh>
    <rPh sb="7" eb="9">
      <t>ヨウセイ</t>
    </rPh>
    <rPh sb="9" eb="12">
      <t>コウシュウカイ</t>
    </rPh>
    <rPh sb="12" eb="15">
      <t>ジュコウリョウ</t>
    </rPh>
    <phoneticPr fontId="4"/>
  </si>
  <si>
    <t>１月</t>
  </si>
  <si>
    <t>乳幼児</t>
    <rPh sb="0" eb="3">
      <t>ニュウヨウジ</t>
    </rPh>
    <phoneticPr fontId="4"/>
  </si>
  <si>
    <t>雇用期間（至）</t>
    <rPh sb="5" eb="6">
      <t>イタ</t>
    </rPh>
    <phoneticPr fontId="4"/>
  </si>
  <si>
    <t>円（Ａ）－（Ｂ）</t>
    <rPh sb="0" eb="1">
      <t>エン</t>
    </rPh>
    <phoneticPr fontId="4"/>
  </si>
  <si>
    <t>令和　　年度　高知県あったかふれあいセンター事業実施計画書(個表)</t>
    <rPh sb="0" eb="2">
      <t>レイワ</t>
    </rPh>
    <rPh sb="4" eb="5">
      <t>ネン</t>
    </rPh>
    <rPh sb="5" eb="6">
      <t>ド</t>
    </rPh>
    <rPh sb="7" eb="10">
      <t>コウチケン</t>
    </rPh>
    <rPh sb="22" eb="24">
      <t>ジギョウ</t>
    </rPh>
    <rPh sb="24" eb="26">
      <t>ジッシ</t>
    </rPh>
    <rPh sb="26" eb="29">
      <t>ケイカクショ</t>
    </rPh>
    <rPh sb="30" eb="31">
      <t>コ</t>
    </rPh>
    <rPh sb="31" eb="32">
      <t>ヒョウ</t>
    </rPh>
    <phoneticPr fontId="4"/>
  </si>
  <si>
    <t>支給額合計　①</t>
    <rPh sb="0" eb="3">
      <t>シキュウガク</t>
    </rPh>
    <rPh sb="3" eb="5">
      <t>ゴウケイ</t>
    </rPh>
    <phoneticPr fontId="4"/>
  </si>
  <si>
    <t>事業所名</t>
    <rPh sb="0" eb="3">
      <t>ジギョウショ</t>
    </rPh>
    <rPh sb="3" eb="4">
      <t>メイ</t>
    </rPh>
    <phoneticPr fontId="4"/>
  </si>
  <si>
    <t>　（１）高知県あったかふれあいセンター事業費補助金所要額調書（別紙１）</t>
    <rPh sb="4" eb="7">
      <t>コウチケン</t>
    </rPh>
    <rPh sb="19" eb="21">
      <t>ジギョウ</t>
    </rPh>
    <rPh sb="21" eb="22">
      <t>ヒ</t>
    </rPh>
    <rPh sb="22" eb="25">
      <t>ホジョキン</t>
    </rPh>
    <rPh sb="25" eb="27">
      <t>ショヨウ</t>
    </rPh>
    <rPh sb="27" eb="28">
      <t>ガク</t>
    </rPh>
    <rPh sb="28" eb="30">
      <t>チョウショ</t>
    </rPh>
    <rPh sb="31" eb="33">
      <t>ベッシ</t>
    </rPh>
    <phoneticPr fontId="4"/>
  </si>
  <si>
    <t>財源区分</t>
    <rPh sb="0" eb="2">
      <t>ザイゲン</t>
    </rPh>
    <rPh sb="2" eb="4">
      <t>クブン</t>
    </rPh>
    <phoneticPr fontId="4"/>
  </si>
  <si>
    <t>　（２）高知県あったかふれあいセンター事業実施変更計画書（個表）（別紙６）</t>
    <rPh sb="4" eb="7">
      <t>コウチケン</t>
    </rPh>
    <rPh sb="19" eb="21">
      <t>ジギョウ</t>
    </rPh>
    <rPh sb="21" eb="23">
      <t>ジッシ</t>
    </rPh>
    <rPh sb="23" eb="25">
      <t>ヘンコウ</t>
    </rPh>
    <rPh sb="25" eb="28">
      <t>ケイカクショ</t>
    </rPh>
    <rPh sb="29" eb="30">
      <t>コ</t>
    </rPh>
    <rPh sb="30" eb="31">
      <t>ヒョウ</t>
    </rPh>
    <rPh sb="33" eb="35">
      <t>ベッシ</t>
    </rPh>
    <phoneticPr fontId="4"/>
  </si>
  <si>
    <t>6月</t>
    <rPh sb="1" eb="2">
      <t>ガツ</t>
    </rPh>
    <phoneticPr fontId="4"/>
  </si>
  <si>
    <t>（例）
　①理学療法士による介護予防体操
　②60歳以上の高齢者　③理学療法士　④◯◯病院　⑤偶数月（年６回）
　⑥日々の歩数を記録するカードを配布し、次回確認している。
　①子ども料理教室
　②夏休み中の小学生　③ヘルスメイト・市町村の栄養士
　④食生活改善推進委員会・市町村行政
　⑤８月（年１回）　　⑥食育や孤食予防の一環として、◯◯を実施。
　専門職の協力を得て、参加者が体験できる内容</t>
    <rPh sb="1" eb="2">
      <t>れい</t>
    </rPh>
    <rPh sb="6" eb="8">
      <t>りがく</t>
    </rPh>
    <rPh sb="8" eb="11">
      <t>りょうほうし</t>
    </rPh>
    <rPh sb="14" eb="16">
      <t>かいご</t>
    </rPh>
    <rPh sb="16" eb="18">
      <t>よぼう</t>
    </rPh>
    <rPh sb="18" eb="20">
      <t>たいそう</t>
    </rPh>
    <rPh sb="25" eb="26">
      <t>さい</t>
    </rPh>
    <rPh sb="26" eb="28">
      <t>いじょう</t>
    </rPh>
    <rPh sb="29" eb="32">
      <t>こうれいしゃ</t>
    </rPh>
    <rPh sb="34" eb="36">
      <t>りがく</t>
    </rPh>
    <rPh sb="36" eb="39">
      <t>りょうほうし</t>
    </rPh>
    <rPh sb="43" eb="45">
      <t>びょういん</t>
    </rPh>
    <rPh sb="47" eb="50">
      <t>ぐうすうづき</t>
    </rPh>
    <rPh sb="51" eb="52">
      <t>ねん</t>
    </rPh>
    <rPh sb="53" eb="54">
      <t>かい</t>
    </rPh>
    <rPh sb="58" eb="60">
      <t>ひび</t>
    </rPh>
    <rPh sb="61" eb="63">
      <t>ほすう</t>
    </rPh>
    <rPh sb="64" eb="66">
      <t>きろく</t>
    </rPh>
    <rPh sb="72" eb="74">
      <t>はいふ</t>
    </rPh>
    <rPh sb="76" eb="78">
      <t>じかい</t>
    </rPh>
    <rPh sb="78" eb="80">
      <t>かくにん</t>
    </rPh>
    <rPh sb="89" eb="90">
      <t>こ</t>
    </rPh>
    <rPh sb="92" eb="94">
      <t>りょうり</t>
    </rPh>
    <rPh sb="94" eb="96">
      <t>きょうしつ</t>
    </rPh>
    <rPh sb="99" eb="101">
      <t>なつやす</t>
    </rPh>
    <rPh sb="102" eb="103">
      <t>ちゅう</t>
    </rPh>
    <rPh sb="104" eb="106">
      <t>しょうがく</t>
    </rPh>
    <rPh sb="106" eb="107">
      <t>せい</t>
    </rPh>
    <rPh sb="116" eb="119">
      <t>しちょうそん</t>
    </rPh>
    <rPh sb="120" eb="123">
      <t>えいようし</t>
    </rPh>
    <rPh sb="126" eb="129">
      <t>しょくせいかつ</t>
    </rPh>
    <rPh sb="129" eb="131">
      <t>かいぜん</t>
    </rPh>
    <rPh sb="131" eb="133">
      <t>すいしん</t>
    </rPh>
    <rPh sb="133" eb="136">
      <t>いいんかい</t>
    </rPh>
    <rPh sb="137" eb="140">
      <t>しちょうそん</t>
    </rPh>
    <rPh sb="140" eb="142">
      <t>ぎょうせい</t>
    </rPh>
    <rPh sb="146" eb="147">
      <t>がつ</t>
    </rPh>
    <rPh sb="148" eb="149">
      <t>ねん</t>
    </rPh>
    <rPh sb="150" eb="151">
      <t>かい</t>
    </rPh>
    <rPh sb="155" eb="157">
      <t>しょくいく</t>
    </rPh>
    <rPh sb="158" eb="160">
      <t>こしょく</t>
    </rPh>
    <rPh sb="160" eb="162">
      <t>よぼう</t>
    </rPh>
    <rPh sb="163" eb="165">
      <t>いっかん</t>
    </rPh>
    <rPh sb="172" eb="174">
      <t>じっし</t>
    </rPh>
    <rPh sb="179" eb="182">
      <t>せんもんしょく</t>
    </rPh>
    <rPh sb="183" eb="185">
      <t>きょうりょく</t>
    </rPh>
    <rPh sb="186" eb="187">
      <t>え</t>
    </rPh>
    <rPh sb="189" eb="192">
      <t>さんかしゃ</t>
    </rPh>
    <rPh sb="193" eb="195">
      <t>たいけん</t>
    </rPh>
    <rPh sb="198" eb="200">
      <t>ないよう</t>
    </rPh>
    <phoneticPr fontId="18" type="Hiragana"/>
  </si>
  <si>
    <t>補助事業により取得した備品一覧</t>
    <rPh sb="0" eb="2">
      <t>ホジョ</t>
    </rPh>
    <rPh sb="2" eb="4">
      <t>ジギョウ</t>
    </rPh>
    <rPh sb="7" eb="9">
      <t>シュトク</t>
    </rPh>
    <rPh sb="11" eb="13">
      <t>ビヒン</t>
    </rPh>
    <rPh sb="13" eb="15">
      <t>イチラン</t>
    </rPh>
    <phoneticPr fontId="4"/>
  </si>
  <si>
    <t>①内容</t>
    <rPh sb="1" eb="3">
      <t>ないよう</t>
    </rPh>
    <phoneticPr fontId="18" type="Hiragana"/>
  </si>
  <si>
    <t>（自）</t>
  </si>
  <si>
    <t>9月</t>
  </si>
  <si>
    <t>12月</t>
  </si>
  <si>
    <t>別紙10－２</t>
    <rPh sb="0" eb="2">
      <t>ベッシ</t>
    </rPh>
    <phoneticPr fontId="4"/>
  </si>
  <si>
    <t>計画額</t>
    <rPh sb="0" eb="3">
      <t>ケイカクガク</t>
    </rPh>
    <phoneticPr fontId="4"/>
  </si>
  <si>
    <r>
      <t>（別紙２）の</t>
    </r>
    <r>
      <rPr>
        <sz val="12"/>
        <color theme="1"/>
        <rFont val="ＭＳ Ｐゴシック"/>
      </rPr>
      <t>Ｇ欄または（別紙６）のＧ'欄の額と同額となるようにしてください。</t>
    </r>
    <rPh sb="1" eb="3">
      <t>ベッシ</t>
    </rPh>
    <rPh sb="7" eb="8">
      <t>ラン</t>
    </rPh>
    <rPh sb="12" eb="14">
      <t>ベッシ</t>
    </rPh>
    <rPh sb="19" eb="20">
      <t>ラン</t>
    </rPh>
    <rPh sb="21" eb="22">
      <t>ガク</t>
    </rPh>
    <rPh sb="23" eb="25">
      <t>ドウガク</t>
    </rPh>
    <phoneticPr fontId="4"/>
  </si>
  <si>
    <t>その他財源①の
合計金額</t>
    <rPh sb="2" eb="3">
      <t>タ</t>
    </rPh>
    <rPh sb="3" eb="5">
      <t>ザイゲン</t>
    </rPh>
    <rPh sb="8" eb="10">
      <t>ゴウケイ</t>
    </rPh>
    <rPh sb="10" eb="12">
      <t>キンガク</t>
    </rPh>
    <phoneticPr fontId="4"/>
  </si>
  <si>
    <t>(a)</t>
  </si>
  <si>
    <t>　時間外労働時間数（ｈ）</t>
    <rPh sb="1" eb="4">
      <t>ジカンガイ</t>
    </rPh>
    <rPh sb="4" eb="6">
      <t>ロウドウ</t>
    </rPh>
    <rPh sb="6" eb="8">
      <t>ジカン</t>
    </rPh>
    <rPh sb="8" eb="9">
      <t>スウ</t>
    </rPh>
    <phoneticPr fontId="4"/>
  </si>
  <si>
    <t>小学生</t>
    <rPh sb="0" eb="3">
      <t>ショウガクセイ</t>
    </rPh>
    <phoneticPr fontId="4"/>
  </si>
  <si>
    <t>　基本給</t>
    <rPh sb="1" eb="4">
      <t>キホンキュウ</t>
    </rPh>
    <phoneticPr fontId="4"/>
  </si>
  <si>
    <t>　通勤手当</t>
    <rPh sb="1" eb="3">
      <t>ツウキン</t>
    </rPh>
    <rPh sb="3" eb="5">
      <t>テアテ</t>
    </rPh>
    <phoneticPr fontId="4"/>
  </si>
  <si>
    <t>　役職手当</t>
    <rPh sb="1" eb="3">
      <t>ヤクショク</t>
    </rPh>
    <rPh sb="3" eb="5">
      <t>テアテ</t>
    </rPh>
    <phoneticPr fontId="4"/>
  </si>
  <si>
    <t>別紙３－１</t>
    <rPh sb="0" eb="2">
      <t>べっし</t>
    </rPh>
    <phoneticPr fontId="18" type="Hiragana"/>
  </si>
  <si>
    <t>　住宅手当</t>
    <rPh sb="1" eb="3">
      <t>ジュウタク</t>
    </rPh>
    <rPh sb="3" eb="5">
      <t>テアテ</t>
    </rPh>
    <phoneticPr fontId="4"/>
  </si>
  <si>
    <t>拡充機能</t>
    <rPh sb="0" eb="2">
      <t>カクジュウ</t>
    </rPh>
    <rPh sb="2" eb="4">
      <t>キノウ</t>
    </rPh>
    <phoneticPr fontId="4"/>
  </si>
  <si>
    <t>　　　　　　　　　</t>
  </si>
  <si>
    <t>　健康保険</t>
    <rPh sb="1" eb="3">
      <t>ケンコウ</t>
    </rPh>
    <rPh sb="3" eb="5">
      <t>ホケン</t>
    </rPh>
    <phoneticPr fontId="4"/>
  </si>
  <si>
    <t>　厚生年金</t>
    <rPh sb="1" eb="3">
      <t>コウセイ</t>
    </rPh>
    <rPh sb="3" eb="5">
      <t>ネンキン</t>
    </rPh>
    <phoneticPr fontId="4"/>
  </si>
  <si>
    <r>
      <t>　　　年　　月　　日付け高知県指令　　　第　　　号で（変更）交付決定を受けました上のことについて、下記のとおり中止（廃止）したいので、高知県あったかふれあいセンター事業費補助金交付要綱第</t>
    </r>
    <r>
      <rPr>
        <sz val="11"/>
        <color auto="1"/>
        <rFont val="ＭＳ Ｐゴシック"/>
      </rPr>
      <t>１３条の規定により、関係書類を添えて申請します。</t>
    </r>
    <rPh sb="27" eb="29">
      <t>ヘンコウ</t>
    </rPh>
    <rPh sb="35" eb="36">
      <t>ウ</t>
    </rPh>
    <rPh sb="40" eb="41">
      <t>ウエ</t>
    </rPh>
    <rPh sb="49" eb="51">
      <t>カキ</t>
    </rPh>
    <rPh sb="55" eb="57">
      <t>チュウシ</t>
    </rPh>
    <rPh sb="58" eb="60">
      <t>ハイシ</t>
    </rPh>
    <phoneticPr fontId="4"/>
  </si>
  <si>
    <t>　控除額合計</t>
    <rPh sb="1" eb="4">
      <t>コウジョガク</t>
    </rPh>
    <rPh sb="4" eb="6">
      <t>ゴウケイ</t>
    </rPh>
    <phoneticPr fontId="4"/>
  </si>
  <si>
    <t>　労災保険</t>
    <rPh sb="1" eb="3">
      <t>ロウサイ</t>
    </rPh>
    <rPh sb="3" eb="5">
      <t>ホケン</t>
    </rPh>
    <phoneticPr fontId="4"/>
  </si>
  <si>
    <t>必須機能</t>
    <rPh sb="0" eb="2">
      <t>ひっす</t>
    </rPh>
    <rPh sb="2" eb="4">
      <t>きのう</t>
    </rPh>
    <phoneticPr fontId="40" type="Hiragana"/>
  </si>
  <si>
    <t>賞与分法定福利費</t>
    <rPh sb="0" eb="2">
      <t>ショウヨ</t>
    </rPh>
    <rPh sb="2" eb="3">
      <t>ブン</t>
    </rPh>
    <rPh sb="3" eb="5">
      <t>ホウテイ</t>
    </rPh>
    <rPh sb="5" eb="8">
      <t>フクリヒ</t>
    </rPh>
    <phoneticPr fontId="4"/>
  </si>
  <si>
    <t>補助金返還相当額</t>
  </si>
  <si>
    <t>事業主負担合計　②</t>
    <rPh sb="0" eb="3">
      <t>ジギョウヌシ</t>
    </rPh>
    <rPh sb="3" eb="5">
      <t>フタン</t>
    </rPh>
    <rPh sb="5" eb="7">
      <t>ゴウケイ</t>
    </rPh>
    <phoneticPr fontId="4"/>
  </si>
  <si>
    <r>
      <t>　　</t>
    </r>
    <r>
      <rPr>
        <sz val="11"/>
        <color theme="1"/>
        <rFont val="ＭＳ Ｐゴシック"/>
      </rPr>
      <t>イ　子ども食堂所要額調書（別表第１の拡充機能（６）「子ども食堂｣を実施する場合（別紙４－３））</t>
    </r>
    <rPh sb="4" eb="5">
      <t>コ</t>
    </rPh>
    <rPh sb="7" eb="9">
      <t>ショクドウ</t>
    </rPh>
    <rPh sb="9" eb="12">
      <t>ショヨウガク</t>
    </rPh>
    <rPh sb="12" eb="14">
      <t>チョウショ</t>
    </rPh>
    <phoneticPr fontId="4"/>
  </si>
  <si>
    <t>（実施予定回数）</t>
  </si>
  <si>
    <t>＠</t>
  </si>
  <si>
    <r>
      <t>　　</t>
    </r>
    <r>
      <rPr>
        <sz val="11"/>
        <color theme="1"/>
        <rFont val="ＭＳ Ｐゴシック"/>
      </rPr>
      <t>ア　支出済額内訳書（別紙10－１又は別紙10－２）</t>
    </r>
  </si>
  <si>
    <t>移動手段
の確保</t>
    <rPh sb="0" eb="2">
      <t>イドウ</t>
    </rPh>
    <rPh sb="2" eb="4">
      <t>シュダン</t>
    </rPh>
    <rPh sb="6" eb="8">
      <t>カクホ</t>
    </rPh>
    <phoneticPr fontId="4"/>
  </si>
  <si>
    <t>支出済額</t>
    <rPh sb="0" eb="2">
      <t>シシュツ</t>
    </rPh>
    <rPh sb="2" eb="3">
      <t>スミ</t>
    </rPh>
    <rPh sb="3" eb="4">
      <t>ガク</t>
    </rPh>
    <phoneticPr fontId="4"/>
  </si>
  <si>
    <t>４　受託者</t>
    <rPh sb="2" eb="5">
      <t>ジュタクシャ</t>
    </rPh>
    <phoneticPr fontId="4"/>
  </si>
  <si>
    <t>うちスタッフ</t>
  </si>
  <si>
    <t>円　…（Ｈ）</t>
    <rPh sb="0" eb="1">
      <t>エン</t>
    </rPh>
    <phoneticPr fontId="4"/>
  </si>
  <si>
    <t>２　サテライト</t>
  </si>
  <si>
    <t>活動内容</t>
    <rPh sb="0" eb="2">
      <t>かつどう</t>
    </rPh>
    <rPh sb="2" eb="4">
      <t>ないよう</t>
    </rPh>
    <phoneticPr fontId="40" type="Hiragana"/>
  </si>
  <si>
    <t>子ども食堂所要額調書</t>
    <rPh sb="0" eb="1">
      <t>コ</t>
    </rPh>
    <rPh sb="3" eb="5">
      <t>ショクドウ</t>
    </rPh>
    <rPh sb="5" eb="8">
      <t>ショヨウガク</t>
    </rPh>
    <rPh sb="8" eb="10">
      <t>チョウショ</t>
    </rPh>
    <phoneticPr fontId="4"/>
  </si>
  <si>
    <t>別紙１</t>
    <rPh sb="0" eb="2">
      <t>ベッシ</t>
    </rPh>
    <phoneticPr fontId="4"/>
  </si>
  <si>
    <r>
      <t>第</t>
    </r>
    <r>
      <rPr>
        <sz val="11"/>
        <color auto="1"/>
        <rFont val="ＭＳ Ｐゴシック"/>
      </rPr>
      <t>５号様式（第１４条関係）</t>
    </r>
  </si>
  <si>
    <t>差引額
（E計-F)</t>
    <rPh sb="0" eb="2">
      <t>サシヒキ</t>
    </rPh>
    <rPh sb="2" eb="3">
      <t>ガク</t>
    </rPh>
    <rPh sb="6" eb="7">
      <t>ケイ</t>
    </rPh>
    <phoneticPr fontId="4"/>
  </si>
  <si>
    <t>共済費</t>
    <rPh sb="0" eb="2">
      <t>キョウサイ</t>
    </rPh>
    <rPh sb="2" eb="3">
      <t>ヒ</t>
    </rPh>
    <phoneticPr fontId="4"/>
  </si>
  <si>
    <t>消費税の申告により確定した消費税仕入控除税額等</t>
  </si>
  <si>
    <t>　　収入と支出との内容を確認することのできる資料</t>
    <rPh sb="2" eb="4">
      <t>シュウニュウ</t>
    </rPh>
    <rPh sb="5" eb="7">
      <t>シシュツ</t>
    </rPh>
    <rPh sb="9" eb="11">
      <t>ナイヨウ</t>
    </rPh>
    <rPh sb="12" eb="14">
      <t>カクニン</t>
    </rPh>
    <rPh sb="22" eb="24">
      <t>シリョウ</t>
    </rPh>
    <phoneticPr fontId="4"/>
  </si>
  <si>
    <t>泊まり</t>
    <rPh sb="0" eb="1">
      <t>ト</t>
    </rPh>
    <phoneticPr fontId="4"/>
  </si>
  <si>
    <t>　※雇用形態欄には、今年度新たに雇用された場合は「新規採用」、前年度から継続（1年更新を含む）の場合は「継続雇用」を選択してください</t>
    <rPh sb="25" eb="27">
      <t>シンキ</t>
    </rPh>
    <rPh sb="27" eb="29">
      <t>サイヨウ</t>
    </rPh>
    <rPh sb="52" eb="54">
      <t>ケイゾク</t>
    </rPh>
    <rPh sb="54" eb="56">
      <t>コヨウ</t>
    </rPh>
    <rPh sb="58" eb="60">
      <t>センタク</t>
    </rPh>
    <phoneticPr fontId="4"/>
  </si>
  <si>
    <t>　（２）高知県あったかふれあいセンター事業実施計画書（個表）（別紙２）</t>
    <rPh sb="4" eb="7">
      <t>コウチケン</t>
    </rPh>
    <rPh sb="19" eb="21">
      <t>ジギョウ</t>
    </rPh>
    <rPh sb="21" eb="23">
      <t>ジッシ</t>
    </rPh>
    <rPh sb="23" eb="26">
      <t>ケイカクショ</t>
    </rPh>
    <rPh sb="27" eb="28">
      <t>コ</t>
    </rPh>
    <rPh sb="28" eb="29">
      <t>ヒョウ</t>
    </rPh>
    <rPh sb="31" eb="33">
      <t>ベッシ</t>
    </rPh>
    <phoneticPr fontId="4"/>
  </si>
  <si>
    <t>　　　イ　事業従事者に関する調書（別紙８－２）</t>
  </si>
  <si>
    <t>対象地区</t>
    <rPh sb="0" eb="2">
      <t>たいしょう</t>
    </rPh>
    <rPh sb="2" eb="4">
      <t>ちく</t>
    </rPh>
    <phoneticPr fontId="18" type="Hiragana"/>
  </si>
  <si>
    <t>旅費</t>
  </si>
  <si>
    <t>１　委託事業により生じた収入額</t>
    <rPh sb="2" eb="4">
      <t>イタク</t>
    </rPh>
    <rPh sb="4" eb="6">
      <t>ジギョウ</t>
    </rPh>
    <rPh sb="9" eb="10">
      <t>ショウ</t>
    </rPh>
    <rPh sb="12" eb="14">
      <t>シュウニュウ</t>
    </rPh>
    <rPh sb="14" eb="15">
      <t>ガク</t>
    </rPh>
    <phoneticPr fontId="4"/>
  </si>
  <si>
    <t>人／回 ×</t>
    <rPh sb="0" eb="1">
      <t>ニン</t>
    </rPh>
    <rPh sb="2" eb="3">
      <t>カイ</t>
    </rPh>
    <phoneticPr fontId="4"/>
  </si>
  <si>
    <t>報償費</t>
    <rPh sb="0" eb="3">
      <t>ホウショウヒ</t>
    </rPh>
    <phoneticPr fontId="4"/>
  </si>
  <si>
    <t>1インフォーマルサービスの提供</t>
    <rPh sb="13" eb="15">
      <t>ていきょう</t>
    </rPh>
    <phoneticPr fontId="40" type="Hiragana"/>
  </si>
  <si>
    <t>頻度</t>
    <rPh sb="0" eb="2">
      <t>ひんど</t>
    </rPh>
    <phoneticPr fontId="40" type="Hiragana"/>
  </si>
  <si>
    <t>具体的な内容</t>
    <rPh sb="0" eb="3">
      <t>ぐたいてき</t>
    </rPh>
    <rPh sb="4" eb="6">
      <t>ないよう</t>
    </rPh>
    <phoneticPr fontId="40" type="Hiragana"/>
  </si>
  <si>
    <t>回 ＝</t>
    <rPh sb="0" eb="1">
      <t>カイ</t>
    </rPh>
    <phoneticPr fontId="4"/>
  </si>
  <si>
    <t>施設名称</t>
    <rPh sb="0" eb="2">
      <t>しせつ</t>
    </rPh>
    <rPh sb="2" eb="4">
      <t>めいしょう</t>
    </rPh>
    <phoneticPr fontId="18" type="Hiragana"/>
  </si>
  <si>
    <t>　イ． ア以外の者からの徴収</t>
    <rPh sb="5" eb="7">
      <t>イガイ</t>
    </rPh>
    <rPh sb="8" eb="9">
      <t>モノ</t>
    </rPh>
    <rPh sb="12" eb="14">
      <t>チョウシュウ</t>
    </rPh>
    <phoneticPr fontId="4"/>
  </si>
  <si>
    <t>延べ利用回数（回）※下段（　）内には、実人数を記入してください。</t>
    <rPh sb="0" eb="1">
      <t>ノ</t>
    </rPh>
    <rPh sb="2" eb="4">
      <t>リヨウ</t>
    </rPh>
    <rPh sb="4" eb="6">
      <t>カイスウ</t>
    </rPh>
    <rPh sb="7" eb="8">
      <t>カイ</t>
    </rPh>
    <rPh sb="10" eb="12">
      <t>ゲダン</t>
    </rPh>
    <rPh sb="15" eb="16">
      <t>ナイ</t>
    </rPh>
    <rPh sb="19" eb="20">
      <t>ジツ</t>
    </rPh>
    <rPh sb="20" eb="22">
      <t>ニンズウ</t>
    </rPh>
    <rPh sb="23" eb="25">
      <t>キニュウ</t>
    </rPh>
    <phoneticPr fontId="4"/>
  </si>
  <si>
    <t>円－（A）</t>
    <rPh sb="0" eb="1">
      <t>エン</t>
    </rPh>
    <phoneticPr fontId="4"/>
  </si>
  <si>
    <t>４月１日時点のサテライト数</t>
    <rPh sb="1" eb="2">
      <t>がつ</t>
    </rPh>
    <rPh sb="3" eb="4">
      <t>にち</t>
    </rPh>
    <rPh sb="4" eb="6">
      <t>じてん</t>
    </rPh>
    <rPh sb="12" eb="13">
      <t>すう</t>
    </rPh>
    <phoneticPr fontId="18" type="Hiragana"/>
  </si>
  <si>
    <t>実績報告時により減額した消費税仕入控除税額等</t>
    <rPh sb="4" eb="5">
      <t>ジ</t>
    </rPh>
    <rPh sb="8" eb="10">
      <t>ゲンガク</t>
    </rPh>
    <rPh sb="12" eb="15">
      <t>ショウヒゼイ</t>
    </rPh>
    <rPh sb="15" eb="17">
      <t>シイ</t>
    </rPh>
    <rPh sb="17" eb="19">
      <t>コウジョ</t>
    </rPh>
    <rPh sb="19" eb="20">
      <t>ゼイ</t>
    </rPh>
    <rPh sb="20" eb="21">
      <t>ガク</t>
    </rPh>
    <rPh sb="21" eb="22">
      <t>トウ</t>
    </rPh>
    <phoneticPr fontId="4"/>
  </si>
  <si>
    <r>
      <t>　　　年　　月　　日付け高知県指令　　　第　　　号で（変更）交付決定を受けました上のことについて、下記のとおり変更したいので、高知県あったかふれあいセンター事業費補助金交付要綱第</t>
    </r>
    <r>
      <rPr>
        <sz val="11"/>
        <color auto="1"/>
        <rFont val="ＭＳ Ｐゴシック"/>
      </rPr>
      <t>９条第２項の規定により、関係書類を添えて申請します。</t>
    </r>
    <rPh sb="27" eb="29">
      <t>ヘンコウ</t>
    </rPh>
    <rPh sb="35" eb="36">
      <t>ウ</t>
    </rPh>
    <rPh sb="40" eb="41">
      <t>ウエ</t>
    </rPh>
    <rPh sb="49" eb="51">
      <t>カキ</t>
    </rPh>
    <rPh sb="55" eb="57">
      <t>ヘンコウ</t>
    </rPh>
    <rPh sb="90" eb="91">
      <t>ジョウ</t>
    </rPh>
    <rPh sb="91" eb="92">
      <t>ダイ</t>
    </rPh>
    <rPh sb="93" eb="94">
      <t>コウ</t>
    </rPh>
    <phoneticPr fontId="4"/>
  </si>
  <si>
    <t>運営委員の人数</t>
    <rPh sb="0" eb="2">
      <t>うんえい</t>
    </rPh>
    <rPh sb="2" eb="4">
      <t>いいん</t>
    </rPh>
    <rPh sb="5" eb="7">
      <t>にんずう</t>
    </rPh>
    <phoneticPr fontId="40" type="Hiragana"/>
  </si>
  <si>
    <t>　　年度高知県あったかふれあいセンター事業費補助金交付申請書</t>
    <rPh sb="2" eb="4">
      <t>ネンド</t>
    </rPh>
    <rPh sb="4" eb="7">
      <t>コウチケン</t>
    </rPh>
    <rPh sb="22" eb="25">
      <t>ホジョキン</t>
    </rPh>
    <rPh sb="25" eb="27">
      <t>コウフ</t>
    </rPh>
    <rPh sb="27" eb="30">
      <t>シンセイショ</t>
    </rPh>
    <phoneticPr fontId="4"/>
  </si>
  <si>
    <r>
      <t>　</t>
    </r>
    <r>
      <rPr>
        <sz val="10"/>
        <color auto="1"/>
        <rFont val="ＭＳ Ｐゴシック"/>
      </rPr>
      <t>　イ　子ども食堂所要額調書（別表第１の拡充機能（６）「子ども食堂｣を実施する場合（別紙４－３））</t>
    </r>
    <rPh sb="4" eb="5">
      <t>コ</t>
    </rPh>
    <rPh sb="7" eb="9">
      <t>ショクドウ</t>
    </rPh>
    <rPh sb="9" eb="12">
      <t>ショヨウガク</t>
    </rPh>
    <rPh sb="12" eb="14">
      <t>チョウショ</t>
    </rPh>
    <phoneticPr fontId="4"/>
  </si>
  <si>
    <r>
      <t>第</t>
    </r>
    <r>
      <rPr>
        <sz val="11"/>
        <color theme="1"/>
        <rFont val="ＭＳ Ｐゴシック"/>
      </rPr>
      <t>４号様式（第１４条関係）</t>
    </r>
  </si>
  <si>
    <t>住所</t>
    <rPh sb="0" eb="2">
      <t>じゅうしょ</t>
    </rPh>
    <phoneticPr fontId="18" type="Hiragana"/>
  </si>
  <si>
    <t>回＝</t>
    <rPh sb="0" eb="1">
      <t>カイ</t>
    </rPh>
    <phoneticPr fontId="4"/>
  </si>
  <si>
    <t>令和　年　月　日</t>
    <rPh sb="0" eb="2">
      <t>レイワ</t>
    </rPh>
    <rPh sb="3" eb="4">
      <t>トシ</t>
    </rPh>
    <rPh sb="5" eb="6">
      <t>ツキ</t>
    </rPh>
    <rPh sb="7" eb="8">
      <t>ヒ</t>
    </rPh>
    <phoneticPr fontId="4"/>
  </si>
  <si>
    <t>前期</t>
    <rPh sb="0" eb="2">
      <t>ゼンキ</t>
    </rPh>
    <phoneticPr fontId="4"/>
  </si>
  <si>
    <r>
      <t>　　　ア　個表（別紙８－</t>
    </r>
    <r>
      <rPr>
        <sz val="11"/>
        <color theme="1"/>
        <rFont val="ＭＳ Ｐゴシック"/>
      </rPr>
      <t>１）</t>
    </r>
    <rPh sb="5" eb="6">
      <t>コ</t>
    </rPh>
    <rPh sb="6" eb="7">
      <t>ヒョウ</t>
    </rPh>
    <rPh sb="8" eb="10">
      <t>ベッシ</t>
    </rPh>
    <phoneticPr fontId="4"/>
  </si>
  <si>
    <t>※１人あたり3,000円／回まで</t>
    <rPh sb="2" eb="3">
      <t>ニン</t>
    </rPh>
    <rPh sb="11" eb="12">
      <t>エン</t>
    </rPh>
    <rPh sb="13" eb="14">
      <t>カイ</t>
    </rPh>
    <phoneticPr fontId="4"/>
  </si>
  <si>
    <t>保険料</t>
    <rPh sb="0" eb="3">
      <t>ホケンリョウ</t>
    </rPh>
    <phoneticPr fontId="4"/>
  </si>
  <si>
    <t>学習支援を行う者への謝金及び旅費</t>
    <rPh sb="12" eb="13">
      <t>オヨ</t>
    </rPh>
    <phoneticPr fontId="4"/>
  </si>
  <si>
    <t>重点目標</t>
    <rPh sb="0" eb="2">
      <t>ジュウテン</t>
    </rPh>
    <rPh sb="2" eb="4">
      <t>モクヒョウ</t>
    </rPh>
    <phoneticPr fontId="4"/>
  </si>
  <si>
    <t>円　…（Ｅ）</t>
    <rPh sb="0" eb="1">
      <t>エン</t>
    </rPh>
    <phoneticPr fontId="4"/>
  </si>
  <si>
    <t>（Ｅ）または年間上限額20,000円のいずれか低い額</t>
  </si>
  <si>
    <t>円　…（Ｌ）</t>
    <rPh sb="0" eb="1">
      <t>エン</t>
    </rPh>
    <phoneticPr fontId="4"/>
  </si>
  <si>
    <t>円　…（Ｆ）</t>
    <rPh sb="0" eb="1">
      <t>エン</t>
    </rPh>
    <phoneticPr fontId="4"/>
  </si>
  <si>
    <t>　※　上記内容のうち、健康保険等の個人からの控除額については、入力を省略いただいてかまいません。</t>
    <rPh sb="3" eb="5">
      <t>ジョウキ</t>
    </rPh>
    <rPh sb="5" eb="7">
      <t>ナイヨウ</t>
    </rPh>
    <rPh sb="11" eb="13">
      <t>ケンコウ</t>
    </rPh>
    <rPh sb="13" eb="15">
      <t>ホケン</t>
    </rPh>
    <rPh sb="15" eb="16">
      <t>ナド</t>
    </rPh>
    <rPh sb="17" eb="19">
      <t>コジン</t>
    </rPh>
    <rPh sb="22" eb="25">
      <t>コウジョガク</t>
    </rPh>
    <rPh sb="31" eb="33">
      <t>ニュウリョク</t>
    </rPh>
    <rPh sb="34" eb="36">
      <t>ショウリャク</t>
    </rPh>
    <phoneticPr fontId="4"/>
  </si>
  <si>
    <t>※１人あたり1,260円／回まで（１人あたりの年間検査回数は２回までとする）</t>
    <rPh sb="2" eb="3">
      <t>ニン</t>
    </rPh>
    <rPh sb="11" eb="12">
      <t>エン</t>
    </rPh>
    <rPh sb="13" eb="14">
      <t>カイ</t>
    </rPh>
    <rPh sb="18" eb="19">
      <t>ニン</t>
    </rPh>
    <rPh sb="23" eb="25">
      <t>ネンカン</t>
    </rPh>
    <rPh sb="25" eb="27">
      <t>ケンサ</t>
    </rPh>
    <rPh sb="27" eb="29">
      <t>カイスウ</t>
    </rPh>
    <rPh sb="31" eb="32">
      <t>カイ</t>
    </rPh>
    <phoneticPr fontId="4"/>
  </si>
  <si>
    <r>
      <t>（１）</t>
    </r>
    <r>
      <rPr>
        <sz val="12"/>
        <color auto="1"/>
        <rFont val="ＭＳ Ｐゴシック"/>
      </rPr>
      <t>コーディネーター</t>
    </r>
  </si>
  <si>
    <t>目的</t>
    <rPh sb="0" eb="2">
      <t>モクテキ</t>
    </rPh>
    <phoneticPr fontId="4"/>
  </si>
  <si>
    <t>４　受託者（予定）</t>
    <rPh sb="2" eb="5">
      <t>ジュタクシャ</t>
    </rPh>
    <rPh sb="6" eb="8">
      <t>ヨテイ</t>
    </rPh>
    <phoneticPr fontId="4"/>
  </si>
  <si>
    <t>Ｂ</t>
  </si>
  <si>
    <t>小 計（Ａ＋Ｂ）</t>
    <rPh sb="0" eb="1">
      <t>チイ</t>
    </rPh>
    <phoneticPr fontId="4"/>
  </si>
  <si>
    <t>スタッフの人材育成に関すること</t>
  </si>
  <si>
    <t>その他財源</t>
    <rPh sb="2" eb="3">
      <t>タ</t>
    </rPh>
    <rPh sb="3" eb="5">
      <t>ザイゲン</t>
    </rPh>
    <phoneticPr fontId="4"/>
  </si>
  <si>
    <t>（注）
・①で収益がある場合、別紙１及び別紙２の「収益見込み額」に記入してください。
・②は、別紙４－２の別表第１の拡充機能（６）「「子ども食堂」の実施にかかる補助対象額」に記入してください。
・（４）行事食は正月、節分、ひな祭り、子どもの日、お彼岸（春・秋）、お盆、お月見、ハロウィン、クリスマス、誕生日とし、詳細は高知県子ども食堂
　支援事業費補助金申請の手引きに準じます。</t>
    <rPh sb="1" eb="2">
      <t>チュウ</t>
    </rPh>
    <rPh sb="7" eb="9">
      <t>シュウエキ</t>
    </rPh>
    <rPh sb="12" eb="14">
      <t>バアイ</t>
    </rPh>
    <rPh sb="15" eb="17">
      <t>ベッシ</t>
    </rPh>
    <rPh sb="18" eb="19">
      <t>オヨ</t>
    </rPh>
    <rPh sb="20" eb="22">
      <t>ベッシ</t>
    </rPh>
    <rPh sb="25" eb="27">
      <t>シュウエキ</t>
    </rPh>
    <rPh sb="27" eb="29">
      <t>ミコ</t>
    </rPh>
    <rPh sb="30" eb="31">
      <t>ガク</t>
    </rPh>
    <rPh sb="33" eb="35">
      <t>キニュウ</t>
    </rPh>
    <rPh sb="87" eb="89">
      <t>キニュウ</t>
    </rPh>
    <rPh sb="101" eb="104">
      <t>ギョウジショク</t>
    </rPh>
    <rPh sb="105" eb="107">
      <t>ショウガツ</t>
    </rPh>
    <rPh sb="108" eb="110">
      <t>セツブン</t>
    </rPh>
    <rPh sb="113" eb="114">
      <t>マツ</t>
    </rPh>
    <rPh sb="116" eb="117">
      <t>コ</t>
    </rPh>
    <rPh sb="120" eb="121">
      <t>ヒ</t>
    </rPh>
    <rPh sb="123" eb="125">
      <t>ヒガン</t>
    </rPh>
    <rPh sb="126" eb="127">
      <t>ハル</t>
    </rPh>
    <rPh sb="128" eb="129">
      <t>アキ</t>
    </rPh>
    <rPh sb="132" eb="133">
      <t>ボン</t>
    </rPh>
    <rPh sb="135" eb="137">
      <t>ツキミ</t>
    </rPh>
    <rPh sb="150" eb="153">
      <t>タンジョウビ</t>
    </rPh>
    <rPh sb="156" eb="158">
      <t>ショウサイ</t>
    </rPh>
    <rPh sb="159" eb="162">
      <t>コウチケン</t>
    </rPh>
    <rPh sb="162" eb="163">
      <t>コ</t>
    </rPh>
    <rPh sb="165" eb="167">
      <t>ショクドウ</t>
    </rPh>
    <rPh sb="177" eb="179">
      <t>シンセイ</t>
    </rPh>
    <rPh sb="180" eb="182">
      <t>テビ</t>
    </rPh>
    <rPh sb="184" eb="185">
      <t>ジュン</t>
    </rPh>
    <phoneticPr fontId="4"/>
  </si>
  <si>
    <t>⑥その他</t>
    <rPh sb="3" eb="4">
      <t>た</t>
    </rPh>
    <phoneticPr fontId="18" type="Hiragana"/>
  </si>
  <si>
    <t>実人数</t>
    <rPh sb="0" eb="1">
      <t>ジツ</t>
    </rPh>
    <rPh sb="1" eb="3">
      <t>ニンズウ</t>
    </rPh>
    <phoneticPr fontId="4"/>
  </si>
  <si>
    <t>人</t>
    <rPh sb="0" eb="1">
      <t>ニン</t>
    </rPh>
    <phoneticPr fontId="4"/>
  </si>
  <si>
    <t>利用料</t>
    <rPh sb="0" eb="3">
      <t>りようりょう</t>
    </rPh>
    <phoneticPr fontId="40" type="Hiragana"/>
  </si>
  <si>
    <t>基準額</t>
    <rPh sb="0" eb="3">
      <t>キジュンガク</t>
    </rPh>
    <phoneticPr fontId="4"/>
  </si>
  <si>
    <t>人件費上限</t>
    <rPh sb="0" eb="3">
      <t>ジンケンヒ</t>
    </rPh>
    <rPh sb="3" eb="5">
      <t>ジョウゲン</t>
    </rPh>
    <phoneticPr fontId="4"/>
  </si>
  <si>
    <t>（円）</t>
    <rPh sb="1" eb="2">
      <t>エン</t>
    </rPh>
    <phoneticPr fontId="4"/>
  </si>
  <si>
    <t>ア　より多くの住民に働きかけ、あったかふれあいセンターの運営の協力者、ボランティア等の担い手を確保し又は育成すること。
イ　支援を受ける高齢者等が、有する能力をできるだけ活かした活動ができるよう自立支援の視点を持った関わりをすること。
ウ　評価に当たっては、どれだけ住民を巻き込むことができたかという視点で評価すること</t>
  </si>
  <si>
    <t>合　計</t>
    <rPh sb="0" eb="1">
      <t>ゴウ</t>
    </rPh>
    <rPh sb="2" eb="3">
      <t>ケイ</t>
    </rPh>
    <phoneticPr fontId="4"/>
  </si>
  <si>
    <t>収益
見込み額</t>
    <rPh sb="0" eb="2">
      <t>シュウエキ</t>
    </rPh>
    <rPh sb="3" eb="5">
      <t>ミコ</t>
    </rPh>
    <rPh sb="6" eb="7">
      <t>ガク</t>
    </rPh>
    <phoneticPr fontId="4"/>
  </si>
  <si>
    <t>１</t>
  </si>
  <si>
    <t>７　（Ｉ）のその他
　財源内訳（再掲）
※参考資料添付</t>
  </si>
  <si>
    <t>３</t>
  </si>
  <si>
    <t>F欄には、委託事業により発生する収益がある場合には、その見込み額を記入してください。</t>
  </si>
  <si>
    <t>課税方式</t>
    <rPh sb="0" eb="2">
      <t>カゼイ</t>
    </rPh>
    <rPh sb="2" eb="4">
      <t>ホウシキ</t>
    </rPh>
    <phoneticPr fontId="4"/>
  </si>
  <si>
    <t>H欄の、千円未満の端数については切り捨ててください。</t>
  </si>
  <si>
    <t>事業費上限</t>
    <rPh sb="0" eb="3">
      <t>ジギョウヒ</t>
    </rPh>
    <rPh sb="3" eb="5">
      <t>ジョウゲン</t>
    </rPh>
    <phoneticPr fontId="4"/>
  </si>
  <si>
    <r>
      <t>令和　年</t>
    </r>
    <r>
      <rPr>
        <sz val="14"/>
        <color auto="1"/>
        <rFont val="ＭＳ Ｐゴシック"/>
      </rPr>
      <t>度　高知県あったかふれあいセンター事業費補助金所要額調書</t>
    </r>
    <rPh sb="0" eb="2">
      <t>レイワ</t>
    </rPh>
    <rPh sb="3" eb="4">
      <t>ネン</t>
    </rPh>
    <rPh sb="4" eb="5">
      <t>ド</t>
    </rPh>
    <rPh sb="6" eb="9">
      <t>コウチケン</t>
    </rPh>
    <rPh sb="21" eb="24">
      <t>ジギョウヒ</t>
    </rPh>
    <rPh sb="24" eb="27">
      <t>ホジョキン</t>
    </rPh>
    <rPh sb="27" eb="29">
      <t>ショヨウ</t>
    </rPh>
    <rPh sb="29" eb="30">
      <t>ガク</t>
    </rPh>
    <rPh sb="30" eb="32">
      <t>チョウショ</t>
    </rPh>
    <phoneticPr fontId="4"/>
  </si>
  <si>
    <t>補助要綱</t>
    <rPh sb="0" eb="2">
      <t>ほじょ</t>
    </rPh>
    <rPh sb="2" eb="4">
      <t>ようこう</t>
    </rPh>
    <phoneticPr fontId="40" type="Hiragana"/>
  </si>
  <si>
    <t>3 生活支援</t>
    <rPh sb="2" eb="4">
      <t>セイカツ</t>
    </rPh>
    <rPh sb="4" eb="6">
      <t>シエン</t>
    </rPh>
    <phoneticPr fontId="4"/>
  </si>
  <si>
    <t>配食</t>
    <rPh sb="0" eb="2">
      <t>ハイショク</t>
    </rPh>
    <phoneticPr fontId="4"/>
  </si>
  <si>
    <t>子ども食堂</t>
    <rPh sb="0" eb="1">
      <t>コ</t>
    </rPh>
    <rPh sb="3" eb="5">
      <t>ショクドウ</t>
    </rPh>
    <phoneticPr fontId="4"/>
  </si>
  <si>
    <t>年　月　日</t>
    <rPh sb="0" eb="1">
      <t>ネン</t>
    </rPh>
    <rPh sb="2" eb="3">
      <t>ツキ</t>
    </rPh>
    <rPh sb="4" eb="5">
      <t>ヒ</t>
    </rPh>
    <phoneticPr fontId="4"/>
  </si>
  <si>
    <t>集い</t>
    <rPh sb="0" eb="1">
      <t>つど</t>
    </rPh>
    <phoneticPr fontId="40" type="Hiragana"/>
  </si>
  <si>
    <t>相談</t>
    <rPh sb="0" eb="2">
      <t>ソウダン</t>
    </rPh>
    <phoneticPr fontId="4"/>
  </si>
  <si>
    <t>訪問</t>
    <rPh sb="0" eb="2">
      <t>ホウモン</t>
    </rPh>
    <phoneticPr fontId="4"/>
  </si>
  <si>
    <t>子どもや高齢者など見守りが必要な人の一時預かりを行う</t>
  </si>
  <si>
    <t>あったかふれあいセンター利用者の送迎を行う</t>
  </si>
  <si>
    <t>独居高齢者や障害者の見守りや相談活動等のために訪問する（概ね週２日程度）</t>
  </si>
  <si>
    <t>地域支援</t>
  </si>
  <si>
    <t>２　職員の研修受講状況</t>
    <rPh sb="2" eb="4">
      <t>ショクイン</t>
    </rPh>
    <rPh sb="5" eb="7">
      <t>ケンシュウ</t>
    </rPh>
    <rPh sb="7" eb="9">
      <t>ジュコウ</t>
    </rPh>
    <rPh sb="9" eb="11">
      <t>ジョウキョウ</t>
    </rPh>
    <phoneticPr fontId="4"/>
  </si>
  <si>
    <t>ア　地域に潜在するニーズの早期発見、早期対応等のための訪問活動に関すること。
イ　特に、あったかふれあいセンターに長期間来なくなった人で状況を把握できていない人など、「集い」の利用者以外へのアウトリーチに積極的に取り組むこと。</t>
  </si>
  <si>
    <t>令和　　年度　高知県あったかふれあいセンター事業実施変更計画書(個表)</t>
    <rPh sb="0" eb="2">
      <t>レイワ</t>
    </rPh>
    <rPh sb="4" eb="5">
      <t>ネン</t>
    </rPh>
    <rPh sb="5" eb="6">
      <t>ド</t>
    </rPh>
    <rPh sb="7" eb="10">
      <t>コウチケン</t>
    </rPh>
    <rPh sb="22" eb="24">
      <t>ジギョウ</t>
    </rPh>
    <rPh sb="24" eb="26">
      <t>ジッシ</t>
    </rPh>
    <rPh sb="26" eb="28">
      <t>ヘンコウ</t>
    </rPh>
    <rPh sb="28" eb="31">
      <t>ケイカクショ</t>
    </rPh>
    <rPh sb="32" eb="33">
      <t>コ</t>
    </rPh>
    <rPh sb="33" eb="34">
      <t>ヒョウ</t>
    </rPh>
    <phoneticPr fontId="4"/>
  </si>
  <si>
    <t>２　コーディネーターの役割</t>
    <rPh sb="11" eb="13">
      <t>やくわり</t>
    </rPh>
    <phoneticPr fontId="18" type="Hiragana"/>
  </si>
  <si>
    <r>
      <t>７　その他財源
　　充当額（Ｉ'）</t>
    </r>
    <r>
      <rPr>
        <sz val="10"/>
        <color auto="1"/>
        <rFont val="ＭＳ Ｐゴシック"/>
      </rPr>
      <t xml:space="preserve">
　　　</t>
    </r>
    <r>
      <rPr>
        <sz val="8"/>
        <color auto="1"/>
        <rFont val="ＭＳ Ｐゴシック"/>
      </rPr>
      <t xml:space="preserve">※参考資料添付 </t>
    </r>
    <rPh sb="4" eb="5">
      <t>タ</t>
    </rPh>
    <rPh sb="5" eb="7">
      <t>ザイゲン</t>
    </rPh>
    <rPh sb="10" eb="12">
      <t>ジュウトウ</t>
    </rPh>
    <rPh sb="12" eb="13">
      <t>ガク</t>
    </rPh>
    <rPh sb="22" eb="24">
      <t>サンコウ</t>
    </rPh>
    <rPh sb="24" eb="26">
      <t>シリョウ</t>
    </rPh>
    <rPh sb="26" eb="28">
      <t>テンプ</t>
    </rPh>
    <phoneticPr fontId="4"/>
  </si>
  <si>
    <t>高知県あったかふれあいセンター事業実施予定機能調書</t>
  </si>
  <si>
    <t>３　運営協議会の概要</t>
    <rPh sb="2" eb="4">
      <t>うんえい</t>
    </rPh>
    <rPh sb="4" eb="7">
      <t>きょうぎかい</t>
    </rPh>
    <rPh sb="8" eb="10">
      <t>がいよう</t>
    </rPh>
    <phoneticPr fontId="18" type="Hiragana"/>
  </si>
  <si>
    <t>運営委員の選出母体</t>
    <rPh sb="0" eb="2">
      <t>うんえい</t>
    </rPh>
    <rPh sb="2" eb="4">
      <t>いいん</t>
    </rPh>
    <rPh sb="5" eb="7">
      <t>せんしゅつ</t>
    </rPh>
    <rPh sb="7" eb="9">
      <t>ぼたい</t>
    </rPh>
    <phoneticPr fontId="18" type="Hiragana"/>
  </si>
  <si>
    <t>④講師の所属等</t>
    <rPh sb="1" eb="3">
      <t>こうし</t>
    </rPh>
    <rPh sb="4" eb="6">
      <t>しょぞく</t>
    </rPh>
    <rPh sb="6" eb="7">
      <t>とう</t>
    </rPh>
    <phoneticPr fontId="18" type="Hiragana"/>
  </si>
  <si>
    <t>③講師の職種</t>
    <rPh sb="1" eb="3">
      <t>こうし</t>
    </rPh>
    <rPh sb="4" eb="6">
      <t>しょくしゅ</t>
    </rPh>
    <phoneticPr fontId="18" type="Hiragana"/>
  </si>
  <si>
    <r>
      <t>　（</t>
    </r>
    <r>
      <rPr>
        <sz val="11"/>
        <color theme="1"/>
        <rFont val="ＭＳ Ｐゴシック"/>
      </rPr>
      <t>８）契約書、仕様書（写し）</t>
    </r>
    <rPh sb="4" eb="7">
      <t>ケイヤクショ</t>
    </rPh>
    <rPh sb="8" eb="11">
      <t>シヨウショ</t>
    </rPh>
    <rPh sb="12" eb="13">
      <t>ウツ</t>
    </rPh>
    <phoneticPr fontId="4"/>
  </si>
  <si>
    <t>⑤開催頻度</t>
    <rPh sb="1" eb="3">
      <t>かいさい</t>
    </rPh>
    <rPh sb="3" eb="5">
      <t>ひんど</t>
    </rPh>
    <phoneticPr fontId="18" type="Hiragana"/>
  </si>
  <si>
    <t>(注）「備品」の基準については、各市町村の財務規則等で定めるものとし、備品に該当しないものは記載の必要はありません。</t>
    <rPh sb="1" eb="2">
      <t>チュウ</t>
    </rPh>
    <rPh sb="4" eb="6">
      <t>ビヒン</t>
    </rPh>
    <rPh sb="8" eb="10">
      <t>キジュン</t>
    </rPh>
    <rPh sb="16" eb="17">
      <t>カク</t>
    </rPh>
    <rPh sb="17" eb="20">
      <t>シチョウソン</t>
    </rPh>
    <rPh sb="21" eb="23">
      <t>ザイム</t>
    </rPh>
    <rPh sb="23" eb="25">
      <t>キソク</t>
    </rPh>
    <rPh sb="25" eb="26">
      <t>トウ</t>
    </rPh>
    <rPh sb="27" eb="28">
      <t>サダ</t>
    </rPh>
    <rPh sb="35" eb="37">
      <t>ビヒン</t>
    </rPh>
    <rPh sb="38" eb="40">
      <t>ガイトウ</t>
    </rPh>
    <rPh sb="46" eb="48">
      <t>キサイ</t>
    </rPh>
    <rPh sb="49" eb="51">
      <t>ヒツヨウ</t>
    </rPh>
    <phoneticPr fontId="4"/>
  </si>
  <si>
    <t>⑤協議内容</t>
    <rPh sb="1" eb="3">
      <t>きょうぎ</t>
    </rPh>
    <rPh sb="3" eb="5">
      <t>ないよう</t>
    </rPh>
    <phoneticPr fontId="18" type="Hiragana"/>
  </si>
  <si>
    <t>担い手づくり</t>
    <rPh sb="0" eb="1">
      <t>にな</t>
    </rPh>
    <rPh sb="2" eb="3">
      <t>て</t>
    </rPh>
    <phoneticPr fontId="18" type="Hiragana"/>
  </si>
  <si>
    <t>（２）実技指導</t>
    <rPh sb="3" eb="5">
      <t>じつぎ</t>
    </rPh>
    <rPh sb="5" eb="7">
      <t>しどう</t>
    </rPh>
    <phoneticPr fontId="18" type="Hiragana"/>
  </si>
  <si>
    <t>（例）
　①あったかふれあいセンターの役割や機能について周知する内容
　②あったかふれあいセンターの利用者やその家族
　③コーディネーター・スタッフ・行政担当者
　④あったかふれあいセンター・市町村
　⑤年１回　⑥希望があれば、サテライトでも実施する。
　健康づくり・介護予防・生涯学習・生きがいづくり・
　防災・交通安全など暮らしに関するもの　など</t>
    <rPh sb="1" eb="2">
      <t>れい</t>
    </rPh>
    <rPh sb="19" eb="21">
      <t>やくわり</t>
    </rPh>
    <rPh sb="22" eb="24">
      <t>きのう</t>
    </rPh>
    <rPh sb="28" eb="30">
      <t>しゅうち</t>
    </rPh>
    <rPh sb="32" eb="34">
      <t>ないよう</t>
    </rPh>
    <rPh sb="50" eb="53">
      <t>りようしゃ</t>
    </rPh>
    <rPh sb="56" eb="58">
      <t>かぞく</t>
    </rPh>
    <rPh sb="75" eb="77">
      <t>ぎょうせい</t>
    </rPh>
    <rPh sb="77" eb="80">
      <t>たんとうしゃ</t>
    </rPh>
    <rPh sb="96" eb="99">
      <t>しちょうそん</t>
    </rPh>
    <rPh sb="102" eb="103">
      <t>ねん</t>
    </rPh>
    <rPh sb="104" eb="105">
      <t>かい</t>
    </rPh>
    <rPh sb="107" eb="109">
      <t>きぼう</t>
    </rPh>
    <rPh sb="121" eb="123">
      <t>じっし</t>
    </rPh>
    <rPh sb="129" eb="131">
      <t>けんこう</t>
    </rPh>
    <rPh sb="135" eb="137">
      <t>かいご</t>
    </rPh>
    <rPh sb="137" eb="139">
      <t>よぼう</t>
    </rPh>
    <rPh sb="140" eb="142">
      <t>しょうがい</t>
    </rPh>
    <rPh sb="142" eb="144">
      <t>がくしゅう</t>
    </rPh>
    <rPh sb="145" eb="146">
      <t>い</t>
    </rPh>
    <rPh sb="155" eb="157">
      <t>ぼうさい</t>
    </rPh>
    <rPh sb="158" eb="160">
      <t>こうつう</t>
    </rPh>
    <rPh sb="160" eb="162">
      <t>あんぜん</t>
    </rPh>
    <rPh sb="164" eb="165">
      <t>く</t>
    </rPh>
    <rPh sb="168" eb="169">
      <t>かん</t>
    </rPh>
    <phoneticPr fontId="18" type="Hiragana"/>
  </si>
  <si>
    <r>
      <t>令和　年</t>
    </r>
    <r>
      <rPr>
        <sz val="14"/>
        <color auto="1"/>
        <rFont val="ＭＳ Ｐゴシック"/>
      </rPr>
      <t>度　高知県あったかふれあいセンター事業費補助金所要額変更調書</t>
    </r>
    <rPh sb="0" eb="2">
      <t>レイワ</t>
    </rPh>
    <rPh sb="3" eb="4">
      <t>ネン</t>
    </rPh>
    <rPh sb="4" eb="5">
      <t>ド</t>
    </rPh>
    <rPh sb="6" eb="9">
      <t>コウチケン</t>
    </rPh>
    <rPh sb="21" eb="24">
      <t>ジギョウヒ</t>
    </rPh>
    <rPh sb="24" eb="27">
      <t>ホジョキン</t>
    </rPh>
    <phoneticPr fontId="4"/>
  </si>
  <si>
    <t>◎･･･必須、○･･･任意</t>
    <rPh sb="4" eb="6">
      <t>ひっす</t>
    </rPh>
    <rPh sb="11" eb="13">
      <t>にんい</t>
    </rPh>
    <phoneticPr fontId="18" type="Hiragana"/>
  </si>
  <si>
    <t>県補助金
既交付
決定額</t>
  </si>
  <si>
    <t>雇用期間（自）</t>
    <rPh sb="0" eb="2">
      <t>コヨウ</t>
    </rPh>
    <rPh sb="2" eb="4">
      <t>キカン</t>
    </rPh>
    <rPh sb="5" eb="6">
      <t>ジ</t>
    </rPh>
    <phoneticPr fontId="4"/>
  </si>
  <si>
    <t>取得した資格等</t>
    <rPh sb="0" eb="2">
      <t>シュトク</t>
    </rPh>
    <rPh sb="4" eb="6">
      <t>シカク</t>
    </rPh>
    <rPh sb="6" eb="7">
      <t>トウ</t>
    </rPh>
    <phoneticPr fontId="4"/>
  </si>
  <si>
    <t>１　１件30万円未満</t>
    <rPh sb="3" eb="4">
      <t>ケン</t>
    </rPh>
    <rPh sb="6" eb="8">
      <t>マンエン</t>
    </rPh>
    <rPh sb="8" eb="10">
      <t>ミマン</t>
    </rPh>
    <phoneticPr fontId="4"/>
  </si>
  <si>
    <t>収入合計（Ａ）</t>
  </si>
  <si>
    <t>数量</t>
    <rPh sb="0" eb="2">
      <t>スウリョウ</t>
    </rPh>
    <phoneticPr fontId="4"/>
  </si>
  <si>
    <t>上限額</t>
    <rPh sb="0" eb="3">
      <t>ジョウゲンガク</t>
    </rPh>
    <phoneticPr fontId="4"/>
  </si>
  <si>
    <t>　ただし、コーディネーター及びスタッフそれぞれ１人役580万円を上限とします。</t>
  </si>
  <si>
    <t>対象エリア</t>
    <rPh sb="0" eb="2">
      <t>たいしょう</t>
    </rPh>
    <phoneticPr fontId="18" type="Hiragana"/>
  </si>
  <si>
    <t>第　　号</t>
    <rPh sb="0" eb="1">
      <t>ダイ</t>
    </rPh>
    <rPh sb="3" eb="4">
      <t>ゴウ</t>
    </rPh>
    <phoneticPr fontId="4"/>
  </si>
  <si>
    <r>
      <t>第</t>
    </r>
    <r>
      <rPr>
        <sz val="11"/>
        <color auto="1"/>
        <rFont val="ＭＳ Ｐゴシック"/>
      </rPr>
      <t>３号様式（第13条関係）</t>
    </r>
  </si>
  <si>
    <r>
      <t xml:space="preserve"> 機能強化・拡充経費、</t>
    </r>
    <r>
      <rPr>
        <sz val="12"/>
        <color theme="1"/>
        <rFont val="ＭＳ Ｐゴシック"/>
      </rPr>
      <t>デジタル環境整備経費</t>
    </r>
    <rPh sb="1" eb="3">
      <t>キノウ</t>
    </rPh>
    <rPh sb="3" eb="5">
      <t>キョウカ</t>
    </rPh>
    <rPh sb="6" eb="8">
      <t>カクジュウ</t>
    </rPh>
    <rPh sb="8" eb="10">
      <t>ケイヒ</t>
    </rPh>
    <rPh sb="15" eb="17">
      <t>カンキョウ</t>
    </rPh>
    <rPh sb="17" eb="19">
      <t>セイビ</t>
    </rPh>
    <rPh sb="19" eb="21">
      <t>ケイヒ</t>
    </rPh>
    <phoneticPr fontId="4"/>
  </si>
  <si>
    <t>別紙３－２　実施予定機能調書</t>
    <rPh sb="0" eb="2">
      <t>べっし</t>
    </rPh>
    <phoneticPr fontId="18" type="Hiragana"/>
  </si>
  <si>
    <t>別紙２</t>
    <rPh sb="0" eb="2">
      <t>ベッシ</t>
    </rPh>
    <phoneticPr fontId="4"/>
  </si>
  <si>
    <t>別紙８－１</t>
  </si>
  <si>
    <t>徴収額チェック</t>
    <rPh sb="0" eb="3">
      <t>チョウシュウガク</t>
    </rPh>
    <phoneticPr fontId="4"/>
  </si>
  <si>
    <t>４　補助所要額</t>
    <rPh sb="2" eb="4">
      <t>ホジョ</t>
    </rPh>
    <rPh sb="4" eb="7">
      <t>ショヨウガク</t>
    </rPh>
    <phoneticPr fontId="4"/>
  </si>
  <si>
    <t>財源の種類・名称</t>
    <rPh sb="0" eb="2">
      <t>ザイゲン</t>
    </rPh>
    <rPh sb="3" eb="5">
      <t>シュルイ</t>
    </rPh>
    <rPh sb="6" eb="8">
      <t>メイショウ</t>
    </rPh>
    <phoneticPr fontId="4"/>
  </si>
  <si>
    <t>(c)</t>
  </si>
  <si>
    <t>円　（Ａ）</t>
    <rPh sb="0" eb="1">
      <t>エン</t>
    </rPh>
    <phoneticPr fontId="4"/>
  </si>
  <si>
    <t>円　（Ｂ）</t>
    <rPh sb="0" eb="1">
      <t>エン</t>
    </rPh>
    <phoneticPr fontId="4"/>
  </si>
  <si>
    <t>　｛（b）-（a）｝
※千円未満切捨て</t>
  </si>
  <si>
    <t>　　年度高知県あったかふれあいセンター事業費補助金に係る消費税仕入控除税額等報告書</t>
    <rPh sb="2" eb="4">
      <t>ネンド</t>
    </rPh>
    <rPh sb="4" eb="7">
      <t>コウチケン</t>
    </rPh>
    <rPh sb="19" eb="21">
      <t>ジギョウ</t>
    </rPh>
    <rPh sb="21" eb="22">
      <t>ヒ</t>
    </rPh>
    <rPh sb="22" eb="25">
      <t>ホジョキン</t>
    </rPh>
    <phoneticPr fontId="4"/>
  </si>
  <si>
    <t>Ｇ'</t>
  </si>
  <si>
    <t>名称</t>
    <rPh sb="0" eb="2">
      <t>メイショウ</t>
    </rPh>
    <phoneticPr fontId="4"/>
  </si>
  <si>
    <t>子ども・子育て拠出金</t>
    <rPh sb="0" eb="1">
      <t>コ</t>
    </rPh>
    <rPh sb="4" eb="6">
      <t>コソダ</t>
    </rPh>
    <rPh sb="7" eb="10">
      <t>キョシュツキン</t>
    </rPh>
    <phoneticPr fontId="4"/>
  </si>
  <si>
    <t>（通信運搬費、手数料）</t>
  </si>
  <si>
    <t>１箇所あたり5,500円まで</t>
    <rPh sb="1" eb="3">
      <t>カショ</t>
    </rPh>
    <rPh sb="11" eb="12">
      <t>エン</t>
    </rPh>
    <phoneticPr fontId="4"/>
  </si>
  <si>
    <r>
      <t xml:space="preserve"> 機能強化・拡充経費、</t>
    </r>
    <r>
      <rPr>
        <sz val="11"/>
        <color theme="1"/>
        <rFont val="ＭＳ Ｐゴシック"/>
      </rPr>
      <t>デジタル環境整備経費</t>
    </r>
    <rPh sb="1" eb="3">
      <t>キノウ</t>
    </rPh>
    <rPh sb="3" eb="5">
      <t>キョウカ</t>
    </rPh>
    <rPh sb="6" eb="8">
      <t>カクジュウ</t>
    </rPh>
    <rPh sb="8" eb="10">
      <t>ケイヒ</t>
    </rPh>
    <rPh sb="15" eb="17">
      <t>カンキョウ</t>
    </rPh>
    <rPh sb="17" eb="19">
      <t>セイビ</t>
    </rPh>
    <rPh sb="19" eb="21">
      <t>ケイヒ</t>
    </rPh>
    <phoneticPr fontId="4"/>
  </si>
  <si>
    <t>受講料チェック</t>
    <rPh sb="0" eb="3">
      <t>ジュコウリョウ</t>
    </rPh>
    <phoneticPr fontId="4"/>
  </si>
  <si>
    <t>※行事食は市販品も対象とする。おもちゃ・プレゼントは対象外とする。</t>
    <rPh sb="1" eb="4">
      <t>ギョウジショク</t>
    </rPh>
    <rPh sb="5" eb="8">
      <t>シハンヒン</t>
    </rPh>
    <rPh sb="9" eb="11">
      <t>タイショウ</t>
    </rPh>
    <rPh sb="26" eb="28">
      <t>タイショウ</t>
    </rPh>
    <rPh sb="28" eb="29">
      <t>ガイ</t>
    </rPh>
    <phoneticPr fontId="4"/>
  </si>
  <si>
    <t>（Ｂ）または（Ｃ）のいずれか低い額</t>
  </si>
  <si>
    <t>10　事業実施期間</t>
  </si>
  <si>
    <t>円　…（Ａ）</t>
  </si>
  <si>
    <t>円　…（Ｋ）</t>
    <rPh sb="0" eb="1">
      <t>エン</t>
    </rPh>
    <phoneticPr fontId="4"/>
  </si>
  <si>
    <t>５　交付申請額</t>
    <rPh sb="2" eb="4">
      <t>コウフ</t>
    </rPh>
    <rPh sb="4" eb="6">
      <t>シンセイ</t>
    </rPh>
    <rPh sb="6" eb="7">
      <t>ガク</t>
    </rPh>
    <phoneticPr fontId="4"/>
  </si>
  <si>
    <t>１　「子ども食堂」の収入額</t>
    <rPh sb="3" eb="4">
      <t>コ</t>
    </rPh>
    <rPh sb="6" eb="8">
      <t>ショクドウ</t>
    </rPh>
    <rPh sb="10" eb="12">
      <t>シュウニュウ</t>
    </rPh>
    <rPh sb="12" eb="13">
      <t>ガク</t>
    </rPh>
    <phoneticPr fontId="4"/>
  </si>
  <si>
    <t>別紙４－３</t>
    <rPh sb="0" eb="2">
      <t>ベッシ</t>
    </rPh>
    <phoneticPr fontId="4"/>
  </si>
  <si>
    <t>支出予定額(円）</t>
    <rPh sb="2" eb="4">
      <t>ヨテイ</t>
    </rPh>
    <phoneticPr fontId="4"/>
  </si>
  <si>
    <r>
      <t xml:space="preserve">選定額
</t>
    </r>
    <r>
      <rPr>
        <sz val="10"/>
        <color auto="1"/>
        <rFont val="ＭＳ Ｐゴシック"/>
      </rPr>
      <t>（C・Dいずれか
小さい額）</t>
    </r>
    <rPh sb="0" eb="2">
      <t>センテイ</t>
    </rPh>
    <rPh sb="2" eb="3">
      <t>ガク</t>
    </rPh>
    <rPh sb="13" eb="14">
      <t>チイ</t>
    </rPh>
    <rPh sb="16" eb="17">
      <t>ガク</t>
    </rPh>
    <phoneticPr fontId="4"/>
  </si>
  <si>
    <t>B欄は、その他の財源（地域支援事業、国補助事業 等）を充てる場合の額を記入してください。また、その他の財源を複数活用する場合は、備考欄に内訳を記入してください。</t>
    <rPh sb="1" eb="2">
      <t>ラン</t>
    </rPh>
    <rPh sb="6" eb="7">
      <t>タ</t>
    </rPh>
    <rPh sb="8" eb="10">
      <t>ザイゲン</t>
    </rPh>
    <rPh sb="18" eb="19">
      <t>クニ</t>
    </rPh>
    <rPh sb="19" eb="21">
      <t>ホジョ</t>
    </rPh>
    <rPh sb="21" eb="23">
      <t>ジギョウ</t>
    </rPh>
    <rPh sb="24" eb="25">
      <t>トウ</t>
    </rPh>
    <rPh sb="27" eb="28">
      <t>ア</t>
    </rPh>
    <rPh sb="49" eb="50">
      <t>タ</t>
    </rPh>
    <rPh sb="51" eb="53">
      <t>ザイゲン</t>
    </rPh>
    <rPh sb="54" eb="56">
      <t>フクスウ</t>
    </rPh>
    <rPh sb="56" eb="58">
      <t>カツヨウ</t>
    </rPh>
    <rPh sb="60" eb="62">
      <t>バアイ</t>
    </rPh>
    <phoneticPr fontId="4"/>
  </si>
  <si>
    <t>別紙９－１</t>
    <rPh sb="0" eb="2">
      <t>べっし</t>
    </rPh>
    <phoneticPr fontId="18" type="Hiragana"/>
  </si>
  <si>
    <t>別紙10－１</t>
    <rPh sb="0" eb="2">
      <t>ベッシ</t>
    </rPh>
    <phoneticPr fontId="4"/>
  </si>
  <si>
    <r>
      <t>別紙</t>
    </r>
    <r>
      <rPr>
        <sz val="11"/>
        <color auto="1"/>
        <rFont val="ＭＳ Ｐゴシック"/>
      </rPr>
      <t>11</t>
    </r>
    <rPh sb="0" eb="2">
      <t>ベッシ</t>
    </rPh>
    <phoneticPr fontId="4"/>
  </si>
  <si>
    <t xml:space="preserve"> 別紙13　（参考様式）</t>
    <rPh sb="1" eb="3">
      <t>ベッシ</t>
    </rPh>
    <phoneticPr fontId="4"/>
  </si>
  <si>
    <t>　　　ウ　事業実施機能調書（別紙９－１及び９－２）</t>
    <rPh sb="5" eb="7">
      <t>ジギョウ</t>
    </rPh>
    <rPh sb="7" eb="9">
      <t>ジッシ</t>
    </rPh>
    <rPh sb="9" eb="11">
      <t>キノウ</t>
    </rPh>
    <rPh sb="11" eb="13">
      <t>チョウショ</t>
    </rPh>
    <rPh sb="19" eb="20">
      <t>オヨ</t>
    </rPh>
    <phoneticPr fontId="4"/>
  </si>
  <si>
    <t>　　　エ　利用状況報告書（別紙９－３）</t>
    <rPh sb="5" eb="7">
      <t>リヨウ</t>
    </rPh>
    <rPh sb="7" eb="9">
      <t>ジョウキョウ</t>
    </rPh>
    <rPh sb="9" eb="12">
      <t>ホウコクショ</t>
    </rPh>
    <phoneticPr fontId="4"/>
  </si>
  <si>
    <t>Ｆ</t>
  </si>
  <si>
    <t>高知県あったかふれあいセンター事業実施機能調書</t>
    <rPh sb="0" eb="3">
      <t>こうちけん</t>
    </rPh>
    <rPh sb="15" eb="17">
      <t>じぎょう</t>
    </rPh>
    <phoneticPr fontId="18" type="Hiragana"/>
  </si>
  <si>
    <r>
      <t>　（</t>
    </r>
    <r>
      <rPr>
        <sz val="11"/>
        <color theme="1"/>
        <rFont val="ＭＳ Ｐゴシック"/>
      </rPr>
      <t>２）高知県あったかふれあいセンター事業実績報告書</t>
    </r>
    <rPh sb="4" eb="7">
      <t>コウチケン</t>
    </rPh>
    <rPh sb="19" eb="21">
      <t>ジギョウ</t>
    </rPh>
    <rPh sb="21" eb="23">
      <t>ジッセキ</t>
    </rPh>
    <rPh sb="23" eb="26">
      <t>ホウコクショ</t>
    </rPh>
    <phoneticPr fontId="4"/>
  </si>
  <si>
    <t>開催日</t>
    <rPh sb="0" eb="2">
      <t>かいさい</t>
    </rPh>
    <rPh sb="2" eb="3">
      <t>び</t>
    </rPh>
    <phoneticPr fontId="18" type="Hiragana"/>
  </si>
  <si>
    <t>場所（拠点以外で実施した場合）</t>
    <rPh sb="0" eb="2">
      <t>ばしょ</t>
    </rPh>
    <rPh sb="3" eb="5">
      <t>きょてん</t>
    </rPh>
    <rPh sb="5" eb="7">
      <t>いがい</t>
    </rPh>
    <rPh sb="8" eb="10">
      <t>じっし</t>
    </rPh>
    <rPh sb="12" eb="14">
      <t>ばあい</t>
    </rPh>
    <phoneticPr fontId="40" type="Hiragana"/>
  </si>
  <si>
    <t>花見や収穫祭等、利用者同士の交流ではなく、他施設や団体、利用者以外の地域住民と交流する</t>
  </si>
  <si>
    <t>利用者やボランティア等を対象にしたミニ講座や研修会等、地域福祉に関係する勉強会等を行う</t>
  </si>
  <si>
    <t>相談・訪問活動等によって発見されたニーズや課題を市町村や地域包括支援センター、専門機関等につなぎ、必要な支援に結びつける</t>
  </si>
  <si>
    <t>緊急時に、支援が必要な高齢者や障害者等を一時的に宿泊させ、必要な見守り等を実施する</t>
  </si>
  <si>
    <t>講座や体操など、保健師やリハビリ専門職等と連携を図りながら、定時定量的に介護予防（フレイル予防を含む。）プログラムを提供する</t>
  </si>
  <si>
    <t>認知症の人を支える地域づくりを目指し、認知症の人や家族、地域住民、専門職等誰もが参加できる集いの場を開催する</t>
  </si>
  <si>
    <t>食事の提供を通じて子どもや保護者の居場所を提供する（補助金の活用にあたっては、「高知家子ども食堂登録制度」に登録すること。）</t>
  </si>
  <si>
    <t>Ｇ</t>
  </si>
  <si>
    <t>小 計（D＋E＋Ｆ）</t>
  </si>
  <si>
    <r>
      <t>７　その他財源
　　充当額（Ｉ）</t>
    </r>
    <r>
      <rPr>
        <sz val="10"/>
        <color auto="1"/>
        <rFont val="ＭＳ Ｐゴシック"/>
      </rPr>
      <t xml:space="preserve">
　　　</t>
    </r>
    <r>
      <rPr>
        <sz val="8"/>
        <color auto="1"/>
        <rFont val="ＭＳ Ｐゴシック"/>
      </rPr>
      <t xml:space="preserve">※参考資料添付 </t>
    </r>
    <rPh sb="4" eb="5">
      <t>タ</t>
    </rPh>
    <rPh sb="5" eb="7">
      <t>ザイゲン</t>
    </rPh>
    <rPh sb="10" eb="12">
      <t>ジュウトウ</t>
    </rPh>
    <rPh sb="12" eb="13">
      <t>ガク</t>
    </rPh>
    <rPh sb="21" eb="23">
      <t>サンコウ</t>
    </rPh>
    <rPh sb="23" eb="25">
      <t>シリョウ</t>
    </rPh>
    <rPh sb="25" eb="27">
      <t>テンプ</t>
    </rPh>
    <phoneticPr fontId="4"/>
  </si>
  <si>
    <t>８　差引額
　　（Ｊ＝Ｈ－Ｉ）</t>
    <rPh sb="2" eb="4">
      <t>サシヒキ</t>
    </rPh>
    <rPh sb="4" eb="5">
      <t>ガク</t>
    </rPh>
    <phoneticPr fontId="4"/>
  </si>
  <si>
    <t>←人件費や運営経費が上限額を超えていた場合に、正確な数値が算出されないため削除。</t>
    <rPh sb="1" eb="4">
      <t>ジンケンヒ</t>
    </rPh>
    <rPh sb="5" eb="7">
      <t>ウンエイ</t>
    </rPh>
    <rPh sb="7" eb="9">
      <t>ケイヒ</t>
    </rPh>
    <rPh sb="10" eb="13">
      <t>ジョウゲンガク</t>
    </rPh>
    <rPh sb="14" eb="15">
      <t>コ</t>
    </rPh>
    <rPh sb="19" eb="21">
      <t>バアイ</t>
    </rPh>
    <rPh sb="23" eb="25">
      <t>セイカク</t>
    </rPh>
    <rPh sb="26" eb="28">
      <t>スウチ</t>
    </rPh>
    <rPh sb="29" eb="31">
      <t>サンシュツ</t>
    </rPh>
    <rPh sb="37" eb="39">
      <t>サクジョ</t>
    </rPh>
    <phoneticPr fontId="4"/>
  </si>
  <si>
    <t>Ｆ'</t>
  </si>
  <si>
    <t>小計　f</t>
    <rPh sb="0" eb="2">
      <t>ショウケイ</t>
    </rPh>
    <phoneticPr fontId="4"/>
  </si>
  <si>
    <t>デジタル環境整備経費　計　（③＝e＋f）</t>
    <rPh sb="4" eb="6">
      <t>カンキョウ</t>
    </rPh>
    <rPh sb="6" eb="8">
      <t>セイビ</t>
    </rPh>
    <rPh sb="8" eb="9">
      <t>キョウ</t>
    </rPh>
    <rPh sb="9" eb="10">
      <t>ヒ</t>
    </rPh>
    <rPh sb="11" eb="12">
      <t>ケイ</t>
    </rPh>
    <phoneticPr fontId="4"/>
  </si>
  <si>
    <t>その他財源②の合計金額</t>
    <rPh sb="2" eb="3">
      <t>タ</t>
    </rPh>
    <rPh sb="3" eb="5">
      <t>ザイゲン</t>
    </rPh>
    <rPh sb="7" eb="9">
      <t>ゴウケイ</t>
    </rPh>
    <rPh sb="9" eb="11">
      <t>キンガク</t>
    </rPh>
    <phoneticPr fontId="4"/>
  </si>
  <si>
    <t>その他財源②の
合計金額</t>
    <rPh sb="2" eb="3">
      <t>タ</t>
    </rPh>
    <rPh sb="3" eb="5">
      <t>ザイゲン</t>
    </rPh>
    <rPh sb="8" eb="10">
      <t>ゴウケイ</t>
    </rPh>
    <rPh sb="10" eb="12">
      <t>キンガク</t>
    </rPh>
    <phoneticPr fontId="4"/>
  </si>
  <si>
    <t>Ｅ'</t>
  </si>
  <si>
    <t>小 計（Ａ'＋Ｂ'）</t>
    <rPh sb="0" eb="1">
      <t>チイ</t>
    </rPh>
    <phoneticPr fontId="4"/>
  </si>
  <si>
    <t>小 計（D'＋E'＋Ｆ'）</t>
  </si>
  <si>
    <t>６ 当該年度事業費
     （Ｈ'＝Ｃ'＋Ｇ'）</t>
    <rPh sb="2" eb="4">
      <t>トウガイ</t>
    </rPh>
    <rPh sb="4" eb="6">
      <t>ネンド</t>
    </rPh>
    <rPh sb="6" eb="9">
      <t>ジギョウヒ</t>
    </rPh>
    <phoneticPr fontId="4"/>
  </si>
  <si>
    <t>８　差引額
　　（Ｊ'＝Ｈ'－Ｉ'）</t>
    <rPh sb="2" eb="4">
      <t>サシヒキ</t>
    </rPh>
    <rPh sb="4" eb="5">
      <t>ガク</t>
    </rPh>
    <phoneticPr fontId="4"/>
  </si>
  <si>
    <t>Ｄ'</t>
  </si>
  <si>
    <t>C'</t>
  </si>
  <si>
    <t>Ｂ'</t>
  </si>
  <si>
    <t>Ａ'</t>
  </si>
  <si>
    <t>（別紙8－1）のＥ欄と同額となるようにしてください。</t>
    <rPh sb="1" eb="3">
      <t>ベッシ</t>
    </rPh>
    <rPh sb="9" eb="10">
      <t>ラン</t>
    </rPh>
    <rPh sb="11" eb="13">
      <t>ドウガク</t>
    </rPh>
    <phoneticPr fontId="4"/>
  </si>
  <si>
    <t>（注）　１.　「その他経費」のうち「機能強化・拡充経費」又は「デジタル環境整備経費」がある場合は、こちらの様式に記入してください。
　　　　２.　「機能強化・拡充経費」の「別表第１の拡充機能（６）「「子ども食堂」の実施にかかる補助対象額」」については別紙４－３の②又は③の額を記入してください。</t>
    <rPh sb="1" eb="2">
      <t>チュウ</t>
    </rPh>
    <rPh sb="10" eb="11">
      <t>タ</t>
    </rPh>
    <rPh sb="11" eb="13">
      <t>ケイヒ</t>
    </rPh>
    <rPh sb="18" eb="20">
      <t>キノウ</t>
    </rPh>
    <rPh sb="20" eb="22">
      <t>キョウカ</t>
    </rPh>
    <rPh sb="23" eb="25">
      <t>カクジュウ</t>
    </rPh>
    <rPh sb="25" eb="27">
      <t>ケイヒ</t>
    </rPh>
    <rPh sb="28" eb="29">
      <t>マタ</t>
    </rPh>
    <rPh sb="35" eb="37">
      <t>カンキョウ</t>
    </rPh>
    <rPh sb="37" eb="39">
      <t>セイビ</t>
    </rPh>
    <rPh sb="39" eb="41">
      <t>ケイヒ</t>
    </rPh>
    <rPh sb="45" eb="47">
      <t>バアイ</t>
    </rPh>
    <rPh sb="53" eb="55">
      <t>ヨウシキ</t>
    </rPh>
    <rPh sb="56" eb="58">
      <t>キニュウ</t>
    </rPh>
    <rPh sb="125" eb="127">
      <t>ベッシ</t>
    </rPh>
    <rPh sb="132" eb="133">
      <t>マタ</t>
    </rPh>
    <rPh sb="136" eb="137">
      <t>ガク</t>
    </rPh>
    <rPh sb="138" eb="140">
      <t>キニュウ</t>
    </rPh>
    <phoneticPr fontId="4"/>
  </si>
  <si>
    <t>　（７）事業計画</t>
    <rPh sb="4" eb="6">
      <t>ジギョウ</t>
    </rPh>
    <rPh sb="6" eb="8">
      <t>ケイカク</t>
    </rPh>
    <phoneticPr fontId="4"/>
  </si>
  <si>
    <r>
      <t>（地域共生社会の実現に向けた包括的な支援体制の構築に向けた、あったかふれあいセンターの位置づけを踏まえた記載にしてください。）</t>
    </r>
    <r>
      <rPr>
        <sz val="11"/>
        <color theme="1"/>
        <rFont val="ＭＳ Ｐゴシック"/>
      </rPr>
      <t xml:space="preserve">
</t>
    </r>
    <rPh sb="1" eb="3">
      <t>チイキ</t>
    </rPh>
    <rPh sb="3" eb="5">
      <t>キョウセイ</t>
    </rPh>
    <rPh sb="5" eb="7">
      <t>シャカイ</t>
    </rPh>
    <rPh sb="8" eb="10">
      <t>ジツゲン</t>
    </rPh>
    <rPh sb="11" eb="12">
      <t>ム</t>
    </rPh>
    <rPh sb="14" eb="17">
      <t>ホウカツテキ</t>
    </rPh>
    <rPh sb="18" eb="20">
      <t>シエン</t>
    </rPh>
    <rPh sb="20" eb="22">
      <t>タイセイ</t>
    </rPh>
    <rPh sb="23" eb="25">
      <t>コウチク</t>
    </rPh>
    <rPh sb="26" eb="27">
      <t>ム</t>
    </rPh>
    <rPh sb="43" eb="45">
      <t>イチ</t>
    </rPh>
    <rPh sb="48" eb="49">
      <t>フ</t>
    </rPh>
    <rPh sb="52" eb="54">
      <t>キサイ</t>
    </rPh>
    <phoneticPr fontId="4"/>
  </si>
  <si>
    <r>
      <t>（別紙２）の</t>
    </r>
    <r>
      <rPr>
        <sz val="12"/>
        <color theme="1"/>
        <rFont val="ＭＳ Ｐゴシック"/>
      </rPr>
      <t>Ｆ欄または（別紙６）のＦ'欄の額と同額となるようにしてください。</t>
    </r>
    <rPh sb="1" eb="3">
      <t>ベッシ</t>
    </rPh>
    <rPh sb="7" eb="8">
      <t>ラン</t>
    </rPh>
    <rPh sb="12" eb="14">
      <t>ベッシ</t>
    </rPh>
    <rPh sb="19" eb="20">
      <t>ラン</t>
    </rPh>
    <rPh sb="21" eb="22">
      <t>ガク</t>
    </rPh>
    <rPh sb="23" eb="25">
      <t>ドウガク</t>
    </rPh>
    <phoneticPr fontId="4"/>
  </si>
  <si>
    <r>
      <t>　（４）支出予定額内訳書</t>
    </r>
    <r>
      <rPr>
        <sz val="11"/>
        <color theme="1"/>
        <rFont val="ＭＳ Ｐゴシック"/>
      </rPr>
      <t>等</t>
    </r>
    <rPh sb="4" eb="6">
      <t>シシュツ</t>
    </rPh>
    <rPh sb="6" eb="8">
      <t>ヨテイ</t>
    </rPh>
    <rPh sb="8" eb="9">
      <t>ガク</t>
    </rPh>
    <rPh sb="9" eb="11">
      <t>ウチワケ</t>
    </rPh>
    <rPh sb="11" eb="12">
      <t>ショ</t>
    </rPh>
    <rPh sb="12" eb="13">
      <t>トウ</t>
    </rPh>
    <phoneticPr fontId="4"/>
  </si>
  <si>
    <t>（別紙8-1）のG欄の額と同額となるようにしてください。</t>
    <rPh sb="1" eb="3">
      <t>ベッシ</t>
    </rPh>
    <rPh sb="9" eb="10">
      <t>ラン</t>
    </rPh>
    <rPh sb="11" eb="12">
      <t>ガク</t>
    </rPh>
    <rPh sb="13" eb="15">
      <t>ドウガク</t>
    </rPh>
    <phoneticPr fontId="4"/>
  </si>
  <si>
    <r>
      <t>　　</t>
    </r>
    <r>
      <rPr>
        <sz val="11"/>
        <color theme="1"/>
        <rFont val="ＭＳ Ｐゴシック"/>
      </rPr>
      <t>ア　支出予定額内訳書（別紙４－１又は別紙４－２）</t>
    </r>
  </si>
  <si>
    <r>
      <t>　（</t>
    </r>
    <r>
      <rPr>
        <sz val="11"/>
        <color theme="1"/>
        <rFont val="ＭＳ Ｐゴシック"/>
      </rPr>
      <t>６）委託契約に係る委託仕様書（案）</t>
    </r>
    <rPh sb="4" eb="6">
      <t>イタク</t>
    </rPh>
    <rPh sb="6" eb="8">
      <t>ケイヤク</t>
    </rPh>
    <rPh sb="9" eb="10">
      <t>カカ</t>
    </rPh>
    <rPh sb="11" eb="13">
      <t>イタク</t>
    </rPh>
    <rPh sb="13" eb="16">
      <t>シヨウショ</t>
    </rPh>
    <rPh sb="16" eb="19">
      <t>アン</t>
    </rPh>
    <phoneticPr fontId="4"/>
  </si>
  <si>
    <r>
      <t>　年　月　日付け高知県指令　　　第　　　号で交付（変更交付・廃止）決定がありました　　年度高知県あったかふれあいセンター事業が完了しましたので、高知県あったかふれあいセンター事業費補助金交付要綱第</t>
    </r>
    <r>
      <rPr>
        <sz val="11"/>
        <color theme="1"/>
        <rFont val="ＭＳ Ｐゴシック"/>
      </rPr>
      <t>１４条第１項の規定により、下記のとおり報告します。</t>
    </r>
    <rPh sb="25" eb="27">
      <t>ヘンコウ</t>
    </rPh>
    <rPh sb="27" eb="29">
      <t>コウフ</t>
    </rPh>
    <rPh sb="30" eb="32">
      <t>ハイシ</t>
    </rPh>
    <rPh sb="101" eb="102">
      <t>ダイ</t>
    </rPh>
    <rPh sb="103" eb="104">
      <t>コウ</t>
    </rPh>
    <phoneticPr fontId="4"/>
  </si>
  <si>
    <r>
      <t>　（３）支出済額内訳書</t>
    </r>
    <r>
      <rPr>
        <sz val="11"/>
        <color theme="1"/>
        <rFont val="ＭＳ Ｐゴシック"/>
      </rPr>
      <t>等</t>
    </r>
    <rPh sb="4" eb="6">
      <t>シシュツ</t>
    </rPh>
    <rPh sb="6" eb="7">
      <t>ズ</t>
    </rPh>
    <rPh sb="7" eb="8">
      <t>ガク</t>
    </rPh>
    <rPh sb="8" eb="10">
      <t>ウチワケ</t>
    </rPh>
    <rPh sb="10" eb="11">
      <t>ショ</t>
    </rPh>
    <rPh sb="11" eb="12">
      <t>トウ</t>
    </rPh>
    <phoneticPr fontId="4"/>
  </si>
  <si>
    <r>
      <t>　　</t>
    </r>
    <r>
      <rPr>
        <sz val="11"/>
        <color theme="1"/>
        <rFont val="ＭＳ Ｐゴシック"/>
      </rPr>
      <t>イ　子ども食堂精算額調書（別表第１の拡充機能（６）「子ども食堂｣を実施した場合（別紙10－３））</t>
    </r>
    <rPh sb="9" eb="12">
      <t>セイサンガク</t>
    </rPh>
    <phoneticPr fontId="4"/>
  </si>
  <si>
    <r>
      <t>　（</t>
    </r>
    <r>
      <rPr>
        <sz val="11"/>
        <color theme="1"/>
        <rFont val="ＭＳ Ｐゴシック"/>
      </rPr>
      <t>４）委託事業により取得した備品一覧（別紙11）</t>
    </r>
    <rPh sb="4" eb="6">
      <t>イタク</t>
    </rPh>
    <rPh sb="6" eb="8">
      <t>ジギョウ</t>
    </rPh>
    <rPh sb="11" eb="13">
      <t>シュトク</t>
    </rPh>
    <rPh sb="15" eb="17">
      <t>ビヒン</t>
    </rPh>
    <rPh sb="17" eb="19">
      <t>イチラン</t>
    </rPh>
    <rPh sb="20" eb="22">
      <t>ベッシ</t>
    </rPh>
    <phoneticPr fontId="4"/>
  </si>
  <si>
    <r>
      <t>　（６）賃金台帳</t>
    </r>
    <r>
      <rPr>
        <sz val="11"/>
        <color theme="1"/>
        <rFont val="ＭＳ Ｐゴシック"/>
      </rPr>
      <t>（参考様式：別紙13）</t>
    </r>
    <rPh sb="4" eb="6">
      <t>チンギン</t>
    </rPh>
    <rPh sb="6" eb="8">
      <t>ダイチョウ</t>
    </rPh>
    <rPh sb="9" eb="11">
      <t>サンコウ</t>
    </rPh>
    <rPh sb="11" eb="13">
      <t>ヨウシキ</t>
    </rPh>
    <rPh sb="14" eb="16">
      <t>ベッシ</t>
    </rPh>
    <phoneticPr fontId="4"/>
  </si>
  <si>
    <r>
      <t>　（７</t>
    </r>
    <r>
      <rPr>
        <sz val="11"/>
        <color theme="1"/>
        <rFont val="ＭＳ Ｐゴシック"/>
      </rPr>
      <t>）収支決算書（見込み書）抄本</t>
    </r>
    <rPh sb="4" eb="6">
      <t>シュウシ</t>
    </rPh>
    <rPh sb="6" eb="9">
      <t>ケッサンショ</t>
    </rPh>
    <rPh sb="10" eb="12">
      <t>ミコ</t>
    </rPh>
    <rPh sb="13" eb="14">
      <t>ショ</t>
    </rPh>
    <rPh sb="15" eb="17">
      <t>ショウホン</t>
    </rPh>
    <phoneticPr fontId="4"/>
  </si>
  <si>
    <r>
      <t>　（</t>
    </r>
    <r>
      <rPr>
        <sz val="11"/>
        <color theme="1"/>
        <rFont val="ＭＳ Ｐゴシック"/>
      </rPr>
      <t>９）検査調書（写し）</t>
    </r>
    <rPh sb="4" eb="6">
      <t>ケンサ</t>
    </rPh>
    <rPh sb="6" eb="8">
      <t>チョウショ</t>
    </rPh>
    <rPh sb="9" eb="10">
      <t>ウツ</t>
    </rPh>
    <phoneticPr fontId="4"/>
  </si>
  <si>
    <r>
      <t>合　計（①+②＋</t>
    </r>
    <r>
      <rPr>
        <sz val="12"/>
        <color theme="1"/>
        <rFont val="ＭＳ Ｐゴシック"/>
      </rPr>
      <t>③）</t>
    </r>
    <rPh sb="0" eb="1">
      <t>ゴウ</t>
    </rPh>
    <rPh sb="2" eb="3">
      <t>ケイ</t>
    </rPh>
    <phoneticPr fontId="4"/>
  </si>
  <si>
    <r>
      <t>（Ｆ）または年間上限額</t>
    </r>
    <r>
      <rPr>
        <sz val="11"/>
        <color theme="1"/>
        <rFont val="ＭＳ Ｐゴシック"/>
      </rPr>
      <t>33,000円のいずれか低い額</t>
    </r>
  </si>
  <si>
    <r>
      <t>（別紙8－1）の</t>
    </r>
    <r>
      <rPr>
        <sz val="12"/>
        <color theme="1"/>
        <rFont val="ＭＳ Ｐゴシック"/>
      </rPr>
      <t>Ｆ欄と同額となるようにしてください。</t>
    </r>
    <rPh sb="1" eb="3">
      <t>ベッシ</t>
    </rPh>
    <rPh sb="9" eb="10">
      <t>ラン</t>
    </rPh>
    <rPh sb="11" eb="13">
      <t>ドウガク</t>
    </rPh>
    <phoneticPr fontId="4"/>
  </si>
  <si>
    <r>
      <t>（注）　　</t>
    </r>
    <r>
      <rPr>
        <sz val="12"/>
        <color theme="1"/>
        <rFont val="ＭＳ Ｐゴシック"/>
      </rPr>
      <t>１．「その他の経費」のうち「機能強化・拡充経費」又は「デジタル環境整備経費」がある場合は、こちらの様式に記入してください。
　　　　　２．「機能強化・拡充経費」の「別表第１の拡充機能（６）「子ども食堂」の実施にかかる補助対象額」については別紙９－３の②又は③の額を
　　　　　　　記入してください。</t>
    </r>
    <rPh sb="29" eb="30">
      <t>マタ</t>
    </rPh>
    <rPh sb="36" eb="38">
      <t>カンキョウ</t>
    </rPh>
    <rPh sb="38" eb="40">
      <t>セイビ</t>
    </rPh>
    <rPh sb="40" eb="42">
      <t>ケイヒ</t>
    </rPh>
    <phoneticPr fontId="4"/>
  </si>
  <si>
    <t>（別紙２）のG欄または（別紙６）のG'欄の額と同額となるようにしてください。</t>
    <rPh sb="1" eb="3">
      <t>ベッシ</t>
    </rPh>
    <rPh sb="7" eb="8">
      <t>ラン</t>
    </rPh>
    <rPh sb="12" eb="14">
      <t>ベッシ</t>
    </rPh>
    <rPh sb="19" eb="20">
      <t>ラン</t>
    </rPh>
    <rPh sb="21" eb="22">
      <t>ガク</t>
    </rPh>
    <rPh sb="23" eb="25">
      <t>ドウガク</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</si>
</sst>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17">
    <numFmt numFmtId="176" formatCode="#,##0;&quot;▲ &quot;#,##0"/>
    <numFmt numFmtId="177" formatCode="#,##0_ "/>
    <numFmt numFmtId="178" formatCode="[$-411]ggge&quot;年&quot;m&quot;月&quot;d&quot;日&quot;;@"/>
    <numFmt numFmtId="179" formatCode="#,##0.00&quot;人&quot;&quot;役&quot;"/>
    <numFmt numFmtId="180" formatCode="#,##0.0&quot;人&quot;&quot;役&quot;"/>
    <numFmt numFmtId="181" formatCode="0.0_ "/>
    <numFmt numFmtId="182" formatCode="0.00_ "/>
    <numFmt numFmtId="183" formatCode="#,##0&quot;円&quot;"/>
    <numFmt numFmtId="184" formatCode="#,##0&quot;箇&quot;&quot;所&quot;"/>
    <numFmt numFmtId="185" formatCode="[$-411]ge.m.d;@"/>
    <numFmt numFmtId="186" formatCode="#,###&quot;円&quot;"/>
    <numFmt numFmtId="187" formatCode="####&quot;日&quot;"/>
    <numFmt numFmtId="188" formatCode="##,###&quot;回&quot;"/>
    <numFmt numFmtId="189" formatCode="#,###&quot;人&quot;"/>
    <numFmt numFmtId="190" formatCode="\(#,##0\)"/>
    <numFmt numFmtId="191" formatCode="#,##0.0&quot;回&quot;"/>
    <numFmt numFmtId="192" formatCode="#,##0.0;&quot;△ &quot;#,##0.0"/>
  </numFmts>
  <fonts count="41">
    <font>
      <sz val="11"/>
      <color auto="1"/>
      <name val="ＭＳ Ｐゴシック"/>
      <family val="3"/>
    </font>
    <font>
      <sz val="11"/>
      <color theme="1"/>
      <name val="ＭＳ Ｐゴシック"/>
      <family val="3"/>
    </font>
    <font>
      <sz val="11"/>
      <color auto="1"/>
      <name val="ＭＳ Ｐゴシック"/>
      <family val="3"/>
    </font>
    <font>
      <sz val="11"/>
      <color theme="1"/>
      <name val="游ゴシック"/>
      <family val="3"/>
    </font>
    <font>
      <sz val="6"/>
      <color auto="1"/>
      <name val="ＭＳ Ｐゴシック"/>
      <family val="3"/>
    </font>
    <font>
      <sz val="12"/>
      <color theme="1"/>
      <name val="ＭＳ Ｐゴシック"/>
      <family val="3"/>
    </font>
    <font>
      <i/>
      <sz val="11"/>
      <color theme="1"/>
      <name val="ＭＳ Ｐゴシック"/>
      <family val="3"/>
    </font>
    <font>
      <sz val="14"/>
      <color theme="1"/>
      <name val="ＭＳ Ｐゴシック"/>
      <family val="3"/>
    </font>
    <font>
      <sz val="12"/>
      <color auto="1"/>
      <name val="ＭＳ Ｐゴシック"/>
      <family val="3"/>
    </font>
    <font>
      <strike/>
      <sz val="11"/>
      <color auto="1"/>
      <name val="ＭＳ Ｐゴシック"/>
    </font>
    <font>
      <strike/>
      <sz val="11"/>
      <color theme="1"/>
      <name val="ＭＳ Ｐゴシック"/>
    </font>
    <font>
      <sz val="10"/>
      <color auto="1"/>
      <name val="ＭＳ Ｐゴシック"/>
      <family val="3"/>
    </font>
    <font>
      <sz val="18"/>
      <color auto="1"/>
      <name val="ＭＳ Ｐゴシック"/>
      <family val="3"/>
    </font>
    <font>
      <sz val="20"/>
      <color auto="1"/>
      <name val="ＭＳ Ｐゴシック"/>
      <family val="3"/>
    </font>
    <font>
      <sz val="14"/>
      <color auto="1"/>
      <name val="ＭＳ Ｐゴシック"/>
      <family val="3"/>
    </font>
    <font>
      <sz val="14"/>
      <color auto="1"/>
      <name val="HG丸ｺﾞｼｯｸM-PRO"/>
    </font>
    <font>
      <sz val="9"/>
      <color auto="1"/>
      <name val="ＭＳ Ｐゴシック"/>
      <family val="3"/>
    </font>
    <font>
      <sz val="8"/>
      <color auto="1"/>
      <name val="ＭＳ Ｐゴシック"/>
      <family val="3"/>
    </font>
    <font>
      <sz val="5"/>
      <color auto="1"/>
      <name val="Meiryo UI"/>
      <family val="3"/>
    </font>
    <font>
      <sz val="11"/>
      <color auto="1"/>
      <name val="ＭＳ ゴシック"/>
      <family val="3"/>
    </font>
    <font>
      <sz val="18"/>
      <color auto="1"/>
      <name val="ＭＳ ゴシック"/>
      <family val="3"/>
    </font>
    <font>
      <sz val="12"/>
      <color auto="1"/>
      <name val="ＭＳ ゴシック"/>
      <family val="3"/>
    </font>
    <font>
      <sz val="11"/>
      <color theme="1"/>
      <name val="ＭＳ ゴシック"/>
      <family val="3"/>
    </font>
    <font>
      <sz val="10"/>
      <color theme="1"/>
      <name val="ＭＳ ゴシック"/>
      <family val="3"/>
    </font>
    <font>
      <sz val="10"/>
      <color auto="1"/>
      <name val="ＭＳ ゴシック"/>
      <family val="3"/>
    </font>
    <font>
      <sz val="14"/>
      <color auto="1"/>
      <name val="ＭＳ ゴシック"/>
      <family val="3"/>
    </font>
    <font>
      <sz val="12"/>
      <color theme="1"/>
      <name val="ＭＳ ゴシック"/>
      <family val="3"/>
    </font>
    <font>
      <sz val="16"/>
      <color auto="1"/>
      <name val="ＭＳ ゴシック"/>
      <family val="3"/>
    </font>
    <font>
      <sz val="11"/>
      <color rgb="FF0070C0"/>
      <name val="ＭＳ Ｐゴシック"/>
    </font>
    <font>
      <sz val="16"/>
      <color auto="1"/>
      <name val="ＭＳ Ｐゴシック"/>
      <family val="3"/>
    </font>
    <font>
      <b/>
      <sz val="11"/>
      <color auto="1"/>
      <name val="ＭＳ Ｐゴシック"/>
      <family val="3"/>
    </font>
    <font>
      <b/>
      <sz val="9"/>
      <color auto="1"/>
      <name val="ＭＳ Ｐゴシック"/>
    </font>
    <font>
      <b/>
      <sz val="11"/>
      <color theme="1"/>
      <name val="ＭＳ Ｐゴシック"/>
      <family val="3"/>
    </font>
    <font>
      <sz val="9"/>
      <color theme="1"/>
      <name val="ＭＳ Ｐゴシック"/>
      <family val="3"/>
    </font>
    <font>
      <sz val="10"/>
      <color theme="1"/>
      <name val="ＭＳ Ｐゴシック"/>
      <family val="3"/>
    </font>
    <font>
      <b/>
      <u/>
      <sz val="11"/>
      <color theme="1"/>
      <name val="ＭＳ Ｐゴシック"/>
      <family val="3"/>
    </font>
    <font>
      <b/>
      <sz val="14"/>
      <color auto="1"/>
      <name val="ＭＳ Ｐゴシック"/>
      <family val="3"/>
    </font>
    <font>
      <b/>
      <sz val="9"/>
      <color theme="1"/>
      <name val="ＭＳ Ｐゴシック"/>
    </font>
    <font>
      <sz val="8"/>
      <color theme="1"/>
      <name val="ＭＳ Ｐゴシック"/>
      <family val="3"/>
    </font>
    <font>
      <u/>
      <sz val="11"/>
      <color auto="1"/>
      <name val="ＭＳ Ｐゴシック"/>
      <family val="3"/>
    </font>
    <font>
      <sz val="6"/>
      <color auto="1"/>
      <name val="游ゴシック"/>
      <family val="3"/>
    </font>
  </fonts>
  <fills count="17">
    <fill>
      <patternFill patternType="none"/>
    </fill>
    <fill>
      <patternFill patternType="gray125"/>
    </fill>
    <fill>
      <patternFill patternType="solid">
        <fgColor theme="2"/>
        <bgColor indexed="64"/>
      </patternFill>
    </fill>
    <fill>
      <patternFill patternType="solid">
        <fgColor theme="0" tint="-0.25"/>
        <bgColor indexed="64"/>
      </patternFill>
    </fill>
    <fill>
      <patternFill patternType="solid">
        <fgColor rgb="FFE78B8B"/>
        <bgColor indexed="64"/>
      </patternFill>
    </fill>
    <fill>
      <patternFill patternType="solid">
        <fgColor rgb="FF90D7F0"/>
        <bgColor indexed="64"/>
      </patternFill>
    </fill>
    <fill>
      <patternFill patternType="solid">
        <fgColor rgb="FFFFA6A6"/>
        <bgColor indexed="64"/>
      </patternFill>
    </fill>
    <fill>
      <patternFill patternType="solid">
        <fgColor rgb="FFD4F3B5"/>
        <bgColor indexed="64"/>
      </patternFill>
    </fill>
    <fill>
      <patternFill patternType="solid">
        <fgColor rgb="FF9EDBB9"/>
        <bgColor indexed="64"/>
      </patternFill>
    </fill>
    <fill>
      <patternFill patternType="solid">
        <fgColor rgb="FFFFE69A"/>
        <bgColor indexed="64"/>
      </patternFill>
    </fill>
    <fill>
      <patternFill patternType="solid">
        <fgColor rgb="FFFFFFBE"/>
        <bgColor indexed="64"/>
      </patternFill>
    </fill>
    <fill>
      <patternFill patternType="solid">
        <fgColor rgb="FFFFFFA0"/>
        <bgColor indexed="64"/>
      </patternFill>
    </fill>
    <fill>
      <patternFill patternType="solid">
        <fgColor theme="0" tint="-0.14000000000000001"/>
        <bgColor indexed="64"/>
      </patternFill>
    </fill>
    <fill>
      <patternFill patternType="solid">
        <fgColor theme="0"/>
        <bgColor indexed="64"/>
      </patternFill>
    </fill>
    <fill>
      <patternFill patternType="solid">
        <fgColor indexed="43"/>
        <bgColor indexed="64"/>
      </patternFill>
    </fill>
    <fill>
      <patternFill patternType="solid">
        <fgColor rgb="FFFFFF99"/>
        <bgColor indexed="64"/>
      </patternFill>
    </fill>
    <fill>
      <patternFill patternType="solid">
        <fgColor theme="9" tint="0.4"/>
        <bgColor indexed="64"/>
      </patternFill>
    </fill>
  </fills>
  <borders count="80">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auto="1"/>
      </top>
      <bottom style="thin">
        <color indexed="64"/>
      </bottom>
      <diagonal/>
    </border>
    <border>
      <left/>
      <right style="thin">
        <color indexed="64"/>
      </right>
      <top style="double">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dotted">
        <color auto="1"/>
      </top>
      <bottom/>
      <diagonal/>
    </border>
    <border>
      <left style="thin">
        <color indexed="64"/>
      </left>
      <right style="thin">
        <color indexed="64"/>
      </right>
      <top style="dotted">
        <color auto="1"/>
      </top>
      <bottom/>
      <diagonal/>
    </border>
    <border>
      <left style="thin">
        <color indexed="64"/>
      </left>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tted">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auto="1"/>
      </bottom>
      <diagonal/>
    </border>
    <border>
      <left style="thin">
        <color indexed="64"/>
      </left>
      <right/>
      <top style="thin">
        <color auto="1"/>
      </top>
      <bottom style="thin">
        <color indexed="64"/>
      </bottom>
      <diagonal/>
    </border>
    <border>
      <left/>
      <right/>
      <top style="thin">
        <color indexed="64"/>
      </top>
      <bottom style="thin">
        <color auto="1"/>
      </bottom>
      <diagonal/>
    </border>
    <border>
      <left/>
      <right/>
      <top style="thin">
        <color auto="1"/>
      </top>
      <bottom style="thin">
        <color indexed="64"/>
      </bottom>
      <diagonal/>
    </border>
    <border>
      <left/>
      <right style="thin">
        <color indexed="64"/>
      </right>
      <top style="thin">
        <color indexed="64"/>
      </top>
      <bottom style="thin">
        <color auto="1"/>
      </bottom>
      <diagonal/>
    </border>
    <border>
      <left/>
      <right style="thin">
        <color indexed="64"/>
      </right>
      <top style="thin">
        <color auto="1"/>
      </top>
      <bottom style="thin">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diagonal/>
    </border>
    <border>
      <left/>
      <right style="dotted">
        <color indexed="64"/>
      </right>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style="thin">
        <color indexed="64"/>
      </left>
      <right style="thin">
        <color indexed="64"/>
      </right>
      <top style="dotted">
        <color indexed="64"/>
      </top>
      <bottom style="dotted">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style="thin">
        <color indexed="64"/>
      </right>
      <top/>
      <bottom style="medium">
        <color indexed="64"/>
      </bottom>
      <diagonal style="thin">
        <color indexed="64"/>
      </diagonal>
    </border>
    <border>
      <left/>
      <right style="thin">
        <color indexed="64"/>
      </right>
      <top style="dotted">
        <color indexed="64"/>
      </top>
      <bottom style="dotted">
        <color indexed="64"/>
      </bottom>
      <diagonal/>
    </border>
    <border>
      <left style="thin">
        <color indexed="64"/>
      </left>
      <right style="thin">
        <color indexed="64"/>
      </right>
      <top/>
      <bottom style="double">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dotted">
        <color indexed="64"/>
      </left>
      <right style="thin">
        <color indexed="64"/>
      </right>
      <top style="thin">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xf numFmtId="0" fontId="3" fillId="0" borderId="0">
      <alignment vertical="center"/>
    </xf>
    <xf numFmtId="0" fontId="1" fillId="0" borderId="0"/>
    <xf numFmtId="0" fontId="1" fillId="0" borderId="0"/>
    <xf numFmtId="38" fontId="2" fillId="0" borderId="0" applyFont="0" applyFill="0" applyBorder="0" applyAlignment="0" applyProtection="0">
      <alignment vertical="center"/>
    </xf>
  </cellStyleXfs>
  <cellXfs count="787">
    <xf numFmtId="0" fontId="0" fillId="0" borderId="0" xfId="0">
      <alignment vertical="center"/>
    </xf>
    <xf numFmtId="0" fontId="0" fillId="0" borderId="0" xfId="0" applyFont="1" applyFill="1">
      <alignment vertical="center"/>
    </xf>
    <xf numFmtId="0" fontId="1" fillId="0" borderId="0" xfId="0" applyFont="1" applyFill="1">
      <alignment vertical="center"/>
    </xf>
    <xf numFmtId="0" fontId="5" fillId="0" borderId="0" xfId="0" applyFont="1" applyFill="1" applyAlignment="1">
      <alignment horizontal="center" vertical="center"/>
    </xf>
    <xf numFmtId="0" fontId="1" fillId="0" borderId="0" xfId="0" applyFont="1" applyFill="1" applyAlignment="1">
      <alignment vertical="center" wrapText="1"/>
    </xf>
    <xf numFmtId="0" fontId="1" fillId="0" borderId="0" xfId="0" applyFont="1" applyFill="1" applyAlignment="1">
      <alignment horizontal="center" vertical="center"/>
    </xf>
    <xf numFmtId="0" fontId="6" fillId="0" borderId="0" xfId="0" applyFont="1" applyFill="1" applyAlignment="1">
      <alignment horizontal="left" vertical="top" wrapText="1" indent="1"/>
    </xf>
    <xf numFmtId="0" fontId="1" fillId="0" borderId="0" xfId="0" applyFont="1" applyFill="1" applyBorder="1" applyAlignment="1">
      <alignment horizontal="left" vertical="center" indent="1" shrinkToFit="1"/>
    </xf>
    <xf numFmtId="0" fontId="1" fillId="0" borderId="0" xfId="0" applyFont="1" applyFill="1" applyAlignment="1">
      <alignment horizontal="left" vertical="top" wrapText="1" indent="1"/>
    </xf>
    <xf numFmtId="176" fontId="7" fillId="0" borderId="0" xfId="0" applyNumberFormat="1" applyFont="1" applyFill="1" applyAlignment="1">
      <alignment horizontal="right" vertical="center"/>
    </xf>
    <xf numFmtId="0" fontId="1" fillId="0" borderId="0" xfId="0" applyFont="1" applyFill="1" applyBorder="1" applyAlignment="1">
      <alignment vertical="center" shrinkToFit="1"/>
    </xf>
    <xf numFmtId="0" fontId="5" fillId="0" borderId="0" xfId="0" applyFont="1" applyFill="1">
      <alignment vertical="center"/>
    </xf>
    <xf numFmtId="0" fontId="1" fillId="0" borderId="0" xfId="0" applyFont="1" applyFill="1" applyBorder="1" applyAlignment="1">
      <alignment horizontal="distributed" vertical="center"/>
    </xf>
    <xf numFmtId="0" fontId="8" fillId="0" borderId="0" xfId="0" applyFont="1" applyFill="1" applyAlignment="1">
      <alignment horizontal="center" vertical="center"/>
    </xf>
    <xf numFmtId="0" fontId="0" fillId="0" borderId="0" xfId="0" applyFont="1" applyFill="1" applyAlignment="1">
      <alignment vertical="center" wrapText="1"/>
    </xf>
    <xf numFmtId="0" fontId="0" fillId="0" borderId="0" xfId="0" applyFont="1" applyFill="1" applyAlignment="1">
      <alignment horizontal="center" vertical="center"/>
    </xf>
    <xf numFmtId="0" fontId="0" fillId="0" borderId="0" xfId="0" applyFont="1" applyFill="1" applyBorder="1" applyAlignment="1">
      <alignment vertical="center" shrinkToFit="1"/>
    </xf>
    <xf numFmtId="0" fontId="0" fillId="0" borderId="0" xfId="0" applyFont="1" applyFill="1" applyAlignment="1">
      <alignment horizontal="right" vertical="center"/>
    </xf>
    <xf numFmtId="176" fontId="8" fillId="0" borderId="0" xfId="0" applyNumberFormat="1" applyFont="1" applyFill="1">
      <alignment vertical="center"/>
    </xf>
    <xf numFmtId="0" fontId="0" fillId="0" borderId="0" xfId="0" applyFont="1" applyFill="1" applyBorder="1" applyAlignment="1">
      <alignment horizontal="distributed" vertical="center"/>
    </xf>
    <xf numFmtId="0" fontId="0" fillId="0" borderId="0" xfId="0" applyFont="1" applyFill="1" applyBorder="1" applyAlignment="1">
      <alignment horizontal="left" vertical="center" indent="1"/>
    </xf>
    <xf numFmtId="177" fontId="0" fillId="0" borderId="0" xfId="0" applyNumberFormat="1" applyFont="1" applyFill="1">
      <alignment vertical="center"/>
    </xf>
    <xf numFmtId="0" fontId="5" fillId="0" borderId="0" xfId="0" applyFont="1" applyFill="1" applyBorder="1" applyAlignment="1">
      <alignment horizontal="center" vertical="center"/>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0" xfId="0" applyFont="1" applyFill="1" applyAlignment="1">
      <alignment vertical="top" wrapText="1"/>
    </xf>
    <xf numFmtId="0" fontId="9" fillId="0" borderId="0" xfId="0" applyFont="1" applyFill="1">
      <alignment vertical="center"/>
    </xf>
    <xf numFmtId="176" fontId="7" fillId="0" borderId="0" xfId="0" applyNumberFormat="1" applyFont="1" applyFill="1">
      <alignment vertical="center"/>
    </xf>
    <xf numFmtId="178" fontId="7" fillId="0" borderId="0" xfId="0" applyNumberFormat="1" applyFont="1" applyFill="1" applyAlignment="1">
      <alignment horizontal="center" vertical="center"/>
    </xf>
    <xf numFmtId="0" fontId="7" fillId="0" borderId="0" xfId="0" applyFont="1" applyFill="1">
      <alignment vertical="center"/>
    </xf>
    <xf numFmtId="0" fontId="1" fillId="0" borderId="0" xfId="0" applyFont="1" applyFill="1" applyAlignment="1">
      <alignment vertical="center" shrinkToFit="1"/>
    </xf>
    <xf numFmtId="0" fontId="10" fillId="0" borderId="0" xfId="0" applyFont="1" applyFill="1" applyAlignment="1">
      <alignment vertical="center" shrinkToFit="1"/>
    </xf>
    <xf numFmtId="0" fontId="0" fillId="0" borderId="0" xfId="0" applyFont="1" applyFill="1" applyAlignment="1">
      <alignment horizontal="left" vertical="top" wrapText="1"/>
    </xf>
    <xf numFmtId="0" fontId="0" fillId="0" borderId="0" xfId="0" applyFont="1" applyFill="1" applyBorder="1" applyAlignment="1">
      <alignment horizontal="left" vertical="top" wrapText="1"/>
    </xf>
    <xf numFmtId="0" fontId="11" fillId="0" borderId="0" xfId="0" applyFont="1" applyFill="1" applyBorder="1" applyAlignment="1">
      <alignment horizontal="left" vertical="center" shrinkToFit="1"/>
    </xf>
    <xf numFmtId="0" fontId="11" fillId="0" borderId="0" xfId="0" applyFont="1" applyFill="1" applyBorder="1" applyAlignment="1">
      <alignment vertical="center" shrinkToFit="1"/>
    </xf>
    <xf numFmtId="0" fontId="8" fillId="0" borderId="0" xfId="0" applyFont="1" applyFill="1" applyAlignment="1">
      <alignment horizontal="center" vertical="center" wrapText="1"/>
    </xf>
    <xf numFmtId="0" fontId="0" fillId="0" borderId="0" xfId="0" applyFont="1" applyFill="1" applyAlignment="1">
      <alignment horizontal="left" vertical="center" wrapText="1"/>
    </xf>
    <xf numFmtId="0" fontId="0" fillId="0" borderId="0" xfId="0" applyFont="1" applyFill="1" applyBorder="1" applyAlignment="1">
      <alignment horizontal="left" vertical="center" wrapText="1" indent="1"/>
    </xf>
    <xf numFmtId="0" fontId="0" fillId="0" borderId="1" xfId="0" applyFont="1" applyFill="1" applyBorder="1" applyAlignment="1">
      <alignment horizontal="left" vertical="center" shrinkToFit="1"/>
    </xf>
    <xf numFmtId="0" fontId="1" fillId="0" borderId="1" xfId="0" applyFont="1" applyFill="1" applyBorder="1" applyAlignment="1">
      <alignment horizontal="left" vertical="center" shrinkToFit="1"/>
    </xf>
    <xf numFmtId="0" fontId="0" fillId="0" borderId="2" xfId="0" applyFont="1" applyFill="1" applyBorder="1" applyAlignment="1">
      <alignment horizontal="left" vertical="center" wrapText="1" shrinkToFit="1"/>
    </xf>
    <xf numFmtId="0" fontId="0" fillId="0" borderId="3" xfId="0" applyFont="1" applyFill="1" applyBorder="1" applyAlignment="1">
      <alignment horizontal="left" vertical="center" wrapText="1"/>
    </xf>
    <xf numFmtId="0" fontId="0" fillId="0" borderId="4" xfId="0" applyFont="1" applyFill="1" applyBorder="1" applyAlignment="1">
      <alignment horizontal="left" vertical="center" shrinkToFit="1"/>
    </xf>
    <xf numFmtId="0" fontId="1" fillId="0" borderId="4" xfId="0" applyFont="1" applyFill="1" applyBorder="1" applyAlignment="1">
      <alignment horizontal="left" vertical="center" shrinkToFit="1"/>
    </xf>
    <xf numFmtId="0" fontId="0" fillId="0" borderId="5" xfId="0" applyFont="1" applyFill="1" applyBorder="1" applyAlignment="1">
      <alignment horizontal="left" vertical="center" wrapText="1" shrinkToFit="1"/>
    </xf>
    <xf numFmtId="176" fontId="0" fillId="0" borderId="1" xfId="0" applyNumberFormat="1" applyFont="1" applyFill="1" applyBorder="1" applyAlignment="1">
      <alignment horizontal="center" vertical="center"/>
    </xf>
    <xf numFmtId="176" fontId="0" fillId="0" borderId="3" xfId="0" applyNumberFormat="1" applyFont="1" applyFill="1" applyBorder="1" applyAlignment="1">
      <alignment horizontal="right" vertical="center"/>
    </xf>
    <xf numFmtId="0" fontId="0" fillId="0" borderId="4" xfId="0" applyFont="1" applyFill="1" applyBorder="1" applyAlignment="1">
      <alignment horizontal="center" vertical="center"/>
    </xf>
    <xf numFmtId="177" fontId="0" fillId="0" borderId="0" xfId="0" applyNumberFormat="1" applyAlignment="1">
      <alignment horizontal="center" vertical="center"/>
    </xf>
    <xf numFmtId="177" fontId="0" fillId="0" borderId="0" xfId="0" applyNumberFormat="1" applyFont="1" applyAlignment="1">
      <alignment vertical="center"/>
    </xf>
    <xf numFmtId="177" fontId="12" fillId="0" borderId="0" xfId="0" applyNumberFormat="1" applyFont="1" applyAlignment="1">
      <alignment horizontal="center" vertical="center"/>
    </xf>
    <xf numFmtId="177" fontId="13" fillId="0" borderId="0" xfId="0" applyNumberFormat="1" applyFont="1">
      <alignment vertical="center"/>
    </xf>
    <xf numFmtId="177" fontId="14" fillId="0" borderId="0" xfId="0" applyNumberFormat="1" applyFont="1">
      <alignment vertical="center"/>
    </xf>
    <xf numFmtId="177" fontId="14" fillId="0" borderId="0" xfId="0" applyNumberFormat="1" applyFont="1" applyBorder="1" applyAlignment="1">
      <alignment horizontal="center" vertical="center"/>
    </xf>
    <xf numFmtId="177" fontId="8" fillId="0" borderId="1" xfId="0" applyNumberFormat="1" applyFont="1" applyBorder="1" applyAlignment="1">
      <alignment horizontal="center" vertical="center"/>
    </xf>
    <xf numFmtId="177" fontId="8" fillId="0" borderId="6" xfId="0" applyNumberFormat="1" applyFont="1" applyBorder="1" applyAlignment="1">
      <alignment horizontal="center" vertical="center"/>
    </xf>
    <xf numFmtId="177" fontId="0" fillId="2" borderId="1" xfId="0" applyNumberFormat="1" applyFont="1" applyFill="1" applyBorder="1" applyAlignment="1">
      <alignment horizontal="center" vertical="center" textRotation="255"/>
    </xf>
    <xf numFmtId="177" fontId="0" fillId="2" borderId="7" xfId="0" applyNumberFormat="1" applyFont="1" applyFill="1" applyBorder="1" applyAlignment="1">
      <alignment horizontal="center" vertical="center" textRotation="255"/>
    </xf>
    <xf numFmtId="177" fontId="0" fillId="2" borderId="6" xfId="0" applyNumberFormat="1" applyFont="1" applyFill="1" applyBorder="1" applyAlignment="1">
      <alignment horizontal="center" vertical="center" textRotation="255"/>
    </xf>
    <xf numFmtId="177" fontId="0" fillId="2" borderId="8" xfId="0" applyNumberFormat="1" applyFont="1" applyFill="1" applyBorder="1" applyAlignment="1">
      <alignment horizontal="center" vertical="center" textRotation="255"/>
    </xf>
    <xf numFmtId="177" fontId="0" fillId="0" borderId="9" xfId="0" applyNumberFormat="1" applyFont="1" applyBorder="1" applyAlignment="1">
      <alignment horizontal="center" vertical="center"/>
    </xf>
    <xf numFmtId="177" fontId="11" fillId="0" borderId="0" xfId="0" quotePrefix="1" applyNumberFormat="1" applyFont="1" applyFill="1" applyAlignment="1">
      <alignment horizontal="right" vertical="center"/>
    </xf>
    <xf numFmtId="177" fontId="11" fillId="0" borderId="0" xfId="0" applyNumberFormat="1" applyFont="1" applyFill="1">
      <alignment vertical="center"/>
    </xf>
    <xf numFmtId="177" fontId="8" fillId="0" borderId="3" xfId="0" applyNumberFormat="1" applyFont="1" applyBorder="1" applyAlignment="1">
      <alignment horizontal="center" vertical="center"/>
    </xf>
    <xf numFmtId="177" fontId="8" fillId="0" borderId="10" xfId="0" applyNumberFormat="1" applyFont="1" applyBorder="1" applyAlignment="1">
      <alignment horizontal="center" vertical="center"/>
    </xf>
    <xf numFmtId="177" fontId="0" fillId="0" borderId="11" xfId="0" applyNumberFormat="1" applyFont="1" applyBorder="1" applyAlignment="1">
      <alignment horizontal="center" vertical="center" shrinkToFit="1"/>
    </xf>
    <xf numFmtId="177" fontId="0" fillId="0" borderId="12" xfId="0" applyNumberFormat="1" applyFont="1" applyBorder="1" applyAlignment="1">
      <alignment horizontal="center" vertical="center" shrinkToFit="1"/>
    </xf>
    <xf numFmtId="0" fontId="0" fillId="2" borderId="5" xfId="0" applyFont="1" applyFill="1" applyBorder="1" applyAlignment="1">
      <alignment horizontal="center" vertical="center"/>
    </xf>
    <xf numFmtId="177" fontId="0" fillId="0" borderId="11" xfId="0" applyNumberFormat="1" applyFont="1" applyBorder="1" applyAlignment="1">
      <alignment horizontal="center" vertical="center" wrapText="1" shrinkToFit="1"/>
    </xf>
    <xf numFmtId="177" fontId="0" fillId="0" borderId="13" xfId="0" applyNumberFormat="1" applyFont="1" applyBorder="1" applyAlignment="1">
      <alignment horizontal="center" vertical="center" wrapText="1" shrinkToFit="1"/>
    </xf>
    <xf numFmtId="177" fontId="0" fillId="0" borderId="14" xfId="0" applyNumberFormat="1" applyFont="1" applyFill="1" applyBorder="1" applyAlignment="1">
      <alignment horizontal="center" vertical="center" wrapText="1" shrinkToFit="1"/>
    </xf>
    <xf numFmtId="0" fontId="0" fillId="0" borderId="15" xfId="0" applyFont="1" applyBorder="1" applyAlignment="1">
      <alignment horizontal="center" vertical="center"/>
    </xf>
    <xf numFmtId="177" fontId="11" fillId="0" borderId="0" xfId="0" applyNumberFormat="1" applyFont="1" applyFill="1" applyBorder="1" applyAlignment="1">
      <alignment horizontal="left" vertical="center" indent="1" shrinkToFit="1"/>
    </xf>
    <xf numFmtId="177" fontId="11" fillId="0" borderId="0" xfId="0" applyNumberFormat="1" applyFont="1" applyFill="1" applyBorder="1" applyAlignment="1">
      <alignment horizontal="left" vertical="center" wrapText="1" indent="1"/>
    </xf>
    <xf numFmtId="177" fontId="0" fillId="0" borderId="0" xfId="0" applyNumberFormat="1" applyFont="1" applyAlignment="1">
      <alignment horizontal="left" vertical="center"/>
    </xf>
    <xf numFmtId="177" fontId="8" fillId="0" borderId="4" xfId="0" applyNumberFormat="1" applyFont="1" applyBorder="1" applyAlignment="1">
      <alignment horizontal="center" vertical="center"/>
    </xf>
    <xf numFmtId="177" fontId="8" fillId="0" borderId="16" xfId="0" applyNumberFormat="1" applyFont="1" applyBorder="1" applyAlignment="1">
      <alignment horizontal="center" vertical="center"/>
    </xf>
    <xf numFmtId="179" fontId="8" fillId="0" borderId="17" xfId="0" applyNumberFormat="1" applyFont="1" applyBorder="1" applyAlignment="1">
      <alignment horizontal="center" vertical="center" shrinkToFit="1"/>
    </xf>
    <xf numFmtId="179" fontId="8" fillId="0" borderId="12" xfId="0" applyNumberFormat="1" applyFont="1" applyBorder="1" applyAlignment="1">
      <alignment horizontal="center" vertical="center" shrinkToFit="1"/>
    </xf>
    <xf numFmtId="179" fontId="8" fillId="2" borderId="18" xfId="0" applyNumberFormat="1" applyFont="1" applyFill="1" applyBorder="1" applyAlignment="1">
      <alignment horizontal="center" vertical="center" shrinkToFit="1"/>
    </xf>
    <xf numFmtId="176" fontId="8" fillId="0" borderId="19" xfId="0" applyNumberFormat="1" applyFont="1" applyFill="1" applyBorder="1" applyAlignment="1">
      <alignment horizontal="center" vertical="center"/>
    </xf>
    <xf numFmtId="177" fontId="8" fillId="0" borderId="20" xfId="0" applyNumberFormat="1" applyFont="1" applyFill="1" applyBorder="1" applyAlignment="1">
      <alignment horizontal="center" vertical="center" wrapText="1" shrinkToFit="1"/>
    </xf>
    <xf numFmtId="180" fontId="8" fillId="2" borderId="18" xfId="0" applyNumberFormat="1" applyFont="1" applyFill="1" applyBorder="1" applyAlignment="1">
      <alignment horizontal="center" vertical="center" shrinkToFit="1"/>
    </xf>
    <xf numFmtId="0" fontId="8" fillId="0" borderId="15" xfId="0" applyFont="1" applyBorder="1" applyAlignment="1">
      <alignment horizontal="center" vertical="center"/>
    </xf>
    <xf numFmtId="176" fontId="8" fillId="0" borderId="1" xfId="0" applyNumberFormat="1" applyFont="1" applyBorder="1" applyAlignment="1">
      <alignment horizontal="right" vertical="center"/>
    </xf>
    <xf numFmtId="176" fontId="8" fillId="0" borderId="21" xfId="0" applyNumberFormat="1" applyFont="1" applyBorder="1" applyAlignment="1">
      <alignment horizontal="right" vertical="center"/>
    </xf>
    <xf numFmtId="176" fontId="8" fillId="2" borderId="18" xfId="0" applyNumberFormat="1" applyFont="1" applyFill="1" applyBorder="1" applyAlignment="1">
      <alignment horizontal="right" vertical="center"/>
    </xf>
    <xf numFmtId="176" fontId="8" fillId="0" borderId="11" xfId="0" applyNumberFormat="1" applyFont="1" applyBorder="1" applyAlignment="1">
      <alignment horizontal="right" vertical="center" shrinkToFit="1"/>
    </xf>
    <xf numFmtId="176" fontId="8" fillId="0" borderId="13" xfId="0" applyNumberFormat="1" applyFont="1" applyBorder="1" applyAlignment="1">
      <alignment horizontal="right" vertical="center" shrinkToFit="1"/>
    </xf>
    <xf numFmtId="176" fontId="8" fillId="0" borderId="20" xfId="0" applyNumberFormat="1" applyFont="1" applyFill="1" applyBorder="1" applyAlignment="1">
      <alignment horizontal="right" vertical="center" shrinkToFit="1"/>
    </xf>
    <xf numFmtId="176" fontId="8" fillId="0" borderId="22" xfId="0" applyNumberFormat="1" applyFont="1" applyBorder="1" applyAlignment="1">
      <alignment horizontal="right" vertical="center" shrinkToFit="1"/>
    </xf>
    <xf numFmtId="177" fontId="8" fillId="0" borderId="1" xfId="0" applyNumberFormat="1" applyFont="1" applyBorder="1" applyAlignment="1">
      <alignment horizontal="center" vertical="center" wrapText="1"/>
    </xf>
    <xf numFmtId="176" fontId="8" fillId="0" borderId="23" xfId="0" applyNumberFormat="1" applyFont="1" applyBorder="1" applyAlignment="1">
      <alignment horizontal="right" vertical="center"/>
    </xf>
    <xf numFmtId="176" fontId="8" fillId="0" borderId="19" xfId="0" applyNumberFormat="1" applyFont="1" applyFill="1" applyBorder="1" applyAlignment="1">
      <alignment horizontal="right" vertical="center"/>
    </xf>
    <xf numFmtId="176" fontId="8" fillId="0" borderId="24" xfId="0" applyNumberFormat="1" applyFont="1" applyFill="1" applyBorder="1" applyAlignment="1">
      <alignment horizontal="center" vertical="center"/>
    </xf>
    <xf numFmtId="176" fontId="8" fillId="0" borderId="25" xfId="0" applyNumberFormat="1" applyFont="1" applyFill="1" applyBorder="1" applyAlignment="1">
      <alignment horizontal="center" vertical="center"/>
    </xf>
    <xf numFmtId="176" fontId="8" fillId="0" borderId="24" xfId="0" applyNumberFormat="1" applyFont="1" applyBorder="1" applyAlignment="1">
      <alignment horizontal="right" vertical="center"/>
    </xf>
    <xf numFmtId="176" fontId="8" fillId="0" borderId="25" xfId="0" applyNumberFormat="1" applyFont="1" applyBorder="1" applyAlignment="1">
      <alignment horizontal="right" vertical="center"/>
    </xf>
    <xf numFmtId="176" fontId="8" fillId="0" borderId="7" xfId="0" applyNumberFormat="1" applyFont="1" applyBorder="1" applyAlignment="1">
      <alignment horizontal="right" vertical="center"/>
    </xf>
    <xf numFmtId="176" fontId="8" fillId="0" borderId="6" xfId="0" applyNumberFormat="1" applyFont="1" applyBorder="1" applyAlignment="1">
      <alignment horizontal="right" vertical="center"/>
    </xf>
    <xf numFmtId="177" fontId="15" fillId="0" borderId="0" xfId="0" applyNumberFormat="1" applyFont="1" applyBorder="1" applyAlignment="1">
      <alignment horizontal="center" vertical="center"/>
    </xf>
    <xf numFmtId="0" fontId="15" fillId="0" borderId="0" xfId="0" applyFont="1" applyBorder="1" applyAlignment="1">
      <alignment horizontal="center" vertical="center"/>
    </xf>
    <xf numFmtId="177" fontId="0" fillId="0" borderId="0" xfId="0" applyNumberFormat="1" applyFont="1" applyFill="1" applyAlignment="1">
      <alignment horizontal="right" vertical="center"/>
    </xf>
    <xf numFmtId="177" fontId="8" fillId="0" borderId="11" xfId="0" applyNumberFormat="1" applyFont="1" applyBorder="1" applyAlignment="1">
      <alignment horizontal="center" vertical="center"/>
    </xf>
    <xf numFmtId="177" fontId="8" fillId="0" borderId="26" xfId="0" applyNumberFormat="1" applyFont="1" applyBorder="1" applyAlignment="1">
      <alignment horizontal="center" vertical="center"/>
    </xf>
    <xf numFmtId="177" fontId="0" fillId="0" borderId="11" xfId="0" applyNumberFormat="1" applyFont="1" applyBorder="1" applyAlignment="1">
      <alignment horizontal="center" vertical="center" wrapText="1"/>
    </xf>
    <xf numFmtId="177" fontId="0" fillId="0" borderId="17" xfId="0" applyNumberFormat="1" applyFont="1" applyBorder="1" applyAlignment="1">
      <alignment horizontal="center" vertical="center" wrapText="1"/>
    </xf>
    <xf numFmtId="177" fontId="0" fillId="0" borderId="26" xfId="0" applyNumberFormat="1" applyFont="1" applyBorder="1" applyAlignment="1">
      <alignment horizontal="center" vertical="center" wrapText="1"/>
    </xf>
    <xf numFmtId="177" fontId="14" fillId="0" borderId="18" xfId="0" applyNumberFormat="1" applyFont="1" applyBorder="1" applyAlignment="1">
      <alignment horizontal="center" vertical="center" shrinkToFit="1"/>
    </xf>
    <xf numFmtId="177" fontId="14" fillId="0" borderId="11" xfId="0" applyNumberFormat="1" applyFont="1" applyBorder="1" applyAlignment="1">
      <alignment horizontal="center" vertical="center" shrinkToFit="1"/>
    </xf>
    <xf numFmtId="177" fontId="14" fillId="0" borderId="27" xfId="0" applyNumberFormat="1" applyFont="1" applyBorder="1" applyAlignment="1">
      <alignment horizontal="center" vertical="center"/>
    </xf>
    <xf numFmtId="177" fontId="14" fillId="0" borderId="26" xfId="0" applyNumberFormat="1" applyFont="1" applyBorder="1" applyAlignment="1">
      <alignment horizontal="center" vertical="center"/>
    </xf>
    <xf numFmtId="177" fontId="0" fillId="0" borderId="0" xfId="0" applyNumberFormat="1" applyFont="1" applyFill="1" applyAlignment="1">
      <alignment vertical="center" wrapText="1"/>
    </xf>
    <xf numFmtId="177" fontId="14" fillId="0" borderId="18" xfId="0" applyNumberFormat="1" applyFont="1" applyBorder="1" applyAlignment="1">
      <alignment vertical="center"/>
    </xf>
    <xf numFmtId="177" fontId="14" fillId="0" borderId="11" xfId="0" applyNumberFormat="1" applyFont="1" applyBorder="1" applyAlignment="1">
      <alignment vertical="center"/>
    </xf>
    <xf numFmtId="177" fontId="14" fillId="0" borderId="28" xfId="0" applyNumberFormat="1" applyFont="1" applyBorder="1" applyAlignment="1">
      <alignment vertical="center"/>
    </xf>
    <xf numFmtId="177" fontId="14" fillId="0" borderId="26" xfId="0" applyNumberFormat="1" applyFont="1" applyBorder="1" applyAlignment="1">
      <alignment vertical="center"/>
    </xf>
    <xf numFmtId="177" fontId="12" fillId="0" borderId="18" xfId="0" applyNumberFormat="1" applyFont="1" applyBorder="1" applyAlignment="1">
      <alignment horizontal="center" vertical="center" shrinkToFit="1"/>
    </xf>
    <xf numFmtId="177" fontId="12" fillId="0" borderId="11" xfId="0" applyNumberFormat="1" applyFont="1" applyBorder="1" applyAlignment="1">
      <alignment horizontal="center" vertical="center" shrinkToFit="1"/>
    </xf>
    <xf numFmtId="177" fontId="12" fillId="0" borderId="29" xfId="0" applyNumberFormat="1" applyFont="1" applyBorder="1" applyAlignment="1">
      <alignment horizontal="center" vertical="center" shrinkToFit="1"/>
    </xf>
    <xf numFmtId="177" fontId="12" fillId="0" borderId="26" xfId="0" applyNumberFormat="1" applyFont="1" applyBorder="1" applyAlignment="1">
      <alignment horizontal="center" vertical="center" shrinkToFit="1"/>
    </xf>
    <xf numFmtId="176" fontId="12" fillId="0" borderId="0" xfId="0" applyNumberFormat="1" applyFont="1">
      <alignment vertical="center"/>
    </xf>
    <xf numFmtId="0" fontId="14" fillId="0" borderId="0" xfId="0" applyFont="1" applyAlignment="1">
      <alignment horizontal="center" vertical="center"/>
    </xf>
    <xf numFmtId="0" fontId="0" fillId="3" borderId="18" xfId="0" applyFont="1" applyFill="1" applyBorder="1" applyAlignment="1">
      <alignment horizontal="center" vertical="center"/>
    </xf>
    <xf numFmtId="0" fontId="0" fillId="0" borderId="18" xfId="0" applyFont="1" applyBorder="1" applyAlignment="1">
      <alignment horizontal="left" vertical="center"/>
    </xf>
    <xf numFmtId="0" fontId="0" fillId="0" borderId="1" xfId="0" applyFont="1" applyBorder="1" applyAlignment="1">
      <alignment vertical="center"/>
    </xf>
    <xf numFmtId="0" fontId="0" fillId="0" borderId="6" xfId="0" applyFont="1" applyBorder="1" applyAlignment="1">
      <alignment vertical="center"/>
    </xf>
    <xf numFmtId="0" fontId="0" fillId="0" borderId="11" xfId="0" applyBorder="1" applyAlignment="1">
      <alignment horizontal="left" vertical="center"/>
    </xf>
    <xf numFmtId="0" fontId="0" fillId="0" borderId="7" xfId="0" applyFont="1" applyFill="1" applyBorder="1" applyAlignment="1">
      <alignment vertical="center"/>
    </xf>
    <xf numFmtId="0" fontId="0" fillId="0" borderId="18" xfId="0" applyFont="1" applyFill="1" applyBorder="1" applyAlignment="1">
      <alignment horizontal="left" vertical="center" wrapText="1"/>
    </xf>
    <xf numFmtId="0" fontId="0" fillId="0" borderId="1" xfId="0" applyFont="1" applyFill="1" applyBorder="1" applyAlignment="1">
      <alignment horizontal="left" vertical="center" wrapText="1" shrinkToFit="1"/>
    </xf>
    <xf numFmtId="0" fontId="0" fillId="0" borderId="7" xfId="0" applyFont="1" applyFill="1" applyBorder="1" applyAlignment="1">
      <alignment horizontal="left" vertical="center" wrapText="1" shrinkToFit="1"/>
    </xf>
    <xf numFmtId="0" fontId="0" fillId="0" borderId="6" xfId="0" applyFont="1" applyFill="1" applyBorder="1" applyAlignment="1">
      <alignment horizontal="left" vertical="center" wrapText="1" shrinkToFit="1"/>
    </xf>
    <xf numFmtId="0" fontId="0" fillId="0" borderId="0" xfId="0" applyFont="1" applyFill="1" applyBorder="1" applyAlignment="1">
      <alignment horizontal="left" vertical="center" wrapText="1"/>
    </xf>
    <xf numFmtId="0" fontId="0" fillId="0" borderId="4" xfId="0" applyFont="1" applyBorder="1" applyAlignment="1">
      <alignment vertical="center"/>
    </xf>
    <xf numFmtId="0" fontId="0" fillId="0" borderId="16" xfId="0" applyFont="1" applyBorder="1" applyAlignment="1">
      <alignment vertical="center"/>
    </xf>
    <xf numFmtId="0" fontId="0" fillId="0" borderId="30" xfId="0" applyFont="1" applyFill="1" applyBorder="1" applyAlignment="1">
      <alignment vertical="center"/>
    </xf>
    <xf numFmtId="0" fontId="0" fillId="0" borderId="4" xfId="0" applyFont="1" applyFill="1" applyBorder="1" applyAlignment="1">
      <alignment horizontal="left" vertical="center" wrapText="1" shrinkToFit="1"/>
    </xf>
    <xf numFmtId="0" fontId="0" fillId="0" borderId="30" xfId="0" applyFont="1" applyFill="1" applyBorder="1" applyAlignment="1">
      <alignment horizontal="left" vertical="center" wrapText="1" shrinkToFit="1"/>
    </xf>
    <xf numFmtId="0" fontId="0" fillId="0" borderId="16" xfId="0" applyFont="1" applyFill="1" applyBorder="1" applyAlignment="1">
      <alignment horizontal="left" vertical="center" wrapText="1" shrinkToFit="1"/>
    </xf>
    <xf numFmtId="0" fontId="0" fillId="0" borderId="18" xfId="0" applyFont="1" applyBorder="1" applyAlignment="1">
      <alignment horizontal="center" vertical="center"/>
    </xf>
    <xf numFmtId="0" fontId="8" fillId="0" borderId="2" xfId="0" applyFont="1" applyBorder="1" applyAlignment="1">
      <alignment horizontal="left" vertical="center" indent="1"/>
    </xf>
    <xf numFmtId="0" fontId="8" fillId="0" borderId="2" xfId="0" applyFont="1" applyBorder="1" applyAlignment="1">
      <alignment horizontal="center" vertical="center" textRotation="255"/>
    </xf>
    <xf numFmtId="0" fontId="0" fillId="0" borderId="11"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6" xfId="0" applyFont="1" applyFill="1" applyBorder="1" applyAlignment="1">
      <alignment horizontal="right" vertical="center" indent="1"/>
    </xf>
    <xf numFmtId="0" fontId="0" fillId="0" borderId="2" xfId="0" applyFont="1" applyFill="1" applyBorder="1" applyAlignment="1">
      <alignment horizontal="center" vertical="center" textRotation="255" shrinkToFit="1"/>
    </xf>
    <xf numFmtId="38" fontId="8" fillId="0" borderId="2" xfId="0" applyNumberFormat="1" applyFont="1" applyFill="1" applyBorder="1" applyAlignment="1">
      <alignment horizontal="right" vertical="center"/>
    </xf>
    <xf numFmtId="0" fontId="8" fillId="0" borderId="2" xfId="0" applyFont="1" applyFill="1" applyBorder="1" applyAlignment="1">
      <alignment horizontal="right" vertical="center"/>
    </xf>
    <xf numFmtId="0" fontId="0" fillId="0" borderId="18" xfId="0" applyFont="1" applyFill="1" applyBorder="1" applyAlignment="1">
      <alignment horizontal="center" vertical="center" textRotation="255"/>
    </xf>
    <xf numFmtId="0" fontId="0" fillId="0" borderId="0" xfId="0" applyFont="1" applyFill="1" applyBorder="1" applyAlignment="1">
      <alignment horizontal="center" vertical="center" textRotation="255"/>
    </xf>
    <xf numFmtId="0" fontId="8" fillId="0" borderId="31" xfId="0" applyFont="1" applyBorder="1" applyAlignment="1">
      <alignment horizontal="left" vertical="center" indent="1"/>
    </xf>
    <xf numFmtId="0" fontId="8" fillId="0" borderId="5" xfId="0" applyFont="1" applyBorder="1" applyAlignment="1">
      <alignment horizontal="center" vertical="center" textRotation="255"/>
    </xf>
    <xf numFmtId="0" fontId="0" fillId="0" borderId="18" xfId="0" applyFont="1" applyFill="1" applyBorder="1" applyAlignment="1">
      <alignment horizontal="center" vertical="center" textRotation="255" shrinkToFit="1"/>
    </xf>
    <xf numFmtId="0" fontId="0" fillId="0" borderId="31" xfId="0" applyFont="1" applyFill="1" applyBorder="1" applyAlignment="1">
      <alignment horizontal="right" vertical="center" indent="1"/>
    </xf>
    <xf numFmtId="0" fontId="0" fillId="0" borderId="2" xfId="0" applyFont="1" applyFill="1" applyBorder="1" applyAlignment="1">
      <alignment horizontal="right" vertical="center" indent="1"/>
    </xf>
    <xf numFmtId="0" fontId="8" fillId="0" borderId="31" xfId="0" applyFont="1" applyFill="1" applyBorder="1" applyAlignment="1">
      <alignment horizontal="right" vertical="center"/>
    </xf>
    <xf numFmtId="0" fontId="0" fillId="0" borderId="18" xfId="0" applyFont="1" applyFill="1" applyBorder="1" applyAlignment="1">
      <alignment horizontal="left" vertical="center" indent="1"/>
    </xf>
    <xf numFmtId="0" fontId="16" fillId="0" borderId="18" xfId="0" applyFont="1" applyFill="1" applyBorder="1" applyAlignment="1">
      <alignment horizontal="left" vertical="center" wrapText="1" indent="1"/>
    </xf>
    <xf numFmtId="181" fontId="8" fillId="0" borderId="18" xfId="0" applyNumberFormat="1" applyFont="1" applyFill="1" applyBorder="1" applyAlignment="1">
      <alignment horizontal="left" vertical="center" indent="1"/>
    </xf>
    <xf numFmtId="181" fontId="8" fillId="0" borderId="0" xfId="0" applyNumberFormat="1" applyFont="1" applyFill="1" applyBorder="1" applyAlignment="1">
      <alignment horizontal="left" vertical="center" indent="1"/>
    </xf>
    <xf numFmtId="0" fontId="8" fillId="0" borderId="2" xfId="0" applyFont="1" applyBorder="1" applyAlignment="1">
      <alignment horizontal="left" vertical="center" wrapText="1" indent="1"/>
    </xf>
    <xf numFmtId="0" fontId="0" fillId="0" borderId="2" xfId="0" applyFont="1" applyBorder="1" applyAlignment="1">
      <alignment horizontal="left" vertical="center" indent="1"/>
    </xf>
    <xf numFmtId="0" fontId="0" fillId="0" borderId="1" xfId="0" applyFont="1" applyFill="1" applyBorder="1" applyAlignment="1">
      <alignment horizontal="left" vertical="center" wrapText="1" indent="1"/>
    </xf>
    <xf numFmtId="0" fontId="0" fillId="0" borderId="7" xfId="0" applyFont="1" applyFill="1" applyBorder="1" applyAlignment="1">
      <alignment horizontal="left" vertical="center" wrapText="1" indent="1"/>
    </xf>
    <xf numFmtId="0" fontId="0" fillId="0" borderId="6" xfId="0" applyFont="1" applyFill="1" applyBorder="1" applyAlignment="1">
      <alignment horizontal="left" vertical="center" indent="1"/>
    </xf>
    <xf numFmtId="0" fontId="8" fillId="0" borderId="31" xfId="0" applyFont="1" applyBorder="1" applyAlignment="1">
      <alignment horizontal="left" vertical="center" wrapText="1" indent="1"/>
    </xf>
    <xf numFmtId="0" fontId="0" fillId="0" borderId="31" xfId="0" applyFont="1" applyBorder="1" applyAlignment="1">
      <alignment horizontal="left" vertical="center" indent="1"/>
    </xf>
    <xf numFmtId="0" fontId="0" fillId="0" borderId="3" xfId="0" applyFont="1" applyFill="1" applyBorder="1" applyAlignment="1">
      <alignment horizontal="left" vertical="center" wrapText="1" indent="1"/>
    </xf>
    <xf numFmtId="0" fontId="0" fillId="0" borderId="10" xfId="0" applyFont="1" applyFill="1" applyBorder="1" applyAlignment="1">
      <alignment horizontal="left" vertical="center" indent="1"/>
    </xf>
    <xf numFmtId="0" fontId="0" fillId="0" borderId="5" xfId="0" applyFont="1" applyFill="1" applyBorder="1" applyAlignment="1">
      <alignment horizontal="center" vertical="center"/>
    </xf>
    <xf numFmtId="0" fontId="0" fillId="0" borderId="0" xfId="0" applyFont="1" applyBorder="1" applyAlignment="1">
      <alignment vertical="center"/>
    </xf>
    <xf numFmtId="0" fontId="11" fillId="0" borderId="18" xfId="0" applyFont="1" applyFill="1" applyBorder="1" applyAlignment="1">
      <alignment horizontal="left" vertical="center" wrapText="1"/>
    </xf>
    <xf numFmtId="0" fontId="8" fillId="0" borderId="18" xfId="0" applyFont="1" applyFill="1" applyBorder="1" applyAlignment="1">
      <alignment horizontal="left" vertical="center" indent="1" shrinkToFit="1"/>
    </xf>
    <xf numFmtId="38" fontId="8" fillId="0" borderId="2" xfId="7" applyFont="1" applyFill="1" applyBorder="1" applyAlignment="1">
      <alignment horizontal="right" vertical="center" shrinkToFit="1"/>
    </xf>
    <xf numFmtId="182" fontId="8" fillId="0" borderId="31" xfId="0" applyNumberFormat="1" applyFont="1" applyFill="1" applyBorder="1" applyAlignment="1">
      <alignment horizontal="center" vertical="center"/>
    </xf>
    <xf numFmtId="181" fontId="8" fillId="0" borderId="31" xfId="0" applyNumberFormat="1" applyFont="1" applyFill="1" applyBorder="1" applyAlignment="1">
      <alignment horizontal="center" vertical="center"/>
    </xf>
    <xf numFmtId="181" fontId="8" fillId="0" borderId="0" xfId="0" applyNumberFormat="1" applyFont="1" applyFill="1" applyBorder="1" applyAlignment="1">
      <alignment horizontal="center" vertical="center"/>
    </xf>
    <xf numFmtId="0" fontId="16" fillId="0" borderId="0" xfId="0" applyFont="1" applyFill="1" applyBorder="1" applyAlignment="1">
      <alignment horizontal="center" vertical="center" wrapText="1"/>
    </xf>
    <xf numFmtId="38" fontId="8" fillId="0" borderId="31" xfId="7" applyFont="1" applyFill="1" applyBorder="1" applyAlignment="1">
      <alignment horizontal="right" vertical="center" shrinkToFit="1"/>
    </xf>
    <xf numFmtId="0" fontId="0" fillId="0" borderId="31" xfId="0" applyFont="1" applyFill="1" applyBorder="1" applyAlignment="1">
      <alignment horizontal="left" vertical="center"/>
    </xf>
    <xf numFmtId="0" fontId="0" fillId="0" borderId="31" xfId="0" applyFont="1" applyFill="1" applyBorder="1" applyAlignment="1">
      <alignment horizontal="left" vertical="center" wrapText="1"/>
    </xf>
    <xf numFmtId="0" fontId="0" fillId="0" borderId="0" xfId="0" applyFont="1" applyFill="1" applyBorder="1" applyAlignment="1">
      <alignment horizontal="center" vertical="center"/>
    </xf>
    <xf numFmtId="0" fontId="0" fillId="0" borderId="5" xfId="0" applyFont="1" applyFill="1" applyBorder="1" applyAlignment="1">
      <alignment vertical="center"/>
    </xf>
    <xf numFmtId="0" fontId="0" fillId="0" borderId="5" xfId="0" applyFont="1" applyFill="1" applyBorder="1" applyAlignment="1">
      <alignment horizontal="left" vertical="center" wrapText="1"/>
    </xf>
    <xf numFmtId="0" fontId="8" fillId="0" borderId="18" xfId="0" applyFont="1" applyFill="1" applyBorder="1" applyAlignment="1">
      <alignment horizontal="left" vertical="center" indent="1"/>
    </xf>
    <xf numFmtId="0" fontId="16" fillId="0" borderId="1"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0" fillId="0" borderId="18"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16" fillId="0" borderId="3"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0" fillId="0" borderId="5" xfId="0" applyFont="1" applyBorder="1" applyAlignment="1">
      <alignment horizontal="left" vertical="center" indent="1"/>
    </xf>
    <xf numFmtId="0" fontId="16" fillId="0" borderId="4" xfId="0" applyFont="1" applyFill="1" applyBorder="1" applyAlignment="1">
      <alignment horizontal="center" vertical="center" wrapText="1"/>
    </xf>
    <xf numFmtId="0" fontId="16" fillId="0" borderId="16" xfId="0" applyFont="1" applyFill="1" applyBorder="1" applyAlignment="1">
      <alignment horizontal="center" vertical="center" wrapText="1"/>
    </xf>
    <xf numFmtId="38" fontId="8" fillId="0" borderId="1" xfId="7" applyFont="1" applyFill="1" applyBorder="1" applyAlignment="1">
      <alignment horizontal="right" vertical="center" shrinkToFit="1"/>
    </xf>
    <xf numFmtId="38" fontId="8" fillId="0" borderId="6" xfId="7" applyFont="1" applyFill="1" applyBorder="1" applyAlignment="1">
      <alignment horizontal="right" vertical="center" shrinkToFit="1"/>
    </xf>
    <xf numFmtId="182" fontId="8" fillId="0" borderId="2" xfId="0" applyNumberFormat="1" applyFont="1" applyFill="1" applyBorder="1" applyAlignment="1">
      <alignment horizontal="center" vertical="center"/>
    </xf>
    <xf numFmtId="181" fontId="8" fillId="0" borderId="2" xfId="0" applyNumberFormat="1" applyFont="1" applyFill="1" applyBorder="1" applyAlignment="1">
      <alignment horizontal="center" vertical="center"/>
    </xf>
    <xf numFmtId="38" fontId="8" fillId="0" borderId="3" xfId="7" applyFont="1" applyFill="1" applyBorder="1" applyAlignment="1">
      <alignment horizontal="right" vertical="center" shrinkToFit="1"/>
    </xf>
    <xf numFmtId="38" fontId="8" fillId="0" borderId="10" xfId="7" applyFont="1" applyFill="1" applyBorder="1" applyAlignment="1">
      <alignment horizontal="right" vertical="center" shrinkToFit="1"/>
    </xf>
    <xf numFmtId="0" fontId="0" fillId="0" borderId="1"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1" xfId="0" applyFont="1" applyFill="1" applyBorder="1" applyAlignment="1">
      <alignment horizontal="center" vertical="center" shrinkToFit="1"/>
    </xf>
    <xf numFmtId="0" fontId="0" fillId="0" borderId="3"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6" xfId="0" applyFont="1" applyFill="1" applyBorder="1" applyAlignment="1">
      <alignment horizontal="center" vertical="center"/>
    </xf>
    <xf numFmtId="0" fontId="0" fillId="0" borderId="5" xfId="0" applyFont="1" applyFill="1" applyBorder="1" applyAlignment="1">
      <alignment horizontal="left" vertical="center"/>
    </xf>
    <xf numFmtId="0" fontId="0" fillId="0" borderId="3" xfId="0" applyFont="1" applyFill="1" applyBorder="1" applyAlignment="1">
      <alignment horizontal="center" vertical="center" shrinkToFit="1"/>
    </xf>
    <xf numFmtId="0" fontId="0" fillId="0" borderId="16" xfId="0" applyFont="1" applyFill="1" applyBorder="1" applyAlignment="1">
      <alignment horizontal="left" vertical="center" indent="1"/>
    </xf>
    <xf numFmtId="0" fontId="0" fillId="0" borderId="5" xfId="0" applyFont="1" applyFill="1" applyBorder="1" applyAlignment="1">
      <alignment horizontal="right" vertical="center" indent="1"/>
    </xf>
    <xf numFmtId="177" fontId="16" fillId="0" borderId="32" xfId="0" applyNumberFormat="1" applyFont="1" applyFill="1" applyBorder="1" applyAlignment="1">
      <alignment horizontal="center" vertical="center" wrapText="1"/>
    </xf>
    <xf numFmtId="177" fontId="16" fillId="0" borderId="33" xfId="0" applyNumberFormat="1" applyFont="1" applyFill="1" applyBorder="1" applyAlignment="1">
      <alignment horizontal="center" vertical="center" wrapText="1"/>
    </xf>
    <xf numFmtId="181" fontId="0" fillId="0" borderId="1" xfId="0" applyNumberFormat="1" applyFont="1" applyFill="1" applyBorder="1" applyAlignment="1">
      <alignment horizontal="center" vertical="center" wrapText="1"/>
    </xf>
    <xf numFmtId="181" fontId="0" fillId="0" borderId="6" xfId="0" applyNumberFormat="1" applyFont="1" applyFill="1" applyBorder="1" applyAlignment="1">
      <alignment horizontal="center" vertical="center"/>
    </xf>
    <xf numFmtId="0" fontId="0" fillId="0" borderId="10" xfId="0" applyFont="1" applyFill="1" applyBorder="1" applyAlignment="1">
      <alignment horizontal="left" vertical="center" wrapText="1" indent="1"/>
    </xf>
    <xf numFmtId="0" fontId="0" fillId="0" borderId="4" xfId="0" applyFont="1" applyFill="1" applyBorder="1" applyAlignment="1">
      <alignment horizontal="center" vertical="center" wrapText="1"/>
    </xf>
    <xf numFmtId="0" fontId="0" fillId="0" borderId="16" xfId="0" applyFont="1" applyFill="1" applyBorder="1" applyAlignment="1">
      <alignment horizontal="center" vertical="center" wrapText="1"/>
    </xf>
    <xf numFmtId="177" fontId="16" fillId="0" borderId="34" xfId="0" applyNumberFormat="1" applyFont="1" applyFill="1" applyBorder="1" applyAlignment="1">
      <alignment horizontal="center" vertical="center" wrapText="1"/>
    </xf>
    <xf numFmtId="177" fontId="16" fillId="0" borderId="35" xfId="0" applyNumberFormat="1" applyFont="1" applyFill="1" applyBorder="1" applyAlignment="1">
      <alignment horizontal="center" vertical="center" wrapText="1"/>
    </xf>
    <xf numFmtId="181" fontId="0" fillId="0" borderId="3" xfId="0" applyNumberFormat="1" applyFont="1" applyFill="1" applyBorder="1" applyAlignment="1">
      <alignment horizontal="center" vertical="center"/>
    </xf>
    <xf numFmtId="181" fontId="0" fillId="0" borderId="10" xfId="0" applyNumberFormat="1" applyFont="1" applyFill="1" applyBorder="1" applyAlignment="1">
      <alignment horizontal="center" vertical="center"/>
    </xf>
    <xf numFmtId="38" fontId="8" fillId="0" borderId="1" xfId="0" applyNumberFormat="1" applyFont="1" applyFill="1" applyBorder="1" applyAlignment="1">
      <alignment horizontal="right" vertical="center"/>
    </xf>
    <xf numFmtId="38" fontId="8" fillId="0" borderId="6" xfId="0" applyNumberFormat="1" applyFont="1" applyFill="1" applyBorder="1" applyAlignment="1">
      <alignment horizontal="right" vertical="center"/>
    </xf>
    <xf numFmtId="177" fontId="16" fillId="0" borderId="36" xfId="0" applyNumberFormat="1" applyFont="1" applyFill="1" applyBorder="1" applyAlignment="1">
      <alignment horizontal="center" vertical="center" wrapText="1"/>
    </xf>
    <xf numFmtId="177" fontId="16" fillId="0" borderId="37" xfId="0" applyNumberFormat="1" applyFont="1" applyFill="1" applyBorder="1" applyAlignment="1">
      <alignment horizontal="center" vertical="center" wrapText="1"/>
    </xf>
    <xf numFmtId="181" fontId="0" fillId="0" borderId="4" xfId="0" applyNumberFormat="1" applyFont="1" applyFill="1" applyBorder="1" applyAlignment="1">
      <alignment horizontal="center" vertical="center"/>
    </xf>
    <xf numFmtId="181" fontId="0" fillId="0" borderId="16" xfId="0" applyNumberFormat="1" applyFont="1" applyFill="1" applyBorder="1" applyAlignment="1">
      <alignment horizontal="center" vertical="center"/>
    </xf>
    <xf numFmtId="0" fontId="0" fillId="0" borderId="4" xfId="0" applyFont="1" applyFill="1" applyBorder="1" applyAlignment="1">
      <alignment vertical="center" shrinkToFit="1"/>
    </xf>
    <xf numFmtId="0" fontId="0" fillId="0" borderId="16" xfId="0" applyFont="1" applyFill="1" applyBorder="1" applyAlignment="1">
      <alignment vertical="center" shrinkToFit="1"/>
    </xf>
    <xf numFmtId="0" fontId="17" fillId="0" borderId="0" xfId="0" applyFont="1" applyFill="1" applyBorder="1" applyAlignment="1">
      <alignment horizontal="left" vertical="center" shrinkToFit="1"/>
    </xf>
    <xf numFmtId="38" fontId="8" fillId="0" borderId="31" xfId="7" applyFont="1" applyFill="1" applyBorder="1" applyAlignment="1">
      <alignment horizontal="right" vertical="center"/>
    </xf>
    <xf numFmtId="38" fontId="8" fillId="0" borderId="3" xfId="0" applyNumberFormat="1" applyFont="1" applyFill="1" applyBorder="1" applyAlignment="1">
      <alignment horizontal="right" vertical="center"/>
    </xf>
    <xf numFmtId="38" fontId="8" fillId="0" borderId="10" xfId="0" applyNumberFormat="1" applyFont="1" applyFill="1" applyBorder="1" applyAlignment="1">
      <alignment horizontal="right" vertical="center"/>
    </xf>
    <xf numFmtId="38" fontId="8" fillId="0" borderId="32" xfId="7" applyFont="1" applyFill="1" applyBorder="1" applyAlignment="1">
      <alignment horizontal="center" vertical="center" shrinkToFit="1"/>
    </xf>
    <xf numFmtId="178" fontId="0" fillId="0" borderId="11" xfId="0" applyNumberFormat="1" applyFont="1" applyFill="1" applyBorder="1" applyAlignment="1">
      <alignment horizontal="center" vertical="center"/>
    </xf>
    <xf numFmtId="178" fontId="0" fillId="0" borderId="26" xfId="0" applyNumberFormat="1" applyFont="1" applyFill="1" applyBorder="1" applyAlignment="1">
      <alignment horizontal="center" vertical="center"/>
    </xf>
    <xf numFmtId="38" fontId="8" fillId="0" borderId="34" xfId="7" applyFont="1" applyFill="1" applyBorder="1" applyAlignment="1">
      <alignment horizontal="center" vertical="center" shrinkToFit="1"/>
    </xf>
    <xf numFmtId="0" fontId="8" fillId="0" borderId="5" xfId="0" applyFont="1" applyBorder="1" applyAlignment="1">
      <alignment horizontal="left" vertical="center" indent="1"/>
    </xf>
    <xf numFmtId="0" fontId="8" fillId="0" borderId="5" xfId="0" applyFont="1" applyBorder="1" applyAlignment="1">
      <alignment horizontal="left" vertical="center" wrapText="1" indent="1"/>
    </xf>
    <xf numFmtId="0" fontId="0" fillId="0" borderId="4" xfId="0" applyFont="1" applyFill="1" applyBorder="1" applyAlignment="1">
      <alignment horizontal="left" vertical="center" wrapText="1" indent="1"/>
    </xf>
    <xf numFmtId="0" fontId="0" fillId="0" borderId="30" xfId="0" applyFont="1" applyFill="1" applyBorder="1" applyAlignment="1">
      <alignment horizontal="left" vertical="center" wrapText="1" indent="1"/>
    </xf>
    <xf numFmtId="0" fontId="0" fillId="0" borderId="16" xfId="0" applyFont="1" applyFill="1" applyBorder="1" applyAlignment="1">
      <alignment horizontal="left" vertical="center" wrapText="1" indent="1"/>
    </xf>
    <xf numFmtId="38" fontId="0" fillId="0" borderId="5" xfId="7" applyFont="1" applyFill="1" applyBorder="1" applyAlignment="1">
      <alignment vertical="center"/>
    </xf>
    <xf numFmtId="0" fontId="0" fillId="0" borderId="36" xfId="0" applyFont="1" applyFill="1" applyBorder="1" applyAlignment="1">
      <alignment vertical="center"/>
    </xf>
    <xf numFmtId="0" fontId="11" fillId="0" borderId="38" xfId="0" applyFont="1" applyFill="1" applyBorder="1">
      <alignment vertical="center"/>
    </xf>
    <xf numFmtId="38" fontId="11" fillId="0" borderId="39" xfId="0" applyNumberFormat="1" applyFont="1" applyFill="1" applyBorder="1" applyAlignment="1">
      <alignment horizontal="center" vertical="center"/>
    </xf>
    <xf numFmtId="0" fontId="11" fillId="0" borderId="40" xfId="0" applyFont="1" applyFill="1" applyBorder="1" applyAlignment="1">
      <alignment horizontal="center" vertical="center"/>
    </xf>
    <xf numFmtId="38" fontId="0" fillId="0" borderId="39" xfId="0" applyNumberFormat="1" applyFont="1" applyFill="1" applyBorder="1" applyAlignment="1">
      <alignment horizontal="center" vertical="center"/>
    </xf>
    <xf numFmtId="0" fontId="0" fillId="0" borderId="40" xfId="0" applyFont="1" applyFill="1" applyBorder="1" applyAlignment="1">
      <alignment horizontal="center" vertical="center"/>
    </xf>
    <xf numFmtId="0" fontId="0" fillId="0" borderId="10" xfId="0" applyFont="1" applyFill="1" applyBorder="1">
      <alignment vertical="center"/>
    </xf>
    <xf numFmtId="0" fontId="16" fillId="0" borderId="0" xfId="0" applyFont="1" applyBorder="1" applyAlignment="1">
      <alignment horizontal="left" vertical="center" wrapText="1"/>
    </xf>
    <xf numFmtId="38" fontId="0" fillId="0" borderId="0" xfId="0" applyNumberFormat="1" applyFont="1" applyFill="1" applyBorder="1">
      <alignment vertical="center"/>
    </xf>
    <xf numFmtId="38" fontId="0" fillId="0" borderId="10" xfId="0" applyNumberFormat="1" applyFont="1" applyFill="1" applyBorder="1">
      <alignment vertical="center"/>
    </xf>
    <xf numFmtId="38" fontId="0" fillId="0" borderId="0" xfId="0" applyNumberFormat="1" applyFont="1" applyFill="1">
      <alignment vertical="center"/>
    </xf>
    <xf numFmtId="0" fontId="0" fillId="0" borderId="0" xfId="0" applyFont="1" applyBorder="1" applyAlignment="1">
      <alignment horizontal="left" vertical="center"/>
    </xf>
    <xf numFmtId="0" fontId="19" fillId="0" borderId="0" xfId="0" applyFont="1">
      <alignment vertical="center"/>
    </xf>
    <xf numFmtId="0" fontId="19" fillId="0" borderId="0" xfId="0" applyFont="1" applyAlignment="1">
      <alignment vertical="center" wrapText="1"/>
    </xf>
    <xf numFmtId="0" fontId="20" fillId="0" borderId="0" xfId="0" applyFont="1" applyAlignment="1">
      <alignment vertical="center"/>
    </xf>
    <xf numFmtId="0" fontId="20" fillId="0" borderId="0" xfId="0" applyFont="1" applyBorder="1" applyAlignment="1">
      <alignment horizontal="center" vertical="center"/>
    </xf>
    <xf numFmtId="0" fontId="21" fillId="0" borderId="0" xfId="0" applyFont="1">
      <alignment vertical="center"/>
    </xf>
    <xf numFmtId="0" fontId="22" fillId="0" borderId="18" xfId="0" applyFont="1" applyBorder="1" applyAlignment="1">
      <alignment horizontal="center" vertical="center"/>
    </xf>
    <xf numFmtId="0" fontId="23" fillId="4" borderId="18" xfId="0" applyFont="1" applyFill="1" applyBorder="1" applyAlignment="1">
      <alignment horizontal="center" vertical="center" textRotation="255" shrinkToFit="1"/>
    </xf>
    <xf numFmtId="0" fontId="24" fillId="5" borderId="18" xfId="3" applyFont="1" applyFill="1" applyBorder="1" applyAlignment="1">
      <alignment horizontal="center" vertical="center" textRotation="255" shrinkToFit="1"/>
    </xf>
    <xf numFmtId="0" fontId="23" fillId="0" borderId="18" xfId="0" applyFont="1" applyBorder="1" applyAlignment="1">
      <alignment horizontal="left" vertical="center" wrapText="1"/>
    </xf>
    <xf numFmtId="0" fontId="23" fillId="0" borderId="11" xfId="0" applyFont="1" applyBorder="1" applyAlignment="1">
      <alignment horizontal="left" vertical="center" wrapText="1"/>
    </xf>
    <xf numFmtId="0" fontId="23" fillId="0" borderId="17" xfId="0" applyFont="1" applyBorder="1" applyAlignment="1">
      <alignment horizontal="left" vertical="center" wrapText="1"/>
    </xf>
    <xf numFmtId="0" fontId="23" fillId="0" borderId="26" xfId="0" applyFont="1" applyBorder="1" applyAlignment="1">
      <alignment horizontal="left" vertical="center" wrapText="1"/>
    </xf>
    <xf numFmtId="0" fontId="23" fillId="0" borderId="0" xfId="0" applyFont="1" applyAlignment="1">
      <alignment horizontal="left" vertical="center" wrapText="1"/>
    </xf>
    <xf numFmtId="0" fontId="23" fillId="6" borderId="18" xfId="0" applyFont="1" applyFill="1" applyBorder="1" applyAlignment="1">
      <alignment horizontal="center" vertical="center" textRotation="255" wrapText="1" shrinkToFit="1"/>
    </xf>
    <xf numFmtId="0" fontId="23" fillId="7" borderId="18" xfId="0" applyFont="1" applyFill="1" applyBorder="1" applyAlignment="1">
      <alignment horizontal="center" vertical="center" wrapText="1" shrinkToFit="1"/>
    </xf>
    <xf numFmtId="0" fontId="25" fillId="8" borderId="18" xfId="3" applyFont="1" applyFill="1" applyBorder="1" applyAlignment="1">
      <alignment horizontal="center" vertical="center" shrinkToFit="1"/>
    </xf>
    <xf numFmtId="0" fontId="25" fillId="5" borderId="18" xfId="0" applyFont="1" applyFill="1" applyBorder="1" applyAlignment="1">
      <alignment horizontal="center" vertical="center" wrapText="1" shrinkToFit="1"/>
    </xf>
    <xf numFmtId="0" fontId="25" fillId="5" borderId="18" xfId="0" applyFont="1" applyFill="1" applyBorder="1" applyAlignment="1">
      <alignment horizontal="center" vertical="center" shrinkToFit="1"/>
    </xf>
    <xf numFmtId="0" fontId="26" fillId="9" borderId="18" xfId="0" applyFont="1" applyFill="1" applyBorder="1" applyAlignment="1">
      <alignment horizontal="center" vertical="center" shrinkToFit="1"/>
    </xf>
    <xf numFmtId="0" fontId="24" fillId="10" borderId="18" xfId="3" applyFont="1" applyFill="1" applyBorder="1" applyAlignment="1">
      <alignment horizontal="center" vertical="center" textRotation="255" shrinkToFit="1"/>
    </xf>
    <xf numFmtId="0" fontId="21" fillId="10" borderId="18" xfId="3" applyFont="1" applyFill="1" applyBorder="1" applyAlignment="1">
      <alignment horizontal="center" vertical="center" shrinkToFit="1"/>
    </xf>
    <xf numFmtId="0" fontId="21" fillId="7" borderId="18" xfId="3" applyFont="1" applyFill="1" applyBorder="1" applyAlignment="1">
      <alignment horizontal="center" vertical="center" shrinkToFit="1"/>
    </xf>
    <xf numFmtId="0" fontId="22" fillId="0" borderId="18" xfId="0" applyFont="1" applyBorder="1" applyAlignment="1">
      <alignment horizontal="center" vertical="center" wrapText="1"/>
    </xf>
    <xf numFmtId="0" fontId="23" fillId="9" borderId="18" xfId="0" applyFont="1" applyFill="1" applyBorder="1" applyAlignment="1">
      <alignment vertical="center" wrapText="1"/>
    </xf>
    <xf numFmtId="0" fontId="24" fillId="10" borderId="18" xfId="3" applyFont="1" applyFill="1" applyBorder="1" applyAlignment="1">
      <alignment vertical="center" wrapText="1"/>
    </xf>
    <xf numFmtId="0" fontId="24" fillId="7" borderId="18" xfId="3" applyFont="1" applyFill="1" applyBorder="1" applyAlignment="1">
      <alignment vertical="center" wrapText="1"/>
    </xf>
    <xf numFmtId="0" fontId="24" fillId="8" borderId="18" xfId="3" applyFont="1" applyFill="1" applyBorder="1" applyAlignment="1">
      <alignment vertical="center" wrapText="1"/>
    </xf>
    <xf numFmtId="0" fontId="24" fillId="5" borderId="18" xfId="0" applyFont="1" applyFill="1" applyBorder="1" applyAlignment="1">
      <alignment vertical="center" wrapText="1"/>
    </xf>
    <xf numFmtId="0" fontId="19" fillId="0" borderId="41" xfId="0" applyFont="1" applyBorder="1" applyAlignment="1">
      <alignment vertical="center" wrapText="1"/>
    </xf>
    <xf numFmtId="0" fontId="24" fillId="0" borderId="11" xfId="0" applyFont="1" applyBorder="1" applyAlignment="1">
      <alignment vertical="center" wrapText="1"/>
    </xf>
    <xf numFmtId="0" fontId="24" fillId="0" borderId="17" xfId="0" applyFont="1" applyBorder="1" applyAlignment="1">
      <alignment vertical="center" wrapText="1"/>
    </xf>
    <xf numFmtId="0" fontId="24" fillId="0" borderId="26" xfId="0" applyFont="1" applyBorder="1" applyAlignment="1">
      <alignment vertical="center" wrapText="1"/>
    </xf>
    <xf numFmtId="0" fontId="27" fillId="11" borderId="18" xfId="3" applyFont="1" applyFill="1" applyBorder="1" applyAlignment="1">
      <alignment horizontal="center" vertical="center" shrinkToFit="1"/>
    </xf>
    <xf numFmtId="0" fontId="19" fillId="7" borderId="18" xfId="0" applyFont="1" applyFill="1" applyBorder="1" applyAlignment="1">
      <alignment horizontal="left" vertical="center" indent="1"/>
    </xf>
    <xf numFmtId="0" fontId="19" fillId="7" borderId="18" xfId="0" applyFont="1" applyFill="1" applyBorder="1" applyAlignment="1">
      <alignment horizontal="center" vertical="center"/>
    </xf>
    <xf numFmtId="0" fontId="19" fillId="7" borderId="11" xfId="0" applyFont="1" applyFill="1" applyBorder="1" applyAlignment="1">
      <alignment horizontal="left" vertical="center" indent="1"/>
    </xf>
    <xf numFmtId="0" fontId="19" fillId="7" borderId="17" xfId="0" applyFont="1" applyFill="1" applyBorder="1" applyAlignment="1">
      <alignment horizontal="left" vertical="center" indent="1"/>
    </xf>
    <xf numFmtId="0" fontId="19" fillId="7" borderId="26" xfId="0" applyFont="1" applyFill="1" applyBorder="1" applyAlignment="1">
      <alignment horizontal="left" vertical="center" indent="1"/>
    </xf>
    <xf numFmtId="0" fontId="19" fillId="0" borderId="0" xfId="0" applyFont="1" applyFill="1" applyAlignment="1">
      <alignment horizontal="left" vertical="center" indent="1"/>
    </xf>
    <xf numFmtId="0" fontId="22" fillId="7" borderId="18" xfId="0" applyFont="1" applyFill="1" applyBorder="1" applyAlignment="1">
      <alignment horizontal="center" vertical="center"/>
    </xf>
    <xf numFmtId="0" fontId="19" fillId="0" borderId="18" xfId="0" applyFont="1" applyFill="1" applyBorder="1" applyAlignment="1">
      <alignment horizontal="center" vertical="center" shrinkToFit="1"/>
    </xf>
    <xf numFmtId="0" fontId="19" fillId="7" borderId="2" xfId="0" applyFont="1" applyFill="1" applyBorder="1" applyAlignment="1">
      <alignment horizontal="left" vertical="center" indent="1"/>
    </xf>
    <xf numFmtId="183" fontId="22" fillId="7" borderId="18" xfId="0" applyNumberFormat="1" applyFont="1" applyFill="1" applyBorder="1" applyAlignment="1">
      <alignment horizontal="center" vertical="center"/>
    </xf>
    <xf numFmtId="0" fontId="19" fillId="7" borderId="31" xfId="0" applyFont="1" applyFill="1" applyBorder="1" applyAlignment="1">
      <alignment horizontal="left" vertical="center" indent="1"/>
    </xf>
    <xf numFmtId="0" fontId="22" fillId="0" borderId="18" xfId="0" applyFont="1" applyBorder="1" applyAlignment="1">
      <alignment horizontal="center" vertical="center" shrinkToFit="1"/>
    </xf>
    <xf numFmtId="0" fontId="22" fillId="7" borderId="18" xfId="0" applyFont="1" applyFill="1" applyBorder="1" applyAlignment="1">
      <alignment horizontal="left" vertical="center"/>
    </xf>
    <xf numFmtId="0" fontId="19" fillId="7" borderId="5" xfId="0" applyFont="1" applyFill="1" applyBorder="1" applyAlignment="1">
      <alignment horizontal="left" vertical="center" indent="1"/>
    </xf>
    <xf numFmtId="0" fontId="21" fillId="0" borderId="0" xfId="0" applyFont="1" applyAlignment="1">
      <alignment vertical="center"/>
    </xf>
    <xf numFmtId="0" fontId="21" fillId="0" borderId="0" xfId="0" applyFont="1" applyBorder="1" applyAlignment="1">
      <alignment horizontal="center" vertical="center"/>
    </xf>
    <xf numFmtId="0" fontId="0" fillId="0" borderId="2" xfId="0" applyBorder="1">
      <alignment vertical="center"/>
    </xf>
    <xf numFmtId="0" fontId="0" fillId="0" borderId="31" xfId="0" applyBorder="1">
      <alignment vertical="center"/>
    </xf>
    <xf numFmtId="0" fontId="0" fillId="2" borderId="31" xfId="0" applyFont="1" applyFill="1" applyBorder="1" applyAlignment="1">
      <alignment horizontal="left" vertical="center"/>
    </xf>
    <xf numFmtId="0" fontId="0" fillId="0" borderId="5" xfId="0" applyBorder="1">
      <alignment vertical="center"/>
    </xf>
    <xf numFmtId="0" fontId="0" fillId="2" borderId="31" xfId="0" applyFont="1" applyFill="1" applyBorder="1">
      <alignment vertical="center"/>
    </xf>
    <xf numFmtId="184" fontId="0" fillId="2" borderId="18" xfId="0" applyNumberFormat="1" applyFont="1" applyFill="1" applyBorder="1">
      <alignment vertical="center"/>
    </xf>
    <xf numFmtId="184" fontId="8" fillId="0" borderId="0" xfId="0" applyNumberFormat="1" applyFont="1" applyAlignment="1">
      <alignment horizontal="left" vertical="center"/>
    </xf>
    <xf numFmtId="0" fontId="0" fillId="2" borderId="5" xfId="0" applyFont="1" applyFill="1" applyBorder="1">
      <alignment vertical="center"/>
    </xf>
    <xf numFmtId="0" fontId="0" fillId="0" borderId="0" xfId="0" applyFont="1" applyFill="1" applyAlignment="1">
      <alignment horizontal="left" vertical="center"/>
    </xf>
    <xf numFmtId="0" fontId="28" fillId="0" borderId="0" xfId="0" applyFont="1" applyFill="1">
      <alignment vertical="center"/>
    </xf>
    <xf numFmtId="0" fontId="8" fillId="0" borderId="0" xfId="0" applyFont="1" applyFill="1">
      <alignment vertical="center"/>
    </xf>
    <xf numFmtId="0" fontId="29" fillId="0" borderId="0" xfId="0" applyFont="1" applyFill="1">
      <alignment vertical="center"/>
    </xf>
    <xf numFmtId="0" fontId="12" fillId="0" borderId="0" xfId="0" applyFont="1" applyAlignment="1">
      <alignment horizontal="center" vertical="center"/>
    </xf>
    <xf numFmtId="0" fontId="14" fillId="0" borderId="0" xfId="0" applyFont="1" applyFill="1">
      <alignment vertical="center"/>
    </xf>
    <xf numFmtId="0" fontId="8" fillId="0" borderId="2" xfId="0" applyFont="1" applyFill="1" applyBorder="1" applyAlignment="1">
      <alignment horizontal="center" vertical="center"/>
    </xf>
    <xf numFmtId="0" fontId="8" fillId="0" borderId="11" xfId="0" applyFont="1" applyFill="1" applyBorder="1" applyAlignment="1">
      <alignment horizontal="center" vertical="center" textRotation="255"/>
    </xf>
    <xf numFmtId="0" fontId="8" fillId="0" borderId="17" xfId="0" applyFont="1" applyFill="1" applyBorder="1" applyAlignment="1">
      <alignment horizontal="center" vertical="center" textRotation="255"/>
    </xf>
    <xf numFmtId="0" fontId="8" fillId="0" borderId="6" xfId="0" applyFont="1" applyFill="1" applyBorder="1" applyAlignment="1">
      <alignment horizontal="center" vertical="center" textRotation="255"/>
    </xf>
    <xf numFmtId="0" fontId="8" fillId="0" borderId="0" xfId="0" applyFont="1" applyFill="1" applyBorder="1" applyAlignment="1">
      <alignment horizontal="center" vertical="center" textRotation="255"/>
    </xf>
    <xf numFmtId="0" fontId="8" fillId="0" borderId="5" xfId="0" applyFont="1" applyFill="1" applyBorder="1" applyAlignment="1">
      <alignment horizontal="center" vertical="center"/>
    </xf>
    <xf numFmtId="0" fontId="8" fillId="0" borderId="17" xfId="0" applyFont="1" applyFill="1" applyBorder="1">
      <alignment vertical="center"/>
    </xf>
    <xf numFmtId="0" fontId="8" fillId="0" borderId="17" xfId="0" applyFont="1" applyFill="1" applyBorder="1" applyAlignment="1">
      <alignment horizontal="center" vertical="top" wrapText="1"/>
    </xf>
    <xf numFmtId="0" fontId="8" fillId="0" borderId="17" xfId="0" applyFont="1" applyFill="1" applyBorder="1" applyAlignment="1">
      <alignment horizontal="center" vertical="top"/>
    </xf>
    <xf numFmtId="0" fontId="0" fillId="0" borderId="17" xfId="0" applyFont="1" applyFill="1" applyBorder="1" applyAlignment="1">
      <alignment vertical="center"/>
    </xf>
    <xf numFmtId="0" fontId="0" fillId="0" borderId="26" xfId="0" applyFont="1" applyFill="1" applyBorder="1" applyAlignment="1">
      <alignment vertical="center"/>
    </xf>
    <xf numFmtId="0" fontId="8" fillId="2" borderId="26" xfId="0" applyFont="1" applyFill="1" applyBorder="1" applyAlignment="1">
      <alignment horizontal="center" vertical="center"/>
    </xf>
    <xf numFmtId="0" fontId="5" fillId="0" borderId="42" xfId="0" applyFont="1" applyFill="1" applyBorder="1" applyAlignment="1">
      <alignment horizontal="left" vertical="center" wrapText="1"/>
    </xf>
    <xf numFmtId="0" fontId="8" fillId="2" borderId="22" xfId="0" applyFont="1" applyFill="1" applyBorder="1" applyAlignment="1">
      <alignment horizontal="center" vertical="center"/>
    </xf>
    <xf numFmtId="0" fontId="8" fillId="0" borderId="0" xfId="0" applyFont="1" applyFill="1" applyBorder="1" applyAlignment="1">
      <alignment horizontal="left"/>
    </xf>
    <xf numFmtId="0" fontId="8" fillId="0" borderId="18" xfId="0" applyFont="1" applyFill="1" applyBorder="1" applyAlignment="1">
      <alignment horizontal="center" vertical="center"/>
    </xf>
    <xf numFmtId="0" fontId="0" fillId="0" borderId="17" xfId="0" applyFont="1" applyFill="1" applyBorder="1">
      <alignment vertical="center"/>
    </xf>
    <xf numFmtId="0" fontId="8" fillId="2" borderId="43"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6" xfId="0" applyFont="1" applyFill="1" applyBorder="1" applyAlignment="1">
      <alignment horizontal="center" vertical="center"/>
    </xf>
    <xf numFmtId="0" fontId="5" fillId="0" borderId="44" xfId="0" applyFont="1" applyFill="1" applyBorder="1" applyAlignment="1">
      <alignment horizontal="left" vertical="center" wrapText="1"/>
    </xf>
    <xf numFmtId="0" fontId="8" fillId="2" borderId="9" xfId="0" applyFont="1" applyFill="1" applyBorder="1" applyAlignment="1">
      <alignment horizontal="center" vertical="center"/>
    </xf>
    <xf numFmtId="0" fontId="8" fillId="0" borderId="0" xfId="0" applyFont="1" applyFill="1" applyBorder="1" applyAlignment="1">
      <alignment horizontal="center" vertical="center"/>
    </xf>
    <xf numFmtId="0" fontId="28" fillId="0" borderId="0" xfId="0" applyFont="1" applyFill="1" applyAlignment="1">
      <alignment horizontal="right" vertical="center"/>
    </xf>
    <xf numFmtId="177" fontId="8" fillId="0" borderId="17" xfId="0" applyNumberFormat="1" applyFont="1" applyFill="1" applyBorder="1" applyAlignment="1">
      <alignment horizontal="right" vertical="center"/>
    </xf>
    <xf numFmtId="177" fontId="8" fillId="2" borderId="43" xfId="0" applyNumberFormat="1" applyFont="1" applyFill="1" applyBorder="1" applyAlignment="1">
      <alignment horizontal="right" vertical="center"/>
    </xf>
    <xf numFmtId="177" fontId="8" fillId="2" borderId="13" xfId="0" applyNumberFormat="1" applyFont="1" applyFill="1" applyBorder="1" applyAlignment="1">
      <alignment horizontal="right" vertical="center"/>
    </xf>
    <xf numFmtId="177" fontId="8" fillId="2" borderId="45" xfId="0" applyNumberFormat="1" applyFont="1" applyFill="1" applyBorder="1" applyAlignment="1">
      <alignment horizontal="right" vertical="center"/>
    </xf>
    <xf numFmtId="177" fontId="8" fillId="0" borderId="46" xfId="0" applyNumberFormat="1" applyFont="1" applyFill="1" applyBorder="1" applyAlignment="1">
      <alignment horizontal="right" vertical="center"/>
    </xf>
    <xf numFmtId="177" fontId="8" fillId="0" borderId="0" xfId="0" applyNumberFormat="1" applyFont="1" applyFill="1" applyBorder="1" applyAlignment="1">
      <alignment horizontal="right" vertical="center"/>
    </xf>
    <xf numFmtId="0" fontId="28" fillId="0" borderId="0" xfId="0" applyFont="1" applyFill="1" applyAlignment="1">
      <alignment horizontal="left"/>
    </xf>
    <xf numFmtId="0" fontId="8" fillId="0" borderId="30" xfId="0" applyFont="1" applyFill="1" applyBorder="1" applyAlignment="1">
      <alignment horizontal="left" vertical="center"/>
    </xf>
    <xf numFmtId="0" fontId="8" fillId="2" borderId="47" xfId="0" quotePrefix="1" applyFont="1" applyFill="1" applyBorder="1" applyAlignment="1">
      <alignment horizontal="left" vertical="center" shrinkToFit="1"/>
    </xf>
    <xf numFmtId="0" fontId="8" fillId="2" borderId="12" xfId="0" applyFont="1" applyFill="1" applyBorder="1" applyAlignment="1">
      <alignment horizontal="left" vertical="center"/>
    </xf>
    <xf numFmtId="0" fontId="8" fillId="2" borderId="18" xfId="0" applyFont="1" applyFill="1" applyBorder="1" applyAlignment="1">
      <alignment horizontal="left" vertical="center" shrinkToFit="1"/>
    </xf>
    <xf numFmtId="0" fontId="8" fillId="0" borderId="48" xfId="0" applyFont="1" applyFill="1" applyBorder="1" applyAlignment="1">
      <alignment horizontal="left" vertical="center"/>
    </xf>
    <xf numFmtId="0" fontId="8" fillId="0" borderId="0" xfId="0" applyFont="1" applyFill="1" applyAlignment="1">
      <alignment horizontal="left" vertical="center"/>
    </xf>
    <xf numFmtId="0" fontId="29" fillId="0" borderId="0" xfId="0" applyFont="1" applyBorder="1">
      <alignment vertical="center"/>
    </xf>
    <xf numFmtId="0" fontId="14" fillId="0" borderId="0" xfId="0" applyFont="1" applyBorder="1" applyAlignment="1">
      <alignment horizontal="center" vertical="center"/>
    </xf>
    <xf numFmtId="0" fontId="8" fillId="0" borderId="26" xfId="0" applyFont="1" applyBorder="1" applyAlignment="1">
      <alignment horizontal="center" vertical="center" textRotation="255"/>
    </xf>
    <xf numFmtId="0" fontId="8" fillId="0" borderId="10" xfId="0" applyFont="1" applyBorder="1" applyAlignment="1">
      <alignment horizontal="left" vertical="center"/>
    </xf>
    <xf numFmtId="0" fontId="8" fillId="0" borderId="18" xfId="0" applyFont="1" applyBorder="1" applyAlignment="1">
      <alignment horizontal="left" vertical="center" wrapText="1" indent="1"/>
    </xf>
    <xf numFmtId="0" fontId="11" fillId="0" borderId="3" xfId="0" applyFont="1" applyBorder="1" applyAlignment="1">
      <alignment horizontal="left" vertical="center" wrapText="1" shrinkToFit="1"/>
    </xf>
    <xf numFmtId="0" fontId="5" fillId="0" borderId="2" xfId="0" applyFont="1" applyFill="1" applyBorder="1" applyAlignment="1">
      <alignment horizontal="center" vertical="center" shrinkToFit="1"/>
    </xf>
    <xf numFmtId="0" fontId="5" fillId="0" borderId="17" xfId="0" applyFont="1" applyFill="1" applyBorder="1">
      <alignment vertical="center"/>
    </xf>
    <xf numFmtId="0" fontId="5" fillId="0" borderId="17" xfId="0" applyFont="1" applyFill="1" applyBorder="1" applyAlignment="1">
      <alignment horizontal="center" vertical="top" wrapText="1"/>
    </xf>
    <xf numFmtId="0" fontId="5" fillId="2" borderId="26" xfId="0" applyFont="1" applyFill="1" applyBorder="1" applyAlignment="1">
      <alignment horizontal="center" vertical="center"/>
    </xf>
    <xf numFmtId="0" fontId="8" fillId="0" borderId="10" xfId="0" applyFont="1" applyBorder="1" applyAlignment="1">
      <alignment horizontal="center" vertical="center"/>
    </xf>
    <xf numFmtId="0" fontId="11" fillId="0" borderId="3" xfId="0" applyFont="1" applyBorder="1" applyAlignment="1">
      <alignment horizontal="left" vertical="center" shrinkToFit="1"/>
    </xf>
    <xf numFmtId="0" fontId="8" fillId="2" borderId="18" xfId="0" applyFont="1" applyFill="1" applyBorder="1" applyAlignment="1">
      <alignment horizontal="center" vertical="center"/>
    </xf>
    <xf numFmtId="0" fontId="5" fillId="0" borderId="17" xfId="0" applyFont="1" applyBorder="1" applyAlignment="1">
      <alignment vertical="top"/>
    </xf>
    <xf numFmtId="0" fontId="5" fillId="0" borderId="5" xfId="0" applyFont="1" applyFill="1" applyBorder="1" applyAlignment="1">
      <alignment horizontal="center" vertical="center" shrinkToFit="1"/>
    </xf>
    <xf numFmtId="0" fontId="1" fillId="0" borderId="17" xfId="0" applyFont="1" applyFill="1" applyBorder="1">
      <alignment vertical="center"/>
    </xf>
    <xf numFmtId="0" fontId="5" fillId="2" borderId="18" xfId="0" applyFont="1" applyFill="1" applyBorder="1" applyAlignment="1">
      <alignment horizontal="center" vertical="center"/>
    </xf>
    <xf numFmtId="0" fontId="5" fillId="2" borderId="6" xfId="0" applyFont="1" applyFill="1" applyBorder="1" applyAlignment="1">
      <alignment horizontal="center" vertical="center"/>
    </xf>
    <xf numFmtId="177" fontId="8" fillId="0" borderId="17" xfId="0" applyNumberFormat="1" applyFont="1" applyBorder="1">
      <alignment vertical="center"/>
    </xf>
    <xf numFmtId="177" fontId="8" fillId="2" borderId="18" xfId="0" applyNumberFormat="1" applyFont="1" applyFill="1" applyBorder="1">
      <alignment vertical="center"/>
    </xf>
    <xf numFmtId="177" fontId="0" fillId="0" borderId="17" xfId="0" applyNumberFormat="1" applyFont="1" applyBorder="1">
      <alignment vertical="center"/>
    </xf>
    <xf numFmtId="177" fontId="8" fillId="0" borderId="18" xfId="0" applyNumberFormat="1" applyFont="1" applyFill="1" applyBorder="1">
      <alignment vertical="center"/>
    </xf>
    <xf numFmtId="177" fontId="5" fillId="0" borderId="18" xfId="0" applyNumberFormat="1" applyFont="1" applyFill="1" applyBorder="1">
      <alignment vertical="center"/>
    </xf>
    <xf numFmtId="177" fontId="5" fillId="0" borderId="17" xfId="0" applyNumberFormat="1" applyFont="1" applyFill="1" applyBorder="1" applyAlignment="1">
      <alignment horizontal="right" vertical="center"/>
    </xf>
    <xf numFmtId="177" fontId="5" fillId="0" borderId="17" xfId="0" applyNumberFormat="1" applyFont="1" applyBorder="1">
      <alignment vertical="center"/>
    </xf>
    <xf numFmtId="177" fontId="5" fillId="2" borderId="18" xfId="0" applyNumberFormat="1" applyFont="1" applyFill="1" applyBorder="1">
      <alignment vertical="center"/>
    </xf>
    <xf numFmtId="177" fontId="1" fillId="0" borderId="17" xfId="0" applyNumberFormat="1" applyFont="1" applyBorder="1">
      <alignment vertical="center"/>
    </xf>
    <xf numFmtId="177" fontId="5" fillId="0" borderId="11" xfId="0" applyNumberFormat="1" applyFont="1" applyFill="1" applyBorder="1">
      <alignment vertical="center"/>
    </xf>
    <xf numFmtId="177" fontId="5" fillId="2" borderId="45" xfId="0" applyNumberFormat="1" applyFont="1" applyFill="1" applyBorder="1">
      <alignment vertical="center"/>
    </xf>
    <xf numFmtId="0" fontId="0" fillId="0" borderId="0" xfId="0" applyFont="1" applyBorder="1" applyAlignment="1">
      <alignment horizontal="right"/>
    </xf>
    <xf numFmtId="0" fontId="8" fillId="0" borderId="30" xfId="0" applyFont="1" applyBorder="1">
      <alignment vertical="center"/>
    </xf>
    <xf numFmtId="0" fontId="8" fillId="2" borderId="18" xfId="0" quotePrefix="1" applyFont="1" applyFill="1" applyBorder="1" applyAlignment="1">
      <alignment vertical="center" shrinkToFit="1"/>
    </xf>
    <xf numFmtId="0" fontId="8" fillId="0" borderId="18" xfId="0" applyFont="1" applyBorder="1" applyAlignment="1">
      <alignment vertical="center" shrinkToFit="1"/>
    </xf>
    <xf numFmtId="0" fontId="5" fillId="0" borderId="18" xfId="0" applyFont="1" applyBorder="1" applyAlignment="1">
      <alignment vertical="center" shrinkToFit="1"/>
    </xf>
    <xf numFmtId="0" fontId="5" fillId="0" borderId="30" xfId="0" applyFont="1" applyBorder="1">
      <alignment vertical="center"/>
    </xf>
    <xf numFmtId="0" fontId="5" fillId="2" borderId="18" xfId="0" quotePrefix="1" applyFont="1" applyFill="1" applyBorder="1" applyAlignment="1">
      <alignment vertical="center" shrinkToFit="1"/>
    </xf>
    <xf numFmtId="0" fontId="5" fillId="2" borderId="18" xfId="0" applyFont="1" applyFill="1" applyBorder="1" applyAlignment="1">
      <alignment vertical="center" shrinkToFit="1"/>
    </xf>
    <xf numFmtId="177" fontId="0" fillId="0" borderId="0" xfId="0" applyNumberFormat="1" applyFont="1" applyAlignment="1">
      <alignment horizontal="center" vertical="center" shrinkToFit="1"/>
    </xf>
    <xf numFmtId="177" fontId="16" fillId="0" borderId="0" xfId="0" applyNumberFormat="1" applyFont="1" applyAlignment="1"/>
    <xf numFmtId="177" fontId="14" fillId="0" borderId="0" xfId="0" applyNumberFormat="1" applyFont="1" applyFill="1" applyAlignment="1">
      <alignment horizontal="center" vertical="center"/>
    </xf>
    <xf numFmtId="177" fontId="30" fillId="0" borderId="0" xfId="0" applyNumberFormat="1" applyFont="1" applyFill="1" applyAlignment="1"/>
    <xf numFmtId="177" fontId="31" fillId="0" borderId="0" xfId="0" applyNumberFormat="1" applyFont="1" applyFill="1" applyAlignment="1"/>
    <xf numFmtId="177" fontId="11" fillId="0" borderId="0" xfId="0" applyNumberFormat="1" applyFont="1" applyFill="1" applyBorder="1" applyAlignment="1">
      <alignment horizontal="left" vertical="center" wrapText="1" shrinkToFit="1"/>
    </xf>
    <xf numFmtId="177" fontId="11" fillId="0" borderId="0" xfId="0" applyNumberFormat="1" applyFont="1" applyFill="1" applyBorder="1">
      <alignment vertical="center"/>
    </xf>
    <xf numFmtId="177" fontId="30" fillId="0" borderId="0" xfId="0" applyNumberFormat="1" applyFont="1" applyFill="1" applyBorder="1" applyAlignment="1"/>
    <xf numFmtId="177" fontId="0" fillId="0" borderId="18" xfId="0" applyNumberFormat="1" applyFont="1" applyFill="1" applyBorder="1" applyAlignment="1">
      <alignment horizontal="center" vertical="center"/>
    </xf>
    <xf numFmtId="177" fontId="0" fillId="0" borderId="11" xfId="0" applyNumberFormat="1" applyFont="1" applyFill="1" applyBorder="1">
      <alignment vertical="center"/>
    </xf>
    <xf numFmtId="177" fontId="0" fillId="0" borderId="26" xfId="0" applyNumberFormat="1" applyFont="1" applyFill="1" applyBorder="1">
      <alignment vertical="center"/>
    </xf>
    <xf numFmtId="177" fontId="0" fillId="0" borderId="11" xfId="0" applyNumberFormat="1" applyFont="1" applyFill="1" applyBorder="1" applyAlignment="1">
      <alignment vertical="center" wrapText="1"/>
    </xf>
    <xf numFmtId="177" fontId="0" fillId="0" borderId="26" xfId="0" applyNumberFormat="1" applyFont="1" applyFill="1" applyBorder="1" applyAlignment="1">
      <alignment vertical="center" shrinkToFit="1"/>
    </xf>
    <xf numFmtId="177" fontId="0" fillId="0" borderId="26" xfId="0" applyNumberFormat="1" applyFont="1" applyFill="1" applyBorder="1" applyAlignment="1">
      <alignment vertical="top" wrapText="1"/>
    </xf>
    <xf numFmtId="177" fontId="0" fillId="0" borderId="18" xfId="7" applyNumberFormat="1" applyFont="1" applyFill="1" applyBorder="1">
      <alignment vertical="center"/>
    </xf>
    <xf numFmtId="177" fontId="32" fillId="0" borderId="0" xfId="0" applyNumberFormat="1" applyFont="1" applyFill="1" applyAlignment="1">
      <alignment horizontal="left" vertical="center"/>
    </xf>
    <xf numFmtId="177" fontId="33" fillId="0" borderId="0" xfId="0" applyNumberFormat="1" applyFont="1" applyFill="1" applyAlignment="1">
      <alignment horizontal="left" vertical="center"/>
    </xf>
    <xf numFmtId="177" fontId="32" fillId="0" borderId="0" xfId="0" applyNumberFormat="1" applyFont="1" applyFill="1" applyAlignment="1"/>
    <xf numFmtId="177" fontId="1" fillId="0" borderId="2" xfId="0" applyNumberFormat="1" applyFont="1" applyFill="1" applyBorder="1" applyAlignment="1">
      <alignment horizontal="center" vertical="center"/>
    </xf>
    <xf numFmtId="177" fontId="1" fillId="0" borderId="1" xfId="0" applyNumberFormat="1" applyFont="1" applyFill="1" applyBorder="1">
      <alignment vertical="center"/>
    </xf>
    <xf numFmtId="177" fontId="33" fillId="0" borderId="49" xfId="0" applyNumberFormat="1" applyFont="1" applyFill="1" applyBorder="1" applyAlignment="1">
      <alignment horizontal="left" vertical="center" indent="1"/>
    </xf>
    <xf numFmtId="177" fontId="33" fillId="0" borderId="7" xfId="0" applyNumberFormat="1" applyFont="1" applyFill="1" applyBorder="1" applyAlignment="1">
      <alignment horizontal="left" vertical="center" indent="1"/>
    </xf>
    <xf numFmtId="177" fontId="33" fillId="0" borderId="6" xfId="0" applyNumberFormat="1" applyFont="1" applyFill="1" applyBorder="1" applyAlignment="1">
      <alignment horizontal="left" vertical="center"/>
    </xf>
    <xf numFmtId="177" fontId="34" fillId="0" borderId="1" xfId="0" applyNumberFormat="1" applyFont="1" applyFill="1" applyBorder="1">
      <alignment vertical="center"/>
    </xf>
    <xf numFmtId="177" fontId="35" fillId="0" borderId="0" xfId="0" applyNumberFormat="1" applyFont="1" applyFill="1" applyAlignment="1"/>
    <xf numFmtId="177" fontId="34" fillId="0" borderId="1" xfId="0" applyNumberFormat="1" applyFont="1" applyFill="1" applyBorder="1" applyAlignment="1">
      <alignment vertical="center" wrapText="1"/>
    </xf>
    <xf numFmtId="177" fontId="1" fillId="0" borderId="0" xfId="0" applyNumberFormat="1" applyFont="1" applyFill="1">
      <alignment vertical="center"/>
    </xf>
    <xf numFmtId="177" fontId="34" fillId="0" borderId="0" xfId="0" applyNumberFormat="1" applyFont="1" applyFill="1" applyBorder="1" applyAlignment="1">
      <alignment horizontal="left" vertical="center" wrapText="1" indent="1"/>
    </xf>
    <xf numFmtId="177" fontId="11" fillId="0" borderId="0" xfId="0" applyNumberFormat="1" applyFont="1" applyFill="1" applyBorder="1" applyAlignment="1">
      <alignment horizontal="left" vertical="top" wrapText="1"/>
    </xf>
    <xf numFmtId="177" fontId="16" fillId="0" borderId="0" xfId="0" applyNumberFormat="1" applyFont="1" applyFill="1" applyAlignment="1">
      <alignment horizontal="right"/>
    </xf>
    <xf numFmtId="177" fontId="0" fillId="0" borderId="0" xfId="0" applyNumberFormat="1" applyFont="1" applyFill="1" applyBorder="1" applyAlignment="1">
      <alignment horizontal="right" vertical="center" shrinkToFit="1"/>
    </xf>
    <xf numFmtId="177" fontId="0" fillId="0" borderId="0" xfId="0" applyNumberFormat="1" applyFont="1" applyFill="1" applyBorder="1" applyAlignment="1">
      <alignment horizontal="right" vertical="center"/>
    </xf>
    <xf numFmtId="177" fontId="1" fillId="0" borderId="0" xfId="0" applyNumberFormat="1" applyFont="1" applyFill="1" applyAlignment="1">
      <alignment horizontal="right" vertical="center"/>
    </xf>
    <xf numFmtId="177" fontId="1" fillId="0" borderId="0" xfId="0" applyNumberFormat="1" applyFont="1" applyFill="1" applyBorder="1" applyAlignment="1">
      <alignment horizontal="left" vertical="center"/>
    </xf>
    <xf numFmtId="177" fontId="1" fillId="0" borderId="31" xfId="0" applyNumberFormat="1" applyFont="1" applyFill="1" applyBorder="1" applyAlignment="1">
      <alignment horizontal="center" vertical="center"/>
    </xf>
    <xf numFmtId="177" fontId="1" fillId="0" borderId="3" xfId="0" applyNumberFormat="1" applyFont="1" applyFill="1" applyBorder="1">
      <alignment vertical="center"/>
    </xf>
    <xf numFmtId="177" fontId="33" fillId="0" borderId="50" xfId="0" applyNumberFormat="1" applyFont="1" applyFill="1" applyBorder="1" applyAlignment="1">
      <alignment horizontal="left" vertical="center" indent="1"/>
    </xf>
    <xf numFmtId="177" fontId="33" fillId="0" borderId="0" xfId="0" applyNumberFormat="1" applyFont="1" applyFill="1" applyBorder="1" applyAlignment="1">
      <alignment horizontal="left" vertical="center" indent="1"/>
    </xf>
    <xf numFmtId="177" fontId="33" fillId="0" borderId="10" xfId="0" applyNumberFormat="1" applyFont="1" applyFill="1" applyBorder="1" applyAlignment="1">
      <alignment horizontal="left" vertical="center"/>
    </xf>
    <xf numFmtId="177" fontId="34" fillId="0" borderId="3" xfId="0" applyNumberFormat="1" applyFont="1" applyFill="1" applyBorder="1">
      <alignment vertical="center"/>
    </xf>
    <xf numFmtId="177" fontId="34" fillId="0" borderId="3" xfId="0" applyNumberFormat="1" applyFont="1" applyFill="1" applyBorder="1" applyAlignment="1">
      <alignment vertical="center" wrapText="1"/>
    </xf>
    <xf numFmtId="177" fontId="1" fillId="0" borderId="0" xfId="0" applyNumberFormat="1" applyFont="1" applyFill="1" applyBorder="1" applyAlignment="1">
      <alignment horizontal="center" vertical="center"/>
    </xf>
    <xf numFmtId="177" fontId="11" fillId="0" borderId="0" xfId="0" applyNumberFormat="1" applyFont="1" applyFill="1" applyAlignment="1">
      <alignment shrinkToFit="1"/>
    </xf>
    <xf numFmtId="176" fontId="0" fillId="0" borderId="18" xfId="7" applyNumberFormat="1" applyFont="1" applyFill="1" applyBorder="1" applyAlignment="1">
      <alignment vertical="center"/>
    </xf>
    <xf numFmtId="176" fontId="0" fillId="0" borderId="18" xfId="7" applyNumberFormat="1" applyFont="1" applyFill="1" applyBorder="1">
      <alignment vertical="center"/>
    </xf>
    <xf numFmtId="177" fontId="0" fillId="0" borderId="0" xfId="0" applyNumberFormat="1" applyFont="1" applyFill="1" applyBorder="1" applyAlignment="1">
      <alignment vertical="center"/>
    </xf>
    <xf numFmtId="177" fontId="1" fillId="0" borderId="0" xfId="0" applyNumberFormat="1" applyFont="1" applyFill="1" applyBorder="1" applyAlignment="1">
      <alignment horizontal="right" vertical="center"/>
    </xf>
    <xf numFmtId="177" fontId="1" fillId="0" borderId="0" xfId="0" applyNumberFormat="1" applyFont="1" applyAlignment="1">
      <alignment vertical="center"/>
    </xf>
    <xf numFmtId="177" fontId="16" fillId="0" borderId="0" xfId="0" applyNumberFormat="1" applyFont="1" applyFill="1" applyAlignment="1">
      <alignment horizontal="center"/>
    </xf>
    <xf numFmtId="177" fontId="0" fillId="0" borderId="0" xfId="0" applyNumberFormat="1" applyFont="1" applyFill="1" applyBorder="1" applyAlignment="1">
      <alignment horizontal="left" vertical="center"/>
    </xf>
    <xf numFmtId="177" fontId="0" fillId="0" borderId="0" xfId="0" applyNumberFormat="1" applyFont="1" applyFill="1" applyBorder="1" applyAlignment="1">
      <alignment horizontal="center" vertical="center"/>
    </xf>
    <xf numFmtId="177" fontId="0" fillId="0" borderId="1" xfId="0" applyNumberFormat="1" applyFont="1" applyFill="1" applyBorder="1" applyAlignment="1">
      <alignment horizontal="center" vertical="center"/>
    </xf>
    <xf numFmtId="177" fontId="0" fillId="0" borderId="6" xfId="0" applyNumberFormat="1" applyFont="1" applyFill="1" applyBorder="1" applyAlignment="1">
      <alignment horizontal="center" vertical="center"/>
    </xf>
    <xf numFmtId="177" fontId="0" fillId="0" borderId="2" xfId="0" applyNumberFormat="1" applyFont="1" applyFill="1" applyBorder="1" applyAlignment="1">
      <alignment horizontal="right" vertical="center"/>
    </xf>
    <xf numFmtId="177" fontId="1" fillId="0" borderId="0" xfId="0" applyNumberFormat="1" applyFont="1" applyAlignment="1">
      <alignment horizontal="center" vertical="center"/>
    </xf>
    <xf numFmtId="177" fontId="1" fillId="0" borderId="0" xfId="0" applyNumberFormat="1" applyFont="1" applyAlignment="1">
      <alignment horizontal="left" vertical="center"/>
    </xf>
    <xf numFmtId="177" fontId="1" fillId="0" borderId="30" xfId="0" applyNumberFormat="1" applyFont="1" applyFill="1" applyBorder="1" applyAlignment="1">
      <alignment horizontal="right" vertical="center"/>
    </xf>
    <xf numFmtId="177" fontId="1" fillId="0" borderId="0" xfId="0" applyNumberFormat="1" applyFont="1" applyFill="1" applyAlignment="1">
      <alignment horizontal="distributed" vertical="center" shrinkToFit="1"/>
    </xf>
    <xf numFmtId="177" fontId="17" fillId="0" borderId="0" xfId="0" applyNumberFormat="1" applyFont="1" applyFill="1" applyAlignment="1">
      <alignment horizontal="center"/>
    </xf>
    <xf numFmtId="177" fontId="0" fillId="0" borderId="3" xfId="0" applyNumberFormat="1" applyFont="1" applyFill="1" applyBorder="1" applyAlignment="1">
      <alignment horizontal="center" vertical="center"/>
    </xf>
    <xf numFmtId="177" fontId="0" fillId="0" borderId="10" xfId="0" applyNumberFormat="1" applyFont="1" applyFill="1" applyBorder="1" applyAlignment="1">
      <alignment horizontal="center" vertical="center"/>
    </xf>
    <xf numFmtId="177" fontId="0" fillId="0" borderId="31" xfId="0" applyNumberFormat="1" applyFont="1" applyFill="1" applyBorder="1" applyAlignment="1">
      <alignment horizontal="right" vertical="center"/>
    </xf>
    <xf numFmtId="177" fontId="17" fillId="0" borderId="0" xfId="0" applyNumberFormat="1" applyFont="1" applyFill="1" applyAlignment="1">
      <alignment horizontal="center" vertical="center"/>
    </xf>
    <xf numFmtId="177" fontId="1" fillId="0" borderId="1" xfId="0" applyNumberFormat="1" applyFont="1" applyFill="1" applyBorder="1" applyAlignment="1">
      <alignment horizontal="left" vertical="top"/>
    </xf>
    <xf numFmtId="177" fontId="1" fillId="0" borderId="49" xfId="0" applyNumberFormat="1" applyFont="1" applyFill="1" applyBorder="1" applyAlignment="1">
      <alignment horizontal="left" vertical="top"/>
    </xf>
    <xf numFmtId="177" fontId="1" fillId="0" borderId="7" xfId="0" applyNumberFormat="1" applyFont="1" applyFill="1" applyBorder="1" applyAlignment="1">
      <alignment horizontal="left" vertical="top"/>
    </xf>
    <xf numFmtId="177" fontId="1" fillId="0" borderId="1" xfId="0" applyNumberFormat="1" applyFont="1" applyFill="1" applyBorder="1" applyAlignment="1">
      <alignment horizontal="right" vertical="center"/>
    </xf>
    <xf numFmtId="177" fontId="1" fillId="0" borderId="6" xfId="0" applyNumberFormat="1" applyFont="1" applyFill="1" applyBorder="1" applyAlignment="1">
      <alignment horizontal="right" vertical="center"/>
    </xf>
    <xf numFmtId="176" fontId="1" fillId="0" borderId="5" xfId="0" applyNumberFormat="1" applyFont="1" applyFill="1" applyBorder="1" applyAlignment="1">
      <alignment vertical="center"/>
    </xf>
    <xf numFmtId="177" fontId="16" fillId="0" borderId="0" xfId="0" applyNumberFormat="1" applyFont="1" applyFill="1" applyAlignment="1">
      <alignment horizontal="center" shrinkToFit="1"/>
    </xf>
    <xf numFmtId="177" fontId="11" fillId="0" borderId="0" xfId="7" applyNumberFormat="1" applyFont="1" applyFill="1" applyBorder="1" applyAlignment="1">
      <alignment horizontal="center" vertical="center" shrinkToFit="1"/>
    </xf>
    <xf numFmtId="177" fontId="0" fillId="0" borderId="0" xfId="7" applyNumberFormat="1" applyFont="1" applyFill="1" applyBorder="1" applyAlignment="1">
      <alignment horizontal="center" vertical="center" shrinkToFit="1"/>
    </xf>
    <xf numFmtId="177" fontId="1" fillId="0" borderId="0" xfId="0" applyNumberFormat="1" applyFont="1" applyFill="1" applyAlignment="1">
      <alignment horizontal="left" vertical="center" shrinkToFit="1"/>
    </xf>
    <xf numFmtId="177" fontId="1" fillId="0" borderId="3" xfId="0" applyNumberFormat="1" applyFont="1" applyFill="1" applyBorder="1" applyAlignment="1">
      <alignment horizontal="left" vertical="top"/>
    </xf>
    <xf numFmtId="177" fontId="1" fillId="0" borderId="50" xfId="0" applyNumberFormat="1" applyFont="1" applyFill="1" applyBorder="1" applyAlignment="1">
      <alignment horizontal="left" vertical="top"/>
    </xf>
    <xf numFmtId="177" fontId="1" fillId="0" borderId="0" xfId="0" applyNumberFormat="1" applyFont="1" applyFill="1" applyBorder="1" applyAlignment="1">
      <alignment horizontal="left" vertical="top"/>
    </xf>
    <xf numFmtId="177" fontId="1" fillId="0" borderId="3" xfId="0" applyNumberFormat="1" applyFont="1" applyFill="1" applyBorder="1" applyAlignment="1">
      <alignment horizontal="right" vertical="center"/>
    </xf>
    <xf numFmtId="177" fontId="1" fillId="0" borderId="10" xfId="0" applyNumberFormat="1" applyFont="1" applyFill="1" applyBorder="1" applyAlignment="1">
      <alignment horizontal="right" vertical="center"/>
    </xf>
    <xf numFmtId="177" fontId="1" fillId="0" borderId="0" xfId="7" applyNumberFormat="1" applyFont="1" applyFill="1" applyAlignment="1">
      <alignment horizontal="right" vertical="center" shrinkToFit="1"/>
    </xf>
    <xf numFmtId="176" fontId="0" fillId="0" borderId="11" xfId="0" applyNumberFormat="1" applyFont="1" applyFill="1" applyBorder="1" applyAlignment="1">
      <alignment horizontal="right" vertical="center"/>
    </xf>
    <xf numFmtId="176" fontId="0" fillId="0" borderId="26" xfId="0" applyNumberFormat="1" applyFont="1" applyFill="1" applyBorder="1" applyAlignment="1">
      <alignment horizontal="right" vertical="center"/>
    </xf>
    <xf numFmtId="177" fontId="1" fillId="0" borderId="18" xfId="7" applyNumberFormat="1" applyFont="1" applyFill="1" applyBorder="1">
      <alignment vertical="center"/>
    </xf>
    <xf numFmtId="176" fontId="1" fillId="0" borderId="18" xfId="7" applyNumberFormat="1" applyFont="1" applyFill="1" applyBorder="1">
      <alignment vertical="center"/>
    </xf>
    <xf numFmtId="177" fontId="11" fillId="0" borderId="0" xfId="0" applyNumberFormat="1" applyFont="1" applyFill="1" applyBorder="1" applyAlignment="1">
      <alignment horizontal="center" vertical="center"/>
    </xf>
    <xf numFmtId="177" fontId="1" fillId="0" borderId="5" xfId="0" applyNumberFormat="1" applyFont="1" applyFill="1" applyBorder="1" applyAlignment="1">
      <alignment horizontal="center" vertical="center"/>
    </xf>
    <xf numFmtId="177" fontId="1" fillId="0" borderId="4" xfId="0" applyNumberFormat="1" applyFont="1" applyFill="1" applyBorder="1" applyAlignment="1">
      <alignment horizontal="left" vertical="top"/>
    </xf>
    <xf numFmtId="177" fontId="1" fillId="0" borderId="51" xfId="0" applyNumberFormat="1" applyFont="1" applyFill="1" applyBorder="1" applyAlignment="1">
      <alignment horizontal="left" vertical="top"/>
    </xf>
    <xf numFmtId="177" fontId="1" fillId="0" borderId="30" xfId="0" applyNumberFormat="1" applyFont="1" applyFill="1" applyBorder="1" applyAlignment="1">
      <alignment horizontal="left" vertical="top"/>
    </xf>
    <xf numFmtId="177" fontId="1" fillId="0" borderId="4"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6" fontId="0" fillId="0" borderId="2" xfId="0" applyNumberFormat="1" applyFont="1" applyFill="1" applyBorder="1">
      <alignment vertical="center"/>
    </xf>
    <xf numFmtId="176" fontId="0" fillId="0" borderId="2" xfId="0" applyNumberFormat="1" applyFont="1" applyFill="1" applyBorder="1" applyAlignment="1">
      <alignment horizontal="right" vertical="center"/>
    </xf>
    <xf numFmtId="177" fontId="0" fillId="0" borderId="4" xfId="0" applyNumberFormat="1" applyFont="1" applyFill="1" applyBorder="1" applyAlignment="1">
      <alignment horizontal="center" vertical="center"/>
    </xf>
    <xf numFmtId="177" fontId="0" fillId="0" borderId="16" xfId="0" applyNumberFormat="1" applyFont="1" applyFill="1" applyBorder="1" applyAlignment="1">
      <alignment horizontal="center" vertical="center"/>
    </xf>
    <xf numFmtId="177" fontId="0" fillId="0" borderId="5" xfId="0" applyNumberFormat="1" applyFont="1" applyFill="1" applyBorder="1" applyAlignment="1">
      <alignment horizontal="right" vertical="center"/>
    </xf>
    <xf numFmtId="176" fontId="1" fillId="0" borderId="2" xfId="0" applyNumberFormat="1" applyFont="1" applyFill="1" applyBorder="1">
      <alignment vertical="center"/>
    </xf>
    <xf numFmtId="176" fontId="1" fillId="0" borderId="2" xfId="7" applyNumberFormat="1" applyFont="1" applyFill="1" applyBorder="1" applyAlignment="1">
      <alignment horizontal="right" vertical="center" shrinkToFit="1"/>
    </xf>
    <xf numFmtId="177" fontId="1" fillId="0" borderId="2" xfId="7" applyNumberFormat="1" applyFont="1" applyFill="1" applyBorder="1" applyAlignment="1">
      <alignment horizontal="center" vertical="center" shrinkToFit="1"/>
    </xf>
    <xf numFmtId="176" fontId="1" fillId="0" borderId="1" xfId="7" applyNumberFormat="1" applyFont="1" applyFill="1" applyBorder="1" applyAlignment="1">
      <alignment horizontal="right" vertical="center" shrinkToFit="1"/>
    </xf>
    <xf numFmtId="176" fontId="1" fillId="0" borderId="49" xfId="7" applyNumberFormat="1" applyFont="1" applyFill="1" applyBorder="1" applyAlignment="1">
      <alignment horizontal="right" vertical="center" shrinkToFit="1"/>
    </xf>
    <xf numFmtId="176" fontId="1" fillId="0" borderId="7" xfId="7" applyNumberFormat="1" applyFont="1" applyFill="1" applyBorder="1" applyAlignment="1">
      <alignment horizontal="right" vertical="center" shrinkToFit="1"/>
    </xf>
    <xf numFmtId="176" fontId="1" fillId="0" borderId="6" xfId="7" applyNumberFormat="1" applyFont="1" applyFill="1" applyBorder="1" applyAlignment="1">
      <alignment horizontal="right" vertical="center" shrinkToFit="1"/>
    </xf>
    <xf numFmtId="176" fontId="1" fillId="0" borderId="2" xfId="0" applyNumberFormat="1" applyFont="1" applyFill="1" applyBorder="1" applyAlignment="1">
      <alignment vertical="center"/>
    </xf>
    <xf numFmtId="176" fontId="0" fillId="0" borderId="5" xfId="7" applyNumberFormat="1" applyFont="1" applyFill="1" applyBorder="1">
      <alignment vertical="center"/>
    </xf>
    <xf numFmtId="176" fontId="0" fillId="0" borderId="5" xfId="0" applyNumberFormat="1" applyFont="1" applyFill="1" applyBorder="1" applyAlignment="1">
      <alignment horizontal="right" vertical="center"/>
    </xf>
    <xf numFmtId="177" fontId="0" fillId="0" borderId="18" xfId="7" applyNumberFormat="1" applyFont="1" applyFill="1" applyBorder="1" applyAlignment="1">
      <alignment horizontal="center" vertical="center" shrinkToFit="1"/>
    </xf>
    <xf numFmtId="176" fontId="0" fillId="0" borderId="11" xfId="7" applyNumberFormat="1" applyFont="1" applyFill="1" applyBorder="1" applyAlignment="1">
      <alignment horizontal="right" vertical="center" shrinkToFit="1"/>
    </xf>
    <xf numFmtId="176" fontId="0" fillId="0" borderId="26" xfId="7" applyNumberFormat="1" applyFont="1" applyFill="1" applyBorder="1" applyAlignment="1">
      <alignment horizontal="right" vertical="center" shrinkToFit="1"/>
    </xf>
    <xf numFmtId="176" fontId="0" fillId="0" borderId="18" xfId="7" applyNumberFormat="1" applyFont="1" applyFill="1" applyBorder="1" applyAlignment="1">
      <alignment horizontal="right" vertical="center" shrinkToFit="1"/>
    </xf>
    <xf numFmtId="176" fontId="1" fillId="0" borderId="5" xfId="7" applyNumberFormat="1" applyFont="1" applyFill="1" applyBorder="1">
      <alignment vertical="center"/>
    </xf>
    <xf numFmtId="176" fontId="1" fillId="0" borderId="5" xfId="7" applyNumberFormat="1" applyFont="1" applyFill="1" applyBorder="1" applyAlignment="1">
      <alignment horizontal="right" vertical="center" shrinkToFit="1"/>
    </xf>
    <xf numFmtId="177" fontId="1" fillId="0" borderId="5" xfId="7" applyNumberFormat="1" applyFont="1" applyFill="1" applyBorder="1" applyAlignment="1">
      <alignment horizontal="center" vertical="center" shrinkToFit="1"/>
    </xf>
    <xf numFmtId="176" fontId="1" fillId="0" borderId="4" xfId="7" applyNumberFormat="1" applyFont="1" applyFill="1" applyBorder="1" applyAlignment="1">
      <alignment horizontal="right" vertical="center" shrinkToFit="1"/>
    </xf>
    <xf numFmtId="176" fontId="1" fillId="0" borderId="51" xfId="7" applyNumberFormat="1" applyFont="1" applyFill="1" applyBorder="1" applyAlignment="1">
      <alignment horizontal="right" vertical="center" shrinkToFit="1"/>
    </xf>
    <xf numFmtId="176" fontId="1" fillId="0" borderId="30" xfId="7" applyNumberFormat="1" applyFont="1" applyFill="1" applyBorder="1" applyAlignment="1">
      <alignment horizontal="right" vertical="center" shrinkToFit="1"/>
    </xf>
    <xf numFmtId="176" fontId="1" fillId="0" borderId="16" xfId="7" applyNumberFormat="1" applyFont="1" applyFill="1" applyBorder="1" applyAlignment="1">
      <alignment horizontal="right" vertical="center" shrinkToFit="1"/>
    </xf>
    <xf numFmtId="177" fontId="1" fillId="0" borderId="31" xfId="0" applyNumberFormat="1" applyFont="1" applyFill="1" applyBorder="1">
      <alignment vertical="center"/>
    </xf>
    <xf numFmtId="177" fontId="11" fillId="0" borderId="0" xfId="0" applyNumberFormat="1" applyFont="1" applyFill="1" applyAlignment="1">
      <alignment horizontal="right" vertical="center"/>
    </xf>
    <xf numFmtId="177" fontId="1" fillId="0" borderId="7" xfId="0" applyNumberFormat="1" applyFont="1" applyFill="1" applyBorder="1">
      <alignment vertical="center"/>
    </xf>
    <xf numFmtId="177" fontId="1" fillId="0" borderId="0" xfId="7" applyNumberFormat="1" applyFont="1" applyFill="1" applyBorder="1">
      <alignment vertical="center"/>
    </xf>
    <xf numFmtId="177" fontId="0" fillId="0" borderId="0" xfId="7" applyNumberFormat="1" applyFont="1" applyFill="1" applyBorder="1">
      <alignment vertical="center"/>
    </xf>
    <xf numFmtId="177" fontId="0" fillId="0" borderId="45" xfId="0" applyNumberFormat="1" applyFont="1" applyFill="1" applyBorder="1" applyAlignment="1">
      <alignment horizontal="center" vertical="center"/>
    </xf>
    <xf numFmtId="177" fontId="0" fillId="0" borderId="52" xfId="0" applyNumberFormat="1" applyFont="1" applyFill="1" applyBorder="1" applyAlignment="1">
      <alignment horizontal="center" vertical="center"/>
    </xf>
    <xf numFmtId="177" fontId="0" fillId="0" borderId="53" xfId="0" applyNumberFormat="1" applyFont="1" applyFill="1" applyBorder="1" applyAlignment="1">
      <alignment horizontal="center" vertical="center"/>
    </xf>
    <xf numFmtId="177" fontId="0" fillId="0" borderId="52" xfId="0" applyNumberFormat="1" applyFont="1" applyFill="1" applyBorder="1">
      <alignment vertical="center"/>
    </xf>
    <xf numFmtId="177" fontId="0" fillId="0" borderId="53" xfId="0" applyNumberFormat="1" applyFont="1" applyFill="1" applyBorder="1">
      <alignment vertical="center"/>
    </xf>
    <xf numFmtId="176" fontId="0" fillId="0" borderId="54" xfId="0" applyNumberFormat="1" applyFont="1" applyFill="1" applyBorder="1">
      <alignment vertical="center"/>
    </xf>
    <xf numFmtId="177" fontId="8" fillId="0" borderId="11" xfId="0" applyNumberFormat="1" applyFont="1" applyBorder="1" applyAlignment="1">
      <alignment horizontal="center" vertical="center" wrapText="1" shrinkToFit="1"/>
    </xf>
    <xf numFmtId="177" fontId="8" fillId="0" borderId="13" xfId="0" applyNumberFormat="1" applyFont="1" applyBorder="1" applyAlignment="1">
      <alignment horizontal="center" vertical="center" wrapText="1" shrinkToFit="1"/>
    </xf>
    <xf numFmtId="176" fontId="8" fillId="0" borderId="23" xfId="0" applyNumberFormat="1" applyFont="1" applyBorder="1" applyAlignment="1">
      <alignment horizontal="center" vertical="center"/>
    </xf>
    <xf numFmtId="0" fontId="0" fillId="12" borderId="18" xfId="0" applyFont="1" applyFill="1" applyBorder="1" applyAlignment="1">
      <alignment horizontal="center" vertical="center"/>
    </xf>
    <xf numFmtId="0" fontId="0" fillId="0" borderId="2" xfId="0" applyFont="1" applyBorder="1" applyAlignment="1">
      <alignment horizontal="left" vertical="center"/>
    </xf>
    <xf numFmtId="0" fontId="0" fillId="13" borderId="18" xfId="0" applyFont="1" applyFill="1" applyBorder="1" applyAlignment="1">
      <alignment horizontal="left" vertical="center" wrapText="1"/>
    </xf>
    <xf numFmtId="0" fontId="0" fillId="12" borderId="2" xfId="0" applyFont="1" applyFill="1" applyBorder="1" applyAlignment="1">
      <alignment horizontal="center" vertical="center" wrapText="1"/>
    </xf>
    <xf numFmtId="0" fontId="14" fillId="0" borderId="0" xfId="0" applyFont="1" applyBorder="1" applyAlignment="1">
      <alignment vertical="center"/>
    </xf>
    <xf numFmtId="0" fontId="0" fillId="12" borderId="31" xfId="0" applyFont="1" applyFill="1" applyBorder="1" applyAlignment="1">
      <alignment horizontal="center" vertical="center" wrapText="1"/>
    </xf>
    <xf numFmtId="0" fontId="0" fillId="0" borderId="18" xfId="0" applyFont="1" applyFill="1" applyBorder="1" applyAlignment="1">
      <alignment horizontal="center" vertical="center" wrapText="1"/>
    </xf>
    <xf numFmtId="38" fontId="0" fillId="0" borderId="18" xfId="0" applyNumberFormat="1" applyFont="1" applyFill="1" applyBorder="1" applyAlignment="1">
      <alignment horizontal="center" vertical="center"/>
    </xf>
    <xf numFmtId="0" fontId="0" fillId="12" borderId="5" xfId="0" applyFont="1" applyFill="1" applyBorder="1" applyAlignment="1">
      <alignment horizontal="center" vertical="center" wrapText="1"/>
    </xf>
    <xf numFmtId="0" fontId="0" fillId="0" borderId="2" xfId="0" applyFont="1" applyFill="1" applyBorder="1" applyAlignment="1">
      <alignment horizontal="center" vertical="center" shrinkToFit="1"/>
    </xf>
    <xf numFmtId="0" fontId="0" fillId="0" borderId="31" xfId="0" applyFont="1" applyFill="1" applyBorder="1" applyAlignment="1">
      <alignment horizontal="center" vertical="center" shrinkToFit="1"/>
    </xf>
    <xf numFmtId="0" fontId="14" fillId="0" borderId="0" xfId="0" applyFont="1" applyFill="1" applyBorder="1" applyAlignment="1">
      <alignment horizontal="left" vertical="center" shrinkToFit="1"/>
    </xf>
    <xf numFmtId="0" fontId="0" fillId="0" borderId="3" xfId="0" applyFont="1" applyFill="1" applyBorder="1" applyAlignment="1">
      <alignment horizontal="center" vertical="center"/>
    </xf>
    <xf numFmtId="0" fontId="0" fillId="0" borderId="5" xfId="0" applyFont="1" applyFill="1" applyBorder="1" applyAlignment="1">
      <alignment horizontal="center" vertical="center" shrinkToFit="1"/>
    </xf>
    <xf numFmtId="0" fontId="0" fillId="0" borderId="34" xfId="0" applyFont="1" applyFill="1" applyBorder="1" applyAlignment="1">
      <alignment vertical="center"/>
    </xf>
    <xf numFmtId="177" fontId="8" fillId="0" borderId="1" xfId="0" applyNumberFormat="1" applyFont="1" applyBorder="1" applyAlignment="1">
      <alignment horizontal="center" vertical="center" shrinkToFit="1"/>
    </xf>
    <xf numFmtId="176" fontId="8" fillId="0" borderId="1" xfId="0" applyNumberFormat="1" applyFont="1" applyBorder="1" applyAlignment="1">
      <alignment vertical="center" shrinkToFit="1"/>
    </xf>
    <xf numFmtId="176" fontId="8" fillId="0" borderId="7" xfId="0" applyNumberFormat="1" applyFont="1" applyBorder="1" applyAlignment="1">
      <alignment vertical="center" shrinkToFit="1"/>
    </xf>
    <xf numFmtId="176" fontId="8" fillId="0" borderId="6" xfId="0" applyNumberFormat="1" applyFont="1" applyBorder="1" applyAlignment="1">
      <alignment vertical="center" shrinkToFit="1"/>
    </xf>
    <xf numFmtId="177" fontId="8" fillId="0" borderId="0" xfId="0" applyNumberFormat="1" applyFont="1" applyBorder="1" applyAlignment="1">
      <alignment horizontal="left" vertical="center" indent="1" shrinkToFit="1"/>
    </xf>
    <xf numFmtId="177" fontId="8" fillId="0" borderId="0" xfId="0" applyNumberFormat="1" applyFont="1" applyBorder="1" applyAlignment="1">
      <alignment horizontal="left" vertical="center" wrapText="1" indent="1" shrinkToFit="1"/>
    </xf>
    <xf numFmtId="177" fontId="0" fillId="0" borderId="17" xfId="0" applyNumberFormat="1" applyFont="1" applyBorder="1" applyAlignment="1">
      <alignment horizontal="center" vertical="center" shrinkToFit="1"/>
    </xf>
    <xf numFmtId="177" fontId="0" fillId="0" borderId="26" xfId="0" applyNumberFormat="1" applyFont="1" applyBorder="1" applyAlignment="1">
      <alignment horizontal="center" vertical="center" shrinkToFit="1"/>
    </xf>
    <xf numFmtId="176" fontId="8" fillId="0" borderId="0" xfId="0" applyNumberFormat="1" applyFont="1" applyBorder="1" applyAlignment="1">
      <alignment horizontal="left" vertical="center" indent="1" shrinkToFit="1"/>
    </xf>
    <xf numFmtId="0" fontId="0" fillId="3" borderId="1" xfId="0" applyFont="1" applyFill="1" applyBorder="1" applyAlignment="1">
      <alignment horizontal="center" vertical="center"/>
    </xf>
    <xf numFmtId="0" fontId="0" fillId="3" borderId="6" xfId="0" applyFont="1" applyFill="1" applyBorder="1" applyAlignment="1">
      <alignment horizontal="center" vertical="center"/>
    </xf>
    <xf numFmtId="0" fontId="0" fillId="3" borderId="4" xfId="0" applyFont="1" applyFill="1" applyBorder="1" applyAlignment="1">
      <alignment horizontal="center" vertical="center"/>
    </xf>
    <xf numFmtId="0" fontId="0" fillId="3" borderId="16"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7" xfId="0" applyFont="1" applyFill="1" applyBorder="1" applyAlignment="1">
      <alignment vertical="center" shrinkToFit="1"/>
    </xf>
    <xf numFmtId="0" fontId="0" fillId="3" borderId="18" xfId="0" applyFont="1" applyFill="1" applyBorder="1" applyAlignment="1">
      <alignment horizontal="center" vertical="center" wrapText="1"/>
    </xf>
    <xf numFmtId="0" fontId="8" fillId="0" borderId="0" xfId="0" applyFont="1" applyAlignment="1">
      <alignment vertical="center" shrinkToFit="1"/>
    </xf>
    <xf numFmtId="0" fontId="29" fillId="0" borderId="0" xfId="0" applyFont="1" applyAlignment="1">
      <alignment horizontal="center" vertical="center"/>
    </xf>
    <xf numFmtId="0" fontId="8" fillId="0" borderId="0" xfId="0" applyFont="1" applyBorder="1" applyAlignment="1">
      <alignment vertical="center" wrapText="1"/>
    </xf>
    <xf numFmtId="0" fontId="8" fillId="0" borderId="18" xfId="0" applyFont="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18" xfId="0" applyFont="1" applyFill="1" applyBorder="1" applyAlignment="1">
      <alignment horizontal="left" vertical="center" shrinkToFit="1"/>
    </xf>
    <xf numFmtId="0" fontId="0" fillId="0" borderId="3" xfId="0" applyFill="1" applyBorder="1">
      <alignment vertical="center"/>
    </xf>
    <xf numFmtId="0" fontId="8" fillId="0" borderId="7" xfId="0" applyFont="1" applyBorder="1">
      <alignment vertical="center"/>
    </xf>
    <xf numFmtId="185" fontId="8" fillId="0" borderId="18" xfId="0" applyNumberFormat="1" applyFont="1" applyBorder="1" applyAlignment="1">
      <alignment horizontal="center" vertical="center" shrinkToFit="1"/>
    </xf>
    <xf numFmtId="0" fontId="8" fillId="0" borderId="31" xfId="0" applyFont="1" applyBorder="1" applyAlignment="1">
      <alignment horizontal="center" vertical="center" shrinkToFit="1"/>
    </xf>
    <xf numFmtId="0" fontId="8" fillId="0" borderId="2" xfId="0" applyFont="1" applyBorder="1" applyAlignment="1">
      <alignment horizontal="left" vertical="center" shrinkToFit="1"/>
    </xf>
    <xf numFmtId="185" fontId="8" fillId="0" borderId="2" xfId="0" applyNumberFormat="1" applyFont="1" applyBorder="1" applyAlignment="1">
      <alignment horizontal="center" vertical="center" shrinkToFit="1"/>
    </xf>
    <xf numFmtId="0" fontId="8" fillId="0" borderId="5" xfId="0" applyFont="1" applyFill="1" applyBorder="1" applyAlignment="1">
      <alignment horizontal="center" vertical="center" shrinkToFit="1"/>
    </xf>
    <xf numFmtId="0" fontId="8" fillId="0" borderId="31" xfId="0" applyFont="1" applyBorder="1" applyAlignment="1">
      <alignment horizontal="center" vertical="center"/>
    </xf>
    <xf numFmtId="0" fontId="8" fillId="0" borderId="31" xfId="0" applyFont="1" applyBorder="1" applyAlignment="1">
      <alignment horizontal="left" vertical="center" shrinkToFit="1"/>
    </xf>
    <xf numFmtId="186" fontId="8" fillId="0" borderId="2" xfId="0" applyNumberFormat="1" applyFont="1" applyBorder="1" applyAlignment="1">
      <alignment vertical="center" shrinkToFit="1"/>
    </xf>
    <xf numFmtId="0" fontId="8" fillId="0" borderId="5" xfId="0" applyFont="1" applyBorder="1" applyAlignment="1">
      <alignment horizontal="left" vertical="center" shrinkToFit="1"/>
    </xf>
    <xf numFmtId="0" fontId="8" fillId="0" borderId="55" xfId="0" applyFont="1" applyBorder="1" applyAlignment="1">
      <alignment horizontal="center" vertical="center"/>
    </xf>
    <xf numFmtId="179" fontId="8" fillId="0" borderId="55" xfId="0" applyNumberFormat="1" applyFont="1" applyBorder="1" applyAlignment="1">
      <alignment vertical="center" shrinkToFit="1"/>
    </xf>
    <xf numFmtId="0" fontId="8" fillId="0" borderId="18" xfId="0" applyFont="1" applyBorder="1" applyAlignment="1">
      <alignment horizontal="center" vertical="center" wrapText="1" shrinkToFit="1"/>
    </xf>
    <xf numFmtId="0" fontId="0" fillId="0" borderId="0" xfId="0" applyAlignment="1">
      <alignment vertical="center"/>
    </xf>
    <xf numFmtId="0" fontId="8" fillId="0" borderId="0" xfId="0" applyFont="1" applyBorder="1" applyAlignment="1">
      <alignment vertical="center"/>
    </xf>
    <xf numFmtId="0" fontId="16" fillId="0" borderId="10" xfId="0" applyFont="1" applyBorder="1" applyAlignment="1">
      <alignment horizontal="right" vertical="center" wrapText="1"/>
    </xf>
    <xf numFmtId="0" fontId="36" fillId="0" borderId="18" xfId="0" applyFont="1" applyFill="1" applyBorder="1" applyAlignment="1">
      <alignment horizontal="center" vertical="center"/>
    </xf>
    <xf numFmtId="0" fontId="11" fillId="0" borderId="11" xfId="0" applyFont="1" applyBorder="1" applyAlignment="1">
      <alignment horizontal="center" vertical="center" shrinkToFit="1"/>
    </xf>
    <xf numFmtId="0" fontId="11" fillId="0" borderId="26" xfId="0" applyFont="1" applyBorder="1" applyAlignment="1">
      <alignment horizontal="center" vertical="center" shrinkToFit="1"/>
    </xf>
    <xf numFmtId="0" fontId="11" fillId="0" borderId="48" xfId="0" applyFont="1" applyBorder="1" applyAlignment="1">
      <alignment horizontal="center" vertical="center" shrinkToFit="1"/>
    </xf>
    <xf numFmtId="0" fontId="11" fillId="0" borderId="17" xfId="0" applyFont="1" applyFill="1" applyBorder="1" applyAlignment="1">
      <alignment horizontal="center" vertical="center" shrinkToFit="1"/>
    </xf>
    <xf numFmtId="0" fontId="0" fillId="0" borderId="10" xfId="0" applyFont="1" applyBorder="1" applyAlignment="1">
      <alignment horizontal="right" vertical="center" wrapText="1"/>
    </xf>
    <xf numFmtId="0" fontId="11" fillId="0" borderId="11"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26" xfId="0" applyFont="1" applyBorder="1" applyAlignment="1">
      <alignment horizontal="center" vertical="center" wrapText="1"/>
    </xf>
    <xf numFmtId="187" fontId="8" fillId="0" borderId="11" xfId="0" applyNumberFormat="1" applyFont="1" applyBorder="1" applyAlignment="1">
      <alignment horizontal="right" vertical="center"/>
    </xf>
    <xf numFmtId="187" fontId="8" fillId="0" borderId="26" xfId="0" applyNumberFormat="1" applyFont="1" applyBorder="1" applyAlignment="1">
      <alignment horizontal="right" vertical="center"/>
    </xf>
    <xf numFmtId="187" fontId="8" fillId="0" borderId="48" xfId="0" applyNumberFormat="1" applyFont="1" applyFill="1" applyBorder="1" applyAlignment="1">
      <alignment horizontal="right" vertical="center"/>
    </xf>
    <xf numFmtId="187" fontId="0" fillId="0" borderId="17" xfId="0" applyNumberFormat="1" applyFont="1" applyBorder="1" applyAlignment="1">
      <alignment horizontal="right" vertical="center"/>
    </xf>
    <xf numFmtId="187" fontId="0" fillId="0" borderId="26" xfId="0" applyNumberFormat="1" applyFont="1" applyBorder="1" applyAlignment="1">
      <alignment horizontal="right" vertical="center"/>
    </xf>
    <xf numFmtId="0" fontId="0" fillId="0" borderId="31" xfId="0" applyBorder="1" applyAlignment="1">
      <alignment horizontal="center" vertical="center" wrapText="1"/>
    </xf>
    <xf numFmtId="0" fontId="11" fillId="0" borderId="1" xfId="0" applyFont="1" applyBorder="1" applyAlignment="1">
      <alignment horizontal="center" vertical="center" shrinkToFit="1"/>
    </xf>
    <xf numFmtId="0" fontId="11" fillId="0" borderId="2" xfId="0" applyFont="1" applyBorder="1" applyAlignment="1">
      <alignment horizontal="center" vertical="center" shrinkToFit="1"/>
    </xf>
    <xf numFmtId="188" fontId="0" fillId="0" borderId="3" xfId="0" applyNumberFormat="1" applyFont="1" applyBorder="1" applyAlignment="1">
      <alignment vertical="center" shrinkToFit="1"/>
    </xf>
    <xf numFmtId="187" fontId="16" fillId="0" borderId="10" xfId="0" applyNumberFormat="1" applyFont="1" applyBorder="1" applyAlignment="1">
      <alignment horizontal="right" vertical="center"/>
    </xf>
    <xf numFmtId="188" fontId="0" fillId="0" borderId="1" xfId="0" applyNumberFormat="1" applyFont="1" applyBorder="1" applyAlignment="1">
      <alignment vertical="center" shrinkToFit="1"/>
    </xf>
    <xf numFmtId="187" fontId="16" fillId="0" borderId="8" xfId="0" applyNumberFormat="1" applyFont="1" applyBorder="1" applyAlignment="1">
      <alignment horizontal="right" vertical="center"/>
    </xf>
    <xf numFmtId="188" fontId="0" fillId="0" borderId="0" xfId="0" applyNumberFormat="1" applyFont="1" applyBorder="1" applyAlignment="1">
      <alignment vertical="center" shrinkToFit="1"/>
    </xf>
    <xf numFmtId="187" fontId="0" fillId="0" borderId="10" xfId="0" applyNumberFormat="1" applyFont="1" applyBorder="1" applyAlignment="1">
      <alignment horizontal="right" vertical="center"/>
    </xf>
    <xf numFmtId="0" fontId="11" fillId="0" borderId="3" xfId="0" applyFont="1" applyBorder="1" applyAlignment="1">
      <alignment horizontal="center" vertical="center" shrinkToFit="1"/>
    </xf>
    <xf numFmtId="0" fontId="11" fillId="0" borderId="31" xfId="0" applyFont="1" applyBorder="1" applyAlignment="1">
      <alignment horizontal="center" vertical="center" shrinkToFit="1"/>
    </xf>
    <xf numFmtId="189" fontId="0" fillId="0" borderId="10" xfId="0" applyNumberFormat="1" applyFont="1" applyBorder="1" applyAlignment="1">
      <alignment horizontal="center" vertical="center" shrinkToFit="1"/>
    </xf>
    <xf numFmtId="189" fontId="0" fillId="0" borderId="56" xfId="0" applyNumberFormat="1" applyFont="1" applyBorder="1" applyAlignment="1">
      <alignment horizontal="center" vertical="center" shrinkToFit="1"/>
    </xf>
    <xf numFmtId="189" fontId="0" fillId="0" borderId="10" xfId="0" applyNumberFormat="1" applyFont="1" applyBorder="1" applyAlignment="1">
      <alignment vertical="center" shrinkToFit="1"/>
    </xf>
    <xf numFmtId="0" fontId="11" fillId="0" borderId="5" xfId="0" applyFont="1" applyBorder="1" applyAlignment="1">
      <alignment horizontal="center" vertical="center" shrinkToFit="1"/>
    </xf>
    <xf numFmtId="188" fontId="0" fillId="0" borderId="4" xfId="0" applyNumberFormat="1" applyFont="1" applyBorder="1" applyAlignment="1">
      <alignment vertical="center" shrinkToFit="1"/>
    </xf>
    <xf numFmtId="190" fontId="16" fillId="0" borderId="16" xfId="0" applyNumberFormat="1" applyFont="1" applyBorder="1" applyAlignment="1">
      <alignment horizontal="left" vertical="center"/>
    </xf>
    <xf numFmtId="190" fontId="16" fillId="0" borderId="57" xfId="0" applyNumberFormat="1" applyFont="1" applyBorder="1" applyAlignment="1">
      <alignment horizontal="left" vertical="center"/>
    </xf>
    <xf numFmtId="188" fontId="0" fillId="0" borderId="30" xfId="0" applyNumberFormat="1" applyFont="1" applyBorder="1" applyAlignment="1">
      <alignment vertical="center" shrinkToFit="1"/>
    </xf>
    <xf numFmtId="190" fontId="0" fillId="0" borderId="16" xfId="0" applyNumberFormat="1" applyFont="1" applyBorder="1" applyAlignment="1">
      <alignment horizontal="left" vertical="center"/>
    </xf>
    <xf numFmtId="0" fontId="11" fillId="0" borderId="2" xfId="0" applyFont="1" applyBorder="1" applyAlignment="1">
      <alignment horizontal="center" vertical="center" wrapText="1" shrinkToFit="1"/>
    </xf>
    <xf numFmtId="0" fontId="11" fillId="0" borderId="4" xfId="0" applyFont="1" applyBorder="1" applyAlignment="1">
      <alignment horizontal="center" vertical="center" shrinkToFit="1"/>
    </xf>
    <xf numFmtId="0" fontId="11" fillId="0" borderId="1" xfId="0" applyFont="1" applyBorder="1" applyAlignment="1">
      <alignment horizontal="center" vertical="center" wrapText="1" shrinkToFit="1"/>
    </xf>
    <xf numFmtId="0" fontId="11" fillId="0" borderId="6"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16" xfId="0" applyFont="1" applyFill="1" applyBorder="1" applyAlignment="1">
      <alignment horizontal="center" vertical="center" shrinkToFit="1"/>
    </xf>
    <xf numFmtId="0" fontId="0" fillId="0" borderId="2" xfId="0" applyBorder="1" applyAlignment="1">
      <alignment horizontal="center" vertical="center" wrapText="1"/>
    </xf>
    <xf numFmtId="0" fontId="11" fillId="0" borderId="6" xfId="0" applyFont="1" applyBorder="1" applyAlignment="1">
      <alignment horizontal="center" vertical="center" wrapText="1" shrinkToFit="1"/>
    </xf>
    <xf numFmtId="0" fontId="0" fillId="0" borderId="5" xfId="0" applyBorder="1" applyAlignment="1">
      <alignment horizontal="center" vertical="center" wrapText="1"/>
    </xf>
    <xf numFmtId="0" fontId="11" fillId="0" borderId="1" xfId="0" applyFont="1" applyBorder="1" applyAlignment="1">
      <alignment horizontal="center" vertical="center"/>
    </xf>
    <xf numFmtId="0" fontId="11" fillId="0" borderId="6" xfId="0" applyFont="1" applyBorder="1" applyAlignment="1">
      <alignment horizontal="center" vertical="center"/>
    </xf>
    <xf numFmtId="188" fontId="0" fillId="0" borderId="58" xfId="0" applyNumberFormat="1" applyFont="1" applyBorder="1" applyAlignment="1">
      <alignment vertical="center" shrinkToFit="1"/>
    </xf>
    <xf numFmtId="0" fontId="11" fillId="0" borderId="3" xfId="0" applyFont="1" applyBorder="1" applyAlignment="1">
      <alignment horizontal="center" vertical="center"/>
    </xf>
    <xf numFmtId="0" fontId="11" fillId="0" borderId="10" xfId="0" applyFont="1" applyBorder="1" applyAlignment="1">
      <alignment horizontal="center" vertical="center"/>
    </xf>
    <xf numFmtId="189" fontId="0" fillId="0" borderId="56" xfId="0" applyNumberFormat="1" applyFont="1" applyBorder="1" applyAlignment="1">
      <alignment vertical="center" shrinkToFit="1"/>
    </xf>
    <xf numFmtId="188" fontId="0" fillId="0" borderId="59" xfId="0" applyNumberFormat="1" applyFont="1" applyBorder="1" applyAlignment="1">
      <alignment vertical="center" shrinkToFit="1"/>
    </xf>
    <xf numFmtId="0" fontId="11" fillId="0" borderId="4" xfId="0" applyFont="1" applyBorder="1" applyAlignment="1">
      <alignment horizontal="center" vertical="center"/>
    </xf>
    <xf numFmtId="0" fontId="11" fillId="0" borderId="16" xfId="0" applyFont="1" applyBorder="1" applyAlignment="1">
      <alignment horizontal="center" vertical="center"/>
    </xf>
    <xf numFmtId="188" fontId="0" fillId="0" borderId="60" xfId="0" applyNumberFormat="1" applyFont="1" applyBorder="1" applyAlignment="1">
      <alignment vertical="center" shrinkToFit="1"/>
    </xf>
    <xf numFmtId="191" fontId="0" fillId="0" borderId="11" xfId="0" applyNumberFormat="1" applyFont="1" applyBorder="1" applyAlignment="1">
      <alignment horizontal="right" vertical="center" shrinkToFit="1"/>
    </xf>
    <xf numFmtId="191" fontId="0" fillId="0" borderId="26" xfId="0" applyNumberFormat="1" applyFont="1" applyBorder="1" applyAlignment="1">
      <alignment horizontal="right" vertical="center" shrinkToFit="1"/>
    </xf>
    <xf numFmtId="192" fontId="8" fillId="0" borderId="17" xfId="0" applyNumberFormat="1" applyFont="1" applyBorder="1" applyAlignment="1">
      <alignment horizontal="center" vertical="center"/>
    </xf>
    <xf numFmtId="192" fontId="8" fillId="0" borderId="26" xfId="0" applyNumberFormat="1" applyFont="1" applyBorder="1" applyAlignment="1">
      <alignment horizontal="center" vertical="center"/>
    </xf>
    <xf numFmtId="0" fontId="8" fillId="0" borderId="0" xfId="0" applyFont="1" applyFill="1" applyBorder="1">
      <alignment vertical="center"/>
    </xf>
    <xf numFmtId="0" fontId="1" fillId="0" borderId="42" xfId="0" applyFont="1" applyFill="1" applyBorder="1" applyAlignment="1">
      <alignment horizontal="left" vertical="center" wrapText="1"/>
    </xf>
    <xf numFmtId="0" fontId="8" fillId="0" borderId="0" xfId="0" applyFont="1" applyFill="1" applyBorder="1" applyAlignment="1">
      <alignment horizontal="left" vertical="center"/>
    </xf>
    <xf numFmtId="0" fontId="8" fillId="0" borderId="26" xfId="0" applyFont="1" applyFill="1" applyBorder="1">
      <alignment vertical="center"/>
    </xf>
    <xf numFmtId="0" fontId="8" fillId="2" borderId="61" xfId="0" applyFont="1" applyFill="1" applyBorder="1" applyAlignment="1">
      <alignment horizontal="center" vertical="center"/>
    </xf>
    <xf numFmtId="0" fontId="1" fillId="0" borderId="44" xfId="0" applyFont="1" applyFill="1" applyBorder="1" applyAlignment="1">
      <alignment horizontal="left" vertical="center" wrapText="1"/>
    </xf>
    <xf numFmtId="177" fontId="8" fillId="0" borderId="26" xfId="0" applyNumberFormat="1" applyFont="1" applyBorder="1">
      <alignment vertical="center"/>
    </xf>
    <xf numFmtId="177" fontId="8" fillId="2" borderId="26" xfId="0" applyNumberFormat="1" applyFont="1" applyFill="1" applyBorder="1">
      <alignment vertical="center"/>
    </xf>
    <xf numFmtId="177" fontId="8" fillId="0" borderId="24" xfId="0" applyNumberFormat="1" applyFont="1" applyFill="1" applyBorder="1">
      <alignment vertical="center"/>
    </xf>
    <xf numFmtId="177" fontId="8" fillId="2" borderId="45" xfId="0" applyNumberFormat="1" applyFont="1" applyFill="1" applyBorder="1">
      <alignment vertical="center"/>
    </xf>
    <xf numFmtId="177" fontId="8" fillId="0" borderId="0" xfId="0" applyNumberFormat="1" applyFont="1" applyFill="1" applyBorder="1">
      <alignment vertical="center"/>
    </xf>
    <xf numFmtId="0" fontId="0" fillId="0" borderId="0" xfId="0" applyFont="1" applyAlignment="1">
      <alignment horizontal="right"/>
    </xf>
    <xf numFmtId="0" fontId="8" fillId="0" borderId="16" xfId="0" applyFont="1" applyBorder="1">
      <alignment vertical="center"/>
    </xf>
    <xf numFmtId="0" fontId="8" fillId="2" borderId="5" xfId="0" quotePrefix="1" applyFont="1" applyFill="1" applyBorder="1" applyAlignment="1">
      <alignment vertical="center" shrinkToFit="1"/>
    </xf>
    <xf numFmtId="0" fontId="8" fillId="2" borderId="16" xfId="0" quotePrefix="1" applyFont="1" applyFill="1" applyBorder="1" applyAlignment="1">
      <alignment vertical="center" shrinkToFit="1"/>
    </xf>
    <xf numFmtId="0" fontId="8" fillId="2" borderId="26" xfId="0" applyFont="1" applyFill="1" applyBorder="1" applyAlignment="1">
      <alignment vertical="center" shrinkToFit="1"/>
    </xf>
    <xf numFmtId="0" fontId="8" fillId="0" borderId="48" xfId="0" applyFont="1" applyBorder="1">
      <alignment vertical="center"/>
    </xf>
    <xf numFmtId="0" fontId="8" fillId="2" borderId="15" xfId="0" applyFont="1" applyFill="1" applyBorder="1" applyAlignment="1">
      <alignment vertical="center" shrinkToFit="1"/>
    </xf>
    <xf numFmtId="0" fontId="7" fillId="0" borderId="0" xfId="0" applyFont="1" applyAlignment="1">
      <alignment horizontal="center" vertical="center"/>
    </xf>
    <xf numFmtId="0" fontId="5" fillId="0" borderId="2" xfId="0" applyFont="1" applyFill="1" applyBorder="1" applyAlignment="1">
      <alignment horizontal="center" vertical="center"/>
    </xf>
    <xf numFmtId="0" fontId="5" fillId="0" borderId="11" xfId="0" applyFont="1" applyFill="1" applyBorder="1" applyAlignment="1">
      <alignment horizontal="center" vertical="center" textRotation="255"/>
    </xf>
    <xf numFmtId="0" fontId="5" fillId="0" borderId="17" xfId="0" applyFont="1" applyFill="1" applyBorder="1" applyAlignment="1">
      <alignment horizontal="center" vertical="center" textRotation="255"/>
    </xf>
    <xf numFmtId="0" fontId="5" fillId="0" borderId="26" xfId="0" applyFont="1" applyBorder="1" applyAlignment="1">
      <alignment horizontal="center" vertical="center" textRotation="255"/>
    </xf>
    <xf numFmtId="0" fontId="8" fillId="0" borderId="18" xfId="0" applyFont="1" applyFill="1" applyBorder="1" applyAlignment="1">
      <alignment horizontal="left" vertical="center" wrapText="1"/>
    </xf>
    <xf numFmtId="0" fontId="5" fillId="0" borderId="5" xfId="0" applyFont="1" applyFill="1" applyBorder="1" applyAlignment="1">
      <alignment horizontal="center" vertical="center"/>
    </xf>
    <xf numFmtId="0" fontId="5" fillId="0" borderId="17" xfId="0" applyFont="1" applyFill="1" applyBorder="1" applyAlignment="1">
      <alignment horizontal="center" vertical="top"/>
    </xf>
    <xf numFmtId="0" fontId="1" fillId="0" borderId="17" xfId="0" applyFont="1" applyFill="1" applyBorder="1" applyAlignment="1">
      <alignment vertical="center"/>
    </xf>
    <xf numFmtId="0" fontId="1" fillId="0" borderId="26" xfId="0" applyFont="1" applyFill="1" applyBorder="1" applyAlignment="1">
      <alignment vertical="center"/>
    </xf>
    <xf numFmtId="0" fontId="5" fillId="0" borderId="26" xfId="0" applyFont="1" applyFill="1" applyBorder="1" applyAlignment="1">
      <alignment horizontal="center" vertical="center"/>
    </xf>
    <xf numFmtId="0" fontId="5" fillId="0" borderId="3" xfId="0" applyFont="1" applyBorder="1" applyAlignment="1">
      <alignment horizontal="left" vertical="center" wrapText="1"/>
    </xf>
    <xf numFmtId="0" fontId="5" fillId="0" borderId="18" xfId="0" applyFont="1" applyFill="1" applyBorder="1" applyAlignment="1">
      <alignment horizontal="center" vertical="center"/>
    </xf>
    <xf numFmtId="177" fontId="5" fillId="2" borderId="18" xfId="0" applyNumberFormat="1" applyFont="1" applyFill="1" applyBorder="1" applyAlignment="1">
      <alignment horizontal="right" vertical="center"/>
    </xf>
    <xf numFmtId="177" fontId="5" fillId="0" borderId="26" xfId="0" applyNumberFormat="1" applyFont="1" applyFill="1" applyBorder="1" applyAlignment="1">
      <alignment horizontal="right" vertical="center"/>
    </xf>
    <xf numFmtId="0" fontId="1" fillId="0" borderId="0" xfId="0" applyFont="1" applyAlignment="1">
      <alignment horizontal="right"/>
    </xf>
    <xf numFmtId="0" fontId="5" fillId="2" borderId="18" xfId="0" applyFont="1" applyFill="1" applyBorder="1">
      <alignment vertical="center"/>
    </xf>
    <xf numFmtId="0" fontId="5" fillId="0" borderId="26" xfId="0" applyFont="1" applyFill="1" applyBorder="1" applyAlignment="1">
      <alignment vertical="center" shrinkToFit="1"/>
    </xf>
    <xf numFmtId="0" fontId="5" fillId="0" borderId="0" xfId="0" applyFont="1" applyFill="1" applyBorder="1">
      <alignment vertical="center"/>
    </xf>
    <xf numFmtId="177" fontId="7" fillId="0" borderId="0" xfId="0" applyNumberFormat="1" applyFont="1" applyFill="1" applyAlignment="1">
      <alignment horizontal="center" vertical="center"/>
    </xf>
    <xf numFmtId="177" fontId="37" fillId="0" borderId="0" xfId="0" applyNumberFormat="1" applyFont="1" applyFill="1" applyAlignment="1"/>
    <xf numFmtId="177" fontId="34" fillId="0" borderId="0" xfId="0" applyNumberFormat="1" applyFont="1" applyFill="1" applyBorder="1" applyAlignment="1">
      <alignment horizontal="left" vertical="center" wrapText="1" shrinkToFit="1"/>
    </xf>
    <xf numFmtId="177" fontId="34" fillId="0" borderId="0" xfId="0" applyNumberFormat="1" applyFont="1" applyFill="1" applyBorder="1">
      <alignment vertical="center"/>
    </xf>
    <xf numFmtId="177" fontId="34" fillId="0" borderId="0" xfId="0" applyNumberFormat="1" applyFont="1" applyFill="1">
      <alignment vertical="center"/>
    </xf>
    <xf numFmtId="177" fontId="32" fillId="0" borderId="0" xfId="0" applyNumberFormat="1" applyFont="1" applyFill="1" applyBorder="1" applyAlignment="1"/>
    <xf numFmtId="177" fontId="1" fillId="0" borderId="18" xfId="0" applyNumberFormat="1" applyFont="1" applyFill="1" applyBorder="1" applyAlignment="1">
      <alignment horizontal="center" vertical="center"/>
    </xf>
    <xf numFmtId="177" fontId="1" fillId="0" borderId="11" xfId="0" applyNumberFormat="1" applyFont="1" applyFill="1" applyBorder="1">
      <alignment vertical="center"/>
    </xf>
    <xf numFmtId="177" fontId="1" fillId="0" borderId="26" xfId="0" applyNumberFormat="1" applyFont="1" applyFill="1" applyBorder="1">
      <alignment vertical="center"/>
    </xf>
    <xf numFmtId="177" fontId="1" fillId="0" borderId="11" xfId="0" applyNumberFormat="1" applyFont="1" applyFill="1" applyBorder="1" applyAlignment="1">
      <alignment vertical="center" wrapText="1"/>
    </xf>
    <xf numFmtId="177" fontId="1" fillId="0" borderId="26" xfId="0" applyNumberFormat="1" applyFont="1" applyFill="1" applyBorder="1" applyAlignment="1">
      <alignment vertical="center" shrinkToFit="1"/>
    </xf>
    <xf numFmtId="177" fontId="1" fillId="0" borderId="26" xfId="0" applyNumberFormat="1" applyFont="1" applyFill="1" applyBorder="1" applyAlignment="1">
      <alignment vertical="top" wrapText="1"/>
    </xf>
    <xf numFmtId="177" fontId="33" fillId="0" borderId="26" xfId="0" applyNumberFormat="1" applyFont="1" applyFill="1" applyBorder="1" applyAlignment="1">
      <alignment horizontal="left" vertical="center" indent="1"/>
    </xf>
    <xf numFmtId="177" fontId="33" fillId="0" borderId="26" xfId="0" applyNumberFormat="1" applyFont="1" applyFill="1" applyBorder="1" applyAlignment="1">
      <alignment horizontal="left" vertical="center"/>
    </xf>
    <xf numFmtId="177" fontId="34" fillId="0" borderId="11" xfId="0" applyNumberFormat="1" applyFont="1" applyFill="1" applyBorder="1">
      <alignment vertical="center"/>
    </xf>
    <xf numFmtId="177" fontId="34" fillId="0" borderId="11" xfId="0" applyNumberFormat="1" applyFont="1" applyFill="1" applyBorder="1" applyAlignment="1">
      <alignment vertical="center" wrapText="1"/>
    </xf>
    <xf numFmtId="177" fontId="34" fillId="0" borderId="0" xfId="0" applyNumberFormat="1" applyFont="1" applyFill="1" applyBorder="1" applyAlignment="1">
      <alignment horizontal="left" vertical="top" wrapText="1"/>
    </xf>
    <xf numFmtId="177" fontId="33" fillId="0" borderId="0" xfId="0" applyNumberFormat="1" applyFont="1" applyFill="1" applyAlignment="1">
      <alignment horizontal="right"/>
    </xf>
    <xf numFmtId="177" fontId="1" fillId="0" borderId="0" xfId="0" applyNumberFormat="1" applyFont="1" applyFill="1" applyBorder="1" applyAlignment="1">
      <alignment horizontal="right" vertical="center" shrinkToFit="1"/>
    </xf>
    <xf numFmtId="177" fontId="34" fillId="0" borderId="0" xfId="0" applyNumberFormat="1" applyFont="1" applyFill="1" applyAlignment="1">
      <alignment shrinkToFit="1"/>
    </xf>
    <xf numFmtId="176" fontId="1" fillId="0" borderId="18" xfId="7" applyNumberFormat="1" applyFont="1" applyFill="1" applyBorder="1" applyAlignment="1">
      <alignment vertical="center"/>
    </xf>
    <xf numFmtId="177" fontId="1" fillId="0" borderId="0" xfId="0" applyNumberFormat="1" applyFont="1" applyFill="1" applyBorder="1" applyAlignment="1">
      <alignment vertical="center"/>
    </xf>
    <xf numFmtId="177" fontId="33" fillId="0" borderId="0" xfId="0" applyNumberFormat="1" applyFont="1" applyFill="1" applyAlignment="1">
      <alignment horizontal="center"/>
    </xf>
    <xf numFmtId="177" fontId="1" fillId="0" borderId="11" xfId="0" applyNumberFormat="1" applyFont="1" applyFill="1" applyBorder="1" applyAlignment="1">
      <alignment horizontal="center" vertical="center"/>
    </xf>
    <xf numFmtId="177" fontId="1" fillId="0" borderId="26" xfId="0" applyNumberFormat="1" applyFont="1" applyFill="1" applyBorder="1" applyAlignment="1">
      <alignment horizontal="center" vertical="center"/>
    </xf>
    <xf numFmtId="177" fontId="1" fillId="0" borderId="18" xfId="0" applyNumberFormat="1" applyFont="1" applyFill="1" applyBorder="1" applyAlignment="1">
      <alignment horizontal="right" vertical="center"/>
    </xf>
    <xf numFmtId="177" fontId="38" fillId="0" borderId="0" xfId="0" applyNumberFormat="1" applyFont="1" applyFill="1" applyAlignment="1">
      <alignment horizontal="center"/>
    </xf>
    <xf numFmtId="177" fontId="38" fillId="0" borderId="0" xfId="0" applyNumberFormat="1" applyFont="1" applyFill="1" applyAlignment="1">
      <alignment horizontal="center" vertical="center"/>
    </xf>
    <xf numFmtId="177" fontId="1" fillId="0" borderId="18" xfId="0" applyNumberFormat="1" applyFont="1" applyBorder="1" applyAlignment="1">
      <alignment horizontal="left" vertical="top"/>
    </xf>
    <xf numFmtId="177" fontId="1" fillId="0" borderId="0" xfId="0" applyNumberFormat="1" applyFont="1" applyAlignment="1">
      <alignment horizontal="center" vertical="center" shrinkToFit="1"/>
    </xf>
    <xf numFmtId="177" fontId="33" fillId="0" borderId="0" xfId="0" applyNumberFormat="1" applyFont="1" applyFill="1" applyAlignment="1">
      <alignment horizontal="center" shrinkToFit="1"/>
    </xf>
    <xf numFmtId="177" fontId="34" fillId="0" borderId="0" xfId="7" applyNumberFormat="1" applyFont="1" applyFill="1" applyBorder="1" applyAlignment="1">
      <alignment horizontal="center" vertical="center" shrinkToFit="1"/>
    </xf>
    <xf numFmtId="177" fontId="1" fillId="0" borderId="0" xfId="7" applyNumberFormat="1" applyFont="1" applyFill="1" applyBorder="1" applyAlignment="1">
      <alignment horizontal="center" vertical="center" shrinkToFit="1"/>
    </xf>
    <xf numFmtId="176" fontId="1" fillId="0" borderId="18" xfId="0" applyNumberFormat="1" applyFont="1" applyFill="1" applyBorder="1" applyAlignment="1">
      <alignment horizontal="right" vertical="center"/>
    </xf>
    <xf numFmtId="177" fontId="33" fillId="0" borderId="0" xfId="0" applyNumberFormat="1" applyFont="1" applyAlignment="1"/>
    <xf numFmtId="177" fontId="34" fillId="0" borderId="0" xfId="0" applyNumberFormat="1" applyFont="1" applyFill="1" applyBorder="1" applyAlignment="1">
      <alignment horizontal="center" vertical="center"/>
    </xf>
    <xf numFmtId="176" fontId="1" fillId="0" borderId="18" xfId="7" applyNumberFormat="1" applyFont="1" applyFill="1" applyBorder="1" applyAlignment="1">
      <alignment horizontal="right" vertical="center" shrinkToFit="1"/>
    </xf>
    <xf numFmtId="177" fontId="1" fillId="0" borderId="18" xfId="7" applyNumberFormat="1" applyFont="1" applyFill="1" applyBorder="1" applyAlignment="1">
      <alignment horizontal="center" vertical="center" shrinkToFit="1"/>
    </xf>
    <xf numFmtId="177" fontId="34" fillId="0" borderId="0" xfId="0" applyNumberFormat="1" applyFont="1" applyFill="1" applyAlignment="1">
      <alignment horizontal="right" vertical="center"/>
    </xf>
    <xf numFmtId="177" fontId="1" fillId="0" borderId="45" xfId="0" applyNumberFormat="1" applyFont="1" applyFill="1" applyBorder="1" applyAlignment="1">
      <alignment horizontal="center" vertical="center"/>
    </xf>
    <xf numFmtId="177" fontId="1" fillId="0" borderId="52"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177" fontId="1" fillId="0" borderId="52" xfId="0" applyNumberFormat="1" applyFont="1" applyFill="1" applyBorder="1">
      <alignment vertical="center"/>
    </xf>
    <xf numFmtId="177" fontId="1" fillId="0" borderId="53" xfId="0" applyNumberFormat="1" applyFont="1" applyFill="1" applyBorder="1">
      <alignment vertical="center"/>
    </xf>
    <xf numFmtId="176" fontId="1" fillId="0" borderId="54" xfId="0" applyNumberFormat="1" applyFont="1" applyFill="1" applyBorder="1">
      <alignment vertical="center"/>
    </xf>
    <xf numFmtId="0" fontId="0" fillId="0" borderId="18" xfId="0" applyBorder="1">
      <alignment vertical="center"/>
    </xf>
    <xf numFmtId="0" fontId="0" fillId="0" borderId="2" xfId="0" applyFont="1" applyBorder="1" applyAlignment="1">
      <alignment horizontal="center" vertical="center"/>
    </xf>
    <xf numFmtId="0" fontId="0" fillId="0" borderId="3" xfId="0" applyFont="1" applyBorder="1" applyAlignment="1">
      <alignment vertical="center" wrapText="1"/>
    </xf>
    <xf numFmtId="0" fontId="0" fillId="0" borderId="3" xfId="0" applyBorder="1">
      <alignment vertical="center"/>
    </xf>
    <xf numFmtId="0" fontId="0" fillId="0" borderId="31" xfId="0" applyFont="1" applyBorder="1" applyAlignment="1">
      <alignment horizontal="center" vertical="center"/>
    </xf>
    <xf numFmtId="185" fontId="8" fillId="0" borderId="18" xfId="0" applyNumberFormat="1" applyFont="1" applyBorder="1" applyAlignment="1">
      <alignment horizontal="center" vertical="center"/>
    </xf>
    <xf numFmtId="0" fontId="8" fillId="0" borderId="18" xfId="0" applyFont="1" applyBorder="1">
      <alignment vertical="center"/>
    </xf>
    <xf numFmtId="186" fontId="8" fillId="0" borderId="18" xfId="0" applyNumberFormat="1" applyFont="1" applyBorder="1" applyAlignment="1">
      <alignment vertical="center" shrinkToFit="1"/>
    </xf>
    <xf numFmtId="0" fontId="0" fillId="0" borderId="1" xfId="0" applyFont="1" applyBorder="1" applyAlignment="1">
      <alignment horizontal="left" vertical="center" indent="1"/>
    </xf>
    <xf numFmtId="0" fontId="0" fillId="0" borderId="7" xfId="0" applyFont="1" applyBorder="1" applyAlignment="1">
      <alignment horizontal="left" vertical="center" indent="1"/>
    </xf>
    <xf numFmtId="0" fontId="0" fillId="2" borderId="2" xfId="0" applyFont="1" applyFill="1" applyBorder="1" applyAlignment="1">
      <alignment horizontal="right" vertical="center" indent="1"/>
    </xf>
    <xf numFmtId="0" fontId="11" fillId="0" borderId="1" xfId="0" applyFont="1" applyBorder="1" applyAlignment="1">
      <alignment horizontal="left" vertical="center" indent="1"/>
    </xf>
    <xf numFmtId="0" fontId="0" fillId="0" borderId="3" xfId="0" applyFont="1" applyBorder="1" applyAlignment="1">
      <alignment horizontal="left" vertical="center" indent="1"/>
    </xf>
    <xf numFmtId="0" fontId="0" fillId="2" borderId="31" xfId="0" applyFont="1" applyFill="1" applyBorder="1" applyAlignment="1">
      <alignment horizontal="right" vertical="center" indent="1"/>
    </xf>
    <xf numFmtId="0" fontId="11" fillId="0" borderId="3" xfId="0" applyFont="1" applyBorder="1" applyAlignment="1">
      <alignment horizontal="left" vertical="center" indent="1"/>
    </xf>
    <xf numFmtId="176" fontId="0" fillId="0" borderId="18" xfId="0" applyNumberFormat="1" applyFont="1" applyFill="1" applyBorder="1" applyAlignment="1">
      <alignment horizontal="right" vertical="center"/>
    </xf>
    <xf numFmtId="0" fontId="0" fillId="2" borderId="5" xfId="0" applyFont="1" applyFill="1" applyBorder="1" applyAlignment="1">
      <alignment horizontal="right" vertical="center" indent="1"/>
    </xf>
    <xf numFmtId="176" fontId="8" fillId="0" borderId="17" xfId="7" applyNumberFormat="1" applyFont="1" applyBorder="1" applyAlignment="1">
      <alignment horizontal="right" vertical="center"/>
    </xf>
    <xf numFmtId="176" fontId="8" fillId="2" borderId="18" xfId="7" applyNumberFormat="1" applyFont="1" applyFill="1" applyBorder="1">
      <alignment vertical="center"/>
    </xf>
    <xf numFmtId="0" fontId="0" fillId="0" borderId="0" xfId="0" applyBorder="1" applyAlignment="1">
      <alignment horizontal="right" vertical="center"/>
    </xf>
    <xf numFmtId="176" fontId="0" fillId="0" borderId="18" xfId="7" applyNumberFormat="1" applyFont="1" applyBorder="1" applyAlignment="1">
      <alignment horizontal="center" vertical="center"/>
    </xf>
    <xf numFmtId="176" fontId="8" fillId="0" borderId="17" xfId="7" applyNumberFormat="1" applyFont="1" applyBorder="1">
      <alignment vertical="center"/>
    </xf>
    <xf numFmtId="176" fontId="8" fillId="0" borderId="26" xfId="7" applyNumberFormat="1" applyFont="1" applyBorder="1">
      <alignment vertical="center"/>
    </xf>
    <xf numFmtId="177" fontId="8" fillId="0" borderId="0" xfId="0" applyNumberFormat="1" applyFont="1" applyFill="1">
      <alignment vertical="center"/>
    </xf>
    <xf numFmtId="177" fontId="29" fillId="0" borderId="0" xfId="0" applyNumberFormat="1" applyFont="1" applyAlignment="1">
      <alignment horizontal="center" vertical="center"/>
    </xf>
    <xf numFmtId="177" fontId="8" fillId="0" borderId="18" xfId="0" applyNumberFormat="1" applyFont="1" applyBorder="1" applyAlignment="1">
      <alignment horizontal="center" vertical="center"/>
    </xf>
    <xf numFmtId="177" fontId="0" fillId="0" borderId="31" xfId="0" applyNumberFormat="1" applyFont="1" applyFill="1" applyBorder="1">
      <alignment vertical="center"/>
    </xf>
    <xf numFmtId="177" fontId="8" fillId="0" borderId="11" xfId="0" applyNumberFormat="1" applyFont="1" applyBorder="1">
      <alignment vertical="center"/>
    </xf>
    <xf numFmtId="177" fontId="0" fillId="0" borderId="62" xfId="0" applyNumberFormat="1" applyBorder="1">
      <alignment vertical="center"/>
    </xf>
    <xf numFmtId="177" fontId="0" fillId="0" borderId="63" xfId="0" applyNumberFormat="1" applyBorder="1">
      <alignment vertical="center"/>
    </xf>
    <xf numFmtId="177" fontId="0" fillId="0" borderId="64" xfId="0" applyNumberFormat="1" applyBorder="1">
      <alignment vertical="center"/>
    </xf>
    <xf numFmtId="177" fontId="0" fillId="14" borderId="65" xfId="0" applyNumberFormat="1" applyFill="1" applyBorder="1">
      <alignment vertical="center"/>
    </xf>
    <xf numFmtId="177" fontId="0" fillId="2" borderId="26" xfId="0" applyNumberFormat="1" applyFont="1" applyFill="1" applyBorder="1">
      <alignment vertical="center"/>
    </xf>
    <xf numFmtId="177" fontId="0" fillId="2" borderId="18" xfId="0" applyNumberFormat="1" applyFont="1" applyFill="1" applyBorder="1">
      <alignment vertical="center"/>
    </xf>
    <xf numFmtId="177" fontId="0" fillId="2" borderId="11" xfId="0" applyNumberFormat="1" applyFont="1" applyFill="1" applyBorder="1">
      <alignment vertical="center"/>
    </xf>
    <xf numFmtId="177" fontId="0" fillId="0" borderId="66" xfId="0" applyNumberFormat="1" applyFont="1" applyFill="1" applyBorder="1">
      <alignment vertical="center"/>
    </xf>
    <xf numFmtId="177" fontId="0" fillId="0" borderId="22" xfId="0" applyNumberFormat="1" applyBorder="1">
      <alignment vertical="center"/>
    </xf>
    <xf numFmtId="177" fontId="0" fillId="0" borderId="67" xfId="0" applyNumberFormat="1" applyBorder="1">
      <alignment vertical="center"/>
    </xf>
    <xf numFmtId="177" fontId="0" fillId="14" borderId="68" xfId="0" applyNumberFormat="1" applyFill="1" applyBorder="1">
      <alignment vertical="center"/>
    </xf>
    <xf numFmtId="177" fontId="0" fillId="15" borderId="69" xfId="0" applyNumberFormat="1" applyFill="1" applyBorder="1" applyAlignment="1">
      <alignment vertical="center" wrapText="1"/>
    </xf>
    <xf numFmtId="177" fontId="39" fillId="0" borderId="0" xfId="7" applyNumberFormat="1" applyFont="1" applyFill="1" applyBorder="1" applyAlignment="1">
      <alignment vertical="center"/>
    </xf>
    <xf numFmtId="177" fontId="8" fillId="0" borderId="2" xfId="0" applyNumberFormat="1" applyFont="1" applyBorder="1" applyAlignment="1">
      <alignment horizontal="left" vertical="center" wrapText="1"/>
    </xf>
    <xf numFmtId="176" fontId="0" fillId="0" borderId="18" xfId="0" applyNumberFormat="1" applyFont="1" applyBorder="1" applyAlignment="1">
      <alignment vertical="center" shrinkToFit="1"/>
    </xf>
    <xf numFmtId="176" fontId="0" fillId="0" borderId="11" xfId="0" applyNumberFormat="1" applyFont="1" applyBorder="1" applyAlignment="1">
      <alignment vertical="center" shrinkToFit="1"/>
    </xf>
    <xf numFmtId="176" fontId="0" fillId="0" borderId="70" xfId="0" applyNumberFormat="1" applyFont="1" applyBorder="1" applyAlignment="1">
      <alignment vertical="center" shrinkToFit="1"/>
    </xf>
    <xf numFmtId="176" fontId="0" fillId="0" borderId="26" xfId="0" applyNumberFormat="1" applyFont="1" applyBorder="1" applyAlignment="1">
      <alignment vertical="center" shrinkToFit="1"/>
    </xf>
    <xf numFmtId="176" fontId="0" fillId="14" borderId="71" xfId="0" applyNumberFormat="1" applyFont="1" applyFill="1" applyBorder="1" applyAlignment="1">
      <alignment vertical="center" shrinkToFit="1"/>
    </xf>
    <xf numFmtId="176" fontId="0" fillId="2" borderId="26" xfId="0" applyNumberFormat="1" applyFont="1" applyFill="1" applyBorder="1" applyAlignment="1">
      <alignment vertical="center" shrinkToFit="1"/>
    </xf>
    <xf numFmtId="176" fontId="0" fillId="2" borderId="18" xfId="0" applyNumberFormat="1" applyFont="1" applyFill="1" applyBorder="1" applyAlignment="1">
      <alignment vertical="center" shrinkToFit="1"/>
    </xf>
    <xf numFmtId="176" fontId="0" fillId="2" borderId="11" xfId="0" applyNumberFormat="1" applyFont="1" applyFill="1" applyBorder="1" applyAlignment="1">
      <alignment vertical="center" shrinkToFit="1"/>
    </xf>
    <xf numFmtId="176" fontId="0" fillId="0" borderId="66" xfId="0" applyNumberFormat="1" applyFont="1" applyFill="1" applyBorder="1" applyAlignment="1">
      <alignment vertical="center" shrinkToFit="1"/>
    </xf>
    <xf numFmtId="177" fontId="0" fillId="0" borderId="11" xfId="0" applyNumberFormat="1" applyFont="1" applyFill="1" applyBorder="1" applyAlignment="1">
      <alignment horizontal="center" vertical="center"/>
    </xf>
    <xf numFmtId="176" fontId="0" fillId="14" borderId="72" xfId="0" applyNumberFormat="1" applyFont="1" applyFill="1" applyBorder="1" applyAlignment="1">
      <alignment vertical="center" shrinkToFit="1"/>
    </xf>
    <xf numFmtId="176" fontId="0" fillId="15" borderId="28" xfId="0" applyNumberFormat="1" applyFont="1" applyFill="1" applyBorder="1" applyAlignment="1">
      <alignment vertical="center" shrinkToFit="1"/>
    </xf>
    <xf numFmtId="177" fontId="8" fillId="0" borderId="31" xfId="0" applyNumberFormat="1" applyFont="1" applyBorder="1" applyAlignment="1">
      <alignment horizontal="left" vertical="center" wrapText="1"/>
    </xf>
    <xf numFmtId="177" fontId="8" fillId="0" borderId="5" xfId="0" applyNumberFormat="1" applyFont="1" applyBorder="1" applyAlignment="1">
      <alignment horizontal="left" vertical="center" wrapText="1"/>
    </xf>
    <xf numFmtId="177" fontId="8" fillId="0" borderId="2" xfId="0" applyNumberFormat="1" applyFont="1" applyBorder="1" applyAlignment="1">
      <alignment horizontal="center" vertical="center"/>
    </xf>
    <xf numFmtId="177" fontId="8" fillId="0" borderId="5" xfId="0" applyNumberFormat="1" applyFont="1" applyBorder="1" applyAlignment="1">
      <alignment horizontal="center" vertical="center"/>
    </xf>
    <xf numFmtId="177" fontId="8" fillId="0" borderId="31" xfId="0" applyNumberFormat="1" applyFont="1" applyFill="1" applyBorder="1" applyAlignment="1">
      <alignment horizontal="center" vertical="center"/>
    </xf>
    <xf numFmtId="177" fontId="8" fillId="0" borderId="11" xfId="0" applyNumberFormat="1" applyFont="1" applyBorder="1" applyAlignment="1">
      <alignment horizontal="center" vertical="center" shrinkToFit="1"/>
    </xf>
    <xf numFmtId="176" fontId="0" fillId="15" borderId="73" xfId="0" applyNumberFormat="1" applyFont="1" applyFill="1" applyBorder="1" applyAlignment="1">
      <alignment vertical="center" shrinkToFit="1"/>
    </xf>
    <xf numFmtId="176" fontId="0" fillId="0" borderId="74" xfId="0" applyNumberFormat="1" applyFont="1" applyBorder="1" applyAlignment="1">
      <alignment vertical="center" shrinkToFit="1"/>
    </xf>
    <xf numFmtId="176" fontId="0" fillId="0" borderId="75" xfId="0" applyNumberFormat="1" applyFont="1" applyBorder="1" applyAlignment="1">
      <alignment vertical="center" shrinkToFit="1"/>
    </xf>
    <xf numFmtId="176" fontId="0" fillId="14" borderId="76" xfId="0" applyNumberFormat="1" applyFont="1" applyFill="1" applyBorder="1" applyAlignment="1">
      <alignment vertical="center" shrinkToFit="1"/>
    </xf>
    <xf numFmtId="176" fontId="0" fillId="0" borderId="77" xfId="0" applyNumberFormat="1" applyFont="1" applyBorder="1" applyAlignment="1">
      <alignment vertical="center" shrinkToFit="1"/>
    </xf>
    <xf numFmtId="176" fontId="0" fillId="0" borderId="78" xfId="0" applyNumberFormat="1" applyFont="1" applyBorder="1" applyAlignment="1">
      <alignment vertical="center" shrinkToFit="1"/>
    </xf>
    <xf numFmtId="176" fontId="0" fillId="14" borderId="79" xfId="0" applyNumberFormat="1" applyFont="1" applyFill="1" applyBorder="1" applyAlignment="1">
      <alignment vertical="center" shrinkToFit="1"/>
    </xf>
    <xf numFmtId="176" fontId="0" fillId="16" borderId="45" xfId="0" applyNumberFormat="1" applyFont="1" applyFill="1" applyBorder="1" applyAlignment="1">
      <alignment vertical="center" shrinkToFit="1"/>
    </xf>
  </cellXfs>
  <cellStyles count="8">
    <cellStyle name="桁区切り_（案）令和２年度 補助金様式（別紙２・５・８、別紙３・６・９）" xfId="1"/>
    <cellStyle name="桁区切り_（案）令和２年度 補助金様式（別紙２・５・８、別紙３・６・９）_【R4改正案3.7】R3年度様式 別紙２、３、５、６、８、９（下線なし、文字黒） " xfId="2"/>
    <cellStyle name="標準" xfId="0" builtinId="0"/>
    <cellStyle name="標準 2" xfId="3"/>
    <cellStyle name="標準_02_【様式】_R02_10月照会（調査票）" xfId="4"/>
    <cellStyle name="標準_【R4改正案3.7】R3年度様式 別紙２、３、５、６、８、９（下線なし、文字黒） " xfId="5"/>
    <cellStyle name="標準_【R4改正案3.7】R3年度様式 別紙２、３、５、６、８、９（下線なし、文字黒） _1" xfId="6"/>
    <cellStyle name="桁区切り" xfId="7" builtinId="6"/>
  </cellStyles>
  <tableStyles count="0" defaultTableStyle="TableStyleMedium9" defaultPivotStyle="PivotStyleLight16"/>
  <colors>
    <mruColors>
      <color rgb="FFFFFFA0"/>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theme" Target="theme/theme1.xml" /><Relationship Id="rId28" Type="http://schemas.openxmlformats.org/officeDocument/2006/relationships/sharedStrings" Target="sharedStrings.xml" /><Relationship Id="rId2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1459865</xdr:colOff>
      <xdr:row>21</xdr:row>
      <xdr:rowOff>80010</xdr:rowOff>
    </xdr:from>
    <xdr:to xmlns:xdr="http://schemas.openxmlformats.org/drawingml/2006/spreadsheetDrawing">
      <xdr:col>2</xdr:col>
      <xdr:colOff>1395095</xdr:colOff>
      <xdr:row>21</xdr:row>
      <xdr:rowOff>478790</xdr:rowOff>
    </xdr:to>
    <xdr:sp macro="" textlink="">
      <xdr:nvSpPr>
        <xdr:cNvPr id="2" name="大かっこ 1"/>
        <xdr:cNvSpPr/>
      </xdr:nvSpPr>
      <xdr:spPr>
        <a:xfrm>
          <a:off x="2174240" y="8414385"/>
          <a:ext cx="1640205" cy="39878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overflow"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415925</xdr:colOff>
      <xdr:row>7</xdr:row>
      <xdr:rowOff>106045</xdr:rowOff>
    </xdr:from>
    <xdr:to xmlns:xdr="http://schemas.openxmlformats.org/drawingml/2006/spreadsheetDrawing">
      <xdr:col>32</xdr:col>
      <xdr:colOff>128905</xdr:colOff>
      <xdr:row>13</xdr:row>
      <xdr:rowOff>177800</xdr:rowOff>
    </xdr:to>
    <xdr:sp macro="" textlink="">
      <xdr:nvSpPr>
        <xdr:cNvPr id="2" name="テキスト 1"/>
        <xdr:cNvSpPr txBox="1"/>
      </xdr:nvSpPr>
      <xdr:spPr>
        <a:xfrm>
          <a:off x="415925" y="2334895"/>
          <a:ext cx="7066280" cy="2129155"/>
        </a:xfrm>
        <a:prstGeom prst="rect">
          <a:avLst/>
        </a:prstGeom>
        <a:solidFill>
          <a:srgbClr val="FFFFBE"/>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800" b="1">
              <a:solidFill>
                <a:schemeClr val="tx1"/>
              </a:solidFill>
            </a:rPr>
            <a:t>利用者データ管理ソフトから</a:t>
          </a:r>
          <a:r>
            <a:rPr kumimoji="1" lang="ja-JP" altLang="en-US" sz="1800" b="1">
              <a:solidFill>
                <a:schemeClr val="tx1"/>
              </a:solidFill>
            </a:rPr>
            <a:t>出力した</a:t>
          </a:r>
          <a:endParaRPr kumimoji="1" lang="ja-JP" altLang="en-US" sz="1800" b="1">
            <a:solidFill>
              <a:schemeClr val="tx1"/>
            </a:solidFill>
          </a:endParaRPr>
        </a:p>
        <a:p>
          <a:pPr algn="ctr"/>
          <a:r>
            <a:rPr kumimoji="1" lang="ja-JP" altLang="en-US" sz="1800" b="1">
              <a:solidFill>
                <a:schemeClr val="tx1"/>
              </a:solidFill>
            </a:rPr>
            <a:t>「利用状況報告書」及び「実績分析報告書」を提出してください。</a:t>
          </a:r>
          <a:endParaRPr kumimoji="1" lang="ja-JP" altLang="en-US" sz="1800" b="1">
            <a:solidFill>
              <a:schemeClr val="tx1"/>
            </a:solidFill>
          </a:endParaRPr>
        </a:p>
        <a:p>
          <a:pPr algn="ctr"/>
          <a:r>
            <a:rPr kumimoji="1" lang="ja-JP" altLang="en-US" sz="1800" b="1">
              <a:solidFill>
                <a:schemeClr val="tx1"/>
              </a:solidFill>
            </a:rPr>
            <a:t>※ともに対象期間は事業実施期間とする。</a:t>
          </a:r>
          <a:endParaRPr kumimoji="1" lang="ja-JP" altLang="en-US" sz="1800" b="1">
            <a:solidFill>
              <a:schemeClr val="tx1"/>
            </a:solidFill>
          </a:endParaRPr>
        </a:p>
        <a:p>
          <a:pPr algn="ctr"/>
          <a:r>
            <a:rPr kumimoji="1" lang="ja-JP" altLang="en-US" sz="1800" b="1">
              <a:solidFill>
                <a:schemeClr val="tx1"/>
              </a:solidFill>
            </a:rPr>
            <a:t>このExcelファイルへの転記は不要です。</a:t>
          </a:r>
          <a:endParaRPr kumimoji="1" lang="ja-JP" altLang="en-US" sz="1800" b="1">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327025</xdr:colOff>
      <xdr:row>20</xdr:row>
      <xdr:rowOff>126365</xdr:rowOff>
    </xdr:from>
    <xdr:to xmlns:xdr="http://schemas.openxmlformats.org/drawingml/2006/spreadsheetDrawing">
      <xdr:col>15</xdr:col>
      <xdr:colOff>503555</xdr:colOff>
      <xdr:row>25</xdr:row>
      <xdr:rowOff>12065</xdr:rowOff>
    </xdr:to>
    <xdr:sp macro="" textlink="">
      <xdr:nvSpPr>
        <xdr:cNvPr id="1" name="テキスト 2"/>
        <xdr:cNvSpPr txBox="1"/>
      </xdr:nvSpPr>
      <xdr:spPr>
        <a:xfrm>
          <a:off x="1974850" y="4469765"/>
          <a:ext cx="10044430" cy="83820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2200">
              <a:latin typeface="Meiryo UI"/>
              <a:ea typeface="Meiryo UI"/>
            </a:rPr>
            <a:t>個人からの控除額は省略可</a:t>
          </a:r>
          <a:endParaRPr kumimoji="1" lang="ja-JP" altLang="en-US" sz="2200">
            <a:latin typeface="Meiryo UI"/>
            <a:ea typeface="Meiryo UI"/>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2.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1.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I29"/>
  <sheetViews>
    <sheetView showGridLines="0" showZeros="0" view="pageBreakPreview" zoomScale="60" workbookViewId="0">
      <selection activeCell="A27" sqref="A27:I27"/>
    </sheetView>
  </sheetViews>
  <sheetFormatPr defaultRowHeight="24" customHeight="1"/>
  <cols>
    <col min="1" max="9" width="10.375" style="1" customWidth="1"/>
    <col min="10" max="16384" width="9" style="1" customWidth="1"/>
  </cols>
  <sheetData>
    <row r="1" spans="1:9" ht="24" customHeight="1">
      <c r="A1" s="2"/>
      <c r="B1" s="2"/>
      <c r="C1" s="2"/>
      <c r="D1" s="2"/>
      <c r="E1" s="2"/>
      <c r="F1" s="2"/>
      <c r="G1" s="2"/>
      <c r="H1" s="2"/>
      <c r="I1" s="2"/>
    </row>
    <row r="2" spans="1:9" ht="24" customHeight="1">
      <c r="A2" s="2" t="s">
        <v>265</v>
      </c>
      <c r="B2" s="2"/>
      <c r="C2" s="2"/>
      <c r="D2" s="2"/>
      <c r="E2" s="2"/>
      <c r="F2" s="2"/>
      <c r="G2" s="2"/>
      <c r="H2" s="2"/>
      <c r="I2" s="2"/>
    </row>
    <row r="3" spans="1:9" ht="24" customHeight="1">
      <c r="A3" s="2"/>
      <c r="B3" s="2"/>
      <c r="C3" s="2"/>
      <c r="D3" s="2"/>
      <c r="E3" s="2"/>
      <c r="F3" s="2"/>
      <c r="G3" s="2"/>
      <c r="H3" s="12" t="s">
        <v>489</v>
      </c>
      <c r="I3" s="12"/>
    </row>
    <row r="4" spans="1:9" ht="24" customHeight="1">
      <c r="A4" s="2"/>
      <c r="B4" s="2"/>
      <c r="C4" s="2"/>
      <c r="D4" s="2"/>
      <c r="E4" s="2"/>
      <c r="F4" s="2"/>
      <c r="G4" s="2"/>
      <c r="H4" s="12" t="s">
        <v>410</v>
      </c>
      <c r="I4" s="12"/>
    </row>
    <row r="5" spans="1:9" ht="24" customHeight="1">
      <c r="A5" s="2"/>
      <c r="B5" s="2"/>
      <c r="C5" s="2"/>
      <c r="D5" s="2"/>
      <c r="E5" s="2"/>
      <c r="F5" s="2"/>
      <c r="G5" s="2"/>
      <c r="H5" s="2"/>
      <c r="I5" s="2"/>
    </row>
    <row r="6" spans="1:9" ht="24" customHeight="1">
      <c r="A6" s="2" t="s">
        <v>91</v>
      </c>
      <c r="B6" s="2"/>
      <c r="C6" s="2"/>
      <c r="D6" s="2"/>
      <c r="E6" s="2"/>
      <c r="F6" s="2"/>
      <c r="G6" s="2"/>
      <c r="H6" s="2"/>
      <c r="I6" s="2"/>
    </row>
    <row r="7" spans="1:9" ht="24" customHeight="1">
      <c r="A7" s="2"/>
      <c r="B7" s="2"/>
      <c r="C7" s="2"/>
      <c r="D7" s="2"/>
      <c r="E7" s="2"/>
      <c r="F7" s="2"/>
      <c r="G7" s="2"/>
      <c r="H7" s="2"/>
      <c r="I7" s="2"/>
    </row>
    <row r="8" spans="1:9" ht="24" customHeight="1">
      <c r="A8" s="2"/>
      <c r="B8" s="2"/>
      <c r="C8" s="2"/>
      <c r="D8" s="2"/>
      <c r="E8" s="2"/>
      <c r="F8" s="10" t="s">
        <v>299</v>
      </c>
      <c r="G8" s="10"/>
      <c r="H8" s="10"/>
      <c r="I8" s="10"/>
    </row>
    <row r="9" spans="1:9" ht="24" customHeight="1">
      <c r="A9" s="2"/>
      <c r="B9" s="2"/>
      <c r="C9" s="2"/>
      <c r="D9" s="2"/>
      <c r="E9" s="2"/>
      <c r="F9" s="2"/>
      <c r="G9" s="2"/>
      <c r="H9" s="2"/>
      <c r="I9" s="2"/>
    </row>
    <row r="10" spans="1:9" ht="24" customHeight="1">
      <c r="A10" s="3" t="s">
        <v>405</v>
      </c>
      <c r="B10" s="3"/>
      <c r="C10" s="3"/>
      <c r="D10" s="3"/>
      <c r="E10" s="3"/>
      <c r="F10" s="3"/>
      <c r="G10" s="3"/>
      <c r="H10" s="3"/>
      <c r="I10" s="3"/>
    </row>
    <row r="11" spans="1:9" ht="24" customHeight="1">
      <c r="A11" s="2"/>
      <c r="B11" s="2"/>
      <c r="C11" s="2"/>
      <c r="D11" s="2"/>
      <c r="E11" s="2"/>
      <c r="F11" s="2"/>
      <c r="G11" s="2"/>
      <c r="H11" s="2"/>
      <c r="I11" s="2"/>
    </row>
    <row r="12" spans="1:9" ht="48" customHeight="1">
      <c r="A12" s="4" t="s">
        <v>153</v>
      </c>
      <c r="B12" s="4"/>
      <c r="C12" s="4"/>
      <c r="D12" s="4"/>
      <c r="E12" s="4"/>
      <c r="F12" s="4"/>
      <c r="G12" s="4"/>
      <c r="H12" s="4"/>
      <c r="I12" s="4"/>
    </row>
    <row r="13" spans="1:9" ht="24" customHeight="1">
      <c r="A13" s="2"/>
      <c r="B13" s="2"/>
      <c r="C13" s="2"/>
      <c r="D13" s="2"/>
      <c r="E13" s="2"/>
      <c r="F13" s="2"/>
      <c r="G13" s="2"/>
      <c r="H13" s="2"/>
      <c r="I13" s="2"/>
    </row>
    <row r="14" spans="1:9" ht="24" customHeight="1">
      <c r="A14" s="5" t="s">
        <v>50</v>
      </c>
      <c r="B14" s="5"/>
      <c r="C14" s="5"/>
      <c r="D14" s="5"/>
      <c r="E14" s="5"/>
      <c r="F14" s="5"/>
      <c r="G14" s="5"/>
      <c r="H14" s="5"/>
      <c r="I14" s="5"/>
    </row>
    <row r="15" spans="1:9" ht="24" customHeight="1">
      <c r="A15" s="2"/>
      <c r="B15" s="2"/>
      <c r="C15" s="2"/>
      <c r="D15" s="2"/>
      <c r="E15" s="2"/>
      <c r="F15" s="2"/>
      <c r="G15" s="2"/>
      <c r="H15" s="2"/>
      <c r="I15" s="2"/>
    </row>
    <row r="16" spans="1:9" ht="24" customHeight="1">
      <c r="A16" s="2" t="s">
        <v>296</v>
      </c>
      <c r="B16" s="2"/>
      <c r="C16" s="2"/>
      <c r="D16" s="9"/>
      <c r="E16" s="9"/>
      <c r="F16" s="9"/>
      <c r="G16" s="11" t="s">
        <v>63</v>
      </c>
      <c r="H16" s="2"/>
      <c r="I16" s="2"/>
    </row>
    <row r="17" spans="1:9" ht="24" customHeight="1">
      <c r="A17" s="2"/>
      <c r="B17" s="2"/>
      <c r="C17" s="2"/>
      <c r="D17" s="2"/>
      <c r="E17" s="2"/>
      <c r="F17" s="2"/>
      <c r="G17" s="2"/>
      <c r="H17" s="2"/>
      <c r="I17" s="2"/>
    </row>
    <row r="18" spans="1:9" ht="24" customHeight="1">
      <c r="A18" s="2" t="s">
        <v>221</v>
      </c>
      <c r="B18" s="2"/>
      <c r="C18" s="2"/>
      <c r="D18" s="2"/>
      <c r="E18" s="2"/>
      <c r="F18" s="2"/>
      <c r="G18" s="2"/>
      <c r="H18" s="2"/>
      <c r="I18" s="2"/>
    </row>
    <row r="19" spans="1:9" ht="110.25" customHeight="1">
      <c r="A19" s="6" t="s">
        <v>561</v>
      </c>
      <c r="B19" s="8"/>
      <c r="C19" s="8"/>
      <c r="D19" s="8"/>
      <c r="E19" s="8"/>
      <c r="F19" s="8"/>
      <c r="G19" s="8"/>
      <c r="H19" s="8"/>
      <c r="I19" s="8"/>
    </row>
    <row r="20" spans="1:9" ht="24" customHeight="1">
      <c r="A20" s="2" t="s">
        <v>9</v>
      </c>
      <c r="B20" s="2"/>
      <c r="C20" s="2"/>
      <c r="D20" s="2"/>
      <c r="E20" s="2"/>
      <c r="F20" s="2"/>
      <c r="G20" s="2"/>
      <c r="H20" s="2"/>
      <c r="I20" s="2"/>
    </row>
    <row r="21" spans="1:9" ht="24" customHeight="1">
      <c r="A21" s="7" t="s">
        <v>333</v>
      </c>
      <c r="B21" s="7"/>
      <c r="C21" s="7"/>
      <c r="D21" s="7"/>
      <c r="E21" s="7"/>
      <c r="F21" s="7"/>
      <c r="G21" s="7"/>
      <c r="H21" s="7"/>
      <c r="I21" s="7"/>
    </row>
    <row r="22" spans="1:9" s="1" customFormat="1" ht="24" customHeight="1">
      <c r="A22" s="7" t="s">
        <v>386</v>
      </c>
      <c r="B22" s="7"/>
      <c r="C22" s="7"/>
      <c r="D22" s="7"/>
      <c r="E22" s="7"/>
      <c r="F22" s="7"/>
      <c r="G22" s="7"/>
      <c r="H22" s="7"/>
      <c r="I22" s="7"/>
    </row>
    <row r="23" spans="1:9" s="1" customFormat="1" ht="24" customHeight="1">
      <c r="A23" s="7" t="s">
        <v>86</v>
      </c>
      <c r="B23" s="7"/>
      <c r="C23" s="7"/>
      <c r="D23" s="7"/>
      <c r="E23" s="7"/>
      <c r="F23" s="7"/>
      <c r="G23" s="7"/>
      <c r="H23" s="7"/>
      <c r="I23" s="7"/>
    </row>
    <row r="24" spans="1:9" s="1" customFormat="1" ht="24" customHeight="1">
      <c r="A24" s="7" t="s">
        <v>563</v>
      </c>
      <c r="B24" s="7"/>
      <c r="C24" s="7"/>
      <c r="D24" s="7"/>
      <c r="E24" s="7"/>
      <c r="F24" s="7"/>
      <c r="G24" s="7"/>
      <c r="H24" s="7"/>
      <c r="I24" s="7"/>
    </row>
    <row r="25" spans="1:9" s="1" customFormat="1" ht="24" customHeight="1">
      <c r="A25" s="7" t="s">
        <v>565</v>
      </c>
      <c r="B25" s="7"/>
      <c r="C25" s="7"/>
      <c r="D25" s="7"/>
      <c r="E25" s="7"/>
      <c r="F25" s="7"/>
      <c r="G25" s="7"/>
      <c r="H25" s="7"/>
      <c r="I25" s="7"/>
    </row>
    <row r="26" spans="1:9" s="1" customFormat="1" ht="24" customHeight="1">
      <c r="A26" s="7" t="s">
        <v>366</v>
      </c>
      <c r="B26" s="7"/>
      <c r="C26" s="7"/>
      <c r="D26" s="7"/>
      <c r="E26" s="7"/>
      <c r="F26" s="7"/>
      <c r="G26" s="7"/>
      <c r="H26" s="7"/>
      <c r="I26" s="7"/>
    </row>
    <row r="27" spans="1:9" ht="24" customHeight="1">
      <c r="A27" s="7" t="s">
        <v>94</v>
      </c>
      <c r="B27" s="7"/>
      <c r="C27" s="7"/>
      <c r="D27" s="7"/>
      <c r="E27" s="7"/>
      <c r="F27" s="7"/>
      <c r="G27" s="7"/>
      <c r="H27" s="7"/>
      <c r="I27" s="7"/>
    </row>
    <row r="28" spans="1:9" ht="24" customHeight="1">
      <c r="A28" s="7" t="s">
        <v>566</v>
      </c>
      <c r="B28" s="7"/>
      <c r="C28" s="7"/>
      <c r="D28" s="7"/>
      <c r="E28" s="7"/>
      <c r="F28" s="7"/>
      <c r="G28" s="7"/>
      <c r="H28" s="7"/>
      <c r="I28" s="7"/>
    </row>
    <row r="29" spans="1:9" ht="24" customHeight="1">
      <c r="A29" s="7" t="s">
        <v>560</v>
      </c>
      <c r="B29" s="7"/>
      <c r="C29" s="7"/>
      <c r="D29" s="7"/>
      <c r="E29" s="7"/>
      <c r="F29" s="7"/>
      <c r="G29" s="7"/>
      <c r="H29" s="7"/>
      <c r="I29" s="7"/>
    </row>
    <row r="30" spans="1:9" ht="7.5" customHeight="1"/>
  </sheetData>
  <mergeCells count="17">
    <mergeCell ref="H3:I3"/>
    <mergeCell ref="H4:I4"/>
    <mergeCell ref="F8:I8"/>
    <mergeCell ref="A10:I10"/>
    <mergeCell ref="A12:I12"/>
    <mergeCell ref="A14:I14"/>
    <mergeCell ref="D16:F16"/>
    <mergeCell ref="A19:I19"/>
    <mergeCell ref="A21:I21"/>
    <mergeCell ref="A22:I22"/>
    <mergeCell ref="A23:I23"/>
    <mergeCell ref="A24:I24"/>
    <mergeCell ref="A25:I25"/>
    <mergeCell ref="A26:I26"/>
    <mergeCell ref="A27:I27"/>
    <mergeCell ref="A28:I28"/>
    <mergeCell ref="A29:I29"/>
  </mergeCells>
  <phoneticPr fontId="4"/>
  <printOptions horizontalCentered="1"/>
  <pageMargins left="0.70866141732283461" right="0.70866141732283461" top="0.74803149606299213" bottom="0.74803149606299213" header="0.31496062992125984" footer="0.31496062992125984"/>
  <pageSetup paperSize="9" scale="95"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E34"/>
  <sheetViews>
    <sheetView showGridLines="0" showZeros="0" view="pageBreakPreview" topLeftCell="A16" zoomScale="60" workbookViewId="0">
      <selection activeCell="A5" sqref="A5:I32"/>
    </sheetView>
  </sheetViews>
  <sheetFormatPr defaultRowHeight="18" customHeight="1"/>
  <cols>
    <col min="1" max="1" width="12.5" style="1" customWidth="1"/>
    <col min="2" max="2" width="14.375" style="1" customWidth="1"/>
    <col min="3" max="3" width="32.125" style="1" customWidth="1"/>
    <col min="4" max="4" width="17" style="17" customWidth="1"/>
    <col min="5" max="5" width="61.625" style="314" customWidth="1"/>
    <col min="6" max="16384" width="9" style="1" customWidth="1"/>
  </cols>
  <sheetData>
    <row r="1" spans="1:5" ht="21.75" customHeight="1">
      <c r="A1" s="317" t="s">
        <v>21</v>
      </c>
      <c r="B1" s="316"/>
    </row>
    <row r="2" spans="1:5" ht="30" customHeight="1">
      <c r="A2" s="318" t="s">
        <v>131</v>
      </c>
      <c r="B2" s="318"/>
      <c r="C2" s="318"/>
      <c r="D2" s="318"/>
      <c r="E2" s="318"/>
    </row>
    <row r="3" spans="1:5" s="315" customFormat="1" ht="20.25" customHeight="1">
      <c r="A3" s="319" t="s">
        <v>136</v>
      </c>
      <c r="D3" s="343"/>
      <c r="E3" s="350"/>
    </row>
    <row r="4" spans="1:5" s="316" customFormat="1" ht="35.25" customHeight="1">
      <c r="A4" s="320" t="s">
        <v>138</v>
      </c>
      <c r="B4" s="325"/>
      <c r="C4" s="335" t="s">
        <v>140</v>
      </c>
      <c r="D4" s="335" t="s">
        <v>147</v>
      </c>
      <c r="E4" s="325" t="s">
        <v>150</v>
      </c>
    </row>
    <row r="5" spans="1:5" s="316" customFormat="1" ht="24" customHeight="1">
      <c r="A5" s="321" t="s">
        <v>123</v>
      </c>
      <c r="B5" s="326"/>
      <c r="C5" s="326"/>
      <c r="D5" s="344" t="s">
        <v>63</v>
      </c>
      <c r="E5" s="351"/>
    </row>
    <row r="6" spans="1:5" s="316" customFormat="1" ht="24" customHeight="1">
      <c r="A6" s="322"/>
      <c r="B6" s="327" t="s">
        <v>22</v>
      </c>
      <c r="C6" s="326" t="s">
        <v>96</v>
      </c>
      <c r="D6" s="344"/>
      <c r="E6" s="351"/>
    </row>
    <row r="7" spans="1:5" s="316" customFormat="1" ht="24" customHeight="1">
      <c r="A7" s="322"/>
      <c r="B7" s="328"/>
      <c r="C7" s="326" t="s">
        <v>381</v>
      </c>
      <c r="D7" s="344"/>
      <c r="E7" s="351"/>
    </row>
    <row r="8" spans="1:5" s="316" customFormat="1" ht="24" customHeight="1">
      <c r="A8" s="322"/>
      <c r="B8" s="328"/>
      <c r="C8" s="326" t="s">
        <v>90</v>
      </c>
      <c r="D8" s="344"/>
      <c r="E8" s="351"/>
    </row>
    <row r="9" spans="1:5" s="316" customFormat="1" ht="24" customHeight="1">
      <c r="A9" s="322"/>
      <c r="B9" s="328"/>
      <c r="C9" s="326" t="s">
        <v>155</v>
      </c>
      <c r="D9" s="344"/>
      <c r="E9" s="351"/>
    </row>
    <row r="10" spans="1:5" s="316" customFormat="1" ht="24" customHeight="1">
      <c r="A10" s="322"/>
      <c r="B10" s="328"/>
      <c r="C10" s="326" t="s">
        <v>158</v>
      </c>
      <c r="D10" s="344"/>
      <c r="E10" s="351"/>
    </row>
    <row r="11" spans="1:5" s="316" customFormat="1" ht="24" customHeight="1">
      <c r="A11" s="322"/>
      <c r="B11" s="328"/>
      <c r="C11" s="326" t="s">
        <v>163</v>
      </c>
      <c r="D11" s="344"/>
      <c r="E11" s="351"/>
    </row>
    <row r="12" spans="1:5" s="316" customFormat="1" ht="24" customHeight="1">
      <c r="A12" s="322"/>
      <c r="B12" s="328"/>
      <c r="C12" s="326" t="s">
        <v>124</v>
      </c>
      <c r="D12" s="344"/>
      <c r="E12" s="351"/>
    </row>
    <row r="13" spans="1:5" s="316" customFormat="1" ht="24" customHeight="1">
      <c r="A13" s="322"/>
      <c r="B13" s="328"/>
      <c r="C13" s="326" t="s">
        <v>107</v>
      </c>
      <c r="D13" s="344"/>
      <c r="E13" s="351"/>
    </row>
    <row r="14" spans="1:5" s="316" customFormat="1" ht="24" customHeight="1">
      <c r="A14" s="322"/>
      <c r="B14" s="328"/>
      <c r="C14" s="326" t="s">
        <v>85</v>
      </c>
      <c r="D14" s="344"/>
      <c r="E14" s="351"/>
    </row>
    <row r="15" spans="1:5" s="316" customFormat="1" ht="24" customHeight="1">
      <c r="A15" s="322"/>
      <c r="B15" s="328"/>
      <c r="C15" s="326" t="s">
        <v>137</v>
      </c>
      <c r="D15" s="344"/>
      <c r="E15" s="351"/>
    </row>
    <row r="16" spans="1:5" s="316" customFormat="1" ht="24" customHeight="1">
      <c r="A16" s="322"/>
      <c r="B16" s="328"/>
      <c r="C16" s="326" t="s">
        <v>40</v>
      </c>
      <c r="D16" s="344"/>
      <c r="E16" s="351"/>
    </row>
    <row r="17" spans="1:5" s="316" customFormat="1" ht="24" customHeight="1">
      <c r="A17" s="322"/>
      <c r="B17" s="328"/>
      <c r="C17" s="326" t="s">
        <v>152</v>
      </c>
      <c r="D17" s="344"/>
      <c r="E17" s="351"/>
    </row>
    <row r="18" spans="1:5" s="316" customFormat="1" ht="24" customHeight="1">
      <c r="A18" s="322"/>
      <c r="B18" s="328"/>
      <c r="C18" s="326" t="s">
        <v>29</v>
      </c>
      <c r="D18" s="344"/>
      <c r="E18" s="351"/>
    </row>
    <row r="19" spans="1:5" s="316" customFormat="1" ht="24" customHeight="1">
      <c r="A19" s="322"/>
      <c r="B19" s="328"/>
      <c r="C19" s="326" t="s">
        <v>162</v>
      </c>
      <c r="D19" s="344"/>
      <c r="E19" s="351"/>
    </row>
    <row r="20" spans="1:5" s="316" customFormat="1" ht="24" customHeight="1">
      <c r="A20" s="322"/>
      <c r="B20" s="328"/>
      <c r="C20" s="336" t="s">
        <v>146</v>
      </c>
      <c r="D20" s="344"/>
      <c r="E20" s="351"/>
    </row>
    <row r="21" spans="1:5" s="316" customFormat="1" ht="24" customHeight="1">
      <c r="A21" s="322"/>
      <c r="B21" s="328"/>
      <c r="C21" s="326"/>
      <c r="D21" s="344"/>
      <c r="E21" s="351"/>
    </row>
    <row r="22" spans="1:5" s="316" customFormat="1" ht="24" customHeight="1">
      <c r="A22" s="322"/>
      <c r="B22" s="328"/>
      <c r="C22" s="337" t="s">
        <v>167</v>
      </c>
      <c r="D22" s="345">
        <f>SUM(D6:D21)</f>
        <v>0</v>
      </c>
      <c r="E22" s="352"/>
    </row>
    <row r="23" spans="1:5" s="316" customFormat="1" ht="24" customHeight="1">
      <c r="A23" s="322"/>
      <c r="B23" s="328"/>
      <c r="C23" s="326"/>
      <c r="D23" s="344"/>
      <c r="E23" s="351"/>
    </row>
    <row r="24" spans="1:5" s="316" customFormat="1" ht="24" customHeight="1">
      <c r="A24" s="322"/>
      <c r="B24" s="328"/>
      <c r="C24" s="326" t="s">
        <v>162</v>
      </c>
      <c r="D24" s="344"/>
      <c r="E24" s="351"/>
    </row>
    <row r="25" spans="1:5" s="316" customFormat="1" ht="24" customHeight="1">
      <c r="A25" s="322"/>
      <c r="B25" s="328"/>
      <c r="C25" s="336" t="s">
        <v>141</v>
      </c>
      <c r="D25" s="344"/>
      <c r="E25" s="351"/>
    </row>
    <row r="26" spans="1:5" s="316" customFormat="1" ht="24" customHeight="1">
      <c r="A26" s="322"/>
      <c r="B26" s="328"/>
      <c r="C26" s="326"/>
      <c r="D26" s="344"/>
      <c r="E26" s="351"/>
    </row>
    <row r="27" spans="1:5" s="316" customFormat="1" ht="24" customHeight="1">
      <c r="A27" s="322"/>
      <c r="B27" s="328"/>
      <c r="C27" s="326" t="s">
        <v>157</v>
      </c>
      <c r="D27" s="344"/>
      <c r="E27" s="351"/>
    </row>
    <row r="28" spans="1:5" s="316" customFormat="1" ht="24" customHeight="1">
      <c r="A28" s="322"/>
      <c r="B28" s="329"/>
      <c r="C28" s="326"/>
      <c r="D28" s="344"/>
      <c r="E28" s="351"/>
    </row>
    <row r="29" spans="1:5" s="316" customFormat="1" ht="30" customHeight="1">
      <c r="A29" s="322"/>
      <c r="B29" s="330"/>
      <c r="C29" s="338" t="s">
        <v>168</v>
      </c>
      <c r="D29" s="346">
        <f>SUM(D23:D28)</f>
        <v>0</v>
      </c>
      <c r="E29" s="353"/>
    </row>
    <row r="30" spans="1:5" s="316" customFormat="1" ht="30" customHeight="1">
      <c r="A30" s="322"/>
      <c r="B30" s="331" t="s">
        <v>164</v>
      </c>
      <c r="C30" s="339"/>
      <c r="D30" s="347">
        <f>D22+D29</f>
        <v>0</v>
      </c>
      <c r="E30" s="354" t="s">
        <v>309</v>
      </c>
    </row>
    <row r="31" spans="1:5" s="316" customFormat="1" ht="30" customHeight="1">
      <c r="A31" s="322"/>
      <c r="B31" s="332" t="s">
        <v>491</v>
      </c>
      <c r="C31" s="340"/>
      <c r="D31" s="348"/>
      <c r="E31" s="355"/>
    </row>
    <row r="32" spans="1:5" s="316" customFormat="1" ht="30" customHeight="1">
      <c r="A32" s="323"/>
      <c r="B32" s="333" t="s">
        <v>226</v>
      </c>
      <c r="C32" s="341"/>
      <c r="D32" s="347">
        <f>D30</f>
        <v>0</v>
      </c>
      <c r="E32" s="354" t="s">
        <v>578</v>
      </c>
    </row>
    <row r="33" spans="1:5" s="316" customFormat="1" ht="29.25" customHeight="1">
      <c r="A33" s="324"/>
      <c r="B33" s="334"/>
      <c r="C33" s="342"/>
      <c r="D33" s="349"/>
      <c r="E33" s="356"/>
    </row>
    <row r="34" spans="1:5" ht="18" customHeight="1">
      <c r="B34" s="316" t="s">
        <v>25</v>
      </c>
    </row>
    <row r="35" spans="1:5" ht="18" customHeight="1"/>
  </sheetData>
  <mergeCells count="7">
    <mergeCell ref="A2:E2"/>
    <mergeCell ref="A4:B4"/>
    <mergeCell ref="B30:C30"/>
    <mergeCell ref="B31:C31"/>
    <mergeCell ref="B32:C32"/>
    <mergeCell ref="A5:A32"/>
    <mergeCell ref="B6:B29"/>
  </mergeCells>
  <phoneticPr fontId="4"/>
  <pageMargins left="0.78740157480314965" right="0.39370078740157483" top="0.78740157480314965" bottom="0.39370078740157483" header="0.55118110236220474" footer="0.31496062992125984"/>
  <pageSetup paperSize="9" scale="67"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E75"/>
  <sheetViews>
    <sheetView showGridLines="0" showZeros="0" view="pageBreakPreview" topLeftCell="A53" zoomScale="90" zoomScaleSheetLayoutView="90" workbookViewId="0">
      <selection activeCell="A5" sqref="A5:I70"/>
    </sheetView>
  </sheetViews>
  <sheetFormatPr defaultRowHeight="18" customHeight="1"/>
  <cols>
    <col min="1" max="1" width="3.5" style="1" customWidth="1"/>
    <col min="2" max="2" width="14.375" style="1" customWidth="1"/>
    <col min="3" max="3" width="33.5" style="1" customWidth="1"/>
    <col min="4" max="4" width="20.625" style="1" customWidth="1"/>
    <col min="5" max="5" width="65.625" style="1" customWidth="1"/>
    <col min="6" max="16384" width="9" style="1" customWidth="1"/>
  </cols>
  <sheetData>
    <row r="1" spans="1:5" ht="21.75" customHeight="1">
      <c r="A1" s="357" t="s">
        <v>80</v>
      </c>
      <c r="B1" s="317"/>
    </row>
    <row r="2" spans="1:5" ht="28.5" customHeight="1">
      <c r="A2" s="358" t="s">
        <v>131</v>
      </c>
      <c r="B2" s="358"/>
      <c r="C2" s="358"/>
      <c r="D2" s="358"/>
      <c r="E2" s="358"/>
    </row>
    <row r="3" spans="1:5" ht="21" customHeight="1">
      <c r="A3" s="1" t="s">
        <v>169</v>
      </c>
      <c r="E3" s="386"/>
    </row>
    <row r="4" spans="1:5" s="316" customFormat="1" ht="26.25" customHeight="1">
      <c r="A4" s="320" t="s">
        <v>138</v>
      </c>
      <c r="B4" s="325"/>
      <c r="C4" s="335" t="s">
        <v>209</v>
      </c>
      <c r="D4" s="335" t="s">
        <v>147</v>
      </c>
      <c r="E4" s="325" t="s">
        <v>150</v>
      </c>
    </row>
    <row r="5" spans="1:5" s="316" customFormat="1" ht="18" customHeight="1">
      <c r="A5" s="321" t="s">
        <v>123</v>
      </c>
      <c r="B5" s="326"/>
      <c r="C5" s="326"/>
      <c r="D5" s="344" t="s">
        <v>63</v>
      </c>
      <c r="E5" s="387"/>
    </row>
    <row r="6" spans="1:5" s="316" customFormat="1" ht="21.75" customHeight="1">
      <c r="A6" s="322"/>
      <c r="B6" s="327" t="s">
        <v>22</v>
      </c>
      <c r="C6" s="326" t="s">
        <v>96</v>
      </c>
      <c r="D6" s="375"/>
      <c r="E6" s="387"/>
    </row>
    <row r="7" spans="1:5" s="316" customFormat="1" ht="21.75" customHeight="1">
      <c r="A7" s="322"/>
      <c r="B7" s="328"/>
      <c r="C7" s="326" t="s">
        <v>381</v>
      </c>
      <c r="D7" s="375"/>
      <c r="E7" s="387"/>
    </row>
    <row r="8" spans="1:5" s="316" customFormat="1" ht="21.75" customHeight="1">
      <c r="A8" s="322"/>
      <c r="B8" s="328"/>
      <c r="C8" s="326" t="s">
        <v>90</v>
      </c>
      <c r="D8" s="375"/>
      <c r="E8" s="387"/>
    </row>
    <row r="9" spans="1:5" s="316" customFormat="1" ht="21.75" customHeight="1">
      <c r="A9" s="322"/>
      <c r="B9" s="328"/>
      <c r="C9" s="326" t="s">
        <v>155</v>
      </c>
      <c r="D9" s="375"/>
      <c r="E9" s="387"/>
    </row>
    <row r="10" spans="1:5" s="316" customFormat="1" ht="21.75" customHeight="1">
      <c r="A10" s="322"/>
      <c r="B10" s="328"/>
      <c r="C10" s="326" t="s">
        <v>158</v>
      </c>
      <c r="D10" s="375"/>
      <c r="E10" s="387"/>
    </row>
    <row r="11" spans="1:5" s="316" customFormat="1" ht="21.75" customHeight="1">
      <c r="A11" s="322"/>
      <c r="B11" s="328"/>
      <c r="C11" s="326" t="s">
        <v>163</v>
      </c>
      <c r="D11" s="375"/>
      <c r="E11" s="387"/>
    </row>
    <row r="12" spans="1:5" s="316" customFormat="1" ht="21.75" customHeight="1">
      <c r="A12" s="322"/>
      <c r="B12" s="328"/>
      <c r="C12" s="326" t="s">
        <v>124</v>
      </c>
      <c r="D12" s="375"/>
      <c r="E12" s="387"/>
    </row>
    <row r="13" spans="1:5" s="316" customFormat="1" ht="21.75" customHeight="1">
      <c r="A13" s="322"/>
      <c r="B13" s="328"/>
      <c r="C13" s="326" t="s">
        <v>107</v>
      </c>
      <c r="D13" s="375"/>
      <c r="E13" s="387"/>
    </row>
    <row r="14" spans="1:5" s="316" customFormat="1" ht="21.75" customHeight="1">
      <c r="A14" s="322"/>
      <c r="B14" s="328"/>
      <c r="C14" s="326" t="s">
        <v>85</v>
      </c>
      <c r="D14" s="375"/>
      <c r="E14" s="387"/>
    </row>
    <row r="15" spans="1:5" s="316" customFormat="1" ht="21.75" customHeight="1">
      <c r="A15" s="322"/>
      <c r="B15" s="328"/>
      <c r="C15" s="326" t="s">
        <v>137</v>
      </c>
      <c r="D15" s="375"/>
      <c r="E15" s="387"/>
    </row>
    <row r="16" spans="1:5" s="316" customFormat="1" ht="21.75" customHeight="1">
      <c r="A16" s="322"/>
      <c r="B16" s="328"/>
      <c r="C16" s="326" t="s">
        <v>40</v>
      </c>
      <c r="D16" s="375"/>
      <c r="E16" s="387"/>
    </row>
    <row r="17" spans="1:5" s="316" customFormat="1" ht="21.75" customHeight="1">
      <c r="A17" s="322"/>
      <c r="B17" s="328"/>
      <c r="C17" s="326" t="s">
        <v>152</v>
      </c>
      <c r="D17" s="375"/>
      <c r="E17" s="387"/>
    </row>
    <row r="18" spans="1:5" s="316" customFormat="1" ht="21.75" customHeight="1">
      <c r="A18" s="322"/>
      <c r="B18" s="328"/>
      <c r="C18" s="326" t="s">
        <v>29</v>
      </c>
      <c r="D18" s="375"/>
      <c r="E18" s="387"/>
    </row>
    <row r="19" spans="1:5" s="316" customFormat="1" ht="21.75" customHeight="1">
      <c r="A19" s="322"/>
      <c r="B19" s="328"/>
      <c r="C19" s="326" t="s">
        <v>162</v>
      </c>
      <c r="D19" s="375"/>
      <c r="E19" s="387"/>
    </row>
    <row r="20" spans="1:5" s="316" customFormat="1" ht="21.75" customHeight="1">
      <c r="A20" s="322"/>
      <c r="B20" s="328"/>
      <c r="C20" s="336" t="s">
        <v>146</v>
      </c>
      <c r="D20" s="375"/>
      <c r="E20" s="387"/>
    </row>
    <row r="21" spans="1:5" s="316" customFormat="1" ht="21.75" customHeight="1">
      <c r="A21" s="322"/>
      <c r="B21" s="328"/>
      <c r="C21" s="369" t="s">
        <v>167</v>
      </c>
      <c r="D21" s="376">
        <f>SUM(D6:D20)</f>
        <v>0</v>
      </c>
      <c r="E21" s="388"/>
    </row>
    <row r="22" spans="1:5" s="316" customFormat="1" ht="21.75" customHeight="1">
      <c r="A22" s="322"/>
      <c r="B22" s="328"/>
      <c r="C22" s="326"/>
      <c r="D22" s="375"/>
      <c r="E22" s="387"/>
    </row>
    <row r="23" spans="1:5" s="316" customFormat="1" ht="21.75" customHeight="1">
      <c r="A23" s="322"/>
      <c r="B23" s="328"/>
      <c r="C23" s="326" t="s">
        <v>162</v>
      </c>
      <c r="D23" s="377"/>
      <c r="E23" s="387"/>
    </row>
    <row r="24" spans="1:5" s="316" customFormat="1" ht="21.75" customHeight="1">
      <c r="A24" s="322"/>
      <c r="B24" s="328"/>
      <c r="C24" s="336" t="s">
        <v>176</v>
      </c>
      <c r="D24" s="375"/>
      <c r="E24" s="387"/>
    </row>
    <row r="25" spans="1:5" s="316" customFormat="1" ht="21.75" customHeight="1">
      <c r="A25" s="322"/>
      <c r="B25" s="328"/>
      <c r="C25" s="326" t="s">
        <v>157</v>
      </c>
      <c r="D25" s="375"/>
      <c r="E25" s="387"/>
    </row>
    <row r="26" spans="1:5" s="316" customFormat="1" ht="21.75" customHeight="1">
      <c r="A26" s="322"/>
      <c r="B26" s="326"/>
      <c r="C26" s="369" t="s">
        <v>168</v>
      </c>
      <c r="D26" s="376">
        <f>SUM(D22:D25)</f>
        <v>0</v>
      </c>
      <c r="E26" s="388"/>
    </row>
    <row r="27" spans="1:5" s="316" customFormat="1" ht="21.75" customHeight="1">
      <c r="A27" s="322"/>
      <c r="B27" s="335" t="s">
        <v>4</v>
      </c>
      <c r="C27" s="335"/>
      <c r="D27" s="378">
        <f>D21+D26</f>
        <v>0</v>
      </c>
      <c r="E27" s="389" t="s">
        <v>309</v>
      </c>
    </row>
    <row r="28" spans="1:5" s="316" customFormat="1" ht="21.75" customHeight="1">
      <c r="A28" s="322"/>
      <c r="B28" s="326"/>
      <c r="C28" s="326"/>
      <c r="D28" s="344" t="s">
        <v>63</v>
      </c>
      <c r="E28" s="387"/>
    </row>
    <row r="29" spans="1:5" s="316" customFormat="1" ht="21.75" customHeight="1">
      <c r="A29" s="322"/>
      <c r="B29" s="327" t="s">
        <v>128</v>
      </c>
      <c r="C29" s="326" t="s">
        <v>96</v>
      </c>
      <c r="D29" s="375"/>
      <c r="E29" s="387"/>
    </row>
    <row r="30" spans="1:5" s="316" customFormat="1" ht="21.75" customHeight="1">
      <c r="A30" s="322"/>
      <c r="B30" s="327"/>
      <c r="C30" s="326" t="s">
        <v>381</v>
      </c>
      <c r="D30" s="375"/>
      <c r="E30" s="387"/>
    </row>
    <row r="31" spans="1:5" s="316" customFormat="1" ht="21.75" customHeight="1">
      <c r="A31" s="322"/>
      <c r="B31" s="327"/>
      <c r="C31" s="326" t="s">
        <v>90</v>
      </c>
      <c r="D31" s="375"/>
      <c r="E31" s="387"/>
    </row>
    <row r="32" spans="1:5" s="316" customFormat="1" ht="21.75" customHeight="1">
      <c r="A32" s="322"/>
      <c r="B32" s="327"/>
      <c r="C32" s="326" t="s">
        <v>155</v>
      </c>
      <c r="D32" s="375"/>
      <c r="E32" s="387"/>
    </row>
    <row r="33" spans="1:5" s="316" customFormat="1" ht="21.75" customHeight="1">
      <c r="A33" s="322"/>
      <c r="B33" s="327"/>
      <c r="C33" s="326" t="s">
        <v>158</v>
      </c>
      <c r="D33" s="375"/>
      <c r="E33" s="387"/>
    </row>
    <row r="34" spans="1:5" s="316" customFormat="1" ht="21.75" customHeight="1">
      <c r="A34" s="322"/>
      <c r="B34" s="327"/>
      <c r="C34" s="326" t="s">
        <v>163</v>
      </c>
      <c r="D34" s="375"/>
      <c r="E34" s="387"/>
    </row>
    <row r="35" spans="1:5" s="316" customFormat="1" ht="21.75" customHeight="1">
      <c r="A35" s="322"/>
      <c r="B35" s="327"/>
      <c r="C35" s="326" t="s">
        <v>124</v>
      </c>
      <c r="D35" s="375"/>
      <c r="E35" s="387"/>
    </row>
    <row r="36" spans="1:5" s="316" customFormat="1" ht="21.75" customHeight="1">
      <c r="A36" s="322"/>
      <c r="B36" s="327"/>
      <c r="C36" s="326" t="s">
        <v>107</v>
      </c>
      <c r="D36" s="375"/>
      <c r="E36" s="387"/>
    </row>
    <row r="37" spans="1:5" s="316" customFormat="1" ht="21.75" customHeight="1">
      <c r="A37" s="322"/>
      <c r="B37" s="327"/>
      <c r="C37" s="326" t="s">
        <v>85</v>
      </c>
      <c r="D37" s="375"/>
      <c r="E37" s="387"/>
    </row>
    <row r="38" spans="1:5" s="316" customFormat="1" ht="21.75" customHeight="1">
      <c r="A38" s="322"/>
      <c r="B38" s="327"/>
      <c r="C38" s="326" t="s">
        <v>137</v>
      </c>
      <c r="D38" s="375"/>
      <c r="E38" s="387"/>
    </row>
    <row r="39" spans="1:5" s="316" customFormat="1" ht="21.75" customHeight="1">
      <c r="A39" s="322"/>
      <c r="B39" s="327"/>
      <c r="C39" s="326" t="s">
        <v>40</v>
      </c>
      <c r="D39" s="375"/>
      <c r="E39" s="387"/>
    </row>
    <row r="40" spans="1:5" s="316" customFormat="1" ht="21.75" customHeight="1">
      <c r="A40" s="322"/>
      <c r="B40" s="327"/>
      <c r="C40" s="326" t="s">
        <v>152</v>
      </c>
      <c r="D40" s="375"/>
      <c r="E40" s="387"/>
    </row>
    <row r="41" spans="1:5" s="316" customFormat="1" ht="21.75" customHeight="1">
      <c r="A41" s="322"/>
      <c r="B41" s="327"/>
      <c r="C41" s="326" t="s">
        <v>29</v>
      </c>
      <c r="D41" s="375"/>
      <c r="E41" s="387"/>
    </row>
    <row r="42" spans="1:5" s="316" customFormat="1" ht="21.75" customHeight="1">
      <c r="A42" s="322"/>
      <c r="B42" s="327"/>
      <c r="C42" s="326" t="s">
        <v>162</v>
      </c>
      <c r="D42" s="375"/>
      <c r="E42" s="387"/>
    </row>
    <row r="43" spans="1:5" s="316" customFormat="1" ht="21.75" customHeight="1">
      <c r="A43" s="322"/>
      <c r="B43" s="327"/>
      <c r="C43" s="336" t="s">
        <v>146</v>
      </c>
      <c r="D43" s="375"/>
      <c r="E43" s="387"/>
    </row>
    <row r="44" spans="1:5" s="316" customFormat="1" ht="21.75" customHeight="1">
      <c r="A44" s="322"/>
      <c r="B44" s="327"/>
      <c r="C44" s="369" t="s">
        <v>171</v>
      </c>
      <c r="D44" s="376">
        <f>SUM(D29:D43)</f>
        <v>0</v>
      </c>
      <c r="E44" s="388"/>
    </row>
    <row r="45" spans="1:5" s="316" customFormat="1" ht="21.75" customHeight="1">
      <c r="A45" s="322"/>
      <c r="B45" s="327"/>
      <c r="C45" s="326" t="s">
        <v>36</v>
      </c>
      <c r="D45" s="375"/>
      <c r="E45" s="387"/>
    </row>
    <row r="46" spans="1:5" s="316" customFormat="1" ht="21.75" customHeight="1">
      <c r="A46" s="322"/>
      <c r="B46" s="327"/>
      <c r="C46" s="370" t="s">
        <v>206</v>
      </c>
      <c r="D46" s="375"/>
      <c r="E46" s="387"/>
    </row>
    <row r="47" spans="1:5" s="316" customFormat="1" ht="21.75" customHeight="1">
      <c r="A47" s="322"/>
      <c r="B47" s="327"/>
      <c r="C47" s="316" t="s">
        <v>230</v>
      </c>
      <c r="D47" s="375"/>
      <c r="E47" s="387"/>
    </row>
    <row r="48" spans="1:5" s="316" customFormat="1" ht="21.75" customHeight="1">
      <c r="A48" s="322"/>
      <c r="B48" s="327"/>
      <c r="C48" s="326" t="s">
        <v>162</v>
      </c>
      <c r="D48" s="375"/>
      <c r="E48" s="387"/>
    </row>
    <row r="49" spans="1:5" s="316" customFormat="1" ht="21.75" customHeight="1">
      <c r="A49" s="322"/>
      <c r="B49" s="327"/>
      <c r="C49" s="336" t="s">
        <v>176</v>
      </c>
      <c r="D49" s="375"/>
      <c r="E49" s="387"/>
    </row>
    <row r="50" spans="1:5" s="316" customFormat="1" ht="21.75" customHeight="1">
      <c r="A50" s="322"/>
      <c r="B50" s="327"/>
      <c r="C50" s="326" t="s">
        <v>157</v>
      </c>
      <c r="D50" s="375"/>
      <c r="E50" s="387"/>
    </row>
    <row r="51" spans="1:5" s="316" customFormat="1" ht="21.75" customHeight="1">
      <c r="A51" s="322"/>
      <c r="B51" s="326"/>
      <c r="C51" s="369" t="s">
        <v>174</v>
      </c>
      <c r="D51" s="376">
        <f>SUM(D45:D50)</f>
        <v>0</v>
      </c>
      <c r="E51" s="388"/>
    </row>
    <row r="52" spans="1:5" s="316" customFormat="1" ht="21.75" customHeight="1">
      <c r="A52" s="322"/>
      <c r="B52" s="363" t="s">
        <v>175</v>
      </c>
      <c r="C52" s="371"/>
      <c r="D52" s="379">
        <f>D44+D51</f>
        <v>0</v>
      </c>
      <c r="E52" s="390" t="s">
        <v>116</v>
      </c>
    </row>
    <row r="53" spans="1:5" s="316" customFormat="1" ht="21.75" customHeight="1">
      <c r="A53" s="322"/>
      <c r="B53" s="364"/>
      <c r="C53" s="11"/>
      <c r="D53" s="380" t="s">
        <v>63</v>
      </c>
      <c r="E53" s="391"/>
    </row>
    <row r="54" spans="1:5" s="316" customFormat="1" ht="21.75" customHeight="1">
      <c r="A54" s="322"/>
      <c r="B54" s="365" t="str">
        <v>デジタル環境整備経費</v>
      </c>
      <c r="C54" s="364" t="s">
        <v>158</v>
      </c>
      <c r="D54" s="381"/>
      <c r="E54" s="391"/>
    </row>
    <row r="55" spans="1:5" s="316" customFormat="1" ht="21.75" customHeight="1">
      <c r="A55" s="322"/>
      <c r="B55" s="365"/>
      <c r="C55" s="364" t="s">
        <v>163</v>
      </c>
      <c r="D55" s="381"/>
      <c r="E55" s="391"/>
    </row>
    <row r="56" spans="1:5" s="316" customFormat="1" ht="21.75" customHeight="1">
      <c r="A56" s="322"/>
      <c r="B56" s="365"/>
      <c r="C56" s="364" t="s">
        <v>107</v>
      </c>
      <c r="D56" s="381"/>
      <c r="E56" s="391"/>
    </row>
    <row r="57" spans="1:5" s="316" customFormat="1" ht="21.75" customHeight="1">
      <c r="A57" s="322"/>
      <c r="B57" s="365"/>
      <c r="C57" s="364" t="s">
        <v>137</v>
      </c>
      <c r="D57" s="381"/>
      <c r="E57" s="391"/>
    </row>
    <row r="58" spans="1:5" s="316" customFormat="1" ht="21.75" customHeight="1">
      <c r="A58" s="322"/>
      <c r="B58" s="365"/>
      <c r="C58" s="364" t="s">
        <v>40</v>
      </c>
      <c r="D58" s="381"/>
      <c r="E58" s="391"/>
    </row>
    <row r="59" spans="1:5" s="316" customFormat="1" ht="21.75" customHeight="1">
      <c r="A59" s="322"/>
      <c r="B59" s="365"/>
      <c r="C59" s="364" t="s">
        <v>152</v>
      </c>
      <c r="D59" s="381"/>
      <c r="E59" s="391"/>
    </row>
    <row r="60" spans="1:5" s="316" customFormat="1" ht="21.75" customHeight="1">
      <c r="A60" s="322"/>
      <c r="B60" s="365"/>
      <c r="C60" s="364" t="s">
        <v>29</v>
      </c>
      <c r="D60" s="381"/>
      <c r="E60" s="391"/>
    </row>
    <row r="61" spans="1:5" s="316" customFormat="1" ht="21.75" customHeight="1">
      <c r="A61" s="322"/>
      <c r="B61" s="365"/>
      <c r="C61" s="364" t="s">
        <v>162</v>
      </c>
      <c r="D61" s="381"/>
      <c r="E61" s="391"/>
    </row>
    <row r="62" spans="1:5" s="316" customFormat="1" ht="21.75" customHeight="1">
      <c r="A62" s="322"/>
      <c r="B62" s="365"/>
      <c r="C62" s="372" t="s">
        <v>146</v>
      </c>
      <c r="D62" s="381"/>
      <c r="E62" s="391"/>
    </row>
    <row r="63" spans="1:5" s="316" customFormat="1" ht="21.75" customHeight="1">
      <c r="A63" s="322"/>
      <c r="B63" s="365"/>
      <c r="C63" s="373" t="s">
        <v>281</v>
      </c>
      <c r="D63" s="382">
        <f>SUM(D53:D62)</f>
        <v>0</v>
      </c>
      <c r="E63" s="392"/>
    </row>
    <row r="64" spans="1:5" s="316" customFormat="1" ht="21.75" customHeight="1">
      <c r="A64" s="322"/>
      <c r="B64" s="365"/>
      <c r="C64" s="364"/>
      <c r="D64" s="381"/>
      <c r="E64" s="391"/>
    </row>
    <row r="65" spans="1:5" s="316" customFormat="1" ht="21.75" customHeight="1">
      <c r="A65" s="322"/>
      <c r="B65" s="365"/>
      <c r="C65" s="364" t="s">
        <v>162</v>
      </c>
      <c r="D65" s="383"/>
      <c r="E65" s="391"/>
    </row>
    <row r="66" spans="1:5" s="316" customFormat="1" ht="21.75" customHeight="1">
      <c r="A66" s="322"/>
      <c r="B66" s="365"/>
      <c r="C66" s="372" t="s">
        <v>176</v>
      </c>
      <c r="D66" s="381"/>
      <c r="E66" s="391"/>
    </row>
    <row r="67" spans="1:5" s="316" customFormat="1" ht="21.75" customHeight="1">
      <c r="A67" s="322"/>
      <c r="B67" s="365"/>
      <c r="C67" s="364" t="s">
        <v>157</v>
      </c>
      <c r="D67" s="381"/>
      <c r="E67" s="391"/>
    </row>
    <row r="68" spans="1:5" s="316" customFormat="1" ht="21.75" customHeight="1">
      <c r="A68" s="322"/>
      <c r="B68" s="365"/>
      <c r="C68" s="373" t="s">
        <v>545</v>
      </c>
      <c r="D68" s="382">
        <f>SUM(D64:D67)</f>
        <v>0</v>
      </c>
      <c r="E68" s="392"/>
    </row>
    <row r="69" spans="1:5" s="316" customFormat="1" ht="21.75" customHeight="1">
      <c r="A69" s="322"/>
      <c r="B69" s="363" t="s">
        <v>546</v>
      </c>
      <c r="C69" s="371"/>
      <c r="D69" s="384">
        <f>D63+D68</f>
        <v>0</v>
      </c>
      <c r="E69" s="390" t="s">
        <v>562</v>
      </c>
    </row>
    <row r="70" spans="1:5" s="316" customFormat="1" ht="21.75" customHeight="1">
      <c r="A70" s="359"/>
      <c r="B70" s="366" t="s">
        <v>574</v>
      </c>
      <c r="C70" s="374"/>
      <c r="D70" s="385">
        <f>D27+D69+D52</f>
        <v>0</v>
      </c>
      <c r="E70" s="393" t="s">
        <v>345</v>
      </c>
    </row>
    <row r="71" spans="1:5" s="316" customFormat="1" ht="24" customHeight="1"/>
    <row r="72" spans="1:5" s="316" customFormat="1" ht="17.100000000000001" customHeight="1">
      <c r="A72" s="360" t="s">
        <v>170</v>
      </c>
      <c r="B72" s="367"/>
      <c r="C72" s="367"/>
      <c r="D72" s="367"/>
      <c r="E72" s="367"/>
    </row>
    <row r="73" spans="1:5" s="316" customFormat="1" ht="71.25" customHeight="1">
      <c r="A73" s="361"/>
      <c r="B73" s="361"/>
      <c r="C73" s="361"/>
      <c r="D73" s="361"/>
      <c r="E73" s="361"/>
    </row>
    <row r="74" spans="1:5" ht="44.25" customHeight="1">
      <c r="A74" s="362" t="s">
        <v>559</v>
      </c>
      <c r="B74" s="368"/>
      <c r="C74" s="368"/>
      <c r="D74" s="368"/>
      <c r="E74" s="368"/>
    </row>
    <row r="75" spans="1:5" ht="18" customHeight="1">
      <c r="B75" s="316"/>
    </row>
  </sheetData>
  <mergeCells count="12">
    <mergeCell ref="A2:E2"/>
    <mergeCell ref="A4:B4"/>
    <mergeCell ref="B27:C27"/>
    <mergeCell ref="B52:C52"/>
    <mergeCell ref="B69:C69"/>
    <mergeCell ref="B70:C70"/>
    <mergeCell ref="A73:E73"/>
    <mergeCell ref="A74:E74"/>
    <mergeCell ref="B54:B56"/>
    <mergeCell ref="A5:A70"/>
    <mergeCell ref="B6:B25"/>
    <mergeCell ref="B29:B50"/>
  </mergeCells>
  <phoneticPr fontId="4"/>
  <printOptions horizontalCentered="1"/>
  <pageMargins left="0.78740157480314965" right="0.39370078740157483" top="0.59055118110236227" bottom="0.39370078740157483" header="0.39370078740157483" footer="0.15748031496062992"/>
  <pageSetup paperSize="9" scale="50"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FFA6A6"/>
    <pageSetUpPr fitToPage="1"/>
  </sheetPr>
  <dimension ref="A1:N59"/>
  <sheetViews>
    <sheetView showGridLines="0" showZeros="0" view="pageBreakPreview" topLeftCell="A16" zoomScale="90" zoomScaleSheetLayoutView="90" workbookViewId="0">
      <selection activeCell="A27" sqref="A27:J27"/>
    </sheetView>
  </sheetViews>
  <sheetFormatPr defaultColWidth="15" defaultRowHeight="24" customHeight="1"/>
  <cols>
    <col min="1" max="1" width="28.75" style="21" customWidth="1"/>
    <col min="2" max="2" width="4.625" style="103" customWidth="1"/>
    <col min="3" max="3" width="12.875" style="21" customWidth="1"/>
    <col min="4" max="4" width="9.75" style="49" customWidth="1"/>
    <col min="5" max="5" width="8.875" style="21" customWidth="1"/>
    <col min="6" max="6" width="9.25" style="394" customWidth="1"/>
    <col min="7" max="7" width="11.125" style="21" customWidth="1"/>
    <col min="8" max="8" width="4.625" style="21" customWidth="1"/>
    <col min="9" max="9" width="4" style="21" customWidth="1"/>
    <col min="10" max="10" width="11.5" style="21" customWidth="1"/>
    <col min="11" max="11" width="10" style="21" bestFit="1" customWidth="1"/>
    <col min="12" max="12" width="12.875" style="21" customWidth="1"/>
    <col min="13" max="13" width="15" style="21"/>
    <col min="14" max="14" width="8.5" style="21" bestFit="1" customWidth="1"/>
    <col min="15" max="258" width="15" style="21"/>
    <col min="259" max="259" width="22" style="21" customWidth="1"/>
    <col min="260" max="514" width="15" style="21"/>
    <col min="515" max="515" width="22" style="21" customWidth="1"/>
    <col min="516" max="770" width="15" style="21"/>
    <col min="771" max="771" width="22" style="21" customWidth="1"/>
    <col min="772" max="1026" width="15" style="21"/>
    <col min="1027" max="1027" width="22" style="21" customWidth="1"/>
    <col min="1028" max="1282" width="15" style="21"/>
    <col min="1283" max="1283" width="22" style="21" customWidth="1"/>
    <col min="1284" max="1538" width="15" style="21"/>
    <col min="1539" max="1539" width="22" style="21" customWidth="1"/>
    <col min="1540" max="1794" width="15" style="21"/>
    <col min="1795" max="1795" width="22" style="21" customWidth="1"/>
    <col min="1796" max="2050" width="15" style="21"/>
    <col min="2051" max="2051" width="22" style="21" customWidth="1"/>
    <col min="2052" max="2306" width="15" style="21"/>
    <col min="2307" max="2307" width="22" style="21" customWidth="1"/>
    <col min="2308" max="2562" width="15" style="21"/>
    <col min="2563" max="2563" width="22" style="21" customWidth="1"/>
    <col min="2564" max="2818" width="15" style="21"/>
    <col min="2819" max="2819" width="22" style="21" customWidth="1"/>
    <col min="2820" max="3074" width="15" style="21"/>
    <col min="3075" max="3075" width="22" style="21" customWidth="1"/>
    <col min="3076" max="3330" width="15" style="21"/>
    <col min="3331" max="3331" width="22" style="21" customWidth="1"/>
    <col min="3332" max="3586" width="15" style="21"/>
    <col min="3587" max="3587" width="22" style="21" customWidth="1"/>
    <col min="3588" max="3842" width="15" style="21"/>
    <col min="3843" max="3843" width="22" style="21" customWidth="1"/>
    <col min="3844" max="4098" width="15" style="21"/>
    <col min="4099" max="4099" width="22" style="21" customWidth="1"/>
    <col min="4100" max="4354" width="15" style="21"/>
    <col min="4355" max="4355" width="22" style="21" customWidth="1"/>
    <col min="4356" max="4610" width="15" style="21"/>
    <col min="4611" max="4611" width="22" style="21" customWidth="1"/>
    <col min="4612" max="4866" width="15" style="21"/>
    <col min="4867" max="4867" width="22" style="21" customWidth="1"/>
    <col min="4868" max="5122" width="15" style="21"/>
    <col min="5123" max="5123" width="22" style="21" customWidth="1"/>
    <col min="5124" max="5378" width="15" style="21"/>
    <col min="5379" max="5379" width="22" style="21" customWidth="1"/>
    <col min="5380" max="5634" width="15" style="21"/>
    <col min="5635" max="5635" width="22" style="21" customWidth="1"/>
    <col min="5636" max="5890" width="15" style="21"/>
    <col min="5891" max="5891" width="22" style="21" customWidth="1"/>
    <col min="5892" max="6146" width="15" style="21"/>
    <col min="6147" max="6147" width="22" style="21" customWidth="1"/>
    <col min="6148" max="6402" width="15" style="21"/>
    <col min="6403" max="6403" width="22" style="21" customWidth="1"/>
    <col min="6404" max="6658" width="15" style="21"/>
    <col min="6659" max="6659" width="22" style="21" customWidth="1"/>
    <col min="6660" max="6914" width="15" style="21"/>
    <col min="6915" max="6915" width="22" style="21" customWidth="1"/>
    <col min="6916" max="7170" width="15" style="21"/>
    <col min="7171" max="7171" width="22" style="21" customWidth="1"/>
    <col min="7172" max="7426" width="15" style="21"/>
    <col min="7427" max="7427" width="22" style="21" customWidth="1"/>
    <col min="7428" max="7682" width="15" style="21"/>
    <col min="7683" max="7683" width="22" style="21" customWidth="1"/>
    <col min="7684" max="7938" width="15" style="21"/>
    <col min="7939" max="7939" width="22" style="21" customWidth="1"/>
    <col min="7940" max="8194" width="15" style="21"/>
    <col min="8195" max="8195" width="22" style="21" customWidth="1"/>
    <col min="8196" max="8450" width="15" style="21"/>
    <col min="8451" max="8451" width="22" style="21" customWidth="1"/>
    <col min="8452" max="8706" width="15" style="21"/>
    <col min="8707" max="8707" width="22" style="21" customWidth="1"/>
    <col min="8708" max="8962" width="15" style="21"/>
    <col min="8963" max="8963" width="22" style="21" customWidth="1"/>
    <col min="8964" max="9218" width="15" style="21"/>
    <col min="9219" max="9219" width="22" style="21" customWidth="1"/>
    <col min="9220" max="9474" width="15" style="21"/>
    <col min="9475" max="9475" width="22" style="21" customWidth="1"/>
    <col min="9476" max="9730" width="15" style="21"/>
    <col min="9731" max="9731" width="22" style="21" customWidth="1"/>
    <col min="9732" max="9986" width="15" style="21"/>
    <col min="9987" max="9987" width="22" style="21" customWidth="1"/>
    <col min="9988" max="10242" width="15" style="21"/>
    <col min="10243" max="10243" width="22" style="21" customWidth="1"/>
    <col min="10244" max="10498" width="15" style="21"/>
    <col min="10499" max="10499" width="22" style="21" customWidth="1"/>
    <col min="10500" max="10754" width="15" style="21"/>
    <col min="10755" max="10755" width="22" style="21" customWidth="1"/>
    <col min="10756" max="11010" width="15" style="21"/>
    <col min="11011" max="11011" width="22" style="21" customWidth="1"/>
    <col min="11012" max="11266" width="15" style="21"/>
    <col min="11267" max="11267" width="22" style="21" customWidth="1"/>
    <col min="11268" max="11522" width="15" style="21"/>
    <col min="11523" max="11523" width="22" style="21" customWidth="1"/>
    <col min="11524" max="11778" width="15" style="21"/>
    <col min="11779" max="11779" width="22" style="21" customWidth="1"/>
    <col min="11780" max="12034" width="15" style="21"/>
    <col min="12035" max="12035" width="22" style="21" customWidth="1"/>
    <col min="12036" max="12290" width="15" style="21"/>
    <col min="12291" max="12291" width="22" style="21" customWidth="1"/>
    <col min="12292" max="12546" width="15" style="21"/>
    <col min="12547" max="12547" width="22" style="21" customWidth="1"/>
    <col min="12548" max="12802" width="15" style="21"/>
    <col min="12803" max="12803" width="22" style="21" customWidth="1"/>
    <col min="12804" max="13058" width="15" style="21"/>
    <col min="13059" max="13059" width="22" style="21" customWidth="1"/>
    <col min="13060" max="13314" width="15" style="21"/>
    <col min="13315" max="13315" width="22" style="21" customWidth="1"/>
    <col min="13316" max="13570" width="15" style="21"/>
    <col min="13571" max="13571" width="22" style="21" customWidth="1"/>
    <col min="13572" max="13826" width="15" style="21"/>
    <col min="13827" max="13827" width="22" style="21" customWidth="1"/>
    <col min="13828" max="14082" width="15" style="21"/>
    <col min="14083" max="14083" width="22" style="21" customWidth="1"/>
    <col min="14084" max="14338" width="15" style="21"/>
    <col min="14339" max="14339" width="22" style="21" customWidth="1"/>
    <col min="14340" max="14594" width="15" style="21"/>
    <col min="14595" max="14595" width="22" style="21" customWidth="1"/>
    <col min="14596" max="14850" width="15" style="21"/>
    <col min="14851" max="14851" width="22" style="21" customWidth="1"/>
    <col min="14852" max="15106" width="15" style="21"/>
    <col min="15107" max="15107" width="22" style="21" customWidth="1"/>
    <col min="15108" max="15362" width="15" style="21"/>
    <col min="15363" max="15363" width="22" style="21" customWidth="1"/>
    <col min="15364" max="15618" width="15" style="21"/>
    <col min="15619" max="15619" width="22" style="21" customWidth="1"/>
    <col min="15620" max="15874" width="15" style="21"/>
    <col min="15875" max="15875" width="22" style="21" customWidth="1"/>
    <col min="15876" max="16130" width="15" style="21"/>
    <col min="16131" max="16131" width="22" style="21" customWidth="1"/>
    <col min="16132" max="16384" width="15" style="21"/>
  </cols>
  <sheetData>
    <row r="1" spans="1:13" s="21" customFormat="1" ht="22.5" customHeight="1">
      <c r="A1" s="21" t="s">
        <v>517</v>
      </c>
      <c r="B1" s="103"/>
      <c r="C1" s="21"/>
      <c r="D1" s="49"/>
      <c r="E1" s="21"/>
      <c r="F1" s="394"/>
      <c r="G1" s="21"/>
      <c r="H1" s="21"/>
      <c r="I1" s="21"/>
      <c r="J1" s="21"/>
      <c r="K1" s="511"/>
      <c r="L1" s="21"/>
      <c r="M1" s="21"/>
    </row>
    <row r="2" spans="1:13" s="21" customFormat="1" ht="24" customHeight="1">
      <c r="A2" s="396" t="s">
        <v>377</v>
      </c>
      <c r="B2" s="396"/>
      <c r="C2" s="396"/>
      <c r="D2" s="396"/>
      <c r="E2" s="396"/>
      <c r="F2" s="396"/>
      <c r="G2" s="396"/>
      <c r="H2" s="396"/>
      <c r="I2" s="396"/>
      <c r="J2" s="396"/>
      <c r="K2" s="396"/>
      <c r="L2" s="21"/>
      <c r="M2" s="21"/>
    </row>
    <row r="3" spans="1:13" ht="24" customHeight="1">
      <c r="A3" s="397" t="s">
        <v>122</v>
      </c>
    </row>
    <row r="4" spans="1:13" s="395" customFormat="1" ht="14.25" customHeight="1">
      <c r="A4" s="398"/>
      <c r="B4" s="423"/>
      <c r="C4" s="436" t="s">
        <v>195</v>
      </c>
      <c r="D4" s="442"/>
      <c r="E4" s="452" t="s">
        <v>188</v>
      </c>
      <c r="F4" s="463"/>
      <c r="G4" s="452" t="s">
        <v>312</v>
      </c>
    </row>
    <row r="5" spans="1:13" s="21" customFormat="1" ht="24" customHeight="1">
      <c r="A5" s="399" t="s">
        <v>148</v>
      </c>
      <c r="B5" s="424" t="s">
        <v>368</v>
      </c>
      <c r="C5" s="437"/>
      <c r="D5" s="443" t="s">
        <v>55</v>
      </c>
      <c r="E5" s="437"/>
      <c r="F5" s="464" t="s">
        <v>391</v>
      </c>
      <c r="G5" s="473"/>
      <c r="H5" s="477" t="s">
        <v>396</v>
      </c>
      <c r="I5" s="484">
        <f>C5*E5*G5</f>
        <v>0</v>
      </c>
      <c r="J5" s="497"/>
      <c r="K5" s="21" t="s">
        <v>63</v>
      </c>
      <c r="L5" s="21" t="s">
        <v>495</v>
      </c>
      <c r="M5" s="515" t="str">
        <f>+IF(300&lt;C5,"過剰徴収","")</f>
        <v/>
      </c>
    </row>
    <row r="6" spans="1:13" s="21" customFormat="1" ht="24" customHeight="1">
      <c r="A6" s="400" t="s">
        <v>398</v>
      </c>
      <c r="B6" s="425" t="s">
        <v>368</v>
      </c>
      <c r="C6" s="438"/>
      <c r="D6" s="443" t="s">
        <v>55</v>
      </c>
      <c r="E6" s="438"/>
      <c r="F6" s="464" t="s">
        <v>391</v>
      </c>
      <c r="G6" s="474"/>
      <c r="H6" s="477" t="s">
        <v>396</v>
      </c>
      <c r="I6" s="484">
        <f>C6*E6*G5</f>
        <v>0</v>
      </c>
      <c r="J6" s="497"/>
      <c r="K6" s="21" t="s">
        <v>63</v>
      </c>
      <c r="L6" s="21"/>
      <c r="M6" s="21"/>
    </row>
    <row r="7" spans="1:13" s="21" customFormat="1" ht="24" customHeight="1">
      <c r="A7" s="63" t="s">
        <v>243</v>
      </c>
      <c r="B7" s="103"/>
      <c r="C7" s="21"/>
      <c r="D7" s="49"/>
      <c r="E7" s="21"/>
      <c r="F7" s="394"/>
      <c r="G7" s="21"/>
      <c r="H7" s="49"/>
      <c r="I7" s="484">
        <v>0</v>
      </c>
      <c r="J7" s="497"/>
      <c r="K7" s="21" t="s">
        <v>63</v>
      </c>
      <c r="L7" s="21"/>
      <c r="M7" s="21"/>
    </row>
    <row r="8" spans="1:13" s="21" customFormat="1" ht="30" customHeight="1">
      <c r="A8" s="21"/>
      <c r="B8" s="425"/>
      <c r="C8" s="21"/>
      <c r="D8" s="21"/>
      <c r="E8" s="21"/>
      <c r="F8" s="21"/>
      <c r="G8" s="425" t="s">
        <v>2</v>
      </c>
      <c r="H8" s="21"/>
      <c r="I8" s="485">
        <f>I5+I6+I7</f>
        <v>0</v>
      </c>
      <c r="J8" s="498"/>
      <c r="K8" s="21" t="s">
        <v>513</v>
      </c>
      <c r="L8" s="21"/>
      <c r="M8" s="21"/>
    </row>
    <row r="9" spans="1:13" ht="13.5">
      <c r="A9" s="401" t="s">
        <v>227</v>
      </c>
      <c r="B9" s="425"/>
      <c r="C9" s="439"/>
      <c r="D9" s="444"/>
      <c r="E9" s="439"/>
      <c r="F9" s="465"/>
    </row>
    <row r="10" spans="1:13" ht="13.5">
      <c r="A10" s="397" t="str">
        <v>（１）運営経費</v>
      </c>
      <c r="C10" s="50"/>
      <c r="E10" s="452"/>
    </row>
    <row r="11" spans="1:13" s="21" customFormat="1" ht="15" customHeight="1">
      <c r="A11" s="402" t="s">
        <v>209</v>
      </c>
      <c r="B11" s="402"/>
      <c r="C11" s="402"/>
      <c r="D11" s="445" t="s">
        <v>150</v>
      </c>
      <c r="E11" s="453"/>
      <c r="F11" s="453"/>
      <c r="G11" s="453"/>
      <c r="H11" s="453"/>
      <c r="I11" s="486"/>
      <c r="J11" s="499" t="s">
        <v>518</v>
      </c>
      <c r="K11" s="21"/>
      <c r="L11" s="21"/>
      <c r="M11" s="21"/>
    </row>
    <row r="12" spans="1:13" s="21" customFormat="1" ht="15" customHeight="1">
      <c r="A12" s="403" t="s">
        <v>392</v>
      </c>
      <c r="B12" s="403"/>
      <c r="C12" s="403"/>
      <c r="D12" s="445"/>
      <c r="E12" s="453"/>
      <c r="F12" s="453"/>
      <c r="G12" s="453"/>
      <c r="H12" s="453"/>
      <c r="I12" s="486"/>
      <c r="J12" s="500"/>
      <c r="K12" s="21"/>
      <c r="L12" s="21"/>
      <c r="M12" s="21"/>
    </row>
    <row r="13" spans="1:13" s="21" customFormat="1" ht="15" customHeight="1">
      <c r="A13" s="404"/>
      <c r="B13" s="404"/>
      <c r="C13" s="404"/>
      <c r="D13" s="446"/>
      <c r="E13" s="454"/>
      <c r="F13" s="454"/>
      <c r="G13" s="454"/>
      <c r="H13" s="454"/>
      <c r="I13" s="487"/>
      <c r="J13" s="501"/>
      <c r="K13" s="21"/>
      <c r="L13" s="21"/>
      <c r="M13" s="21"/>
    </row>
    <row r="14" spans="1:13" s="21" customFormat="1" ht="15" customHeight="1">
      <c r="A14" s="403" t="s">
        <v>389</v>
      </c>
      <c r="B14" s="403"/>
      <c r="C14" s="403"/>
      <c r="D14" s="445"/>
      <c r="E14" s="453"/>
      <c r="F14" s="453"/>
      <c r="G14" s="453"/>
      <c r="H14" s="453"/>
      <c r="I14" s="486"/>
      <c r="J14" s="500"/>
      <c r="K14" s="21"/>
      <c r="L14" s="21"/>
      <c r="M14" s="21"/>
    </row>
    <row r="15" spans="1:13" s="21" customFormat="1" ht="15" customHeight="1">
      <c r="A15" s="404"/>
      <c r="B15" s="404"/>
      <c r="C15" s="404"/>
      <c r="D15" s="446"/>
      <c r="E15" s="454"/>
      <c r="F15" s="454"/>
      <c r="G15" s="454"/>
      <c r="H15" s="454"/>
      <c r="I15" s="487"/>
      <c r="J15" s="501"/>
      <c r="K15" s="21"/>
      <c r="L15" s="21"/>
      <c r="M15" s="21"/>
    </row>
    <row r="16" spans="1:13" s="21" customFormat="1" ht="15" customHeight="1">
      <c r="A16" s="405" t="s">
        <v>158</v>
      </c>
      <c r="B16" s="405"/>
      <c r="C16" s="405"/>
      <c r="D16" s="445"/>
      <c r="E16" s="453"/>
      <c r="F16" s="453"/>
      <c r="G16" s="453"/>
      <c r="H16" s="453"/>
      <c r="I16" s="486"/>
      <c r="J16" s="500"/>
      <c r="K16" s="21"/>
      <c r="L16" s="21"/>
      <c r="M16" s="21"/>
    </row>
    <row r="17" spans="1:14" s="21" customFormat="1" ht="13.5">
      <c r="A17" s="406" t="s">
        <v>79</v>
      </c>
      <c r="B17" s="406"/>
      <c r="C17" s="406"/>
      <c r="D17" s="446"/>
      <c r="E17" s="454"/>
      <c r="F17" s="454"/>
      <c r="G17" s="454"/>
      <c r="H17" s="454"/>
      <c r="I17" s="487"/>
      <c r="J17" s="501"/>
      <c r="K17" s="21"/>
      <c r="L17" s="21"/>
      <c r="M17" s="21"/>
      <c r="N17" s="21"/>
    </row>
    <row r="18" spans="1:14" s="21" customFormat="1" ht="15" customHeight="1">
      <c r="A18" s="403" t="s">
        <v>40</v>
      </c>
      <c r="B18" s="403"/>
      <c r="C18" s="403"/>
      <c r="D18" s="445"/>
      <c r="E18" s="453"/>
      <c r="F18" s="453"/>
      <c r="G18" s="453"/>
      <c r="H18" s="453"/>
      <c r="I18" s="486"/>
      <c r="J18" s="500"/>
      <c r="K18" s="21"/>
      <c r="L18" s="21"/>
      <c r="M18" s="21"/>
      <c r="N18" s="21"/>
    </row>
    <row r="19" spans="1:14" s="21" customFormat="1" ht="15" customHeight="1">
      <c r="A19" s="407" t="s">
        <v>506</v>
      </c>
      <c r="B19" s="407"/>
      <c r="C19" s="407"/>
      <c r="D19" s="446"/>
      <c r="E19" s="454"/>
      <c r="F19" s="454"/>
      <c r="G19" s="454"/>
      <c r="H19" s="454"/>
      <c r="I19" s="487"/>
      <c r="J19" s="501"/>
      <c r="K19" s="21"/>
      <c r="L19" s="21"/>
      <c r="M19" s="21"/>
      <c r="N19" s="21"/>
    </row>
    <row r="20" spans="1:14" s="21" customFormat="1" ht="15" customHeight="1">
      <c r="A20" s="403" t="s">
        <v>29</v>
      </c>
      <c r="B20" s="403"/>
      <c r="C20" s="403"/>
      <c r="D20" s="445"/>
      <c r="E20" s="453"/>
      <c r="F20" s="453"/>
      <c r="G20" s="453"/>
      <c r="H20" s="453"/>
      <c r="I20" s="486"/>
      <c r="J20" s="500"/>
      <c r="K20" s="21"/>
      <c r="L20" s="21"/>
      <c r="M20" s="21"/>
      <c r="N20" s="21"/>
    </row>
    <row r="21" spans="1:14" s="21" customFormat="1" ht="15" customHeight="1">
      <c r="A21" s="404"/>
      <c r="B21" s="404"/>
      <c r="C21" s="404"/>
      <c r="D21" s="446"/>
      <c r="E21" s="454"/>
      <c r="F21" s="454"/>
      <c r="G21" s="454"/>
      <c r="H21" s="454"/>
      <c r="I21" s="487"/>
      <c r="J21" s="501"/>
      <c r="K21" s="21"/>
      <c r="L21" s="21"/>
      <c r="M21" s="21"/>
      <c r="N21" s="21"/>
    </row>
    <row r="22" spans="1:14" s="21" customFormat="1" ht="25.5" customHeight="1">
      <c r="A22" s="408"/>
      <c r="B22" s="408"/>
      <c r="C22" s="408"/>
      <c r="D22" s="447" t="s">
        <v>42</v>
      </c>
      <c r="E22" s="455"/>
      <c r="F22" s="455"/>
      <c r="G22" s="455"/>
      <c r="H22" s="455"/>
      <c r="I22" s="488"/>
      <c r="J22" s="502">
        <f>SUM(J12:J21)</f>
        <v>0</v>
      </c>
      <c r="K22" s="21" t="s">
        <v>291</v>
      </c>
      <c r="L22" s="21"/>
      <c r="M22" s="21"/>
      <c r="N22" s="21"/>
    </row>
    <row r="23" spans="1:14" ht="13.5">
      <c r="E23" s="456"/>
      <c r="F23" s="103"/>
      <c r="G23" s="103" t="s">
        <v>367</v>
      </c>
    </row>
    <row r="24" spans="1:14" s="21" customFormat="1" ht="25.5" customHeight="1">
      <c r="A24" s="409" t="s">
        <v>151</v>
      </c>
      <c r="B24" s="426"/>
      <c r="C24" s="420"/>
      <c r="D24" s="420"/>
      <c r="E24" s="420">
        <v>8000</v>
      </c>
      <c r="F24" s="466" t="s">
        <v>92</v>
      </c>
      <c r="G24" s="475"/>
      <c r="H24" s="448" t="s">
        <v>409</v>
      </c>
      <c r="I24" s="489">
        <f>E24*G24</f>
        <v>0</v>
      </c>
      <c r="J24" s="503"/>
      <c r="K24" s="420" t="s">
        <v>37</v>
      </c>
      <c r="L24" s="21"/>
      <c r="M24" s="21"/>
      <c r="N24" s="21"/>
    </row>
    <row r="25" spans="1:14" ht="25.5" customHeight="1">
      <c r="A25" s="410"/>
      <c r="B25" s="410"/>
      <c r="C25" s="410"/>
      <c r="D25" s="410"/>
      <c r="E25" s="420"/>
      <c r="F25" s="426"/>
      <c r="G25" s="426"/>
      <c r="H25" s="426" t="s">
        <v>511</v>
      </c>
      <c r="I25" s="490">
        <f>+MIN(I24,J22)</f>
        <v>0</v>
      </c>
      <c r="J25" s="504"/>
      <c r="K25" s="512" t="s">
        <v>268</v>
      </c>
    </row>
    <row r="26" spans="1:14" ht="13.5">
      <c r="A26" s="411" t="s">
        <v>149</v>
      </c>
      <c r="B26" s="427"/>
      <c r="C26" s="427"/>
      <c r="D26" s="427"/>
      <c r="E26" s="427"/>
      <c r="F26" s="427"/>
      <c r="G26" s="427"/>
      <c r="H26" s="427"/>
      <c r="I26" s="427"/>
      <c r="J26" s="427"/>
      <c r="K26" s="427"/>
    </row>
    <row r="27" spans="1:14" s="21" customFormat="1" ht="21" customHeight="1">
      <c r="A27" s="412" t="s">
        <v>209</v>
      </c>
      <c r="B27" s="428"/>
      <c r="C27" s="428"/>
      <c r="D27" s="428"/>
      <c r="E27" s="412" t="s">
        <v>150</v>
      </c>
      <c r="F27" s="428"/>
      <c r="G27" s="428"/>
      <c r="H27" s="478"/>
      <c r="I27" s="491" t="s">
        <v>518</v>
      </c>
      <c r="J27" s="505"/>
      <c r="K27" s="420"/>
      <c r="L27" s="21"/>
      <c r="M27" s="21"/>
      <c r="N27" s="21"/>
    </row>
    <row r="28" spans="1:14" s="21" customFormat="1" ht="14.25" customHeight="1">
      <c r="A28" s="413" t="s">
        <v>414</v>
      </c>
      <c r="B28" s="429"/>
      <c r="C28" s="429"/>
      <c r="D28" s="429"/>
      <c r="E28" s="457"/>
      <c r="F28" s="467"/>
      <c r="G28" s="467"/>
      <c r="H28" s="479"/>
      <c r="I28" s="492"/>
      <c r="J28" s="506"/>
      <c r="K28" s="420"/>
      <c r="L28" s="21"/>
      <c r="M28" s="21"/>
      <c r="N28" s="21"/>
    </row>
    <row r="29" spans="1:14" s="21" customFormat="1" ht="13.5">
      <c r="A29" s="414" t="s">
        <v>191</v>
      </c>
      <c r="B29" s="430"/>
      <c r="C29" s="430"/>
      <c r="D29" s="430"/>
      <c r="E29" s="458"/>
      <c r="F29" s="468"/>
      <c r="G29" s="468"/>
      <c r="H29" s="480"/>
      <c r="I29" s="493"/>
      <c r="J29" s="507"/>
      <c r="K29" s="420"/>
      <c r="L29" s="21"/>
      <c r="M29" s="21"/>
      <c r="N29" s="21"/>
    </row>
    <row r="30" spans="1:14" s="21" customFormat="1" ht="14.25" customHeight="1">
      <c r="A30" s="413" t="s">
        <v>257</v>
      </c>
      <c r="B30" s="429"/>
      <c r="C30" s="429"/>
      <c r="D30" s="429"/>
      <c r="E30" s="457"/>
      <c r="F30" s="467"/>
      <c r="G30" s="467"/>
      <c r="H30" s="479"/>
      <c r="I30" s="492"/>
      <c r="J30" s="506"/>
      <c r="K30" s="420"/>
      <c r="L30" s="21"/>
      <c r="M30" s="21"/>
      <c r="N30" s="21"/>
    </row>
    <row r="31" spans="1:14" s="21" customFormat="1" ht="13.5">
      <c r="A31" s="415" t="s">
        <v>422</v>
      </c>
      <c r="B31" s="431"/>
      <c r="C31" s="431"/>
      <c r="D31" s="431"/>
      <c r="E31" s="459"/>
      <c r="F31" s="469"/>
      <c r="G31" s="469"/>
      <c r="H31" s="481"/>
      <c r="I31" s="494"/>
      <c r="J31" s="508"/>
      <c r="K31" s="420"/>
      <c r="L31" s="21"/>
      <c r="M31" s="21"/>
      <c r="N31" s="21"/>
    </row>
    <row r="32" spans="1:14" s="21" customFormat="1" ht="14.25" customHeight="1">
      <c r="A32" s="413" t="s">
        <v>325</v>
      </c>
      <c r="B32" s="429"/>
      <c r="C32" s="429"/>
      <c r="D32" s="429"/>
      <c r="E32" s="457"/>
      <c r="F32" s="467"/>
      <c r="G32" s="467"/>
      <c r="H32" s="479"/>
      <c r="I32" s="492"/>
      <c r="J32" s="506"/>
      <c r="K32" s="420"/>
      <c r="L32" s="514" t="s">
        <v>509</v>
      </c>
      <c r="M32" s="516" t="str">
        <f>+IF(5500&lt;I32,"過剰徴収","")</f>
        <v/>
      </c>
      <c r="N32" s="520">
        <f>5500-I32</f>
        <v>5500</v>
      </c>
    </row>
    <row r="33" spans="1:14" s="21" customFormat="1" ht="13.5">
      <c r="A33" s="415" t="s">
        <v>507</v>
      </c>
      <c r="B33" s="431"/>
      <c r="C33" s="431"/>
      <c r="D33" s="431"/>
      <c r="E33" s="459"/>
      <c r="F33" s="469"/>
      <c r="G33" s="469"/>
      <c r="H33" s="481"/>
      <c r="I33" s="494"/>
      <c r="J33" s="508"/>
      <c r="K33" s="420"/>
      <c r="L33" s="514"/>
      <c r="M33" s="517"/>
      <c r="N33" s="520"/>
    </row>
    <row r="34" spans="1:14" s="21" customFormat="1" ht="14.25" customHeight="1">
      <c r="A34" s="413"/>
      <c r="B34" s="429"/>
      <c r="C34" s="429"/>
      <c r="D34" s="429"/>
      <c r="E34" s="460" t="s">
        <v>42</v>
      </c>
      <c r="F34" s="470"/>
      <c r="G34" s="470"/>
      <c r="H34" s="482"/>
      <c r="I34" s="492">
        <f>+SUM(I28:J33)</f>
        <v>0</v>
      </c>
      <c r="J34" s="506"/>
      <c r="K34" s="512" t="s">
        <v>417</v>
      </c>
      <c r="L34" s="21"/>
      <c r="M34" s="21"/>
      <c r="N34" s="21"/>
    </row>
    <row r="35" spans="1:14" s="21" customFormat="1" ht="13.5">
      <c r="A35" s="416"/>
      <c r="B35" s="432"/>
      <c r="C35" s="432"/>
      <c r="D35" s="432"/>
      <c r="E35" s="461"/>
      <c r="F35" s="471"/>
      <c r="G35" s="471"/>
      <c r="H35" s="483"/>
      <c r="I35" s="495"/>
      <c r="J35" s="509"/>
      <c r="K35" s="512"/>
      <c r="L35" s="21"/>
      <c r="M35" s="21"/>
      <c r="N35" s="21"/>
    </row>
    <row r="36" spans="1:14" s="21" customFormat="1" ht="13.5">
      <c r="A36" s="410"/>
      <c r="B36" s="410"/>
      <c r="C36" s="410"/>
      <c r="D36" s="410"/>
      <c r="E36" s="426"/>
      <c r="F36" s="426"/>
      <c r="G36" s="426"/>
      <c r="H36" s="426"/>
      <c r="I36" s="426"/>
      <c r="J36" s="426"/>
      <c r="K36" s="420"/>
      <c r="L36" s="21"/>
      <c r="M36" s="21"/>
      <c r="N36" s="21"/>
    </row>
    <row r="37" spans="1:14" ht="13.5">
      <c r="A37" s="411" t="str">
        <v>（３）子育て支援及び学習支援経費</v>
      </c>
      <c r="B37" s="426"/>
      <c r="C37" s="420"/>
      <c r="D37" s="448"/>
      <c r="E37" s="426"/>
      <c r="F37" s="472"/>
      <c r="G37" s="472"/>
      <c r="H37" s="420"/>
      <c r="I37" s="420"/>
      <c r="J37" s="420"/>
      <c r="K37" s="420"/>
    </row>
    <row r="38" spans="1:14" s="21" customFormat="1" ht="21" customHeight="1">
      <c r="A38" s="412" t="s">
        <v>209</v>
      </c>
      <c r="B38" s="428"/>
      <c r="C38" s="428"/>
      <c r="D38" s="428"/>
      <c r="E38" s="412" t="s">
        <v>150</v>
      </c>
      <c r="F38" s="428"/>
      <c r="G38" s="428"/>
      <c r="H38" s="478"/>
      <c r="I38" s="491" t="s">
        <v>518</v>
      </c>
      <c r="J38" s="505"/>
      <c r="K38" s="420"/>
      <c r="L38" s="21"/>
      <c r="M38" s="21"/>
      <c r="N38" s="21"/>
    </row>
    <row r="39" spans="1:14" s="21" customFormat="1" ht="14.25" customHeight="1">
      <c r="A39" s="417" t="s">
        <v>49</v>
      </c>
      <c r="B39" s="433"/>
      <c r="C39" s="433"/>
      <c r="D39" s="433"/>
      <c r="E39" s="457"/>
      <c r="F39" s="467"/>
      <c r="G39" s="467"/>
      <c r="H39" s="479"/>
      <c r="I39" s="492"/>
      <c r="J39" s="506"/>
      <c r="K39" s="420"/>
      <c r="L39" s="21"/>
      <c r="M39" s="21"/>
      <c r="N39" s="21"/>
    </row>
    <row r="40" spans="1:14" s="21" customFormat="1" ht="13.5">
      <c r="A40" s="414" t="s">
        <v>413</v>
      </c>
      <c r="B40" s="430"/>
      <c r="C40" s="430"/>
      <c r="D40" s="430"/>
      <c r="E40" s="458"/>
      <c r="F40" s="468"/>
      <c r="G40" s="468"/>
      <c r="H40" s="480"/>
      <c r="I40" s="493"/>
      <c r="J40" s="507"/>
      <c r="K40" s="420"/>
      <c r="L40" s="21"/>
      <c r="M40" s="21"/>
      <c r="N40" s="21"/>
    </row>
    <row r="41" spans="1:14" s="21" customFormat="1" ht="14.25" customHeight="1">
      <c r="A41" s="417" t="s">
        <v>415</v>
      </c>
      <c r="B41" s="433"/>
      <c r="C41" s="433"/>
      <c r="D41" s="433"/>
      <c r="E41" s="457"/>
      <c r="F41" s="467"/>
      <c r="G41" s="467"/>
      <c r="H41" s="479"/>
      <c r="I41" s="492"/>
      <c r="J41" s="506"/>
      <c r="K41" s="420"/>
      <c r="L41" s="21"/>
      <c r="M41" s="21"/>
      <c r="N41" s="21"/>
    </row>
    <row r="42" spans="1:14" s="21" customFormat="1" ht="13.5">
      <c r="A42" s="415" t="s">
        <v>145</v>
      </c>
      <c r="B42" s="431"/>
      <c r="C42" s="431"/>
      <c r="D42" s="431"/>
      <c r="E42" s="459"/>
      <c r="F42" s="469"/>
      <c r="G42" s="469"/>
      <c r="H42" s="481"/>
      <c r="I42" s="494"/>
      <c r="J42" s="508"/>
      <c r="K42" s="420"/>
      <c r="L42" s="21"/>
      <c r="M42" s="21"/>
      <c r="N42" s="21"/>
    </row>
    <row r="43" spans="1:14" s="21" customFormat="1" ht="14.25" customHeight="1">
      <c r="A43" s="413"/>
      <c r="B43" s="429"/>
      <c r="C43" s="429"/>
      <c r="D43" s="429"/>
      <c r="E43" s="460" t="s">
        <v>42</v>
      </c>
      <c r="F43" s="470"/>
      <c r="G43" s="470"/>
      <c r="H43" s="482"/>
      <c r="I43" s="492">
        <f>+SUM(I39:J42)</f>
        <v>0</v>
      </c>
      <c r="J43" s="506"/>
      <c r="K43" s="512" t="s">
        <v>420</v>
      </c>
      <c r="L43" s="514" t="s">
        <v>486</v>
      </c>
      <c r="M43" s="518">
        <v>20000</v>
      </c>
      <c r="N43" s="21"/>
    </row>
    <row r="44" spans="1:14" s="21" customFormat="1" ht="13.5">
      <c r="A44" s="416"/>
      <c r="B44" s="432"/>
      <c r="C44" s="432"/>
      <c r="D44" s="432"/>
      <c r="E44" s="461"/>
      <c r="F44" s="471"/>
      <c r="G44" s="471"/>
      <c r="H44" s="483"/>
      <c r="I44" s="495"/>
      <c r="J44" s="509"/>
      <c r="K44" s="512"/>
      <c r="L44" s="514"/>
      <c r="M44" s="519"/>
      <c r="N44" s="21"/>
    </row>
    <row r="45" spans="1:14" s="21" customFormat="1" ht="25.5" customHeight="1">
      <c r="A45" s="410"/>
      <c r="B45" s="410"/>
      <c r="C45" s="410"/>
      <c r="D45" s="410"/>
      <c r="E45" s="420"/>
      <c r="F45" s="426"/>
      <c r="G45" s="426"/>
      <c r="H45" s="426" t="s">
        <v>418</v>
      </c>
      <c r="I45" s="490">
        <f>+MIN(I43,M43)</f>
        <v>0</v>
      </c>
      <c r="J45" s="504"/>
      <c r="K45" s="512" t="s">
        <v>255</v>
      </c>
      <c r="L45" s="21"/>
      <c r="M45" s="21"/>
      <c r="N45" s="21"/>
    </row>
    <row r="46" spans="1:14" s="21" customFormat="1" ht="13.5">
      <c r="A46" s="410"/>
      <c r="B46" s="410"/>
      <c r="C46" s="410"/>
      <c r="D46" s="410"/>
      <c r="E46" s="426"/>
      <c r="F46" s="426"/>
      <c r="G46" s="426"/>
      <c r="H46" s="426"/>
      <c r="I46" s="472"/>
      <c r="J46" s="472"/>
      <c r="K46" s="420"/>
      <c r="L46" s="21"/>
      <c r="M46" s="21"/>
      <c r="N46" s="21"/>
    </row>
    <row r="47" spans="1:14" ht="13.5">
      <c r="A47" s="418" t="s">
        <v>173</v>
      </c>
      <c r="B47" s="426"/>
      <c r="C47" s="420"/>
      <c r="D47" s="448"/>
      <c r="E47" s="426"/>
      <c r="F47" s="472"/>
      <c r="G47" s="472"/>
      <c r="H47" s="420"/>
      <c r="I47" s="420"/>
      <c r="J47" s="420"/>
      <c r="K47" s="420"/>
    </row>
    <row r="48" spans="1:14" s="21" customFormat="1" ht="21" customHeight="1">
      <c r="A48" s="412" t="s">
        <v>209</v>
      </c>
      <c r="B48" s="428"/>
      <c r="C48" s="428"/>
      <c r="D48" s="428"/>
      <c r="E48" s="412" t="s">
        <v>150</v>
      </c>
      <c r="F48" s="428"/>
      <c r="G48" s="428"/>
      <c r="H48" s="478"/>
      <c r="I48" s="491" t="s">
        <v>518</v>
      </c>
      <c r="J48" s="505"/>
      <c r="K48" s="420"/>
      <c r="L48" s="21"/>
      <c r="M48" s="21"/>
      <c r="N48" s="21"/>
    </row>
    <row r="49" spans="1:13" s="21" customFormat="1" ht="24.75" customHeight="1">
      <c r="A49" s="419" t="s">
        <v>245</v>
      </c>
      <c r="B49" s="434"/>
      <c r="C49" s="434"/>
      <c r="D49" s="434"/>
      <c r="E49" s="457"/>
      <c r="F49" s="467"/>
      <c r="G49" s="467"/>
      <c r="H49" s="479"/>
      <c r="I49" s="492"/>
      <c r="J49" s="506"/>
      <c r="K49" s="420"/>
      <c r="L49" s="21"/>
      <c r="M49" s="21"/>
    </row>
    <row r="50" spans="1:13" s="21" customFormat="1" ht="13.5">
      <c r="A50" s="414" t="s">
        <v>510</v>
      </c>
      <c r="B50" s="430"/>
      <c r="C50" s="430"/>
      <c r="D50" s="430"/>
      <c r="E50" s="458"/>
      <c r="F50" s="468"/>
      <c r="G50" s="468"/>
      <c r="H50" s="480"/>
      <c r="I50" s="493"/>
      <c r="J50" s="507"/>
      <c r="K50" s="420"/>
      <c r="L50" s="21"/>
      <c r="M50" s="21"/>
    </row>
    <row r="51" spans="1:13" s="21" customFormat="1" ht="14.25" customHeight="1">
      <c r="A51" s="413"/>
      <c r="B51" s="429"/>
      <c r="C51" s="429"/>
      <c r="D51" s="429"/>
      <c r="E51" s="460" t="s">
        <v>42</v>
      </c>
      <c r="F51" s="470"/>
      <c r="G51" s="470"/>
      <c r="H51" s="482"/>
      <c r="I51" s="492">
        <f>+I49</f>
        <v>0</v>
      </c>
      <c r="J51" s="506"/>
      <c r="K51" s="512" t="s">
        <v>374</v>
      </c>
      <c r="L51" s="514" t="s">
        <v>486</v>
      </c>
      <c r="M51" s="518">
        <v>33000</v>
      </c>
    </row>
    <row r="52" spans="1:13" s="21" customFormat="1" ht="13.5">
      <c r="A52" s="416"/>
      <c r="B52" s="432"/>
      <c r="C52" s="432"/>
      <c r="D52" s="432"/>
      <c r="E52" s="461"/>
      <c r="F52" s="471"/>
      <c r="G52" s="471"/>
      <c r="H52" s="483"/>
      <c r="I52" s="495"/>
      <c r="J52" s="509"/>
      <c r="K52" s="512"/>
      <c r="L52" s="514"/>
      <c r="M52" s="519"/>
    </row>
    <row r="53" spans="1:13" s="21" customFormat="1" ht="25.5" customHeight="1">
      <c r="A53" s="410"/>
      <c r="B53" s="410"/>
      <c r="C53" s="410"/>
      <c r="D53" s="410"/>
      <c r="E53" s="420"/>
      <c r="F53" s="426"/>
      <c r="G53" s="426"/>
      <c r="H53" s="426" t="s">
        <v>575</v>
      </c>
      <c r="I53" s="490">
        <f>+MIN(I51,M51)</f>
        <v>0</v>
      </c>
      <c r="J53" s="504"/>
      <c r="K53" s="512" t="s">
        <v>276</v>
      </c>
      <c r="L53" s="21"/>
      <c r="M53" s="21"/>
    </row>
    <row r="54" spans="1:13" ht="13.5">
      <c r="A54" s="420"/>
      <c r="B54" s="426"/>
      <c r="C54" s="420"/>
      <c r="D54" s="449"/>
      <c r="E54" s="426"/>
      <c r="F54" s="472"/>
      <c r="G54" s="472"/>
      <c r="H54" s="420"/>
      <c r="I54" s="420"/>
      <c r="J54" s="510"/>
      <c r="K54" s="513"/>
      <c r="L54" s="514"/>
      <c r="M54" s="514"/>
    </row>
    <row r="55" spans="1:13" ht="24.75" customHeight="1">
      <c r="A55" s="409" t="s">
        <v>111</v>
      </c>
      <c r="B55" s="435"/>
      <c r="C55" s="440"/>
      <c r="D55" s="450" t="s">
        <v>304</v>
      </c>
      <c r="E55" s="462">
        <f>J22+I34+I43+I51</f>
        <v>0</v>
      </c>
      <c r="F55" s="451" t="s">
        <v>400</v>
      </c>
      <c r="G55" s="476">
        <f>I8</f>
        <v>0</v>
      </c>
      <c r="H55" s="448" t="s">
        <v>59</v>
      </c>
      <c r="I55" s="489">
        <f>E55-G55</f>
        <v>0</v>
      </c>
      <c r="J55" s="503"/>
      <c r="K55" s="420" t="s">
        <v>100</v>
      </c>
    </row>
    <row r="56" spans="1:13" ht="24.75" customHeight="1">
      <c r="A56" s="409" t="s">
        <v>496</v>
      </c>
      <c r="B56" s="426"/>
      <c r="C56" s="441"/>
      <c r="D56" s="448"/>
      <c r="E56" s="420"/>
      <c r="F56" s="448"/>
      <c r="G56" s="420"/>
      <c r="H56" s="450"/>
      <c r="I56" s="496">
        <f>+I25+I34+I45+I53</f>
        <v>0</v>
      </c>
      <c r="J56" s="462"/>
      <c r="K56" s="420" t="s">
        <v>514</v>
      </c>
    </row>
    <row r="57" spans="1:13" ht="24.75" customHeight="1">
      <c r="A57" s="409" t="s">
        <v>515</v>
      </c>
      <c r="B57" s="426"/>
      <c r="C57" s="441"/>
      <c r="D57" s="451"/>
      <c r="E57" s="420"/>
      <c r="F57" s="448"/>
      <c r="G57" s="420"/>
      <c r="H57" s="420"/>
      <c r="I57" s="496">
        <f>+MIN(I55:J56)</f>
        <v>0</v>
      </c>
      <c r="J57" s="462"/>
      <c r="K57" s="420" t="s">
        <v>419</v>
      </c>
    </row>
    <row r="58" spans="1:13" ht="76.5" customHeight="1">
      <c r="A58" s="421" t="s">
        <v>199</v>
      </c>
      <c r="B58" s="421"/>
      <c r="C58" s="421"/>
      <c r="D58" s="421"/>
      <c r="E58" s="421"/>
      <c r="F58" s="421"/>
      <c r="G58" s="421"/>
      <c r="H58" s="421"/>
      <c r="I58" s="421"/>
      <c r="J58" s="421"/>
      <c r="K58" s="421"/>
    </row>
    <row r="59" spans="1:13" ht="13.5">
      <c r="A59" s="422"/>
      <c r="B59" s="422"/>
      <c r="C59" s="422"/>
      <c r="D59" s="422"/>
      <c r="E59" s="422"/>
      <c r="F59" s="422"/>
      <c r="G59" s="422"/>
      <c r="H59" s="422"/>
      <c r="I59" s="422"/>
      <c r="J59" s="422"/>
      <c r="K59" s="422"/>
    </row>
    <row r="60" spans="1:13" ht="13.5"/>
    <row r="61" spans="1:13" ht="13.5"/>
  </sheetData>
  <mergeCells count="100">
    <mergeCell ref="A2:K2"/>
    <mergeCell ref="I5:J5"/>
    <mergeCell ref="I6:J6"/>
    <mergeCell ref="I7:J7"/>
    <mergeCell ref="I8:J8"/>
    <mergeCell ref="A11:C11"/>
    <mergeCell ref="D11:I11"/>
    <mergeCell ref="A12:C12"/>
    <mergeCell ref="D12:I12"/>
    <mergeCell ref="A13:C13"/>
    <mergeCell ref="D13:I13"/>
    <mergeCell ref="A14:C14"/>
    <mergeCell ref="D14:I14"/>
    <mergeCell ref="A15:C15"/>
    <mergeCell ref="D15:I15"/>
    <mergeCell ref="A16:C16"/>
    <mergeCell ref="D16:I16"/>
    <mergeCell ref="A17:C17"/>
    <mergeCell ref="D17:I17"/>
    <mergeCell ref="A18:C18"/>
    <mergeCell ref="D18:I18"/>
    <mergeCell ref="A19:C19"/>
    <mergeCell ref="D19:I19"/>
    <mergeCell ref="A20:C20"/>
    <mergeCell ref="D20:I20"/>
    <mergeCell ref="A21:C21"/>
    <mergeCell ref="D21:I21"/>
    <mergeCell ref="A22:C22"/>
    <mergeCell ref="D22:I22"/>
    <mergeCell ref="I24:J24"/>
    <mergeCell ref="I25:J25"/>
    <mergeCell ref="B26:K26"/>
    <mergeCell ref="A27:D27"/>
    <mergeCell ref="E27:H27"/>
    <mergeCell ref="I27:J27"/>
    <mergeCell ref="A28:D28"/>
    <mergeCell ref="A29:D29"/>
    <mergeCell ref="A30:D30"/>
    <mergeCell ref="A31:D31"/>
    <mergeCell ref="A32:D32"/>
    <mergeCell ref="A33:D33"/>
    <mergeCell ref="A34:D34"/>
    <mergeCell ref="A35:D35"/>
    <mergeCell ref="A38:D38"/>
    <mergeCell ref="E38:H38"/>
    <mergeCell ref="I38:J38"/>
    <mergeCell ref="A39:D39"/>
    <mergeCell ref="A40:D40"/>
    <mergeCell ref="A41:D41"/>
    <mergeCell ref="A42:D42"/>
    <mergeCell ref="A43:D43"/>
    <mergeCell ref="A44:D44"/>
    <mergeCell ref="I45:J45"/>
    <mergeCell ref="A48:D48"/>
    <mergeCell ref="E48:H48"/>
    <mergeCell ref="I48:J48"/>
    <mergeCell ref="A49:D49"/>
    <mergeCell ref="A50:D50"/>
    <mergeCell ref="A51:D51"/>
    <mergeCell ref="A52:D52"/>
    <mergeCell ref="I53:J53"/>
    <mergeCell ref="I55:J55"/>
    <mergeCell ref="I56:J56"/>
    <mergeCell ref="I57:J57"/>
    <mergeCell ref="A58:K58"/>
    <mergeCell ref="A59:K59"/>
    <mergeCell ref="G5:G6"/>
    <mergeCell ref="J12:J13"/>
    <mergeCell ref="J14:J15"/>
    <mergeCell ref="J16:J17"/>
    <mergeCell ref="J18:J19"/>
    <mergeCell ref="J20:J21"/>
    <mergeCell ref="E28:H29"/>
    <mergeCell ref="I28:J29"/>
    <mergeCell ref="E30:H31"/>
    <mergeCell ref="I30:J31"/>
    <mergeCell ref="E32:H33"/>
    <mergeCell ref="I32:J33"/>
    <mergeCell ref="L32:L33"/>
    <mergeCell ref="M32:M33"/>
    <mergeCell ref="N32:N33"/>
    <mergeCell ref="E34:H35"/>
    <mergeCell ref="I34:J35"/>
    <mergeCell ref="K34:K35"/>
    <mergeCell ref="E39:H40"/>
    <mergeCell ref="I39:J40"/>
    <mergeCell ref="E41:H42"/>
    <mergeCell ref="I41:J42"/>
    <mergeCell ref="E43:H44"/>
    <mergeCell ref="I43:J44"/>
    <mergeCell ref="K43:K44"/>
    <mergeCell ref="L43:L44"/>
    <mergeCell ref="M43:M44"/>
    <mergeCell ref="E49:H50"/>
    <mergeCell ref="I49:J50"/>
    <mergeCell ref="E51:H52"/>
    <mergeCell ref="I51:J52"/>
    <mergeCell ref="K51:K52"/>
    <mergeCell ref="L51:L52"/>
    <mergeCell ref="M51:M52"/>
  </mergeCells>
  <phoneticPr fontId="4"/>
  <printOptions horizontalCentered="1"/>
  <pageMargins left="0.23622047244094488" right="0.23622047244094488" top="0.74803149606299213" bottom="0.74803149606299213" header="0.31496062992125984" footer="0.31496062992125984"/>
  <pageSetup paperSize="9" scale="75"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FFA6A6"/>
    <pageSetUpPr fitToPage="1"/>
  </sheetPr>
  <dimension ref="A1:P21"/>
  <sheetViews>
    <sheetView showGridLines="0" showZeros="0" view="pageBreakPreview" topLeftCell="A4" zoomScale="60" workbookViewId="0">
      <selection activeCell="A27" sqref="A27:I27"/>
    </sheetView>
  </sheetViews>
  <sheetFormatPr defaultRowHeight="24"/>
  <cols>
    <col min="1" max="1" width="5.625" style="21" customWidth="1"/>
    <col min="2" max="3" width="10.625" style="21" customWidth="1"/>
    <col min="4" max="4" width="13.75" style="21" customWidth="1"/>
    <col min="5" max="8" width="13.375" style="49" customWidth="1"/>
    <col min="9" max="12" width="12.75" style="49" customWidth="1"/>
    <col min="13" max="13" width="17.5" style="21" customWidth="1"/>
    <col min="14" max="14" width="20.5" style="50" customWidth="1"/>
    <col min="15" max="15" width="11.125" style="51" bestFit="1" customWidth="1"/>
    <col min="16" max="16" width="18.375" style="52" bestFit="1" customWidth="1"/>
    <col min="17" max="16384" width="9" style="21" customWidth="1"/>
  </cols>
  <sheetData>
    <row r="1" spans="1:16">
      <c r="A1" s="53" t="s">
        <v>30</v>
      </c>
      <c r="L1" s="101"/>
    </row>
    <row r="2" spans="1:16">
      <c r="L2" s="102"/>
    </row>
    <row r="3" spans="1:16" ht="21" customHeight="1">
      <c r="A3" s="54" t="s">
        <v>478</v>
      </c>
      <c r="B3" s="54"/>
      <c r="C3" s="54"/>
      <c r="D3" s="54"/>
      <c r="E3" s="54"/>
      <c r="F3" s="54"/>
      <c r="G3" s="54"/>
      <c r="H3" s="54"/>
      <c r="I3" s="54"/>
      <c r="J3" s="54"/>
      <c r="K3" s="54"/>
      <c r="L3" s="54"/>
    </row>
    <row r="4" spans="1:16">
      <c r="L4" s="103" t="s">
        <v>437</v>
      </c>
    </row>
    <row r="5" spans="1:16" s="21" customFormat="1" ht="42" customHeight="1">
      <c r="A5" s="55"/>
      <c r="B5" s="64"/>
      <c r="C5" s="76"/>
      <c r="D5" s="76" t="s">
        <v>83</v>
      </c>
      <c r="E5" s="92" t="s">
        <v>18</v>
      </c>
      <c r="F5" s="92" t="s">
        <v>106</v>
      </c>
      <c r="G5" s="92" t="s">
        <v>61</v>
      </c>
      <c r="H5" s="92" t="s">
        <v>519</v>
      </c>
      <c r="I5" s="92" t="s">
        <v>440</v>
      </c>
      <c r="J5" s="92" t="s">
        <v>380</v>
      </c>
      <c r="K5" s="92" t="s">
        <v>68</v>
      </c>
      <c r="L5" s="104" t="s">
        <v>112</v>
      </c>
      <c r="M5" s="21"/>
      <c r="N5" s="50"/>
      <c r="O5" s="51"/>
      <c r="P5" s="52"/>
    </row>
    <row r="6" spans="1:16" s="21" customFormat="1" ht="20.25" customHeight="1">
      <c r="A6" s="56"/>
      <c r="B6" s="65"/>
      <c r="C6" s="77" t="s">
        <v>65</v>
      </c>
      <c r="D6" s="77" t="s">
        <v>14</v>
      </c>
      <c r="E6" s="56" t="s">
        <v>98</v>
      </c>
      <c r="F6" s="56" t="s">
        <v>115</v>
      </c>
      <c r="G6" s="56" t="s">
        <v>15</v>
      </c>
      <c r="H6" s="56" t="s">
        <v>71</v>
      </c>
      <c r="I6" s="56" t="s">
        <v>74</v>
      </c>
      <c r="J6" s="56" t="s">
        <v>44</v>
      </c>
      <c r="K6" s="56" t="s">
        <v>292</v>
      </c>
      <c r="L6" s="105"/>
      <c r="M6" s="21"/>
      <c r="N6" s="49" t="s">
        <v>160</v>
      </c>
      <c r="O6" s="51"/>
      <c r="P6" s="52"/>
    </row>
    <row r="7" spans="1:16" s="21" customFormat="1" ht="57" customHeight="1">
      <c r="A7" s="57" t="s">
        <v>47</v>
      </c>
      <c r="B7" s="66" t="s">
        <v>121</v>
      </c>
      <c r="C7" s="78"/>
      <c r="D7" s="85"/>
      <c r="E7" s="85"/>
      <c r="F7" s="85">
        <f>+D7-E7</f>
        <v>0</v>
      </c>
      <c r="G7" s="95"/>
      <c r="H7" s="97"/>
      <c r="I7" s="85"/>
      <c r="J7" s="85">
        <f>H14-I7</f>
        <v>0</v>
      </c>
      <c r="K7" s="85">
        <f>+ROUNDDOWN((J7/2),-3)</f>
        <v>0</v>
      </c>
      <c r="L7" s="106"/>
      <c r="M7" s="109" t="s">
        <v>121</v>
      </c>
      <c r="N7" s="114">
        <v>5800000</v>
      </c>
      <c r="O7" s="118"/>
      <c r="P7" s="122"/>
    </row>
    <row r="8" spans="1:16" s="21" customFormat="1" ht="57" customHeight="1">
      <c r="A8" s="58"/>
      <c r="B8" s="67" t="s">
        <v>39</v>
      </c>
      <c r="C8" s="79"/>
      <c r="D8" s="86"/>
      <c r="E8" s="86">
        <v>0</v>
      </c>
      <c r="F8" s="86">
        <f>+D8-E8</f>
        <v>0</v>
      </c>
      <c r="G8" s="96"/>
      <c r="H8" s="98"/>
      <c r="I8" s="99"/>
      <c r="J8" s="99"/>
      <c r="K8" s="99"/>
      <c r="L8" s="107"/>
      <c r="M8" s="110" t="s">
        <v>39</v>
      </c>
      <c r="N8" s="115">
        <v>3100000</v>
      </c>
      <c r="O8" s="119"/>
      <c r="P8" s="122"/>
    </row>
    <row r="9" spans="1:16" s="21" customFormat="1" ht="57" customHeight="1">
      <c r="A9" s="59"/>
      <c r="B9" s="68" t="s">
        <v>280</v>
      </c>
      <c r="C9" s="80">
        <f>SUM(C7:C8)</f>
        <v>0</v>
      </c>
      <c r="D9" s="87">
        <f>SUM(D7:D8)</f>
        <v>0</v>
      </c>
      <c r="E9" s="87">
        <f>SUM(E7:E8)</f>
        <v>0</v>
      </c>
      <c r="F9" s="87">
        <f>SUM(F7:F8)</f>
        <v>0</v>
      </c>
      <c r="G9" s="87">
        <f>N9</f>
        <v>0</v>
      </c>
      <c r="H9" s="87">
        <f>MIN(F9:G9)</f>
        <v>0</v>
      </c>
      <c r="I9" s="99"/>
      <c r="J9" s="99"/>
      <c r="K9" s="99"/>
      <c r="L9" s="107"/>
      <c r="M9" s="111" t="s">
        <v>436</v>
      </c>
      <c r="N9" s="116">
        <f>($C$7*$N$7)+($C$8*N8)</f>
        <v>0</v>
      </c>
      <c r="O9" s="120" t="str">
        <f>IF(((C7*N7)+(C8*N8))&gt;=H9,"OK","人件費超過")</f>
        <v>OK</v>
      </c>
      <c r="P9" s="122"/>
    </row>
    <row r="10" spans="1:16" s="21" customFormat="1" ht="57" customHeight="1">
      <c r="A10" s="57" t="s">
        <v>123</v>
      </c>
      <c r="B10" s="69" t="s">
        <v>67</v>
      </c>
      <c r="C10" s="521" t="s">
        <v>81</v>
      </c>
      <c r="D10" s="88"/>
      <c r="E10" s="85"/>
      <c r="F10" s="85">
        <f>D10-E10</f>
        <v>0</v>
      </c>
      <c r="G10" s="85">
        <f>ROUNDDOWN(G9*25%,0)</f>
        <v>0</v>
      </c>
      <c r="H10" s="85">
        <f>MIN(F10:G10)</f>
        <v>0</v>
      </c>
      <c r="I10" s="99"/>
      <c r="J10" s="99"/>
      <c r="K10" s="99"/>
      <c r="L10" s="107"/>
      <c r="M10" s="112" t="s">
        <v>447</v>
      </c>
      <c r="N10" s="117">
        <f>+G9*0.25</f>
        <v>0</v>
      </c>
      <c r="O10" s="121" t="str">
        <f>IF(((C7*N7)+(C8*N8)*0.25)&gt;=H10,"OK","事業費超過")</f>
        <v>OK</v>
      </c>
      <c r="P10" s="122"/>
    </row>
    <row r="11" spans="1:16" s="21" customFormat="1" ht="57" customHeight="1">
      <c r="A11" s="58"/>
      <c r="B11" s="70" t="s">
        <v>128</v>
      </c>
      <c r="C11" s="522" t="s">
        <v>81</v>
      </c>
      <c r="D11" s="89"/>
      <c r="E11" s="93"/>
      <c r="F11" s="93">
        <f>D11-E11</f>
        <v>0</v>
      </c>
      <c r="G11" s="523" t="s">
        <v>81</v>
      </c>
      <c r="H11" s="93">
        <f>F11</f>
        <v>0</v>
      </c>
      <c r="I11" s="99"/>
      <c r="J11" s="99"/>
      <c r="K11" s="99"/>
      <c r="L11" s="107"/>
      <c r="M11" s="21"/>
      <c r="N11" s="50"/>
      <c r="O11" s="51"/>
      <c r="P11" s="52"/>
    </row>
    <row r="12" spans="1:16" s="21" customFormat="1" ht="57" customHeight="1">
      <c r="A12" s="58"/>
      <c r="B12" s="71" t="str">
        <v>デジタル環境整備経費</v>
      </c>
      <c r="C12" s="82" t="s">
        <v>81</v>
      </c>
      <c r="D12" s="90"/>
      <c r="E12" s="94"/>
      <c r="F12" s="93">
        <f>D12-E12</f>
        <v>0</v>
      </c>
      <c r="G12" s="523" t="s">
        <v>81</v>
      </c>
      <c r="H12" s="93">
        <f>F12</f>
        <v>0</v>
      </c>
      <c r="I12" s="99"/>
      <c r="J12" s="99"/>
      <c r="K12" s="99"/>
      <c r="L12" s="107"/>
      <c r="M12" s="21"/>
      <c r="N12" s="50"/>
      <c r="O12" s="51"/>
      <c r="P12" s="52"/>
    </row>
    <row r="13" spans="1:16" s="21" customFormat="1" ht="57" customHeight="1">
      <c r="A13" s="60"/>
      <c r="B13" s="68" t="s">
        <v>280</v>
      </c>
      <c r="C13" s="83" t="s">
        <v>81</v>
      </c>
      <c r="D13" s="87">
        <f>SUM(D10:D12)</f>
        <v>0</v>
      </c>
      <c r="E13" s="87">
        <f>SUM(E10:E12)</f>
        <v>0</v>
      </c>
      <c r="F13" s="87">
        <f>SUM(F10:F12)</f>
        <v>0</v>
      </c>
      <c r="G13" s="87">
        <f>SUM(G10:G12)</f>
        <v>0</v>
      </c>
      <c r="H13" s="87">
        <f>SUM(H10:H12)</f>
        <v>0</v>
      </c>
      <c r="I13" s="99"/>
      <c r="J13" s="99"/>
      <c r="K13" s="99"/>
      <c r="L13" s="107"/>
      <c r="M13" s="21"/>
      <c r="N13" s="50"/>
      <c r="O13" s="51"/>
      <c r="P13" s="52"/>
    </row>
    <row r="14" spans="1:16" s="21" customFormat="1" ht="57" customHeight="1">
      <c r="A14" s="61" t="s">
        <v>439</v>
      </c>
      <c r="B14" s="72"/>
      <c r="C14" s="84" t="s">
        <v>81</v>
      </c>
      <c r="D14" s="91">
        <f>SUM(D9,D13)</f>
        <v>0</v>
      </c>
      <c r="E14" s="91">
        <f>SUM(E9,E13)</f>
        <v>0</v>
      </c>
      <c r="F14" s="91">
        <f>SUM(F9,F13)</f>
        <v>0</v>
      </c>
      <c r="G14" s="91">
        <f>SUM(G9,G13)</f>
        <v>0</v>
      </c>
      <c r="H14" s="91">
        <f>SUM(H9,H13)</f>
        <v>0</v>
      </c>
      <c r="I14" s="100"/>
      <c r="J14" s="100"/>
      <c r="K14" s="100"/>
      <c r="L14" s="108"/>
      <c r="M14" s="21"/>
      <c r="N14" s="50"/>
      <c r="O14" s="51"/>
      <c r="P14" s="52"/>
    </row>
    <row r="15" spans="1:16" s="21" customFormat="1" ht="18" customHeight="1">
      <c r="A15" s="62" t="s">
        <v>441</v>
      </c>
      <c r="B15" s="73" t="s">
        <v>520</v>
      </c>
      <c r="C15" s="73"/>
      <c r="D15" s="73"/>
      <c r="E15" s="73"/>
      <c r="F15" s="73"/>
      <c r="G15" s="73"/>
      <c r="H15" s="73"/>
      <c r="I15" s="73"/>
      <c r="J15" s="73"/>
      <c r="K15" s="73"/>
      <c r="L15" s="73"/>
      <c r="M15" s="21"/>
      <c r="N15" s="50"/>
      <c r="O15" s="51"/>
      <c r="P15" s="52"/>
    </row>
    <row r="16" spans="1:16" s="21" customFormat="1" ht="18" customHeight="1">
      <c r="A16" s="62" t="s">
        <v>214</v>
      </c>
      <c r="B16" s="73" t="s">
        <v>95</v>
      </c>
      <c r="C16" s="73"/>
      <c r="D16" s="73"/>
      <c r="E16" s="73"/>
      <c r="F16" s="73"/>
      <c r="G16" s="73"/>
      <c r="H16" s="73"/>
      <c r="I16" s="73"/>
      <c r="J16" s="73"/>
      <c r="K16" s="73"/>
      <c r="L16" s="73"/>
      <c r="M16" s="21"/>
      <c r="N16" s="50"/>
      <c r="O16" s="51"/>
      <c r="P16" s="52"/>
    </row>
    <row r="17" spans="1:16" s="21" customFormat="1" ht="18" customHeight="1">
      <c r="A17" s="63"/>
      <c r="B17" s="74" t="s">
        <v>196</v>
      </c>
      <c r="C17" s="74"/>
      <c r="D17" s="74"/>
      <c r="E17" s="74"/>
      <c r="F17" s="74"/>
      <c r="G17" s="74"/>
      <c r="H17" s="74"/>
      <c r="I17" s="74"/>
      <c r="J17" s="74"/>
      <c r="K17" s="74"/>
      <c r="L17" s="74"/>
      <c r="M17" s="113"/>
      <c r="N17" s="113"/>
      <c r="O17" s="51"/>
      <c r="P17" s="52"/>
    </row>
    <row r="18" spans="1:16" s="21" customFormat="1" ht="18" customHeight="1">
      <c r="A18" s="63"/>
      <c r="B18" s="74" t="s">
        <v>487</v>
      </c>
      <c r="C18" s="74"/>
      <c r="D18" s="74"/>
      <c r="E18" s="74"/>
      <c r="F18" s="74"/>
      <c r="G18" s="74"/>
      <c r="H18" s="74"/>
      <c r="I18" s="74"/>
      <c r="J18" s="74"/>
      <c r="K18" s="74"/>
      <c r="L18" s="74"/>
      <c r="M18" s="113"/>
      <c r="N18" s="113"/>
      <c r="O18" s="51"/>
      <c r="P18" s="52"/>
    </row>
    <row r="19" spans="1:16" s="21" customFormat="1" ht="18" customHeight="1">
      <c r="A19" s="62" t="s">
        <v>443</v>
      </c>
      <c r="B19" s="73" t="s">
        <v>444</v>
      </c>
      <c r="C19" s="73"/>
      <c r="D19" s="73"/>
      <c r="E19" s="73"/>
      <c r="F19" s="73"/>
      <c r="G19" s="73"/>
      <c r="H19" s="73"/>
      <c r="I19" s="73"/>
      <c r="J19" s="73"/>
      <c r="K19" s="73"/>
      <c r="L19" s="73"/>
      <c r="M19" s="21"/>
      <c r="N19" s="50"/>
      <c r="O19" s="51"/>
      <c r="P19" s="52"/>
    </row>
    <row r="20" spans="1:16" s="21" customFormat="1" ht="18" customHeight="1">
      <c r="A20" s="62" t="s">
        <v>101</v>
      </c>
      <c r="B20" s="73" t="s">
        <v>446</v>
      </c>
      <c r="C20" s="73"/>
      <c r="D20" s="73"/>
      <c r="E20" s="73"/>
      <c r="F20" s="73"/>
      <c r="G20" s="73"/>
      <c r="H20" s="73"/>
      <c r="I20" s="73"/>
      <c r="J20" s="73"/>
      <c r="K20" s="73"/>
      <c r="L20" s="73"/>
      <c r="M20" s="21"/>
      <c r="N20" s="50"/>
      <c r="O20" s="51"/>
      <c r="P20" s="52"/>
    </row>
    <row r="21" spans="1:16">
      <c r="E21" s="75"/>
    </row>
  </sheetData>
  <mergeCells count="17">
    <mergeCell ref="A3:L3"/>
    <mergeCell ref="A14:B14"/>
    <mergeCell ref="B15:L15"/>
    <mergeCell ref="B16:L16"/>
    <mergeCell ref="B17:L17"/>
    <mergeCell ref="B18:L18"/>
    <mergeCell ref="B19:L19"/>
    <mergeCell ref="B20:L20"/>
    <mergeCell ref="L1:L2"/>
    <mergeCell ref="A7:A9"/>
    <mergeCell ref="G7:G8"/>
    <mergeCell ref="H7:H8"/>
    <mergeCell ref="A10:A13"/>
    <mergeCell ref="I7:I14"/>
    <mergeCell ref="J7:J14"/>
    <mergeCell ref="K7:K14"/>
    <mergeCell ref="L7:L14"/>
  </mergeCells>
  <phoneticPr fontId="4"/>
  <printOptions horizontalCentered="1"/>
  <pageMargins left="0.70866141732283461" right="0.70866141732283461" top="0.74803149606299213" bottom="0.74803149606299213" header="0.31496062992125984" footer="0.31496062992125984"/>
  <pageSetup paperSize="9" scale="74" fitToWidth="1" fitToHeight="1" orientation="landscape"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FFA6A6"/>
  </sheetPr>
  <dimension ref="A1:BU45"/>
  <sheetViews>
    <sheetView showGridLines="0" showZeros="0" view="pageBreakPreview" topLeftCell="B24" zoomScale="80" zoomScaleSheetLayoutView="80" workbookViewId="0">
      <selection activeCell="A11" sqref="A11:AD27"/>
    </sheetView>
  </sheetViews>
  <sheetFormatPr defaultRowHeight="13.5"/>
  <cols>
    <col min="1" max="1" width="13" style="1" customWidth="1"/>
    <col min="2" max="3" width="3.25" style="1" customWidth="1"/>
    <col min="4" max="4" width="4.375" style="1" customWidth="1"/>
    <col min="5" max="19" width="3.625" style="1" customWidth="1"/>
    <col min="20" max="20" width="5.25" style="1" customWidth="1"/>
    <col min="21" max="22" width="3.25" style="1" customWidth="1"/>
    <col min="23" max="24" width="3.625" style="1" customWidth="1"/>
    <col min="25" max="30" width="3.25" style="1" customWidth="1"/>
    <col min="31" max="31" width="13" style="1" customWidth="1"/>
    <col min="32" max="33" width="3.25" style="1" customWidth="1"/>
    <col min="34" max="34" width="4.375" style="1" customWidth="1"/>
    <col min="35" max="49" width="3.625" style="1" customWidth="1"/>
    <col min="50" max="50" width="5.25" style="1" customWidth="1"/>
    <col min="51" max="52" width="3.25" style="1" customWidth="1"/>
    <col min="53" max="54" width="3.625" style="1" customWidth="1"/>
    <col min="55" max="60" width="3.25" style="1" customWidth="1"/>
    <col min="61" max="61" width="15" hidden="1" bestFit="1" customWidth="1"/>
    <col min="62" max="62" width="12.5" hidden="1" customWidth="1"/>
    <col min="63" max="63" width="11.125" hidden="1" bestFit="1" customWidth="1"/>
    <col min="64" max="64" width="12.125" hidden="1" bestFit="1" customWidth="1"/>
    <col min="65" max="65" width="10.5" hidden="1" customWidth="1"/>
    <col min="66" max="102" width="2.75" customWidth="1"/>
  </cols>
  <sheetData>
    <row r="1" spans="1:73" s="1" customFormat="1" ht="14.25">
      <c r="A1" s="316" t="s">
        <v>73</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row>
    <row r="2" spans="1:73" ht="17.25">
      <c r="A2" s="358" t="s">
        <v>463</v>
      </c>
      <c r="B2" s="358"/>
      <c r="C2" s="358"/>
      <c r="D2" s="358"/>
      <c r="E2" s="358"/>
      <c r="F2" s="358"/>
      <c r="G2" s="358"/>
      <c r="H2" s="358"/>
      <c r="I2" s="358"/>
      <c r="J2" s="358"/>
      <c r="K2" s="358"/>
      <c r="L2" s="358"/>
      <c r="M2" s="358"/>
      <c r="N2" s="358"/>
      <c r="O2" s="358"/>
      <c r="P2" s="358"/>
      <c r="Q2" s="358"/>
      <c r="R2" s="358"/>
      <c r="S2" s="358"/>
      <c r="T2" s="358"/>
      <c r="U2" s="358"/>
      <c r="V2" s="358"/>
      <c r="W2" s="358"/>
      <c r="X2" s="358"/>
      <c r="Y2" s="358"/>
      <c r="Z2" s="358"/>
      <c r="AA2" s="358"/>
      <c r="AB2" s="358"/>
      <c r="AC2" s="358"/>
      <c r="AD2" s="358"/>
      <c r="AE2" s="358"/>
      <c r="AF2" s="358"/>
      <c r="AG2" s="358"/>
      <c r="AH2" s="358"/>
      <c r="AI2" s="358"/>
      <c r="AJ2" s="358"/>
      <c r="AK2" s="358"/>
      <c r="AL2" s="358"/>
      <c r="AM2" s="358"/>
      <c r="AN2" s="358"/>
      <c r="AO2" s="358"/>
      <c r="AP2" s="358"/>
      <c r="AQ2" s="358"/>
      <c r="AR2" s="358"/>
      <c r="AS2" s="358"/>
      <c r="AT2" s="358"/>
      <c r="AU2" s="358"/>
      <c r="AV2" s="358"/>
      <c r="AW2" s="358"/>
      <c r="AX2" s="358"/>
      <c r="AY2" s="358"/>
      <c r="AZ2" s="358"/>
      <c r="BA2" s="358"/>
      <c r="BB2" s="358"/>
      <c r="BC2" s="358"/>
      <c r="BD2" s="358"/>
      <c r="BE2" s="358"/>
      <c r="BF2" s="358"/>
      <c r="BG2" s="358"/>
      <c r="BH2" s="358"/>
    </row>
    <row r="3" spans="1:73" ht="11.25" customHeight="1"/>
    <row r="4" spans="1:73" ht="33.75" customHeight="1">
      <c r="A4" s="524" t="s">
        <v>5</v>
      </c>
      <c r="B4" s="524"/>
      <c r="C4" s="141"/>
      <c r="D4" s="141"/>
      <c r="E4" s="141"/>
      <c r="F4" s="141"/>
      <c r="G4" s="141"/>
      <c r="H4" s="141"/>
      <c r="I4" s="172"/>
      <c r="J4" s="179"/>
      <c r="K4" s="179"/>
      <c r="L4" s="179"/>
      <c r="M4" s="183"/>
      <c r="N4" s="183"/>
      <c r="O4" s="172"/>
      <c r="Q4" s="179"/>
      <c r="R4" s="179"/>
      <c r="S4" s="527" t="s">
        <v>334</v>
      </c>
      <c r="T4" s="529"/>
      <c r="U4" s="529"/>
      <c r="V4" s="532"/>
      <c r="W4" s="533"/>
      <c r="X4" s="534"/>
      <c r="Y4" s="534"/>
      <c r="Z4" s="534"/>
      <c r="AA4" s="534"/>
      <c r="AB4" s="534"/>
      <c r="AC4" s="534"/>
      <c r="AD4" s="537"/>
      <c r="AE4" s="129"/>
      <c r="AF4" s="172"/>
      <c r="AG4" s="172"/>
      <c r="AH4" s="172"/>
      <c r="AI4" s="172"/>
      <c r="AJ4" s="172"/>
      <c r="AK4" s="172"/>
      <c r="AL4" s="172"/>
      <c r="AM4" s="172"/>
      <c r="AN4" s="179"/>
      <c r="AO4" s="179"/>
      <c r="AP4" s="179"/>
      <c r="AQ4" s="183"/>
      <c r="AR4" s="183"/>
      <c r="AS4" s="172"/>
      <c r="AU4" s="172"/>
      <c r="AV4" s="172"/>
      <c r="AW4" s="172"/>
      <c r="AX4" s="172"/>
      <c r="AY4" s="172"/>
      <c r="AZ4" s="172"/>
      <c r="BA4" s="172"/>
      <c r="BB4" s="172"/>
      <c r="BC4" s="172"/>
      <c r="BD4" s="172"/>
      <c r="BE4" s="172"/>
      <c r="BF4" s="172"/>
      <c r="BG4" s="172"/>
      <c r="BH4" s="172"/>
      <c r="BI4" s="172"/>
      <c r="BJ4" s="183"/>
      <c r="BK4" s="183"/>
      <c r="BL4" s="256"/>
      <c r="BM4" s="1"/>
      <c r="BN4" s="1"/>
      <c r="BO4" s="1"/>
      <c r="BP4" s="183"/>
      <c r="BQ4" s="183"/>
      <c r="BR4" s="252"/>
      <c r="BS4" s="252"/>
      <c r="BT4" s="252"/>
      <c r="BU4" s="252"/>
    </row>
    <row r="5" spans="1:73" ht="24.75" customHeight="1">
      <c r="A5" s="319" t="s">
        <v>189</v>
      </c>
      <c r="B5" s="319"/>
      <c r="C5" s="319"/>
      <c r="D5" s="319"/>
      <c r="E5" s="319"/>
      <c r="F5" s="319"/>
      <c r="G5" s="319"/>
      <c r="H5" s="319"/>
      <c r="I5" s="319"/>
      <c r="J5" s="319"/>
      <c r="K5" s="319"/>
      <c r="L5" s="319"/>
      <c r="M5" s="319"/>
      <c r="N5" s="319"/>
      <c r="O5" s="319"/>
      <c r="P5" s="319"/>
      <c r="Q5" s="319"/>
      <c r="R5" s="319"/>
      <c r="S5" s="528"/>
      <c r="T5" s="528"/>
      <c r="U5" s="528"/>
      <c r="V5" s="528"/>
      <c r="W5" s="528"/>
      <c r="X5" s="528"/>
      <c r="Y5" s="535"/>
      <c r="Z5" s="535"/>
      <c r="AA5" s="535"/>
      <c r="AB5" s="535"/>
      <c r="AC5" s="535"/>
      <c r="AD5" s="528"/>
      <c r="AE5" s="319" t="s">
        <v>205</v>
      </c>
      <c r="AF5" s="319"/>
      <c r="AG5" s="319"/>
      <c r="AH5" s="319"/>
      <c r="AI5" s="319"/>
      <c r="AJ5" s="319"/>
      <c r="AK5" s="319"/>
      <c r="AL5" s="319"/>
      <c r="AM5" s="319"/>
      <c r="AN5" s="319"/>
      <c r="AO5" s="319"/>
      <c r="AP5" s="319"/>
      <c r="AQ5" s="319"/>
      <c r="AR5" s="319"/>
      <c r="AS5" s="319"/>
      <c r="AT5" s="319"/>
      <c r="AU5" s="319"/>
      <c r="AV5" s="319"/>
      <c r="AW5" s="528"/>
      <c r="AX5" s="528"/>
      <c r="AY5" s="528"/>
      <c r="AZ5" s="528"/>
      <c r="BA5" s="528"/>
      <c r="BB5" s="528"/>
      <c r="BC5" s="535"/>
      <c r="BD5" s="535"/>
      <c r="BE5" s="535"/>
      <c r="BF5" s="535"/>
      <c r="BG5" s="535"/>
      <c r="BH5" s="528"/>
    </row>
    <row r="6" spans="1:73" ht="30.75" customHeight="1">
      <c r="A6" s="125" t="s">
        <v>134</v>
      </c>
      <c r="B6" s="125"/>
      <c r="C6" s="14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239"/>
      <c r="AE6" s="125" t="s">
        <v>134</v>
      </c>
      <c r="AF6" s="125"/>
      <c r="AG6" s="14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239"/>
    </row>
    <row r="7" spans="1:73" ht="94.5" customHeight="1">
      <c r="A7" s="126" t="s">
        <v>297</v>
      </c>
      <c r="B7" s="135"/>
      <c r="C7" s="143" t="s">
        <v>424</v>
      </c>
      <c r="D7" s="153"/>
      <c r="E7" s="162"/>
      <c r="F7" s="167"/>
      <c r="G7" s="167"/>
      <c r="H7" s="167"/>
      <c r="I7" s="167"/>
      <c r="J7" s="167"/>
      <c r="K7" s="167"/>
      <c r="L7" s="167"/>
      <c r="M7" s="167"/>
      <c r="N7" s="167"/>
      <c r="O7" s="167"/>
      <c r="P7" s="167"/>
      <c r="Q7" s="167"/>
      <c r="R7" s="167"/>
      <c r="S7" s="167"/>
      <c r="T7" s="167"/>
      <c r="U7" s="167"/>
      <c r="V7" s="167"/>
      <c r="W7" s="167"/>
      <c r="X7" s="167"/>
      <c r="Y7" s="167"/>
      <c r="Z7" s="167"/>
      <c r="AA7" s="167"/>
      <c r="AB7" s="167"/>
      <c r="AC7" s="167"/>
      <c r="AD7" s="240"/>
      <c r="AE7" s="126" t="s">
        <v>297</v>
      </c>
      <c r="AF7" s="135"/>
      <c r="AG7" s="143" t="s">
        <v>424</v>
      </c>
      <c r="AH7" s="153"/>
      <c r="AI7" s="162"/>
      <c r="AJ7" s="167"/>
      <c r="AK7" s="167"/>
      <c r="AL7" s="167"/>
      <c r="AM7" s="167"/>
      <c r="AN7" s="167"/>
      <c r="AO7" s="167"/>
      <c r="AP7" s="167"/>
      <c r="AQ7" s="167"/>
      <c r="AR7" s="167"/>
      <c r="AS7" s="167"/>
      <c r="AT7" s="167"/>
      <c r="AU7" s="167"/>
      <c r="AV7" s="167"/>
      <c r="AW7" s="167"/>
      <c r="AX7" s="167"/>
      <c r="AY7" s="167"/>
      <c r="AZ7" s="167"/>
      <c r="BA7" s="167"/>
      <c r="BB7" s="167"/>
      <c r="BC7" s="167"/>
      <c r="BD7" s="167"/>
      <c r="BE7" s="167"/>
      <c r="BF7" s="167"/>
      <c r="BG7" s="167"/>
      <c r="BH7" s="240"/>
    </row>
    <row r="8" spans="1:73" ht="94.5" customHeight="1">
      <c r="A8" s="127"/>
      <c r="B8" s="136"/>
      <c r="C8" s="143" t="s">
        <v>416</v>
      </c>
      <c r="D8" s="153"/>
      <c r="E8" s="162"/>
      <c r="F8" s="167"/>
      <c r="G8" s="167"/>
      <c r="H8" s="167"/>
      <c r="I8" s="167"/>
      <c r="J8" s="167"/>
      <c r="K8" s="167"/>
      <c r="L8" s="167"/>
      <c r="M8" s="167"/>
      <c r="N8" s="167"/>
      <c r="O8" s="167"/>
      <c r="P8" s="167"/>
      <c r="Q8" s="167"/>
      <c r="R8" s="167"/>
      <c r="S8" s="167"/>
      <c r="T8" s="167"/>
      <c r="U8" s="167"/>
      <c r="V8" s="167"/>
      <c r="W8" s="167"/>
      <c r="X8" s="167"/>
      <c r="Y8" s="167"/>
      <c r="Z8" s="167"/>
      <c r="AA8" s="167"/>
      <c r="AB8" s="167"/>
      <c r="AC8" s="167"/>
      <c r="AD8" s="240"/>
      <c r="AE8" s="127"/>
      <c r="AF8" s="136"/>
      <c r="AG8" s="143" t="s">
        <v>416</v>
      </c>
      <c r="AH8" s="153"/>
      <c r="AI8" s="162"/>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240"/>
    </row>
    <row r="9" spans="1:73" ht="27" customHeight="1">
      <c r="A9" s="125" t="s">
        <v>66</v>
      </c>
      <c r="B9" s="125"/>
      <c r="C9" s="141" t="s">
        <v>11</v>
      </c>
      <c r="D9" s="141"/>
      <c r="E9" s="163"/>
      <c r="F9" s="168"/>
      <c r="G9" s="168"/>
      <c r="H9" s="168"/>
      <c r="I9" s="168"/>
      <c r="J9" s="168"/>
      <c r="K9" s="168"/>
      <c r="L9" s="168"/>
      <c r="M9" s="168"/>
      <c r="N9" s="168"/>
      <c r="O9" s="168"/>
      <c r="P9" s="193"/>
      <c r="Q9" s="141" t="s">
        <v>31</v>
      </c>
      <c r="R9" s="141"/>
      <c r="S9" s="163"/>
      <c r="T9" s="168"/>
      <c r="U9" s="168"/>
      <c r="V9" s="168"/>
      <c r="W9" s="168"/>
      <c r="X9" s="168"/>
      <c r="Y9" s="168"/>
      <c r="Z9" s="168"/>
      <c r="AA9" s="168"/>
      <c r="AB9" s="168"/>
      <c r="AC9" s="168"/>
      <c r="AD9" s="193"/>
      <c r="AE9" s="125" t="s">
        <v>66</v>
      </c>
      <c r="AF9" s="125"/>
      <c r="AG9" s="141" t="s">
        <v>11</v>
      </c>
      <c r="AH9" s="141"/>
      <c r="AI9" s="163"/>
      <c r="AJ9" s="168"/>
      <c r="AK9" s="168"/>
      <c r="AL9" s="168"/>
      <c r="AM9" s="168"/>
      <c r="AN9" s="168"/>
      <c r="AO9" s="168"/>
      <c r="AP9" s="168"/>
      <c r="AQ9" s="168"/>
      <c r="AR9" s="168"/>
      <c r="AS9" s="168"/>
      <c r="AT9" s="193"/>
      <c r="AU9" s="141" t="s">
        <v>31</v>
      </c>
      <c r="AV9" s="141"/>
      <c r="AW9" s="163"/>
      <c r="AX9" s="168"/>
      <c r="AY9" s="168"/>
      <c r="AZ9" s="168"/>
      <c r="BA9" s="168"/>
      <c r="BB9" s="168"/>
      <c r="BC9" s="168"/>
      <c r="BD9" s="168"/>
      <c r="BE9" s="168"/>
      <c r="BF9" s="168"/>
      <c r="BG9" s="168"/>
      <c r="BH9" s="193"/>
    </row>
    <row r="10" spans="1:73" ht="27" customHeight="1">
      <c r="A10" s="525" t="s">
        <v>425</v>
      </c>
      <c r="B10" s="208"/>
      <c r="C10" s="141" t="s">
        <v>504</v>
      </c>
      <c r="D10" s="141"/>
      <c r="E10" s="163"/>
      <c r="F10" s="168"/>
      <c r="G10" s="168"/>
      <c r="H10" s="168"/>
      <c r="I10" s="168"/>
      <c r="J10" s="168"/>
      <c r="K10" s="168"/>
      <c r="L10" s="168"/>
      <c r="M10" s="168"/>
      <c r="N10" s="168"/>
      <c r="O10" s="168"/>
      <c r="P10" s="193"/>
      <c r="Q10" s="189" t="s">
        <v>445</v>
      </c>
      <c r="R10" s="189"/>
      <c r="S10" s="163"/>
      <c r="T10" s="168"/>
      <c r="U10" s="168"/>
      <c r="V10" s="168"/>
      <c r="W10" s="168"/>
      <c r="X10" s="168"/>
      <c r="Y10" s="168"/>
      <c r="Z10" s="168"/>
      <c r="AA10" s="168"/>
      <c r="AB10" s="168"/>
      <c r="AC10" s="168"/>
      <c r="AD10" s="193"/>
      <c r="AE10" s="525" t="s">
        <v>425</v>
      </c>
      <c r="AF10" s="208"/>
      <c r="AG10" s="141" t="s">
        <v>504</v>
      </c>
      <c r="AH10" s="141"/>
      <c r="AI10" s="163"/>
      <c r="AJ10" s="168"/>
      <c r="AK10" s="168"/>
      <c r="AL10" s="168"/>
      <c r="AM10" s="168"/>
      <c r="AN10" s="168"/>
      <c r="AO10" s="168"/>
      <c r="AP10" s="168"/>
      <c r="AQ10" s="168"/>
      <c r="AR10" s="168"/>
      <c r="AS10" s="168"/>
      <c r="AT10" s="193"/>
      <c r="AU10" s="189" t="s">
        <v>445</v>
      </c>
      <c r="AV10" s="189"/>
      <c r="AW10" s="163"/>
      <c r="AX10" s="168"/>
      <c r="AY10" s="168"/>
      <c r="AZ10" s="168"/>
      <c r="BA10" s="168"/>
      <c r="BB10" s="168"/>
      <c r="BC10" s="168"/>
      <c r="BD10" s="168"/>
      <c r="BE10" s="168"/>
      <c r="BF10" s="168"/>
      <c r="BG10" s="168"/>
      <c r="BH10" s="193"/>
    </row>
    <row r="11" spans="1:73" ht="17.100000000000001" customHeight="1">
      <c r="A11" s="126" t="s">
        <v>144</v>
      </c>
      <c r="B11" s="135"/>
      <c r="C11" s="144" t="s">
        <v>47</v>
      </c>
      <c r="D11" s="154" t="s">
        <v>27</v>
      </c>
      <c r="E11" s="164"/>
      <c r="F11" s="169"/>
      <c r="G11" s="169"/>
      <c r="H11" s="169"/>
      <c r="I11" s="169"/>
      <c r="J11" s="169"/>
      <c r="K11" s="169"/>
      <c r="L11" s="169"/>
      <c r="M11" s="169"/>
      <c r="N11" s="169"/>
      <c r="O11" s="169"/>
      <c r="P11" s="169"/>
      <c r="Q11" s="169"/>
      <c r="R11" s="169"/>
      <c r="S11" s="169"/>
      <c r="T11" s="169"/>
      <c r="U11" s="169"/>
      <c r="V11" s="169"/>
      <c r="W11" s="169"/>
      <c r="X11" s="169"/>
      <c r="Y11" s="169"/>
      <c r="Z11" s="169"/>
      <c r="AA11" s="169"/>
      <c r="AB11" s="169"/>
      <c r="AC11" s="169"/>
      <c r="AD11" s="241"/>
      <c r="AE11" s="126" t="s">
        <v>144</v>
      </c>
      <c r="AF11" s="135"/>
      <c r="AG11" s="144" t="s">
        <v>47</v>
      </c>
      <c r="AH11" s="154" t="s">
        <v>27</v>
      </c>
      <c r="AI11" s="164"/>
      <c r="AJ11" s="169"/>
      <c r="AK11" s="169"/>
      <c r="AL11" s="169"/>
      <c r="AM11" s="169"/>
      <c r="AN11" s="169"/>
      <c r="AO11" s="169"/>
      <c r="AP11" s="169"/>
      <c r="AQ11" s="169"/>
      <c r="AR11" s="169"/>
      <c r="AS11" s="169"/>
      <c r="AT11" s="169"/>
      <c r="AU11" s="169"/>
      <c r="AV11" s="169"/>
      <c r="AW11" s="169"/>
      <c r="AX11" s="169"/>
      <c r="AY11" s="169"/>
      <c r="AZ11" s="169"/>
      <c r="BA11" s="169"/>
      <c r="BB11" s="169"/>
      <c r="BC11" s="169"/>
      <c r="BD11" s="169"/>
      <c r="BE11" s="169"/>
      <c r="BF11" s="169"/>
      <c r="BG11" s="169"/>
      <c r="BH11" s="241"/>
    </row>
    <row r="12" spans="1:73" ht="17.100000000000001" customHeight="1">
      <c r="A12" s="129"/>
      <c r="B12" s="137"/>
      <c r="C12" s="145"/>
      <c r="D12" s="154"/>
      <c r="E12" s="165"/>
      <c r="F12" s="38"/>
      <c r="G12" s="38"/>
      <c r="H12" s="38"/>
      <c r="I12" s="38"/>
      <c r="J12" s="38"/>
      <c r="K12" s="38"/>
      <c r="L12" s="38"/>
      <c r="M12" s="38"/>
      <c r="N12" s="38"/>
      <c r="O12" s="38"/>
      <c r="P12" s="38"/>
      <c r="Q12" s="38"/>
      <c r="R12" s="38"/>
      <c r="S12" s="38"/>
      <c r="T12" s="38"/>
      <c r="U12" s="38"/>
      <c r="V12" s="38"/>
      <c r="W12" s="38"/>
      <c r="X12" s="38"/>
      <c r="Y12" s="38"/>
      <c r="Z12" s="38"/>
      <c r="AA12" s="38"/>
      <c r="AB12" s="38"/>
      <c r="AC12" s="38"/>
      <c r="AD12" s="242"/>
      <c r="AE12" s="129"/>
      <c r="AF12" s="137"/>
      <c r="AG12" s="145"/>
      <c r="AH12" s="154"/>
      <c r="AI12" s="165"/>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242"/>
    </row>
    <row r="13" spans="1:73" ht="17.100000000000001" customHeight="1">
      <c r="A13" s="129"/>
      <c r="B13" s="137"/>
      <c r="C13" s="145"/>
      <c r="D13" s="154"/>
      <c r="E13" s="165"/>
      <c r="F13" s="38"/>
      <c r="G13" s="38"/>
      <c r="H13" s="38"/>
      <c r="I13" s="38"/>
      <c r="J13" s="38"/>
      <c r="K13" s="38"/>
      <c r="L13" s="38"/>
      <c r="M13" s="38"/>
      <c r="N13" s="38"/>
      <c r="O13" s="38"/>
      <c r="P13" s="38"/>
      <c r="Q13" s="38"/>
      <c r="R13" s="38"/>
      <c r="S13" s="38"/>
      <c r="T13" s="38"/>
      <c r="U13" s="38"/>
      <c r="V13" s="38"/>
      <c r="W13" s="38"/>
      <c r="X13" s="38"/>
      <c r="Y13" s="38"/>
      <c r="Z13" s="38"/>
      <c r="AA13" s="38"/>
      <c r="AB13" s="38"/>
      <c r="AC13" s="38"/>
      <c r="AD13" s="242"/>
      <c r="AE13" s="129"/>
      <c r="AF13" s="137"/>
      <c r="AG13" s="145"/>
      <c r="AH13" s="154"/>
      <c r="AI13" s="165"/>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242"/>
    </row>
    <row r="14" spans="1:73" ht="17.100000000000001" customHeight="1">
      <c r="A14" s="129"/>
      <c r="B14" s="137"/>
      <c r="C14" s="145"/>
      <c r="D14" s="154"/>
      <c r="E14" s="165"/>
      <c r="F14" s="38"/>
      <c r="G14" s="38"/>
      <c r="H14" s="38"/>
      <c r="I14" s="38"/>
      <c r="J14" s="38"/>
      <c r="K14" s="38"/>
      <c r="L14" s="38"/>
      <c r="M14" s="38"/>
      <c r="N14" s="38"/>
      <c r="O14" s="38"/>
      <c r="P14" s="38"/>
      <c r="Q14" s="38"/>
      <c r="R14" s="38"/>
      <c r="S14" s="38"/>
      <c r="T14" s="38"/>
      <c r="U14" s="38"/>
      <c r="V14" s="38"/>
      <c r="W14" s="38"/>
      <c r="X14" s="38"/>
      <c r="Y14" s="38"/>
      <c r="Z14" s="38"/>
      <c r="AA14" s="38"/>
      <c r="AB14" s="38"/>
      <c r="AC14" s="38"/>
      <c r="AD14" s="242"/>
      <c r="AE14" s="129"/>
      <c r="AF14" s="137"/>
      <c r="AG14" s="145"/>
      <c r="AH14" s="154"/>
      <c r="AI14" s="165"/>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242"/>
    </row>
    <row r="15" spans="1:73" ht="17.100000000000001" customHeight="1">
      <c r="A15" s="129"/>
      <c r="B15" s="137"/>
      <c r="C15" s="145"/>
      <c r="D15" s="154"/>
      <c r="E15" s="165"/>
      <c r="F15" s="38"/>
      <c r="G15" s="38"/>
      <c r="H15" s="38"/>
      <c r="I15" s="38"/>
      <c r="J15" s="38"/>
      <c r="K15" s="38"/>
      <c r="L15" s="38"/>
      <c r="M15" s="38"/>
      <c r="N15" s="38"/>
      <c r="O15" s="38"/>
      <c r="P15" s="38"/>
      <c r="Q15" s="38"/>
      <c r="R15" s="38"/>
      <c r="S15" s="38"/>
      <c r="T15" s="38"/>
      <c r="U15" s="38"/>
      <c r="V15" s="38"/>
      <c r="W15" s="216"/>
      <c r="X15" s="216"/>
      <c r="Y15" s="216"/>
      <c r="Z15" s="216"/>
      <c r="AA15" s="216"/>
      <c r="AB15" s="216"/>
      <c r="AC15" s="216"/>
      <c r="AD15" s="243"/>
      <c r="AE15" s="129"/>
      <c r="AF15" s="137"/>
      <c r="AG15" s="145"/>
      <c r="AH15" s="154"/>
      <c r="AI15" s="165"/>
      <c r="AJ15" s="38"/>
      <c r="AK15" s="38"/>
      <c r="AL15" s="38"/>
      <c r="AM15" s="38"/>
      <c r="AN15" s="38"/>
      <c r="AO15" s="38"/>
      <c r="AP15" s="38"/>
      <c r="AQ15" s="38"/>
      <c r="AR15" s="38"/>
      <c r="AS15" s="38"/>
      <c r="AT15" s="38"/>
      <c r="AU15" s="38"/>
      <c r="AV15" s="38"/>
      <c r="AW15" s="38"/>
      <c r="AX15" s="38"/>
      <c r="AY15" s="38"/>
      <c r="AZ15" s="38"/>
      <c r="BA15" s="216"/>
      <c r="BB15" s="216"/>
      <c r="BC15" s="216"/>
      <c r="BD15" s="216"/>
      <c r="BE15" s="216"/>
      <c r="BF15" s="216"/>
      <c r="BG15" s="216"/>
      <c r="BH15" s="243"/>
    </row>
    <row r="16" spans="1:73" ht="24.95" customHeight="1">
      <c r="A16" s="129"/>
      <c r="B16" s="137"/>
      <c r="C16" s="145"/>
      <c r="D16" s="154"/>
      <c r="E16" s="166"/>
      <c r="F16" s="170"/>
      <c r="G16" s="170"/>
      <c r="H16" s="170"/>
      <c r="I16" s="170"/>
      <c r="J16" s="170"/>
      <c r="K16" s="170"/>
      <c r="L16" s="170"/>
      <c r="M16" s="170"/>
      <c r="N16" s="170"/>
      <c r="O16" s="170"/>
      <c r="P16" s="170"/>
      <c r="Q16" s="170"/>
      <c r="R16" s="170"/>
      <c r="S16" s="170"/>
      <c r="T16" s="170"/>
      <c r="U16" s="170"/>
      <c r="V16" s="210"/>
      <c r="W16" s="141" t="s">
        <v>14</v>
      </c>
      <c r="X16" s="148"/>
      <c r="Y16" s="232"/>
      <c r="Z16" s="232"/>
      <c r="AA16" s="232"/>
      <c r="AB16" s="232"/>
      <c r="AC16" s="232"/>
      <c r="AD16" s="184" t="s">
        <v>63</v>
      </c>
      <c r="AE16" s="129"/>
      <c r="AF16" s="137"/>
      <c r="AG16" s="145"/>
      <c r="AH16" s="154"/>
      <c r="AI16" s="166"/>
      <c r="AJ16" s="170"/>
      <c r="AK16" s="170"/>
      <c r="AL16" s="170"/>
      <c r="AM16" s="170"/>
      <c r="AN16" s="170"/>
      <c r="AO16" s="170"/>
      <c r="AP16" s="170"/>
      <c r="AQ16" s="170"/>
      <c r="AR16" s="170"/>
      <c r="AS16" s="170"/>
      <c r="AT16" s="170"/>
      <c r="AU16" s="170"/>
      <c r="AV16" s="170"/>
      <c r="AW16" s="170"/>
      <c r="AX16" s="170"/>
      <c r="AY16" s="170"/>
      <c r="AZ16" s="210"/>
      <c r="BA16" s="141" t="s">
        <v>557</v>
      </c>
      <c r="BB16" s="148"/>
      <c r="BC16" s="232"/>
      <c r="BD16" s="232"/>
      <c r="BE16" s="232"/>
      <c r="BF16" s="232"/>
      <c r="BG16" s="232"/>
      <c r="BH16" s="184" t="s">
        <v>63</v>
      </c>
    </row>
    <row r="17" spans="1:61" ht="17.100000000000001" customHeight="1">
      <c r="A17" s="129"/>
      <c r="B17" s="137"/>
      <c r="C17" s="145"/>
      <c r="D17" s="154" t="s">
        <v>39</v>
      </c>
      <c r="E17" s="164"/>
      <c r="F17" s="169"/>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241"/>
      <c r="AE17" s="129"/>
      <c r="AF17" s="137"/>
      <c r="AG17" s="145"/>
      <c r="AH17" s="154" t="s">
        <v>39</v>
      </c>
      <c r="AI17" s="164"/>
      <c r="AJ17" s="169"/>
      <c r="AK17" s="169"/>
      <c r="AL17" s="169"/>
      <c r="AM17" s="169"/>
      <c r="AN17" s="169"/>
      <c r="AO17" s="169"/>
      <c r="AP17" s="169"/>
      <c r="AQ17" s="169"/>
      <c r="AR17" s="169"/>
      <c r="AS17" s="169"/>
      <c r="AT17" s="169"/>
      <c r="AU17" s="169"/>
      <c r="AV17" s="169"/>
      <c r="AW17" s="169"/>
      <c r="AX17" s="169"/>
      <c r="AY17" s="169"/>
      <c r="AZ17" s="169"/>
      <c r="BA17" s="169"/>
      <c r="BB17" s="169"/>
      <c r="BC17" s="169"/>
      <c r="BD17" s="169"/>
      <c r="BE17" s="169"/>
      <c r="BF17" s="169"/>
      <c r="BG17" s="169"/>
      <c r="BH17" s="241"/>
    </row>
    <row r="18" spans="1:61" ht="17.100000000000001" customHeight="1">
      <c r="A18" s="129"/>
      <c r="B18" s="137"/>
      <c r="C18" s="145"/>
      <c r="D18" s="154"/>
      <c r="E18" s="165"/>
      <c r="F18" s="38"/>
      <c r="G18" s="38"/>
      <c r="H18" s="38"/>
      <c r="I18" s="38"/>
      <c r="J18" s="38"/>
      <c r="K18" s="38"/>
      <c r="L18" s="38"/>
      <c r="M18" s="38"/>
      <c r="N18" s="38"/>
      <c r="O18" s="38"/>
      <c r="P18" s="38"/>
      <c r="Q18" s="38"/>
      <c r="R18" s="38"/>
      <c r="S18" s="38"/>
      <c r="T18" s="38"/>
      <c r="U18" s="38"/>
      <c r="V18" s="38"/>
      <c r="W18" s="38"/>
      <c r="X18" s="38"/>
      <c r="Y18" s="38"/>
      <c r="Z18" s="38"/>
      <c r="AA18" s="38"/>
      <c r="AB18" s="38"/>
      <c r="AC18" s="38"/>
      <c r="AD18" s="242"/>
      <c r="AE18" s="129"/>
      <c r="AF18" s="137"/>
      <c r="AG18" s="145"/>
      <c r="AH18" s="154"/>
      <c r="AI18" s="165"/>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242"/>
    </row>
    <row r="19" spans="1:61" ht="17.100000000000001" customHeight="1">
      <c r="A19" s="129"/>
      <c r="B19" s="137"/>
      <c r="C19" s="145"/>
      <c r="D19" s="154"/>
      <c r="E19" s="165"/>
      <c r="F19" s="38"/>
      <c r="G19" s="38"/>
      <c r="H19" s="38"/>
      <c r="I19" s="38"/>
      <c r="J19" s="38"/>
      <c r="K19" s="38"/>
      <c r="L19" s="38"/>
      <c r="M19" s="38"/>
      <c r="N19" s="38"/>
      <c r="O19" s="38"/>
      <c r="P19" s="38"/>
      <c r="Q19" s="38"/>
      <c r="R19" s="38"/>
      <c r="S19" s="38"/>
      <c r="T19" s="38"/>
      <c r="U19" s="38"/>
      <c r="V19" s="38"/>
      <c r="W19" s="38"/>
      <c r="X19" s="38"/>
      <c r="Y19" s="38"/>
      <c r="Z19" s="38"/>
      <c r="AA19" s="38"/>
      <c r="AB19" s="38"/>
      <c r="AC19" s="38"/>
      <c r="AD19" s="242"/>
      <c r="AE19" s="129"/>
      <c r="AF19" s="137"/>
      <c r="AG19" s="145"/>
      <c r="AH19" s="154"/>
      <c r="AI19" s="165"/>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242"/>
    </row>
    <row r="20" spans="1:61" ht="17.100000000000001" customHeight="1">
      <c r="A20" s="129"/>
      <c r="B20" s="137"/>
      <c r="C20" s="145"/>
      <c r="D20" s="154"/>
      <c r="E20" s="165"/>
      <c r="F20" s="38"/>
      <c r="G20" s="38"/>
      <c r="H20" s="38"/>
      <c r="I20" s="38"/>
      <c r="J20" s="38"/>
      <c r="K20" s="38"/>
      <c r="L20" s="38"/>
      <c r="M20" s="38"/>
      <c r="N20" s="38"/>
      <c r="O20" s="38"/>
      <c r="P20" s="38"/>
      <c r="Q20" s="38"/>
      <c r="R20" s="38"/>
      <c r="S20" s="38"/>
      <c r="T20" s="38"/>
      <c r="U20" s="38"/>
      <c r="V20" s="38"/>
      <c r="W20" s="38"/>
      <c r="X20" s="38"/>
      <c r="Y20" s="38"/>
      <c r="Z20" s="38"/>
      <c r="AA20" s="38"/>
      <c r="AB20" s="38"/>
      <c r="AC20" s="38"/>
      <c r="AD20" s="242"/>
      <c r="AE20" s="129"/>
      <c r="AF20" s="137"/>
      <c r="AG20" s="145"/>
      <c r="AH20" s="154"/>
      <c r="AI20" s="165"/>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242"/>
    </row>
    <row r="21" spans="1:61" ht="17.100000000000001" customHeight="1">
      <c r="A21" s="129"/>
      <c r="B21" s="137"/>
      <c r="C21" s="145"/>
      <c r="D21" s="154"/>
      <c r="E21" s="165"/>
      <c r="F21" s="38"/>
      <c r="G21" s="38"/>
      <c r="H21" s="38"/>
      <c r="I21" s="38"/>
      <c r="J21" s="38"/>
      <c r="K21" s="38"/>
      <c r="L21" s="38"/>
      <c r="M21" s="38"/>
      <c r="N21" s="38"/>
      <c r="O21" s="38"/>
      <c r="P21" s="38"/>
      <c r="Q21" s="38"/>
      <c r="R21" s="38"/>
      <c r="S21" s="38"/>
      <c r="T21" s="38"/>
      <c r="U21" s="38"/>
      <c r="V21" s="38"/>
      <c r="W21" s="216"/>
      <c r="X21" s="216"/>
      <c r="Y21" s="216"/>
      <c r="Z21" s="216"/>
      <c r="AA21" s="216"/>
      <c r="AB21" s="216"/>
      <c r="AC21" s="216"/>
      <c r="AD21" s="243"/>
      <c r="AE21" s="129"/>
      <c r="AF21" s="137"/>
      <c r="AG21" s="145"/>
      <c r="AH21" s="154"/>
      <c r="AI21" s="165"/>
      <c r="AJ21" s="38"/>
      <c r="AK21" s="38"/>
      <c r="AL21" s="38"/>
      <c r="AM21" s="38"/>
      <c r="AN21" s="38"/>
      <c r="AO21" s="38"/>
      <c r="AP21" s="38"/>
      <c r="AQ21" s="38"/>
      <c r="AR21" s="38"/>
      <c r="AS21" s="38"/>
      <c r="AT21" s="38"/>
      <c r="AU21" s="38"/>
      <c r="AV21" s="38"/>
      <c r="AW21" s="38"/>
      <c r="AX21" s="38"/>
      <c r="AY21" s="38"/>
      <c r="AZ21" s="38"/>
      <c r="BA21" s="216"/>
      <c r="BB21" s="216"/>
      <c r="BC21" s="216"/>
      <c r="BD21" s="216"/>
      <c r="BE21" s="216"/>
      <c r="BF21" s="216"/>
      <c r="BG21" s="216"/>
      <c r="BH21" s="243"/>
    </row>
    <row r="22" spans="1:61" ht="24.95" customHeight="1">
      <c r="A22" s="129"/>
      <c r="B22" s="137"/>
      <c r="C22" s="145"/>
      <c r="D22" s="154"/>
      <c r="E22" s="166"/>
      <c r="F22" s="170"/>
      <c r="G22" s="170"/>
      <c r="H22" s="170"/>
      <c r="I22" s="170"/>
      <c r="J22" s="170"/>
      <c r="K22" s="170"/>
      <c r="L22" s="170"/>
      <c r="M22" s="170"/>
      <c r="N22" s="170"/>
      <c r="O22" s="170"/>
      <c r="P22" s="170"/>
      <c r="Q22" s="170"/>
      <c r="R22" s="170"/>
      <c r="S22" s="170"/>
      <c r="T22" s="170"/>
      <c r="U22" s="170"/>
      <c r="V22" s="210"/>
      <c r="W22" s="141" t="s">
        <v>426</v>
      </c>
      <c r="X22" s="148"/>
      <c r="Y22" s="232"/>
      <c r="Z22" s="232"/>
      <c r="AA22" s="232"/>
      <c r="AB22" s="232"/>
      <c r="AC22" s="232"/>
      <c r="AD22" s="184" t="s">
        <v>63</v>
      </c>
      <c r="AE22" s="129"/>
      <c r="AF22" s="137"/>
      <c r="AG22" s="145"/>
      <c r="AH22" s="154"/>
      <c r="AI22" s="166"/>
      <c r="AJ22" s="170"/>
      <c r="AK22" s="170"/>
      <c r="AL22" s="170"/>
      <c r="AM22" s="170"/>
      <c r="AN22" s="170"/>
      <c r="AO22" s="170"/>
      <c r="AP22" s="170"/>
      <c r="AQ22" s="170"/>
      <c r="AR22" s="170"/>
      <c r="AS22" s="170"/>
      <c r="AT22" s="170"/>
      <c r="AU22" s="170"/>
      <c r="AV22" s="170"/>
      <c r="AW22" s="170"/>
      <c r="AX22" s="170"/>
      <c r="AY22" s="170"/>
      <c r="AZ22" s="210"/>
      <c r="BA22" s="141" t="s">
        <v>556</v>
      </c>
      <c r="BB22" s="148"/>
      <c r="BC22" s="232"/>
      <c r="BD22" s="232"/>
      <c r="BE22" s="232"/>
      <c r="BF22" s="232"/>
      <c r="BG22" s="232"/>
      <c r="BH22" s="184" t="s">
        <v>63</v>
      </c>
    </row>
    <row r="23" spans="1:61" s="1" customFormat="1" ht="30" customHeight="1">
      <c r="A23" s="129"/>
      <c r="B23" s="137"/>
      <c r="C23" s="146" t="s">
        <v>427</v>
      </c>
      <c r="D23" s="155"/>
      <c r="E23" s="155"/>
      <c r="F23" s="155"/>
      <c r="G23" s="155"/>
      <c r="H23" s="155"/>
      <c r="I23" s="155"/>
      <c r="J23" s="155"/>
      <c r="K23" s="155"/>
      <c r="L23" s="155"/>
      <c r="M23" s="155"/>
      <c r="N23" s="155"/>
      <c r="O23" s="155"/>
      <c r="P23" s="155"/>
      <c r="Q23" s="155"/>
      <c r="R23" s="155"/>
      <c r="S23" s="155"/>
      <c r="T23" s="155"/>
      <c r="U23" s="155"/>
      <c r="V23" s="211"/>
      <c r="W23" s="141" t="s">
        <v>115</v>
      </c>
      <c r="X23" s="148">
        <f>X16+X22</f>
        <v>0</v>
      </c>
      <c r="Y23" s="232"/>
      <c r="Z23" s="232"/>
      <c r="AA23" s="232"/>
      <c r="AB23" s="232"/>
      <c r="AC23" s="232"/>
      <c r="AD23" s="244" t="s">
        <v>63</v>
      </c>
      <c r="AE23" s="129"/>
      <c r="AF23" s="137"/>
      <c r="AG23" s="146" t="s">
        <v>550</v>
      </c>
      <c r="AH23" s="155"/>
      <c r="AI23" s="155"/>
      <c r="AJ23" s="155"/>
      <c r="AK23" s="155"/>
      <c r="AL23" s="155"/>
      <c r="AM23" s="155"/>
      <c r="AN23" s="155"/>
      <c r="AO23" s="155"/>
      <c r="AP23" s="155"/>
      <c r="AQ23" s="155"/>
      <c r="AR23" s="155"/>
      <c r="AS23" s="155"/>
      <c r="AT23" s="155"/>
      <c r="AU23" s="155"/>
      <c r="AV23" s="155"/>
      <c r="AW23" s="155"/>
      <c r="AX23" s="155"/>
      <c r="AY23" s="155"/>
      <c r="AZ23" s="211"/>
      <c r="BA23" s="141" t="s">
        <v>555</v>
      </c>
      <c r="BB23" s="148">
        <f>BB16+BB22</f>
        <v>0</v>
      </c>
      <c r="BC23" s="232"/>
      <c r="BD23" s="232"/>
      <c r="BE23" s="232"/>
      <c r="BF23" s="232"/>
      <c r="BG23" s="232"/>
      <c r="BH23" s="244" t="s">
        <v>63</v>
      </c>
    </row>
    <row r="24" spans="1:61" s="1" customFormat="1" ht="30" customHeight="1">
      <c r="A24" s="129"/>
      <c r="B24" s="137"/>
      <c r="C24" s="147" t="s">
        <v>123</v>
      </c>
      <c r="D24" s="130" t="s">
        <v>67</v>
      </c>
      <c r="E24" s="130"/>
      <c r="F24" s="130"/>
      <c r="G24" s="130"/>
      <c r="H24" s="130"/>
      <c r="I24" s="130"/>
      <c r="J24" s="130"/>
      <c r="K24" s="130"/>
      <c r="L24" s="130"/>
      <c r="M24" s="130"/>
      <c r="N24" s="130"/>
      <c r="O24" s="130"/>
      <c r="P24" s="130"/>
      <c r="Q24" s="130"/>
      <c r="R24" s="130"/>
      <c r="S24" s="130"/>
      <c r="T24" s="130"/>
      <c r="U24" s="130"/>
      <c r="V24" s="130"/>
      <c r="W24" s="141" t="s">
        <v>177</v>
      </c>
      <c r="X24" s="148"/>
      <c r="Y24" s="232"/>
      <c r="Z24" s="232"/>
      <c r="AA24" s="232"/>
      <c r="AB24" s="232"/>
      <c r="AC24" s="232"/>
      <c r="AD24" s="184" t="s">
        <v>63</v>
      </c>
      <c r="AE24" s="129"/>
      <c r="AF24" s="137"/>
      <c r="AG24" s="147" t="s">
        <v>123</v>
      </c>
      <c r="AH24" s="130" t="s">
        <v>67</v>
      </c>
      <c r="AI24" s="130"/>
      <c r="AJ24" s="130"/>
      <c r="AK24" s="130"/>
      <c r="AL24" s="130"/>
      <c r="AM24" s="130"/>
      <c r="AN24" s="130"/>
      <c r="AO24" s="130"/>
      <c r="AP24" s="130"/>
      <c r="AQ24" s="130"/>
      <c r="AR24" s="130"/>
      <c r="AS24" s="130"/>
      <c r="AT24" s="130"/>
      <c r="AU24" s="130"/>
      <c r="AV24" s="130"/>
      <c r="AW24" s="130"/>
      <c r="AX24" s="130"/>
      <c r="AY24" s="130"/>
      <c r="AZ24" s="130"/>
      <c r="BA24" s="141" t="s">
        <v>554</v>
      </c>
      <c r="BB24" s="148"/>
      <c r="BC24" s="232"/>
      <c r="BD24" s="232"/>
      <c r="BE24" s="232"/>
      <c r="BF24" s="232"/>
      <c r="BG24" s="232"/>
      <c r="BH24" s="184" t="s">
        <v>63</v>
      </c>
    </row>
    <row r="25" spans="1:61" s="1" customFormat="1" ht="30" customHeight="1">
      <c r="A25" s="129"/>
      <c r="B25" s="137"/>
      <c r="C25" s="147"/>
      <c r="D25" s="125" t="s">
        <v>253</v>
      </c>
      <c r="E25" s="125"/>
      <c r="F25" s="125"/>
      <c r="G25" s="125"/>
      <c r="H25" s="125"/>
      <c r="I25" s="125"/>
      <c r="J25" s="125"/>
      <c r="K25" s="125"/>
      <c r="L25" s="125"/>
      <c r="M25" s="125"/>
      <c r="N25" s="125"/>
      <c r="O25" s="125"/>
      <c r="P25" s="125"/>
      <c r="Q25" s="125"/>
      <c r="R25" s="125"/>
      <c r="S25" s="125"/>
      <c r="T25" s="125"/>
      <c r="U25" s="125"/>
      <c r="V25" s="125"/>
      <c r="W25" s="141" t="s">
        <v>13</v>
      </c>
      <c r="X25" s="148">
        <v>0</v>
      </c>
      <c r="Y25" s="232"/>
      <c r="Z25" s="232"/>
      <c r="AA25" s="232"/>
      <c r="AB25" s="232"/>
      <c r="AC25" s="232"/>
      <c r="AD25" s="184" t="s">
        <v>63</v>
      </c>
      <c r="AE25" s="129"/>
      <c r="AF25" s="137"/>
      <c r="AG25" s="147"/>
      <c r="AH25" s="125" t="s">
        <v>253</v>
      </c>
      <c r="AI25" s="125"/>
      <c r="AJ25" s="125"/>
      <c r="AK25" s="125"/>
      <c r="AL25" s="125"/>
      <c r="AM25" s="125"/>
      <c r="AN25" s="125"/>
      <c r="AO25" s="125"/>
      <c r="AP25" s="125"/>
      <c r="AQ25" s="125"/>
      <c r="AR25" s="125"/>
      <c r="AS25" s="125"/>
      <c r="AT25" s="125"/>
      <c r="AU25" s="125"/>
      <c r="AV25" s="125"/>
      <c r="AW25" s="125"/>
      <c r="AX25" s="125"/>
      <c r="AY25" s="125"/>
      <c r="AZ25" s="125"/>
      <c r="BA25" s="141" t="s">
        <v>549</v>
      </c>
      <c r="BB25" s="148">
        <v>0</v>
      </c>
      <c r="BC25" s="232"/>
      <c r="BD25" s="232"/>
      <c r="BE25" s="232"/>
      <c r="BF25" s="232"/>
      <c r="BG25" s="232"/>
      <c r="BH25" s="184" t="s">
        <v>63</v>
      </c>
    </row>
    <row r="26" spans="1:61" s="1" customFormat="1" ht="30" customHeight="1">
      <c r="A26" s="129"/>
      <c r="B26" s="137"/>
      <c r="C26" s="147"/>
      <c r="D26" s="125" t="str">
        <v>デジタル環境整備経費</v>
      </c>
      <c r="E26" s="125"/>
      <c r="F26" s="125"/>
      <c r="G26" s="125"/>
      <c r="H26" s="125"/>
      <c r="I26" s="125"/>
      <c r="J26" s="125"/>
      <c r="K26" s="125"/>
      <c r="L26" s="125"/>
      <c r="M26" s="125"/>
      <c r="N26" s="125"/>
      <c r="O26" s="125"/>
      <c r="P26" s="125"/>
      <c r="Q26" s="125"/>
      <c r="R26" s="125"/>
      <c r="S26" s="125"/>
      <c r="T26" s="125"/>
      <c r="U26" s="125"/>
      <c r="V26" s="125"/>
      <c r="W26" s="141" t="s">
        <v>527</v>
      </c>
      <c r="X26" s="148"/>
      <c r="Y26" s="232"/>
      <c r="Z26" s="232"/>
      <c r="AA26" s="232"/>
      <c r="AB26" s="232"/>
      <c r="AC26" s="232"/>
      <c r="AD26" s="184" t="s">
        <v>63</v>
      </c>
      <c r="AE26" s="129"/>
      <c r="AF26" s="137"/>
      <c r="AG26" s="147"/>
      <c r="AH26" s="125" t="str">
        <v>デジタル環境整備経費</v>
      </c>
      <c r="AI26" s="125"/>
      <c r="AJ26" s="125"/>
      <c r="AK26" s="125"/>
      <c r="AL26" s="125"/>
      <c r="AM26" s="125"/>
      <c r="AN26" s="125"/>
      <c r="AO26" s="125"/>
      <c r="AP26" s="125"/>
      <c r="AQ26" s="125"/>
      <c r="AR26" s="125"/>
      <c r="AS26" s="125"/>
      <c r="AT26" s="125"/>
      <c r="AU26" s="125"/>
      <c r="AV26" s="125"/>
      <c r="AW26" s="125"/>
      <c r="AX26" s="125"/>
      <c r="AY26" s="125"/>
      <c r="AZ26" s="125"/>
      <c r="BA26" s="141" t="s">
        <v>544</v>
      </c>
      <c r="BB26" s="148"/>
      <c r="BC26" s="232"/>
      <c r="BD26" s="232"/>
      <c r="BE26" s="232"/>
      <c r="BF26" s="232"/>
      <c r="BG26" s="232"/>
      <c r="BH26" s="184" t="s">
        <v>63</v>
      </c>
    </row>
    <row r="27" spans="1:61" s="1" customFormat="1" ht="30" customHeight="1">
      <c r="A27" s="127"/>
      <c r="B27" s="136"/>
      <c r="C27" s="147"/>
      <c r="D27" s="156" t="s">
        <v>540</v>
      </c>
      <c r="E27" s="155"/>
      <c r="F27" s="155"/>
      <c r="G27" s="155"/>
      <c r="H27" s="155"/>
      <c r="I27" s="155"/>
      <c r="J27" s="155"/>
      <c r="K27" s="155"/>
      <c r="L27" s="155"/>
      <c r="M27" s="155"/>
      <c r="N27" s="155"/>
      <c r="O27" s="155"/>
      <c r="P27" s="155"/>
      <c r="Q27" s="155"/>
      <c r="R27" s="155"/>
      <c r="S27" s="155"/>
      <c r="T27" s="155"/>
      <c r="U27" s="155"/>
      <c r="V27" s="211"/>
      <c r="W27" s="141" t="s">
        <v>539</v>
      </c>
      <c r="X27" s="148">
        <f>X24+X25</f>
        <v>0</v>
      </c>
      <c r="Y27" s="232"/>
      <c r="Z27" s="232"/>
      <c r="AA27" s="232"/>
      <c r="AB27" s="232"/>
      <c r="AC27" s="232"/>
      <c r="AD27" s="244" t="s">
        <v>63</v>
      </c>
      <c r="AE27" s="127"/>
      <c r="AF27" s="136"/>
      <c r="AG27" s="147"/>
      <c r="AH27" s="156" t="s">
        <v>551</v>
      </c>
      <c r="AI27" s="155"/>
      <c r="AJ27" s="155"/>
      <c r="AK27" s="155"/>
      <c r="AL27" s="155"/>
      <c r="AM27" s="155"/>
      <c r="AN27" s="155"/>
      <c r="AO27" s="155"/>
      <c r="AP27" s="155"/>
      <c r="AQ27" s="155"/>
      <c r="AR27" s="155"/>
      <c r="AS27" s="155"/>
      <c r="AT27" s="155"/>
      <c r="AU27" s="155"/>
      <c r="AV27" s="155"/>
      <c r="AW27" s="155"/>
      <c r="AX27" s="155"/>
      <c r="AY27" s="155"/>
      <c r="AZ27" s="211"/>
      <c r="BA27" s="141" t="s">
        <v>503</v>
      </c>
      <c r="BB27" s="148">
        <f>BB24+BB25</f>
        <v>0</v>
      </c>
      <c r="BC27" s="232"/>
      <c r="BD27" s="232"/>
      <c r="BE27" s="232"/>
      <c r="BF27" s="232"/>
      <c r="BG27" s="232"/>
      <c r="BH27" s="244" t="s">
        <v>63</v>
      </c>
      <c r="BI27" s="1" t="s">
        <v>429</v>
      </c>
    </row>
    <row r="28" spans="1:61" s="1" customFormat="1" ht="30" customHeight="1">
      <c r="A28" s="526" t="s">
        <v>1</v>
      </c>
      <c r="B28" s="526"/>
      <c r="C28" s="148">
        <f>$X$23+$X$27</f>
        <v>0</v>
      </c>
      <c r="D28" s="157"/>
      <c r="E28" s="157"/>
      <c r="F28" s="157"/>
      <c r="G28" s="157"/>
      <c r="H28" s="171" t="s">
        <v>63</v>
      </c>
      <c r="I28" s="130" t="s">
        <v>541</v>
      </c>
      <c r="J28" s="173"/>
      <c r="K28" s="173"/>
      <c r="L28" s="173"/>
      <c r="M28" s="173"/>
      <c r="N28" s="148">
        <f>T41+T44</f>
        <v>0</v>
      </c>
      <c r="O28" s="157"/>
      <c r="P28" s="157"/>
      <c r="Q28" s="157"/>
      <c r="R28" s="157"/>
      <c r="S28" s="171" t="s">
        <v>63</v>
      </c>
      <c r="T28" s="202" t="s">
        <v>542</v>
      </c>
      <c r="U28" s="205"/>
      <c r="V28" s="205"/>
      <c r="W28" s="217"/>
      <c r="X28" s="223">
        <f>C28-N28</f>
        <v>0</v>
      </c>
      <c r="Y28" s="233"/>
      <c r="Z28" s="233"/>
      <c r="AA28" s="233"/>
      <c r="AB28" s="233"/>
      <c r="AC28" s="233"/>
      <c r="AD28" s="208" t="s">
        <v>63</v>
      </c>
      <c r="AE28" s="130" t="s">
        <v>552</v>
      </c>
      <c r="AF28" s="130"/>
      <c r="AG28" s="148">
        <f>$X$23+$X$27</f>
        <v>0</v>
      </c>
      <c r="AH28" s="157"/>
      <c r="AI28" s="157"/>
      <c r="AJ28" s="157"/>
      <c r="AK28" s="157"/>
      <c r="AL28" s="171" t="s">
        <v>63</v>
      </c>
      <c r="AM28" s="130" t="s">
        <v>465</v>
      </c>
      <c r="AN28" s="173"/>
      <c r="AO28" s="173"/>
      <c r="AP28" s="173"/>
      <c r="AQ28" s="173"/>
      <c r="AR28" s="148">
        <f>BI31+BI34</f>
        <v>0</v>
      </c>
      <c r="AS28" s="157"/>
      <c r="AT28" s="157"/>
      <c r="AU28" s="157"/>
      <c r="AV28" s="157"/>
      <c r="AW28" s="171" t="s">
        <v>63</v>
      </c>
      <c r="AX28" s="202" t="s">
        <v>553</v>
      </c>
      <c r="AY28" s="205"/>
      <c r="AZ28" s="205"/>
      <c r="BA28" s="217"/>
      <c r="BB28" s="223">
        <f>AG28-AR28</f>
        <v>0</v>
      </c>
      <c r="BC28" s="233"/>
      <c r="BD28" s="233"/>
      <c r="BE28" s="233"/>
      <c r="BF28" s="233"/>
      <c r="BG28" s="233"/>
      <c r="BH28" s="208" t="s">
        <v>63</v>
      </c>
      <c r="BI28" s="1" t="str">
        <f>IF(N27=(I30+Q30+Y30+I31+L33+Q33+Y33+L34),"","その他財源の内訳を入力してください")</f>
        <v/>
      </c>
    </row>
    <row r="29" spans="1:61" s="1" customFormat="1" ht="27" customHeight="1">
      <c r="A29" s="526"/>
      <c r="B29" s="526"/>
      <c r="C29" s="149"/>
      <c r="D29" s="157"/>
      <c r="E29" s="157"/>
      <c r="F29" s="157"/>
      <c r="G29" s="157"/>
      <c r="H29" s="171"/>
      <c r="I29" s="173"/>
      <c r="J29" s="173"/>
      <c r="K29" s="173"/>
      <c r="L29" s="173"/>
      <c r="M29" s="173"/>
      <c r="N29" s="149"/>
      <c r="O29" s="157"/>
      <c r="P29" s="157"/>
      <c r="Q29" s="157"/>
      <c r="R29" s="157"/>
      <c r="S29" s="171"/>
      <c r="T29" s="203"/>
      <c r="U29" s="206"/>
      <c r="V29" s="206"/>
      <c r="W29" s="218"/>
      <c r="X29" s="224"/>
      <c r="Y29" s="234"/>
      <c r="Z29" s="234"/>
      <c r="AA29" s="234"/>
      <c r="AB29" s="234"/>
      <c r="AC29" s="234"/>
      <c r="AD29" s="208"/>
      <c r="AE29" s="130"/>
      <c r="AF29" s="130"/>
      <c r="AG29" s="149"/>
      <c r="AH29" s="157"/>
      <c r="AI29" s="157"/>
      <c r="AJ29" s="157"/>
      <c r="AK29" s="157"/>
      <c r="AL29" s="171"/>
      <c r="AM29" s="173"/>
      <c r="AN29" s="173"/>
      <c r="AO29" s="173"/>
      <c r="AP29" s="173"/>
      <c r="AQ29" s="173"/>
      <c r="AR29" s="149"/>
      <c r="AS29" s="157"/>
      <c r="AT29" s="157"/>
      <c r="AU29" s="157"/>
      <c r="AV29" s="157"/>
      <c r="AW29" s="171"/>
      <c r="AX29" s="203"/>
      <c r="AY29" s="206"/>
      <c r="AZ29" s="206"/>
      <c r="BA29" s="218"/>
      <c r="BB29" s="224"/>
      <c r="BC29" s="234"/>
      <c r="BD29" s="234"/>
      <c r="BE29" s="234"/>
      <c r="BF29" s="234"/>
      <c r="BG29" s="234"/>
      <c r="BH29" s="208"/>
    </row>
    <row r="30" spans="1:61" s="1" customFormat="1" ht="27" customHeight="1">
      <c r="A30" s="131" t="s">
        <v>442</v>
      </c>
      <c r="B30" s="138"/>
      <c r="C30" s="141" t="s">
        <v>142</v>
      </c>
      <c r="D30" s="158" t="s">
        <v>497</v>
      </c>
      <c r="E30" s="158"/>
      <c r="F30" s="158"/>
      <c r="G30" s="158"/>
      <c r="H30" s="158"/>
      <c r="I30" s="174"/>
      <c r="J30" s="174"/>
      <c r="K30" s="174"/>
      <c r="L30" s="174"/>
      <c r="M30" s="174"/>
      <c r="N30" s="186"/>
      <c r="O30" s="186"/>
      <c r="P30" s="186"/>
      <c r="Q30" s="186"/>
      <c r="R30" s="186"/>
      <c r="S30" s="186"/>
      <c r="T30" s="186"/>
      <c r="U30" s="186"/>
      <c r="V30" s="186"/>
      <c r="W30" s="186"/>
      <c r="X30" s="186"/>
      <c r="Y30" s="186"/>
      <c r="Z30" s="186"/>
      <c r="AA30" s="186"/>
      <c r="AB30" s="186"/>
      <c r="AC30" s="186"/>
      <c r="AD30" s="142"/>
      <c r="AE30" s="131" t="s">
        <v>442</v>
      </c>
      <c r="AF30" s="138"/>
      <c r="AG30" s="141" t="s">
        <v>142</v>
      </c>
      <c r="AH30" s="158" t="s">
        <v>497</v>
      </c>
      <c r="AI30" s="158"/>
      <c r="AJ30" s="158"/>
      <c r="AK30" s="158"/>
      <c r="AL30" s="158"/>
      <c r="AM30" s="174"/>
      <c r="AN30" s="174"/>
      <c r="AO30" s="174"/>
      <c r="AP30" s="174"/>
      <c r="AQ30" s="174"/>
      <c r="AR30" s="186"/>
      <c r="AS30" s="186"/>
      <c r="AT30" s="186"/>
      <c r="AU30" s="186"/>
      <c r="AV30" s="186"/>
      <c r="AW30" s="186"/>
      <c r="AX30" s="186"/>
      <c r="AY30" s="186"/>
      <c r="AZ30" s="186"/>
      <c r="BA30" s="186"/>
      <c r="BB30" s="186"/>
      <c r="BC30" s="186"/>
      <c r="BD30" s="186"/>
      <c r="BE30" s="186"/>
      <c r="BF30" s="186"/>
      <c r="BG30" s="186"/>
      <c r="BH30" s="186"/>
    </row>
    <row r="31" spans="1:61" s="1" customFormat="1" ht="27" customHeight="1">
      <c r="A31" s="132"/>
      <c r="B31" s="139"/>
      <c r="C31" s="141"/>
      <c r="D31" s="159" t="s">
        <v>251</v>
      </c>
      <c r="E31" s="159"/>
      <c r="F31" s="159"/>
      <c r="G31" s="159"/>
      <c r="H31" s="159"/>
      <c r="I31" s="175"/>
      <c r="J31" s="180"/>
      <c r="K31" s="180"/>
      <c r="L31" s="180"/>
      <c r="M31" s="184" t="s">
        <v>63</v>
      </c>
      <c r="N31" s="187" t="s">
        <v>67</v>
      </c>
      <c r="O31" s="191"/>
      <c r="P31" s="194"/>
      <c r="Q31" s="196"/>
      <c r="R31" s="200"/>
      <c r="S31" s="200"/>
      <c r="T31" s="200"/>
      <c r="U31" s="48" t="s">
        <v>63</v>
      </c>
      <c r="V31" s="212" t="s">
        <v>128</v>
      </c>
      <c r="W31" s="219"/>
      <c r="X31" s="225"/>
      <c r="Y31" s="235"/>
      <c r="Z31" s="238"/>
      <c r="AA31" s="238"/>
      <c r="AB31" s="238"/>
      <c r="AC31" s="238"/>
      <c r="AD31" s="538" t="s">
        <v>63</v>
      </c>
      <c r="AE31" s="132"/>
      <c r="AF31" s="139"/>
      <c r="AG31" s="141"/>
      <c r="AH31" s="159" t="s">
        <v>251</v>
      </c>
      <c r="AI31" s="159"/>
      <c r="AJ31" s="159"/>
      <c r="AK31" s="159"/>
      <c r="AL31" s="159"/>
      <c r="AM31" s="175"/>
      <c r="AN31" s="180"/>
      <c r="AO31" s="180"/>
      <c r="AP31" s="180"/>
      <c r="AQ31" s="184" t="s">
        <v>63</v>
      </c>
      <c r="AR31" s="187" t="s">
        <v>67</v>
      </c>
      <c r="AS31" s="191"/>
      <c r="AT31" s="194"/>
      <c r="AU31" s="196"/>
      <c r="AV31" s="200"/>
      <c r="AW31" s="200"/>
      <c r="AX31" s="200"/>
      <c r="AY31" s="48" t="s">
        <v>63</v>
      </c>
      <c r="AZ31" s="212" t="s">
        <v>128</v>
      </c>
      <c r="BA31" s="219"/>
      <c r="BB31" s="225"/>
      <c r="BC31" s="235"/>
      <c r="BD31" s="238"/>
      <c r="BE31" s="238"/>
      <c r="BF31" s="238"/>
      <c r="BG31" s="238"/>
      <c r="BH31" s="245" t="s">
        <v>63</v>
      </c>
    </row>
    <row r="32" spans="1:61" s="1" customFormat="1" ht="27" customHeight="1">
      <c r="A32" s="132"/>
      <c r="B32" s="139"/>
      <c r="C32" s="141"/>
      <c r="D32" s="159" t="s">
        <v>373</v>
      </c>
      <c r="E32" s="159"/>
      <c r="F32" s="159"/>
      <c r="G32" s="159"/>
      <c r="H32" s="159"/>
      <c r="I32" s="175"/>
      <c r="J32" s="180"/>
      <c r="K32" s="180"/>
      <c r="L32" s="180"/>
      <c r="M32" s="184" t="s">
        <v>63</v>
      </c>
      <c r="N32" s="188"/>
      <c r="O32" s="192"/>
      <c r="P32" s="195"/>
      <c r="Q32" s="197"/>
      <c r="R32" s="201"/>
      <c r="S32" s="201"/>
      <c r="T32" s="201"/>
      <c r="U32" s="207"/>
      <c r="V32" s="213" t="str">
        <v>デジタル環境整備経費</v>
      </c>
      <c r="W32" s="220"/>
      <c r="X32" s="226"/>
      <c r="Y32" s="235"/>
      <c r="Z32" s="238"/>
      <c r="AA32" s="238"/>
      <c r="AB32" s="238"/>
      <c r="AC32" s="238"/>
      <c r="AD32" s="538" t="s">
        <v>63</v>
      </c>
      <c r="AE32" s="132"/>
      <c r="AF32" s="139"/>
      <c r="AG32" s="141"/>
      <c r="AH32" s="159" t="s">
        <v>373</v>
      </c>
      <c r="AI32" s="159"/>
      <c r="AJ32" s="159"/>
      <c r="AK32" s="159"/>
      <c r="AL32" s="159"/>
      <c r="AM32" s="175"/>
      <c r="AN32" s="180"/>
      <c r="AO32" s="180"/>
      <c r="AP32" s="180"/>
      <c r="AQ32" s="184" t="s">
        <v>63</v>
      </c>
      <c r="AR32" s="188"/>
      <c r="AS32" s="192"/>
      <c r="AT32" s="195"/>
      <c r="AU32" s="197"/>
      <c r="AV32" s="201"/>
      <c r="AW32" s="201"/>
      <c r="AX32" s="201"/>
      <c r="AY32" s="207"/>
      <c r="AZ32" s="213" t="str">
        <v>デジタル環境整備経費</v>
      </c>
      <c r="BA32" s="220"/>
      <c r="BB32" s="226"/>
      <c r="BC32" s="235"/>
      <c r="BD32" s="238"/>
      <c r="BE32" s="238"/>
      <c r="BF32" s="238"/>
      <c r="BG32" s="238"/>
      <c r="BH32" s="245" t="s">
        <v>63</v>
      </c>
    </row>
    <row r="33" spans="1:64" s="1" customFormat="1" ht="27" customHeight="1">
      <c r="A33" s="132"/>
      <c r="B33" s="139"/>
      <c r="C33" s="141" t="s">
        <v>12</v>
      </c>
      <c r="D33" s="158" t="s">
        <v>497</v>
      </c>
      <c r="E33" s="158"/>
      <c r="F33" s="158"/>
      <c r="G33" s="158"/>
      <c r="H33" s="158"/>
      <c r="I33" s="174"/>
      <c r="J33" s="174"/>
      <c r="K33" s="174"/>
      <c r="L33" s="174"/>
      <c r="M33" s="174"/>
      <c r="N33" s="186"/>
      <c r="O33" s="186"/>
      <c r="P33" s="186"/>
      <c r="Q33" s="186"/>
      <c r="R33" s="186"/>
      <c r="S33" s="186"/>
      <c r="T33" s="186"/>
      <c r="U33" s="186"/>
      <c r="V33" s="186"/>
      <c r="W33" s="186"/>
      <c r="X33" s="186"/>
      <c r="Y33" s="186"/>
      <c r="Z33" s="186"/>
      <c r="AA33" s="186"/>
      <c r="AB33" s="186"/>
      <c r="AC33" s="186"/>
      <c r="AD33" s="186"/>
      <c r="AE33" s="132"/>
      <c r="AF33" s="139"/>
      <c r="AG33" s="141" t="s">
        <v>12</v>
      </c>
      <c r="AH33" s="158" t="s">
        <v>497</v>
      </c>
      <c r="AI33" s="158"/>
      <c r="AJ33" s="158"/>
      <c r="AK33" s="158"/>
      <c r="AL33" s="158"/>
      <c r="AM33" s="174"/>
      <c r="AN33" s="174"/>
      <c r="AO33" s="174"/>
      <c r="AP33" s="174"/>
      <c r="AQ33" s="174"/>
      <c r="AR33" s="186"/>
      <c r="AS33" s="186"/>
      <c r="AT33" s="186"/>
      <c r="AU33" s="186"/>
      <c r="AV33" s="186"/>
      <c r="AW33" s="186"/>
      <c r="AX33" s="186"/>
      <c r="AY33" s="186"/>
      <c r="AZ33" s="186"/>
      <c r="BA33" s="186"/>
      <c r="BB33" s="186"/>
      <c r="BC33" s="186"/>
      <c r="BD33" s="186"/>
      <c r="BE33" s="186"/>
      <c r="BF33" s="186"/>
      <c r="BG33" s="186"/>
      <c r="BH33" s="186"/>
    </row>
    <row r="34" spans="1:64" s="1" customFormat="1" ht="27" customHeight="1">
      <c r="A34" s="132"/>
      <c r="B34" s="139"/>
      <c r="C34" s="141"/>
      <c r="D34" s="159" t="s">
        <v>251</v>
      </c>
      <c r="E34" s="159"/>
      <c r="F34" s="159"/>
      <c r="G34" s="159"/>
      <c r="H34" s="159"/>
      <c r="I34" s="175"/>
      <c r="J34" s="180"/>
      <c r="K34" s="180"/>
      <c r="L34" s="180"/>
      <c r="M34" s="184" t="s">
        <v>63</v>
      </c>
      <c r="N34" s="187" t="s">
        <v>67</v>
      </c>
      <c r="O34" s="191"/>
      <c r="P34" s="194"/>
      <c r="Q34" s="196"/>
      <c r="R34" s="200"/>
      <c r="S34" s="200"/>
      <c r="T34" s="200"/>
      <c r="U34" s="48" t="s">
        <v>63</v>
      </c>
      <c r="V34" s="212" t="s">
        <v>128</v>
      </c>
      <c r="W34" s="219"/>
      <c r="X34" s="225"/>
      <c r="Y34" s="235"/>
      <c r="Z34" s="238"/>
      <c r="AA34" s="238"/>
      <c r="AB34" s="238"/>
      <c r="AC34" s="238"/>
      <c r="AD34" s="538" t="s">
        <v>63</v>
      </c>
      <c r="AE34" s="132"/>
      <c r="AF34" s="139"/>
      <c r="AG34" s="141"/>
      <c r="AH34" s="159" t="s">
        <v>251</v>
      </c>
      <c r="AI34" s="159"/>
      <c r="AJ34" s="159"/>
      <c r="AK34" s="159"/>
      <c r="AL34" s="159"/>
      <c r="AM34" s="175"/>
      <c r="AN34" s="180"/>
      <c r="AO34" s="180"/>
      <c r="AP34" s="180"/>
      <c r="AQ34" s="184" t="s">
        <v>63</v>
      </c>
      <c r="AR34" s="187" t="s">
        <v>67</v>
      </c>
      <c r="AS34" s="191"/>
      <c r="AT34" s="194"/>
      <c r="AU34" s="196"/>
      <c r="AV34" s="200"/>
      <c r="AW34" s="200"/>
      <c r="AX34" s="200"/>
      <c r="AY34" s="48" t="s">
        <v>63</v>
      </c>
      <c r="AZ34" s="212" t="s">
        <v>128</v>
      </c>
      <c r="BA34" s="219"/>
      <c r="BB34" s="225"/>
      <c r="BC34" s="235"/>
      <c r="BD34" s="238"/>
      <c r="BE34" s="238"/>
      <c r="BF34" s="238"/>
      <c r="BG34" s="238"/>
      <c r="BH34" s="245" t="s">
        <v>63</v>
      </c>
      <c r="BJ34" s="183" t="s">
        <v>344</v>
      </c>
      <c r="BL34" s="183" t="s">
        <v>435</v>
      </c>
    </row>
    <row r="35" spans="1:64" s="1" customFormat="1" ht="27" customHeight="1">
      <c r="A35" s="133"/>
      <c r="B35" s="140"/>
      <c r="C35" s="141"/>
      <c r="D35" s="159" t="s">
        <v>373</v>
      </c>
      <c r="E35" s="159"/>
      <c r="F35" s="159"/>
      <c r="G35" s="159"/>
      <c r="H35" s="159"/>
      <c r="I35" s="175"/>
      <c r="J35" s="180"/>
      <c r="K35" s="180"/>
      <c r="L35" s="180"/>
      <c r="M35" s="184" t="s">
        <v>63</v>
      </c>
      <c r="N35" s="188"/>
      <c r="O35" s="192"/>
      <c r="P35" s="195"/>
      <c r="Q35" s="197"/>
      <c r="R35" s="201"/>
      <c r="S35" s="201"/>
      <c r="T35" s="201"/>
      <c r="U35" s="207"/>
      <c r="V35" s="213" t="str">
        <v>デジタル環境整備経費</v>
      </c>
      <c r="W35" s="220"/>
      <c r="X35" s="226"/>
      <c r="Y35" s="235"/>
      <c r="Z35" s="238"/>
      <c r="AA35" s="238"/>
      <c r="AB35" s="238"/>
      <c r="AC35" s="238"/>
      <c r="AD35" s="538" t="s">
        <v>63</v>
      </c>
      <c r="AE35" s="133"/>
      <c r="AF35" s="140"/>
      <c r="AG35" s="141"/>
      <c r="AH35" s="159" t="s">
        <v>373</v>
      </c>
      <c r="AI35" s="159"/>
      <c r="AJ35" s="159"/>
      <c r="AK35" s="159"/>
      <c r="AL35" s="159"/>
      <c r="AM35" s="175"/>
      <c r="AN35" s="180"/>
      <c r="AO35" s="180"/>
      <c r="AP35" s="180"/>
      <c r="AQ35" s="184" t="s">
        <v>63</v>
      </c>
      <c r="AR35" s="188"/>
      <c r="AS35" s="192"/>
      <c r="AT35" s="195"/>
      <c r="AU35" s="197"/>
      <c r="AV35" s="201"/>
      <c r="AW35" s="201"/>
      <c r="AX35" s="201"/>
      <c r="AY35" s="207"/>
      <c r="AZ35" s="213" t="str">
        <v>デジタル環境整備経費</v>
      </c>
      <c r="BA35" s="220"/>
      <c r="BB35" s="226"/>
      <c r="BC35" s="235"/>
      <c r="BD35" s="238"/>
      <c r="BE35" s="238"/>
      <c r="BF35" s="238"/>
      <c r="BG35" s="238"/>
      <c r="BH35" s="245" t="s">
        <v>63</v>
      </c>
      <c r="BI35" s="1" t="s">
        <v>27</v>
      </c>
      <c r="BJ35" s="253">
        <f>+BB16</f>
        <v>0</v>
      </c>
      <c r="BL35" s="253">
        <f>5800000*AU35</f>
        <v>0</v>
      </c>
    </row>
    <row r="36" spans="1:64" s="1" customFormat="1" ht="27" customHeight="1">
      <c r="A36" s="130" t="s">
        <v>54</v>
      </c>
      <c r="B36" s="130"/>
      <c r="C36" s="150" t="s">
        <v>43</v>
      </c>
      <c r="D36" s="160" t="s">
        <v>65</v>
      </c>
      <c r="E36" s="160"/>
      <c r="F36" s="160"/>
      <c r="G36" s="160"/>
      <c r="H36" s="160"/>
      <c r="I36" s="176">
        <f>+Q36+Y36</f>
        <v>0</v>
      </c>
      <c r="J36" s="176"/>
      <c r="K36" s="176"/>
      <c r="L36" s="181" t="s">
        <v>65</v>
      </c>
      <c r="M36" s="181"/>
      <c r="N36" s="189" t="s">
        <v>121</v>
      </c>
      <c r="O36" s="189"/>
      <c r="P36" s="189"/>
      <c r="Q36" s="198"/>
      <c r="R36" s="176"/>
      <c r="S36" s="176"/>
      <c r="T36" s="181" t="s">
        <v>65</v>
      </c>
      <c r="U36" s="208"/>
      <c r="V36" s="214" t="s">
        <v>39</v>
      </c>
      <c r="W36" s="221"/>
      <c r="X36" s="227"/>
      <c r="Y36" s="198"/>
      <c r="Z36" s="176"/>
      <c r="AA36" s="176"/>
      <c r="AB36" s="181" t="s">
        <v>65</v>
      </c>
      <c r="AC36" s="181"/>
      <c r="AD36" s="208"/>
      <c r="AE36" s="130" t="s">
        <v>54</v>
      </c>
      <c r="AF36" s="130"/>
      <c r="AG36" s="150" t="s">
        <v>43</v>
      </c>
      <c r="AH36" s="160" t="s">
        <v>65</v>
      </c>
      <c r="AI36" s="160"/>
      <c r="AJ36" s="160"/>
      <c r="AK36" s="160"/>
      <c r="AL36" s="160"/>
      <c r="AM36" s="176">
        <f>+AU36+BC36</f>
        <v>0</v>
      </c>
      <c r="AN36" s="176"/>
      <c r="AO36" s="176"/>
      <c r="AP36" s="181" t="s">
        <v>65</v>
      </c>
      <c r="AQ36" s="181"/>
      <c r="AR36" s="189" t="s">
        <v>121</v>
      </c>
      <c r="AS36" s="189"/>
      <c r="AT36" s="189"/>
      <c r="AU36" s="198"/>
      <c r="AV36" s="176"/>
      <c r="AW36" s="176"/>
      <c r="AX36" s="181" t="s">
        <v>65</v>
      </c>
      <c r="AY36" s="208"/>
      <c r="AZ36" s="214" t="s">
        <v>39</v>
      </c>
      <c r="BA36" s="221"/>
      <c r="BB36" s="227"/>
      <c r="BC36" s="198"/>
      <c r="BD36" s="176"/>
      <c r="BE36" s="176"/>
      <c r="BF36" s="181" t="s">
        <v>65</v>
      </c>
      <c r="BG36" s="181"/>
      <c r="BH36" s="208"/>
      <c r="BI36" s="251" t="s">
        <v>39</v>
      </c>
      <c r="BJ36" s="254">
        <f>+BB22</f>
        <v>0</v>
      </c>
      <c r="BK36" s="251"/>
      <c r="BL36" s="254">
        <f>3100000*BC35</f>
        <v>0</v>
      </c>
    </row>
    <row r="37" spans="1:64" ht="18.75" customHeight="1">
      <c r="A37" s="130"/>
      <c r="B37" s="130"/>
      <c r="C37" s="150"/>
      <c r="D37" s="160" t="s">
        <v>432</v>
      </c>
      <c r="E37" s="160"/>
      <c r="F37" s="160"/>
      <c r="G37" s="160"/>
      <c r="H37" s="160"/>
      <c r="I37" s="177">
        <f>+Q37+Y37</f>
        <v>0</v>
      </c>
      <c r="J37" s="177"/>
      <c r="K37" s="177"/>
      <c r="L37" s="182" t="s">
        <v>433</v>
      </c>
      <c r="M37" s="185"/>
      <c r="N37" s="189"/>
      <c r="O37" s="189"/>
      <c r="P37" s="189"/>
      <c r="Q37" s="199"/>
      <c r="R37" s="177"/>
      <c r="S37" s="177"/>
      <c r="T37" s="182" t="s">
        <v>433</v>
      </c>
      <c r="U37" s="185"/>
      <c r="V37" s="215"/>
      <c r="W37" s="222"/>
      <c r="X37" s="228"/>
      <c r="Y37" s="199"/>
      <c r="Z37" s="177"/>
      <c r="AA37" s="177"/>
      <c r="AB37" s="182" t="s">
        <v>433</v>
      </c>
      <c r="AC37" s="182"/>
      <c r="AD37" s="185"/>
      <c r="AE37" s="130"/>
      <c r="AF37" s="130"/>
      <c r="AG37" s="150"/>
      <c r="AH37" s="160" t="s">
        <v>432</v>
      </c>
      <c r="AI37" s="160"/>
      <c r="AJ37" s="160"/>
      <c r="AK37" s="160"/>
      <c r="AL37" s="160"/>
      <c r="AM37" s="177">
        <f>+AU37+BC37</f>
        <v>0</v>
      </c>
      <c r="AN37" s="177"/>
      <c r="AO37" s="177"/>
      <c r="AP37" s="182" t="s">
        <v>433</v>
      </c>
      <c r="AQ37" s="185"/>
      <c r="AR37" s="189"/>
      <c r="AS37" s="189"/>
      <c r="AT37" s="189"/>
      <c r="AU37" s="199"/>
      <c r="AV37" s="177"/>
      <c r="AW37" s="177"/>
      <c r="AX37" s="182" t="s">
        <v>433</v>
      </c>
      <c r="AY37" s="185"/>
      <c r="AZ37" s="215"/>
      <c r="BA37" s="222"/>
      <c r="BB37" s="228"/>
      <c r="BC37" s="199"/>
      <c r="BD37" s="177"/>
      <c r="BE37" s="177"/>
      <c r="BF37" s="182" t="s">
        <v>433</v>
      </c>
      <c r="BG37" s="182"/>
      <c r="BH37" s="185"/>
    </row>
    <row r="38" spans="1:64" ht="24" customHeight="1">
      <c r="A38" s="134"/>
      <c r="B38" s="134"/>
      <c r="C38" s="151"/>
      <c r="D38" s="161"/>
      <c r="E38" s="161"/>
      <c r="F38" s="161"/>
      <c r="G38" s="161"/>
      <c r="H38" s="161"/>
      <c r="I38" s="178"/>
      <c r="J38" s="178"/>
      <c r="K38" s="178"/>
      <c r="L38" s="134"/>
      <c r="M38" s="134"/>
      <c r="N38" s="190"/>
      <c r="O38" s="190"/>
      <c r="P38" s="190"/>
      <c r="Q38" s="178"/>
      <c r="R38" s="178"/>
      <c r="S38" s="178"/>
      <c r="T38" s="204" t="s">
        <v>512</v>
      </c>
      <c r="U38" s="209"/>
      <c r="V38" s="209"/>
      <c r="W38" s="209"/>
      <c r="X38" s="229" t="s">
        <v>340</v>
      </c>
      <c r="Y38" s="236" t="s">
        <v>453</v>
      </c>
      <c r="Z38" s="236"/>
      <c r="AA38" s="236"/>
      <c r="AB38" s="236"/>
      <c r="AC38" s="236"/>
      <c r="AD38" s="236"/>
      <c r="AE38" s="134"/>
      <c r="AF38" s="134"/>
      <c r="AG38" s="151"/>
      <c r="AH38" s="161"/>
      <c r="AI38" s="161"/>
      <c r="AJ38" s="161"/>
      <c r="AK38" s="161"/>
      <c r="AL38" s="161"/>
      <c r="AM38" s="178"/>
      <c r="AN38" s="178"/>
      <c r="AO38" s="178"/>
      <c r="AP38" s="134"/>
      <c r="AQ38" s="134"/>
      <c r="AR38" s="190"/>
      <c r="AS38" s="190"/>
      <c r="AT38" s="190"/>
      <c r="AU38" s="178"/>
      <c r="AV38" s="178"/>
      <c r="AW38" s="178"/>
      <c r="AX38" s="204" t="s">
        <v>512</v>
      </c>
      <c r="AY38" s="209"/>
      <c r="AZ38" s="209"/>
      <c r="BA38" s="209"/>
      <c r="BB38" s="229" t="s">
        <v>340</v>
      </c>
      <c r="BC38" s="236" t="s">
        <v>453</v>
      </c>
      <c r="BD38" s="236"/>
      <c r="BE38" s="236"/>
      <c r="BF38" s="236"/>
      <c r="BG38" s="236"/>
      <c r="BH38" s="236"/>
    </row>
    <row r="39" spans="1:64" ht="26.25" customHeight="1">
      <c r="A39" s="134"/>
      <c r="B39" s="134"/>
      <c r="C39" s="151"/>
      <c r="D39" s="161"/>
      <c r="E39" s="161"/>
      <c r="F39" s="161"/>
      <c r="G39" s="161"/>
      <c r="H39" s="161"/>
      <c r="I39" s="178"/>
      <c r="J39" s="178"/>
      <c r="K39" s="178"/>
      <c r="L39" s="134"/>
      <c r="M39" s="134"/>
      <c r="N39" s="190"/>
      <c r="O39" s="190"/>
      <c r="P39" s="190"/>
      <c r="Q39" s="178"/>
      <c r="R39" s="178"/>
      <c r="S39" s="178"/>
      <c r="T39" s="203"/>
      <c r="U39" s="206"/>
      <c r="V39" s="206"/>
      <c r="W39" s="206"/>
      <c r="X39" s="230" t="s">
        <v>208</v>
      </c>
      <c r="Y39" s="237" t="s">
        <v>453</v>
      </c>
      <c r="Z39" s="237"/>
      <c r="AA39" s="237"/>
      <c r="AB39" s="237"/>
      <c r="AC39" s="237"/>
      <c r="AD39" s="237"/>
      <c r="AE39" s="134"/>
      <c r="AF39" s="134"/>
      <c r="AG39" s="151"/>
      <c r="AH39" s="161"/>
      <c r="AI39" s="161"/>
      <c r="AJ39" s="161"/>
      <c r="AK39" s="161"/>
      <c r="AL39" s="161"/>
      <c r="AM39" s="178"/>
      <c r="AN39" s="178"/>
      <c r="AO39" s="178"/>
      <c r="AP39" s="134"/>
      <c r="AQ39" s="134"/>
      <c r="AR39" s="190"/>
      <c r="AS39" s="190"/>
      <c r="AT39" s="190"/>
      <c r="AU39" s="178"/>
      <c r="AV39" s="178"/>
      <c r="AW39" s="178"/>
      <c r="AX39" s="203"/>
      <c r="AY39" s="206"/>
      <c r="AZ39" s="206"/>
      <c r="BA39" s="206"/>
      <c r="BB39" s="230" t="s">
        <v>208</v>
      </c>
      <c r="BC39" s="237" t="s">
        <v>453</v>
      </c>
      <c r="BD39" s="237"/>
      <c r="BE39" s="237"/>
      <c r="BF39" s="237"/>
      <c r="BG39" s="237"/>
      <c r="BH39" s="237"/>
    </row>
    <row r="40" spans="1:64" ht="39" customHeight="1">
      <c r="T40" s="530" t="s">
        <v>346</v>
      </c>
      <c r="U40" s="530"/>
      <c r="V40" s="530"/>
      <c r="W40" s="530"/>
      <c r="X40" s="530"/>
      <c r="Y40" s="536"/>
      <c r="Z40" s="536"/>
      <c r="AA40" s="536"/>
      <c r="AB40" s="536"/>
      <c r="AC40" s="536"/>
      <c r="AD40" s="536"/>
      <c r="AX40" s="530" t="s">
        <v>346</v>
      </c>
      <c r="AY40" s="530"/>
      <c r="AZ40" s="530"/>
      <c r="BA40" s="530"/>
      <c r="BB40" s="530"/>
    </row>
    <row r="41" spans="1:64">
      <c r="T41" s="531">
        <f>I31+I32+Q31+Y31+Y32</f>
        <v>0</v>
      </c>
      <c r="U41" s="531"/>
      <c r="V41" s="531"/>
      <c r="W41" s="531"/>
      <c r="X41" s="531"/>
      <c r="Y41" s="183"/>
      <c r="Z41" s="183"/>
      <c r="AA41" s="183"/>
      <c r="AB41" s="183"/>
      <c r="AC41" s="183"/>
      <c r="AD41" s="183"/>
      <c r="AX41" s="531">
        <f>AM31+AM32+AU31+BC31+BC32</f>
        <v>0</v>
      </c>
      <c r="AY41" s="531"/>
      <c r="AZ41" s="531"/>
      <c r="BA41" s="531"/>
      <c r="BB41" s="531"/>
    </row>
    <row r="42" spans="1:64">
      <c r="T42" s="531"/>
      <c r="U42" s="531"/>
      <c r="V42" s="531"/>
      <c r="W42" s="531"/>
      <c r="X42" s="531"/>
      <c r="AX42" s="531"/>
      <c r="AY42" s="531"/>
      <c r="AZ42" s="531"/>
      <c r="BA42" s="531"/>
      <c r="BB42" s="531"/>
    </row>
    <row r="43" spans="1:64" ht="27" customHeight="1">
      <c r="T43" s="530" t="s">
        <v>548</v>
      </c>
      <c r="U43" s="530"/>
      <c r="V43" s="530"/>
      <c r="W43" s="530"/>
      <c r="X43" s="530"/>
      <c r="AX43" s="530" t="s">
        <v>548</v>
      </c>
      <c r="AY43" s="530"/>
      <c r="AZ43" s="530"/>
      <c r="BA43" s="530"/>
      <c r="BB43" s="530"/>
    </row>
    <row r="44" spans="1:64">
      <c r="T44" s="531">
        <f>I34+I35+Q34+Y34+Y35</f>
        <v>0</v>
      </c>
      <c r="U44" s="531"/>
      <c r="V44" s="531"/>
      <c r="W44" s="531"/>
      <c r="X44" s="531"/>
      <c r="AX44" s="531">
        <f>AM34+AM35+AU34+BC34+BC35</f>
        <v>0</v>
      </c>
      <c r="AY44" s="531"/>
      <c r="AZ44" s="531"/>
      <c r="BA44" s="531"/>
      <c r="BB44" s="531"/>
    </row>
    <row r="45" spans="1:64">
      <c r="T45" s="531"/>
      <c r="U45" s="531"/>
      <c r="V45" s="531"/>
      <c r="W45" s="531"/>
      <c r="X45" s="531"/>
      <c r="AX45" s="531"/>
      <c r="AY45" s="531"/>
      <c r="AZ45" s="531"/>
      <c r="BA45" s="531"/>
      <c r="BB45" s="531"/>
    </row>
  </sheetData>
  <mergeCells count="215">
    <mergeCell ref="A2:BH2"/>
    <mergeCell ref="A4:B4"/>
    <mergeCell ref="C4:H4"/>
    <mergeCell ref="S4:V4"/>
    <mergeCell ref="W4:AD4"/>
    <mergeCell ref="A6:B6"/>
    <mergeCell ref="C6:AD6"/>
    <mergeCell ref="AE6:AF6"/>
    <mergeCell ref="AG6:BH6"/>
    <mergeCell ref="C7:D7"/>
    <mergeCell ref="E7:AD7"/>
    <mergeCell ref="AG7:AH7"/>
    <mergeCell ref="AI7:BH7"/>
    <mergeCell ref="C8:D8"/>
    <mergeCell ref="E8:AD8"/>
    <mergeCell ref="AG8:AH8"/>
    <mergeCell ref="AI8:BH8"/>
    <mergeCell ref="A9:B9"/>
    <mergeCell ref="C9:D9"/>
    <mergeCell ref="E9:P9"/>
    <mergeCell ref="Q9:R9"/>
    <mergeCell ref="S9:AD9"/>
    <mergeCell ref="AE9:AF9"/>
    <mergeCell ref="AG9:AH9"/>
    <mergeCell ref="AI9:AT9"/>
    <mergeCell ref="AU9:AV9"/>
    <mergeCell ref="AW9:BH9"/>
    <mergeCell ref="A10:B10"/>
    <mergeCell ref="C10:D10"/>
    <mergeCell ref="E10:P10"/>
    <mergeCell ref="Q10:R10"/>
    <mergeCell ref="S10:AD10"/>
    <mergeCell ref="AE10:AF10"/>
    <mergeCell ref="AG10:AH10"/>
    <mergeCell ref="AI10:AT10"/>
    <mergeCell ref="AU10:AV10"/>
    <mergeCell ref="AW10:BH10"/>
    <mergeCell ref="E16:V16"/>
    <mergeCell ref="X16:AC16"/>
    <mergeCell ref="AI16:AZ16"/>
    <mergeCell ref="BB16:BG16"/>
    <mergeCell ref="E22:V22"/>
    <mergeCell ref="X22:AC22"/>
    <mergeCell ref="AI22:AZ22"/>
    <mergeCell ref="BB22:BG22"/>
    <mergeCell ref="C23:V23"/>
    <mergeCell ref="X23:AC23"/>
    <mergeCell ref="AG23:AZ23"/>
    <mergeCell ref="BB23:BG23"/>
    <mergeCell ref="D24:V24"/>
    <mergeCell ref="X24:AC24"/>
    <mergeCell ref="AH24:AZ24"/>
    <mergeCell ref="BB24:BG24"/>
    <mergeCell ref="D25:V25"/>
    <mergeCell ref="X25:AC25"/>
    <mergeCell ref="AH25:AZ25"/>
    <mergeCell ref="BB25:BG25"/>
    <mergeCell ref="D26:V26"/>
    <mergeCell ref="X26:AC26"/>
    <mergeCell ref="AH26:AZ26"/>
    <mergeCell ref="BB26:BG26"/>
    <mergeCell ref="D27:V27"/>
    <mergeCell ref="X27:AC27"/>
    <mergeCell ref="AH27:AZ27"/>
    <mergeCell ref="BB27:BG27"/>
    <mergeCell ref="D30:H30"/>
    <mergeCell ref="I30:M30"/>
    <mergeCell ref="N30:AD30"/>
    <mergeCell ref="AH30:AL30"/>
    <mergeCell ref="AM30:AQ30"/>
    <mergeCell ref="AR30:BH30"/>
    <mergeCell ref="D31:H31"/>
    <mergeCell ref="I31:L31"/>
    <mergeCell ref="V31:X31"/>
    <mergeCell ref="Y31:AC31"/>
    <mergeCell ref="AH31:AL31"/>
    <mergeCell ref="AM31:AP31"/>
    <mergeCell ref="AZ31:BB31"/>
    <mergeCell ref="BC31:BG31"/>
    <mergeCell ref="D32:H32"/>
    <mergeCell ref="I32:L32"/>
    <mergeCell ref="V32:X32"/>
    <mergeCell ref="Y32:AC32"/>
    <mergeCell ref="AH32:AL32"/>
    <mergeCell ref="AM32:AP32"/>
    <mergeCell ref="AZ32:BB32"/>
    <mergeCell ref="BC32:BG32"/>
    <mergeCell ref="D33:H33"/>
    <mergeCell ref="I33:M33"/>
    <mergeCell ref="N33:AD33"/>
    <mergeCell ref="AH33:AL33"/>
    <mergeCell ref="AM33:AQ33"/>
    <mergeCell ref="AR33:BH33"/>
    <mergeCell ref="D34:H34"/>
    <mergeCell ref="I34:L34"/>
    <mergeCell ref="V34:X34"/>
    <mergeCell ref="Y34:AC34"/>
    <mergeCell ref="AH34:AL34"/>
    <mergeCell ref="AM34:AP34"/>
    <mergeCell ref="AZ34:BB34"/>
    <mergeCell ref="BC34:BG34"/>
    <mergeCell ref="D35:H35"/>
    <mergeCell ref="I35:L35"/>
    <mergeCell ref="V35:X35"/>
    <mergeCell ref="Y35:AC35"/>
    <mergeCell ref="AH35:AL35"/>
    <mergeCell ref="AM35:AP35"/>
    <mergeCell ref="AZ35:BB35"/>
    <mergeCell ref="BC35:BG35"/>
    <mergeCell ref="D36:H36"/>
    <mergeCell ref="I36:K36"/>
    <mergeCell ref="L36:M36"/>
    <mergeCell ref="Q36:S36"/>
    <mergeCell ref="T36:U36"/>
    <mergeCell ref="Y36:AA36"/>
    <mergeCell ref="AB36:AD36"/>
    <mergeCell ref="AH36:AL36"/>
    <mergeCell ref="AM36:AO36"/>
    <mergeCell ref="AP36:AQ36"/>
    <mergeCell ref="AU36:AW36"/>
    <mergeCell ref="AX36:AY36"/>
    <mergeCell ref="BC36:BE36"/>
    <mergeCell ref="BF36:BH36"/>
    <mergeCell ref="D37:H37"/>
    <mergeCell ref="I37:K37"/>
    <mergeCell ref="L37:M37"/>
    <mergeCell ref="Q37:S37"/>
    <mergeCell ref="T37:U37"/>
    <mergeCell ref="Y37:AA37"/>
    <mergeCell ref="AB37:AD37"/>
    <mergeCell ref="AH37:AL37"/>
    <mergeCell ref="AM37:AO37"/>
    <mergeCell ref="AP37:AQ37"/>
    <mergeCell ref="AU37:AW37"/>
    <mergeCell ref="AX37:AY37"/>
    <mergeCell ref="BC37:BE37"/>
    <mergeCell ref="BF37:BH37"/>
    <mergeCell ref="T38:W38"/>
    <mergeCell ref="Y38:AD38"/>
    <mergeCell ref="AX38:BA38"/>
    <mergeCell ref="BC38:BH38"/>
    <mergeCell ref="T39:W39"/>
    <mergeCell ref="Y39:AD39"/>
    <mergeCell ref="AX39:BA39"/>
    <mergeCell ref="BC39:BH39"/>
    <mergeCell ref="T40:X40"/>
    <mergeCell ref="Y40:AD40"/>
    <mergeCell ref="AX40:BB40"/>
    <mergeCell ref="Y41:AD41"/>
    <mergeCell ref="T43:X43"/>
    <mergeCell ref="AX43:BB43"/>
    <mergeCell ref="A7:B8"/>
    <mergeCell ref="AE7:AF8"/>
    <mergeCell ref="D11:D16"/>
    <mergeCell ref="E11:AD15"/>
    <mergeCell ref="AH11:AH16"/>
    <mergeCell ref="AI11:BH15"/>
    <mergeCell ref="D17:D22"/>
    <mergeCell ref="E17:AD21"/>
    <mergeCell ref="AH17:AH22"/>
    <mergeCell ref="AI17:BH21"/>
    <mergeCell ref="C24:C27"/>
    <mergeCell ref="AG24:AG27"/>
    <mergeCell ref="A28:B29"/>
    <mergeCell ref="C28:G29"/>
    <mergeCell ref="H28:H29"/>
    <mergeCell ref="I28:M29"/>
    <mergeCell ref="N28:R29"/>
    <mergeCell ref="S28:S29"/>
    <mergeCell ref="T28:W29"/>
    <mergeCell ref="X28:AC29"/>
    <mergeCell ref="AD28:AD29"/>
    <mergeCell ref="AE28:AF29"/>
    <mergeCell ref="AG28:AK29"/>
    <mergeCell ref="AL28:AL29"/>
    <mergeCell ref="AM28:AQ29"/>
    <mergeCell ref="AR28:AV29"/>
    <mergeCell ref="AW28:AW29"/>
    <mergeCell ref="AX28:BA29"/>
    <mergeCell ref="BB28:BG29"/>
    <mergeCell ref="BH28:BH29"/>
    <mergeCell ref="A30:B35"/>
    <mergeCell ref="C30:C32"/>
    <mergeCell ref="AE30:AF35"/>
    <mergeCell ref="AG30:AG32"/>
    <mergeCell ref="N31:P32"/>
    <mergeCell ref="Q31:T32"/>
    <mergeCell ref="U31:U32"/>
    <mergeCell ref="AR31:AT32"/>
    <mergeCell ref="AU31:AX32"/>
    <mergeCell ref="AY31:AY32"/>
    <mergeCell ref="C33:C35"/>
    <mergeCell ref="AG33:AG35"/>
    <mergeCell ref="N34:P35"/>
    <mergeCell ref="Q34:T35"/>
    <mergeCell ref="U34:U35"/>
    <mergeCell ref="AR34:AT35"/>
    <mergeCell ref="AU34:AX35"/>
    <mergeCell ref="AY34:AY35"/>
    <mergeCell ref="A36:B37"/>
    <mergeCell ref="C36:C37"/>
    <mergeCell ref="N36:P37"/>
    <mergeCell ref="V36:X37"/>
    <mergeCell ref="AE36:AF37"/>
    <mergeCell ref="AG36:AG37"/>
    <mergeCell ref="AR36:AT37"/>
    <mergeCell ref="AZ36:BB37"/>
    <mergeCell ref="T41:X42"/>
    <mergeCell ref="AX41:BB42"/>
    <mergeCell ref="T44:X45"/>
    <mergeCell ref="AX44:BB45"/>
    <mergeCell ref="A11:B27"/>
    <mergeCell ref="C11:C22"/>
    <mergeCell ref="AE11:AF27"/>
    <mergeCell ref="AG11:AG22"/>
  </mergeCells>
  <phoneticPr fontId="4"/>
  <dataValidations count="3">
    <dataValidation type="list" allowBlank="1" showDropDown="0" showInputMessage="1" showErrorMessage="1" sqref="W4">
      <formula1>"県補助金,市町村単独（過疎債・交付金）"</formula1>
    </dataValidation>
    <dataValidation type="list" allowBlank="1" showDropDown="0" showInputMessage="1" showErrorMessage="1" sqref="AM33:AQ33 AM30:AQ30 I30:M30 I33:M33">
      <formula1>"市町村一般財源,国庫補助金,事業所持出し,その他"</formula1>
    </dataValidation>
    <dataValidation type="list" allowBlank="1" showDropDown="0" showInputMessage="1" showErrorMessage="1" sqref="AW10:BH10 S10:AD10">
      <formula1>"本則課税（10％）,簡易課税（*50％）,免税事業者,非課税事業者"</formula1>
    </dataValidation>
  </dataValidations>
  <printOptions horizontalCentered="1"/>
  <pageMargins left="0.23622047244094488" right="0.23622047244094488" top="0.74803149606299213" bottom="0.74803149606299213" header="0.31496062992125984" footer="0.31496062992125984"/>
  <pageSetup paperSize="9" scale="62" fitToWidth="1" fitToHeight="0" orientation="landscape" usePrinterDefaults="1" cellComments="asDisplayed" r:id="rId1"/>
  <rowBreaks count="1" manualBreakCount="1">
    <brk id="27" max="5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FFFFA6A6"/>
    <pageSetUpPr fitToPage="1"/>
  </sheetPr>
  <dimension ref="A1:R22"/>
  <sheetViews>
    <sheetView showGridLines="0" showZeros="0" view="pageBreakPreview" topLeftCell="A7" zoomScale="60" workbookViewId="0">
      <selection activeCell="A27" sqref="A27:I27"/>
    </sheetView>
  </sheetViews>
  <sheetFormatPr defaultRowHeight="24"/>
  <cols>
    <col min="1" max="1" width="5.625" style="21" customWidth="1"/>
    <col min="2" max="3" width="10.625" style="21" customWidth="1"/>
    <col min="4" max="4" width="13.75" style="21" customWidth="1"/>
    <col min="5" max="8" width="13.375" style="49" customWidth="1"/>
    <col min="9" max="14" width="12.75" style="49" customWidth="1"/>
    <col min="15" max="15" width="17.5" style="21" customWidth="1"/>
    <col min="16" max="16" width="20.5" style="50" customWidth="1"/>
    <col min="17" max="17" width="11.125" style="51" bestFit="1" customWidth="1"/>
    <col min="18" max="18" width="18.375" style="52" bestFit="1" customWidth="1"/>
    <col min="19" max="16384" width="9" style="21" customWidth="1"/>
  </cols>
  <sheetData>
    <row r="1" spans="1:18">
      <c r="A1" s="53" t="s">
        <v>20</v>
      </c>
      <c r="N1" s="101"/>
    </row>
    <row r="2" spans="1:18">
      <c r="N2" s="102"/>
    </row>
    <row r="3" spans="1:18" ht="21" customHeight="1">
      <c r="A3" s="54" t="s">
        <v>238</v>
      </c>
      <c r="B3" s="54"/>
      <c r="C3" s="54"/>
      <c r="D3" s="54"/>
      <c r="E3" s="54"/>
      <c r="F3" s="54"/>
      <c r="G3" s="54"/>
      <c r="H3" s="54"/>
      <c r="I3" s="54"/>
      <c r="J3" s="54"/>
      <c r="K3" s="54"/>
      <c r="L3" s="54"/>
      <c r="M3" s="54"/>
      <c r="N3" s="54"/>
    </row>
    <row r="4" spans="1:18">
      <c r="N4" s="103" t="s">
        <v>437</v>
      </c>
    </row>
    <row r="5" spans="1:18" ht="42" customHeight="1">
      <c r="A5" s="55"/>
      <c r="B5" s="64"/>
      <c r="C5" s="76"/>
      <c r="D5" s="76" t="s">
        <v>83</v>
      </c>
      <c r="E5" s="539" t="s">
        <v>18</v>
      </c>
      <c r="F5" s="92" t="s">
        <v>106</v>
      </c>
      <c r="G5" s="92" t="s">
        <v>61</v>
      </c>
      <c r="H5" s="92" t="s">
        <v>519</v>
      </c>
      <c r="I5" s="92" t="s">
        <v>440</v>
      </c>
      <c r="J5" s="92" t="s">
        <v>380</v>
      </c>
      <c r="K5" s="92" t="s">
        <v>68</v>
      </c>
      <c r="L5" s="92" t="s">
        <v>480</v>
      </c>
      <c r="M5" s="92" t="s">
        <v>222</v>
      </c>
      <c r="N5" s="104" t="s">
        <v>112</v>
      </c>
    </row>
    <row r="6" spans="1:18" ht="20.25" customHeight="1">
      <c r="A6" s="56"/>
      <c r="B6" s="65"/>
      <c r="C6" s="77" t="s">
        <v>65</v>
      </c>
      <c r="D6" s="77" t="s">
        <v>14</v>
      </c>
      <c r="E6" s="56" t="s">
        <v>98</v>
      </c>
      <c r="F6" s="56" t="s">
        <v>115</v>
      </c>
      <c r="G6" s="56" t="s">
        <v>15</v>
      </c>
      <c r="H6" s="56" t="s">
        <v>71</v>
      </c>
      <c r="I6" s="56" t="s">
        <v>74</v>
      </c>
      <c r="J6" s="56" t="s">
        <v>44</v>
      </c>
      <c r="K6" s="56" t="s">
        <v>292</v>
      </c>
      <c r="L6" s="56" t="s">
        <v>317</v>
      </c>
      <c r="M6" s="56" t="s">
        <v>294</v>
      </c>
      <c r="N6" s="105"/>
      <c r="P6" s="49" t="s">
        <v>160</v>
      </c>
    </row>
    <row r="7" spans="1:18" ht="57" customHeight="1">
      <c r="A7" s="57" t="s">
        <v>47</v>
      </c>
      <c r="B7" s="66" t="s">
        <v>121</v>
      </c>
      <c r="C7" s="78"/>
      <c r="D7" s="85"/>
      <c r="E7" s="85"/>
      <c r="F7" s="85">
        <f>+D7-E7</f>
        <v>0</v>
      </c>
      <c r="G7" s="95"/>
      <c r="H7" s="97"/>
      <c r="I7" s="540"/>
      <c r="J7" s="540">
        <f>H14-I7</f>
        <v>0</v>
      </c>
      <c r="K7" s="540">
        <f>+ROUNDDOWN((J7/2),-3)</f>
        <v>0</v>
      </c>
      <c r="L7" s="540"/>
      <c r="M7" s="540">
        <f>+K7</f>
        <v>0</v>
      </c>
      <c r="N7" s="66"/>
      <c r="O7" s="109" t="s">
        <v>121</v>
      </c>
      <c r="P7" s="114">
        <v>5800000</v>
      </c>
      <c r="Q7" s="118"/>
      <c r="R7" s="122"/>
    </row>
    <row r="8" spans="1:18" ht="57" customHeight="1">
      <c r="A8" s="58"/>
      <c r="B8" s="67" t="s">
        <v>39</v>
      </c>
      <c r="C8" s="79"/>
      <c r="D8" s="86"/>
      <c r="E8" s="86">
        <v>0</v>
      </c>
      <c r="F8" s="86">
        <f>+D8-E8</f>
        <v>0</v>
      </c>
      <c r="G8" s="96"/>
      <c r="H8" s="98"/>
      <c r="I8" s="541"/>
      <c r="J8" s="541"/>
      <c r="K8" s="541"/>
      <c r="L8" s="541"/>
      <c r="M8" s="541"/>
      <c r="N8" s="545"/>
      <c r="O8" s="110" t="s">
        <v>39</v>
      </c>
      <c r="P8" s="115">
        <v>3100000</v>
      </c>
      <c r="Q8" s="119"/>
      <c r="R8" s="122"/>
    </row>
    <row r="9" spans="1:18" ht="57" customHeight="1">
      <c r="A9" s="59"/>
      <c r="B9" s="68" t="s">
        <v>280</v>
      </c>
      <c r="C9" s="80">
        <f>SUM(C7:C8)</f>
        <v>0</v>
      </c>
      <c r="D9" s="87">
        <f>SUM(D7:D8)</f>
        <v>0</v>
      </c>
      <c r="E9" s="87">
        <f>SUM(E7:E8)</f>
        <v>0</v>
      </c>
      <c r="F9" s="87">
        <f>SUM(F7:F8)</f>
        <v>0</v>
      </c>
      <c r="G9" s="87">
        <f>P9</f>
        <v>0</v>
      </c>
      <c r="H9" s="87">
        <f>MIN(F9:G9)</f>
        <v>0</v>
      </c>
      <c r="I9" s="541"/>
      <c r="J9" s="541"/>
      <c r="K9" s="541"/>
      <c r="L9" s="541"/>
      <c r="M9" s="541"/>
      <c r="N9" s="545"/>
      <c r="O9" s="111" t="s">
        <v>436</v>
      </c>
      <c r="P9" s="116">
        <f>($C$7*$P$7)+($C$8*P8)</f>
        <v>0</v>
      </c>
      <c r="Q9" s="120" t="str">
        <f>IF(((E7*P7)+(E8*P8))&gt;=J9,"OK","人件費超過")</f>
        <v>OK</v>
      </c>
      <c r="R9" s="122"/>
    </row>
    <row r="10" spans="1:18" ht="57" customHeight="1">
      <c r="A10" s="57" t="s">
        <v>123</v>
      </c>
      <c r="B10" s="69" t="s">
        <v>67</v>
      </c>
      <c r="C10" s="521" t="s">
        <v>81</v>
      </c>
      <c r="D10" s="88"/>
      <c r="E10" s="85"/>
      <c r="F10" s="85">
        <f>D10-E10</f>
        <v>0</v>
      </c>
      <c r="G10" s="85">
        <f>ROUNDDOWN(G9*25%,0)</f>
        <v>0</v>
      </c>
      <c r="H10" s="85">
        <f>MIN(F10:G10)</f>
        <v>0</v>
      </c>
      <c r="I10" s="541"/>
      <c r="J10" s="541"/>
      <c r="K10" s="541"/>
      <c r="L10" s="541"/>
      <c r="M10" s="541"/>
      <c r="N10" s="545"/>
      <c r="O10" s="112" t="s">
        <v>447</v>
      </c>
      <c r="P10" s="117">
        <f>+G9*0.25</f>
        <v>0</v>
      </c>
      <c r="Q10" s="121" t="str">
        <f>IF(((E7*P7)+(E8*P8)*0.25)&gt;=J10,"OK","事業費超過")</f>
        <v>OK</v>
      </c>
      <c r="R10" s="122"/>
    </row>
    <row r="11" spans="1:18" ht="57" customHeight="1">
      <c r="A11" s="58"/>
      <c r="B11" s="70" t="s">
        <v>128</v>
      </c>
      <c r="C11" s="522" t="s">
        <v>81</v>
      </c>
      <c r="D11" s="89"/>
      <c r="E11" s="93"/>
      <c r="F11" s="93">
        <f>D11-E11</f>
        <v>0</v>
      </c>
      <c r="G11" s="523" t="s">
        <v>81</v>
      </c>
      <c r="H11" s="93">
        <f>F11</f>
        <v>0</v>
      </c>
      <c r="I11" s="541"/>
      <c r="J11" s="541"/>
      <c r="K11" s="541"/>
      <c r="L11" s="541"/>
      <c r="M11" s="541"/>
      <c r="N11" s="545"/>
    </row>
    <row r="12" spans="1:18" ht="57" customHeight="1">
      <c r="A12" s="58"/>
      <c r="B12" s="71" t="str">
        <v>デジタル環境整備経費</v>
      </c>
      <c r="C12" s="523" t="s">
        <v>81</v>
      </c>
      <c r="D12" s="90"/>
      <c r="E12" s="94"/>
      <c r="F12" s="93">
        <f>D12-E12</f>
        <v>0</v>
      </c>
      <c r="G12" s="523" t="s">
        <v>81</v>
      </c>
      <c r="H12" s="93">
        <f>F12</f>
        <v>0</v>
      </c>
      <c r="I12" s="541"/>
      <c r="J12" s="541"/>
      <c r="K12" s="541"/>
      <c r="L12" s="541"/>
      <c r="M12" s="541"/>
      <c r="N12" s="545"/>
    </row>
    <row r="13" spans="1:18" ht="57" customHeight="1">
      <c r="A13" s="60"/>
      <c r="B13" s="68" t="s">
        <v>280</v>
      </c>
      <c r="C13" s="83" t="s">
        <v>81</v>
      </c>
      <c r="D13" s="87">
        <f>SUM(D10:D12)</f>
        <v>0</v>
      </c>
      <c r="E13" s="87">
        <f>SUM(E10:E12)</f>
        <v>0</v>
      </c>
      <c r="F13" s="87">
        <f>SUM(F10:F12)</f>
        <v>0</v>
      </c>
      <c r="G13" s="87">
        <f>SUM(G10:G12)</f>
        <v>0</v>
      </c>
      <c r="H13" s="87">
        <f>SUM(H10:H12)</f>
        <v>0</v>
      </c>
      <c r="I13" s="541"/>
      <c r="J13" s="541"/>
      <c r="K13" s="541"/>
      <c r="L13" s="541"/>
      <c r="M13" s="541"/>
      <c r="N13" s="545"/>
    </row>
    <row r="14" spans="1:18" ht="57" customHeight="1">
      <c r="A14" s="61" t="s">
        <v>439</v>
      </c>
      <c r="B14" s="72"/>
      <c r="C14" s="84" t="s">
        <v>81</v>
      </c>
      <c r="D14" s="91">
        <f>SUM(D9,D13)</f>
        <v>0</v>
      </c>
      <c r="E14" s="91">
        <f>SUM(E9,E13)</f>
        <v>0</v>
      </c>
      <c r="F14" s="91">
        <f>SUM(F9,F13)</f>
        <v>0</v>
      </c>
      <c r="G14" s="91">
        <f>SUM(G9,G13)</f>
        <v>0</v>
      </c>
      <c r="H14" s="91">
        <f>SUM(H9,H13)</f>
        <v>0</v>
      </c>
      <c r="I14" s="542"/>
      <c r="J14" s="542"/>
      <c r="K14" s="542"/>
      <c r="L14" s="542"/>
      <c r="M14" s="542"/>
      <c r="N14" s="546"/>
    </row>
    <row r="15" spans="1:18" ht="16.5" customHeight="1">
      <c r="A15" s="62" t="s">
        <v>441</v>
      </c>
      <c r="B15" s="73" t="s">
        <v>520</v>
      </c>
      <c r="C15" s="73"/>
      <c r="D15" s="73"/>
      <c r="E15" s="73"/>
      <c r="F15" s="73"/>
      <c r="G15" s="73"/>
      <c r="H15" s="73"/>
      <c r="I15" s="73"/>
      <c r="J15" s="73"/>
      <c r="K15" s="73"/>
      <c r="L15" s="73"/>
      <c r="M15" s="543"/>
      <c r="N15" s="547">
        <f>K7-L7</f>
        <v>0</v>
      </c>
    </row>
    <row r="16" spans="1:18" ht="16.5" customHeight="1">
      <c r="A16" s="62" t="s">
        <v>214</v>
      </c>
      <c r="B16" s="73" t="s">
        <v>95</v>
      </c>
      <c r="C16" s="73"/>
      <c r="D16" s="73"/>
      <c r="E16" s="73"/>
      <c r="F16" s="73"/>
      <c r="G16" s="73"/>
      <c r="H16" s="73"/>
      <c r="I16" s="73"/>
      <c r="J16" s="73"/>
      <c r="K16" s="73"/>
      <c r="L16" s="73"/>
      <c r="M16" s="543"/>
      <c r="N16" s="543"/>
    </row>
    <row r="17" spans="1:14" ht="16.5" customHeight="1">
      <c r="A17" s="63"/>
      <c r="B17" s="74" t="s">
        <v>196</v>
      </c>
      <c r="C17" s="74"/>
      <c r="D17" s="74"/>
      <c r="E17" s="74"/>
      <c r="F17" s="74"/>
      <c r="G17" s="74"/>
      <c r="H17" s="74"/>
      <c r="I17" s="74"/>
      <c r="J17" s="74"/>
      <c r="K17" s="74"/>
      <c r="L17" s="74"/>
      <c r="M17" s="543"/>
      <c r="N17" s="543"/>
    </row>
    <row r="18" spans="1:14" ht="16.5" customHeight="1">
      <c r="A18" s="63"/>
      <c r="B18" s="74" t="s">
        <v>487</v>
      </c>
      <c r="C18" s="74"/>
      <c r="D18" s="74"/>
      <c r="E18" s="74"/>
      <c r="F18" s="74"/>
      <c r="G18" s="74"/>
      <c r="H18" s="74"/>
      <c r="I18" s="74"/>
      <c r="J18" s="74"/>
      <c r="K18" s="74"/>
      <c r="L18" s="74"/>
      <c r="M18" s="544"/>
      <c r="N18" s="544"/>
    </row>
    <row r="19" spans="1:14" ht="16.5" customHeight="1">
      <c r="A19" s="62" t="s">
        <v>443</v>
      </c>
      <c r="B19" s="73" t="s">
        <v>444</v>
      </c>
      <c r="C19" s="73"/>
      <c r="D19" s="73"/>
      <c r="E19" s="73"/>
      <c r="F19" s="73"/>
      <c r="G19" s="73"/>
      <c r="H19" s="73"/>
      <c r="I19" s="73"/>
      <c r="J19" s="73"/>
      <c r="K19" s="73"/>
      <c r="L19" s="73"/>
      <c r="M19" s="543"/>
      <c r="N19" s="543"/>
    </row>
    <row r="20" spans="1:14" ht="16.5" customHeight="1">
      <c r="A20" s="62" t="s">
        <v>101</v>
      </c>
      <c r="B20" s="73" t="s">
        <v>446</v>
      </c>
      <c r="C20" s="73"/>
      <c r="D20" s="73"/>
      <c r="E20" s="73"/>
      <c r="F20" s="73"/>
      <c r="G20" s="73"/>
      <c r="H20" s="73"/>
      <c r="I20" s="73"/>
      <c r="J20" s="73"/>
      <c r="K20" s="73"/>
      <c r="L20" s="73"/>
      <c r="M20" s="543"/>
      <c r="N20" s="543"/>
    </row>
    <row r="21" spans="1:14">
      <c r="B21" s="75"/>
      <c r="C21" s="75"/>
      <c r="I21" s="21"/>
      <c r="J21" s="21"/>
      <c r="K21" s="21"/>
      <c r="L21" s="21"/>
      <c r="M21" s="21"/>
      <c r="N21" s="21"/>
    </row>
    <row r="22" spans="1:14">
      <c r="E22" s="75"/>
    </row>
  </sheetData>
  <mergeCells count="19">
    <mergeCell ref="A3:N3"/>
    <mergeCell ref="A14:B14"/>
    <mergeCell ref="B15:L15"/>
    <mergeCell ref="B16:L16"/>
    <mergeCell ref="B17:L17"/>
    <mergeCell ref="B18:L18"/>
    <mergeCell ref="B19:L19"/>
    <mergeCell ref="B20:L20"/>
    <mergeCell ref="N1:N2"/>
    <mergeCell ref="A7:A9"/>
    <mergeCell ref="G7:G8"/>
    <mergeCell ref="H7:H8"/>
    <mergeCell ref="A10:A13"/>
    <mergeCell ref="I7:I14"/>
    <mergeCell ref="J7:J14"/>
    <mergeCell ref="K7:K14"/>
    <mergeCell ref="L7:L14"/>
    <mergeCell ref="M7:M14"/>
    <mergeCell ref="N7:N14"/>
  </mergeCells>
  <phoneticPr fontId="4"/>
  <printOptions horizontalCentered="1"/>
  <pageMargins left="0.70866141732283461" right="0.70866141732283461" top="0.74803149606299213" bottom="0.74803149606299213" header="0.31496062992125984" footer="0.31496062992125984"/>
  <pageSetup paperSize="9" scale="75" fitToWidth="1" fitToHeight="1" orientation="landscape"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rgb="FFFFA6A6"/>
    <pageSetUpPr fitToPage="1"/>
  </sheetPr>
  <dimension ref="A1:AQ40"/>
  <sheetViews>
    <sheetView showGridLines="0" showZeros="0" view="pageBreakPreview" topLeftCell="A16" zoomScale="60" workbookViewId="0">
      <selection activeCell="A12" sqref="A12:AD28"/>
    </sheetView>
  </sheetViews>
  <sheetFormatPr defaultRowHeight="13.5"/>
  <cols>
    <col min="1" max="1" width="13" style="1" customWidth="1"/>
    <col min="2" max="3" width="3.25" style="1" customWidth="1"/>
    <col min="4" max="4" width="4.375" style="1" customWidth="1"/>
    <col min="5" max="19" width="3.625" style="1" customWidth="1"/>
    <col min="20" max="20" width="5.25" style="1" customWidth="1"/>
    <col min="21" max="22" width="3.25" style="1" customWidth="1"/>
    <col min="23" max="24" width="3.625" style="1" customWidth="1"/>
    <col min="25" max="30" width="3.25" style="1" customWidth="1"/>
    <col min="31" max="31" width="15" bestFit="1" customWidth="1"/>
    <col min="32" max="32" width="12.5" customWidth="1"/>
    <col min="33" max="33" width="11.125" bestFit="1" customWidth="1"/>
    <col min="34" max="34" width="12.125" bestFit="1" customWidth="1"/>
    <col min="35" max="35" width="10.5" customWidth="1"/>
    <col min="36" max="72" width="2.75" customWidth="1"/>
  </cols>
  <sheetData>
    <row r="1" spans="1:43" s="1" customFormat="1">
      <c r="A1" s="1" t="s">
        <v>494</v>
      </c>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43" ht="17.25">
      <c r="A2" s="123" t="s">
        <v>180</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row>
    <row r="3" spans="1:43" ht="11.25" customHeight="1"/>
    <row r="4" spans="1:43" ht="13.5" customHeight="1">
      <c r="A4" s="548" t="s">
        <v>5</v>
      </c>
      <c r="B4" s="550"/>
      <c r="C4" s="552"/>
      <c r="D4" s="536"/>
      <c r="E4" s="536"/>
      <c r="F4" s="536"/>
      <c r="G4" s="536"/>
      <c r="H4" s="48"/>
      <c r="I4" s="172"/>
      <c r="J4" s="179"/>
      <c r="K4" s="179"/>
      <c r="L4" s="179"/>
      <c r="M4" s="179"/>
      <c r="N4" s="179"/>
      <c r="O4" s="172"/>
      <c r="Q4" s="179"/>
      <c r="R4" s="179"/>
      <c r="S4" s="556" t="s">
        <v>334</v>
      </c>
      <c r="T4" s="556"/>
      <c r="U4" s="556"/>
      <c r="V4" s="556"/>
      <c r="W4" s="189"/>
      <c r="X4" s="189"/>
      <c r="Y4" s="189"/>
      <c r="Z4" s="189"/>
      <c r="AA4" s="189"/>
      <c r="AB4" s="189"/>
      <c r="AC4" s="189"/>
      <c r="AD4" s="189"/>
      <c r="AF4" s="183"/>
      <c r="AG4" s="183"/>
      <c r="AH4" s="256"/>
      <c r="AI4" s="1"/>
      <c r="AJ4" s="1"/>
      <c r="AK4" s="1"/>
      <c r="AL4" s="183"/>
      <c r="AM4" s="183"/>
      <c r="AN4" s="252"/>
      <c r="AO4" s="252"/>
      <c r="AP4" s="252"/>
      <c r="AQ4" s="252"/>
    </row>
    <row r="5" spans="1:43" ht="13.5" customHeight="1">
      <c r="A5" s="549"/>
      <c r="B5" s="551"/>
      <c r="C5" s="553"/>
      <c r="D5" s="554"/>
      <c r="E5" s="554"/>
      <c r="F5" s="554"/>
      <c r="G5" s="554"/>
      <c r="H5" s="207"/>
      <c r="I5" s="555"/>
      <c r="J5" s="179"/>
      <c r="K5" s="179"/>
      <c r="L5" s="179"/>
      <c r="M5" s="179"/>
      <c r="N5" s="179"/>
      <c r="O5" s="172"/>
      <c r="P5" s="179"/>
      <c r="Q5" s="179"/>
      <c r="R5" s="179"/>
      <c r="S5" s="556"/>
      <c r="T5" s="556"/>
      <c r="U5" s="556"/>
      <c r="V5" s="556"/>
      <c r="W5" s="189"/>
      <c r="X5" s="189"/>
      <c r="Y5" s="189"/>
      <c r="Z5" s="189"/>
      <c r="AA5" s="189"/>
      <c r="AB5" s="189"/>
      <c r="AC5" s="189"/>
      <c r="AD5" s="189"/>
      <c r="AF5" s="183"/>
      <c r="AG5" s="183"/>
      <c r="AH5" s="1"/>
      <c r="AI5" s="1"/>
      <c r="AJ5" s="1"/>
      <c r="AK5" s="1"/>
      <c r="AL5" s="183"/>
      <c r="AM5" s="183"/>
      <c r="AN5" s="252"/>
      <c r="AO5" s="252"/>
      <c r="AP5" s="252"/>
      <c r="AQ5" s="252"/>
    </row>
    <row r="6" spans="1:43" ht="13.5" customHeight="1">
      <c r="S6" s="172"/>
      <c r="T6" s="172"/>
      <c r="U6" s="172"/>
      <c r="V6" s="172"/>
      <c r="W6" s="172"/>
      <c r="X6" s="172"/>
      <c r="Y6" s="231"/>
      <c r="Z6" s="231"/>
      <c r="AA6" s="231"/>
      <c r="AB6" s="231"/>
      <c r="AC6" s="231"/>
      <c r="AD6" s="172"/>
    </row>
    <row r="7" spans="1:43" ht="30.75" customHeight="1">
      <c r="A7" s="125" t="s">
        <v>134</v>
      </c>
      <c r="B7" s="125"/>
      <c r="C7" s="142"/>
      <c r="D7" s="152"/>
      <c r="E7" s="152"/>
      <c r="F7" s="152"/>
      <c r="G7" s="152"/>
      <c r="H7" s="152"/>
      <c r="I7" s="152"/>
      <c r="J7" s="152"/>
      <c r="K7" s="152"/>
      <c r="L7" s="152"/>
      <c r="M7" s="152"/>
      <c r="N7" s="152"/>
      <c r="O7" s="152"/>
      <c r="P7" s="152"/>
      <c r="Q7" s="152"/>
      <c r="R7" s="152"/>
      <c r="S7" s="152"/>
      <c r="T7" s="152"/>
      <c r="U7" s="152"/>
      <c r="V7" s="152"/>
      <c r="W7" s="152"/>
      <c r="X7" s="152"/>
      <c r="Y7" s="152"/>
      <c r="Z7" s="152"/>
      <c r="AA7" s="152"/>
      <c r="AB7" s="152"/>
      <c r="AC7" s="152"/>
      <c r="AD7" s="239"/>
    </row>
    <row r="8" spans="1:43" ht="83.25" customHeight="1">
      <c r="A8" s="126" t="s">
        <v>297</v>
      </c>
      <c r="B8" s="135"/>
      <c r="C8" s="143" t="s">
        <v>424</v>
      </c>
      <c r="D8" s="153"/>
      <c r="E8" s="162"/>
      <c r="F8" s="167"/>
      <c r="G8" s="167"/>
      <c r="H8" s="167"/>
      <c r="I8" s="167"/>
      <c r="J8" s="167"/>
      <c r="K8" s="167"/>
      <c r="L8" s="167"/>
      <c r="M8" s="167"/>
      <c r="N8" s="167"/>
      <c r="O8" s="167"/>
      <c r="P8" s="167"/>
      <c r="Q8" s="167"/>
      <c r="R8" s="167"/>
      <c r="S8" s="167"/>
      <c r="T8" s="167"/>
      <c r="U8" s="167"/>
      <c r="V8" s="167"/>
      <c r="W8" s="167"/>
      <c r="X8" s="167"/>
      <c r="Y8" s="167"/>
      <c r="Z8" s="167"/>
      <c r="AA8" s="167"/>
      <c r="AB8" s="167"/>
      <c r="AC8" s="167"/>
      <c r="AD8" s="240"/>
    </row>
    <row r="9" spans="1:43" ht="83.25" customHeight="1">
      <c r="A9" s="127"/>
      <c r="B9" s="136"/>
      <c r="C9" s="143" t="s">
        <v>416</v>
      </c>
      <c r="D9" s="153"/>
      <c r="E9" s="162"/>
      <c r="F9" s="167"/>
      <c r="G9" s="167"/>
      <c r="H9" s="167"/>
      <c r="I9" s="167"/>
      <c r="J9" s="167"/>
      <c r="K9" s="167"/>
      <c r="L9" s="167"/>
      <c r="M9" s="167"/>
      <c r="N9" s="167"/>
      <c r="O9" s="167"/>
      <c r="P9" s="167"/>
      <c r="Q9" s="167"/>
      <c r="R9" s="167"/>
      <c r="S9" s="167"/>
      <c r="T9" s="167"/>
      <c r="U9" s="167"/>
      <c r="V9" s="167"/>
      <c r="W9" s="167"/>
      <c r="X9" s="167"/>
      <c r="Y9" s="167"/>
      <c r="Z9" s="167"/>
      <c r="AA9" s="167"/>
      <c r="AB9" s="167"/>
      <c r="AC9" s="167"/>
      <c r="AD9" s="240"/>
    </row>
    <row r="10" spans="1:43" ht="27" customHeight="1">
      <c r="A10" s="125" t="s">
        <v>66</v>
      </c>
      <c r="B10" s="125"/>
      <c r="C10" s="141" t="s">
        <v>11</v>
      </c>
      <c r="D10" s="141"/>
      <c r="E10" s="163"/>
      <c r="F10" s="168"/>
      <c r="G10" s="168"/>
      <c r="H10" s="168"/>
      <c r="I10" s="168"/>
      <c r="J10" s="168"/>
      <c r="K10" s="168"/>
      <c r="L10" s="168"/>
      <c r="M10" s="168"/>
      <c r="N10" s="168"/>
      <c r="O10" s="168"/>
      <c r="P10" s="193"/>
      <c r="Q10" s="141" t="s">
        <v>31</v>
      </c>
      <c r="R10" s="141"/>
      <c r="S10" s="163"/>
      <c r="T10" s="168"/>
      <c r="U10" s="168"/>
      <c r="V10" s="168"/>
      <c r="W10" s="168"/>
      <c r="X10" s="168"/>
      <c r="Y10" s="168"/>
      <c r="Z10" s="168"/>
      <c r="AA10" s="168"/>
      <c r="AB10" s="168"/>
      <c r="AC10" s="168"/>
      <c r="AD10" s="193"/>
    </row>
    <row r="11" spans="1:43" ht="27" customHeight="1">
      <c r="A11" s="525" t="s">
        <v>372</v>
      </c>
      <c r="B11" s="208"/>
      <c r="C11" s="141" t="s">
        <v>504</v>
      </c>
      <c r="D11" s="141"/>
      <c r="E11" s="163"/>
      <c r="F11" s="168"/>
      <c r="G11" s="168"/>
      <c r="H11" s="168"/>
      <c r="I11" s="168"/>
      <c r="J11" s="168"/>
      <c r="K11" s="168"/>
      <c r="L11" s="168"/>
      <c r="M11" s="168"/>
      <c r="N11" s="168"/>
      <c r="O11" s="168"/>
      <c r="P11" s="193"/>
      <c r="Q11" s="189" t="s">
        <v>445</v>
      </c>
      <c r="R11" s="189"/>
      <c r="S11" s="163"/>
      <c r="T11" s="168"/>
      <c r="U11" s="168"/>
      <c r="V11" s="168"/>
      <c r="W11" s="168"/>
      <c r="X11" s="168"/>
      <c r="Y11" s="168"/>
      <c r="Z11" s="168"/>
      <c r="AA11" s="168"/>
      <c r="AB11" s="168"/>
      <c r="AC11" s="168"/>
      <c r="AD11" s="193"/>
    </row>
    <row r="12" spans="1:43" ht="17.100000000000001" customHeight="1">
      <c r="A12" s="126" t="s">
        <v>144</v>
      </c>
      <c r="B12" s="135"/>
      <c r="C12" s="144" t="s">
        <v>47</v>
      </c>
      <c r="D12" s="154" t="s">
        <v>27</v>
      </c>
      <c r="E12" s="164"/>
      <c r="F12" s="169"/>
      <c r="G12" s="169"/>
      <c r="H12" s="169"/>
      <c r="I12" s="169"/>
      <c r="J12" s="169"/>
      <c r="K12" s="169"/>
      <c r="L12" s="169"/>
      <c r="M12" s="169"/>
      <c r="N12" s="169"/>
      <c r="O12" s="169"/>
      <c r="P12" s="169"/>
      <c r="Q12" s="169"/>
      <c r="R12" s="169"/>
      <c r="S12" s="169"/>
      <c r="T12" s="169"/>
      <c r="U12" s="169"/>
      <c r="V12" s="169"/>
      <c r="W12" s="169"/>
      <c r="X12" s="169"/>
      <c r="Y12" s="169"/>
      <c r="Z12" s="169"/>
      <c r="AA12" s="169"/>
      <c r="AB12" s="169"/>
      <c r="AC12" s="169"/>
      <c r="AD12" s="241"/>
    </row>
    <row r="13" spans="1:43" ht="17.100000000000001" customHeight="1">
      <c r="A13" s="129"/>
      <c r="B13" s="137"/>
      <c r="C13" s="145"/>
      <c r="D13" s="154"/>
      <c r="E13" s="165"/>
      <c r="F13" s="38"/>
      <c r="G13" s="38"/>
      <c r="H13" s="38"/>
      <c r="I13" s="38"/>
      <c r="J13" s="38"/>
      <c r="K13" s="38"/>
      <c r="L13" s="38"/>
      <c r="M13" s="38"/>
      <c r="N13" s="38"/>
      <c r="O13" s="38"/>
      <c r="P13" s="38"/>
      <c r="Q13" s="38"/>
      <c r="R13" s="38"/>
      <c r="S13" s="38"/>
      <c r="T13" s="38"/>
      <c r="U13" s="38"/>
      <c r="V13" s="38"/>
      <c r="W13" s="38"/>
      <c r="X13" s="38"/>
      <c r="Y13" s="38"/>
      <c r="Z13" s="38"/>
      <c r="AA13" s="38"/>
      <c r="AB13" s="38"/>
      <c r="AC13" s="38"/>
      <c r="AD13" s="242"/>
    </row>
    <row r="14" spans="1:43" ht="17.100000000000001" customHeight="1">
      <c r="A14" s="129"/>
      <c r="B14" s="137"/>
      <c r="C14" s="145"/>
      <c r="D14" s="154"/>
      <c r="E14" s="165"/>
      <c r="F14" s="38"/>
      <c r="G14" s="38"/>
      <c r="H14" s="38"/>
      <c r="I14" s="38"/>
      <c r="J14" s="38"/>
      <c r="K14" s="38"/>
      <c r="L14" s="38"/>
      <c r="M14" s="38"/>
      <c r="N14" s="38"/>
      <c r="O14" s="38"/>
      <c r="P14" s="38"/>
      <c r="Q14" s="38"/>
      <c r="R14" s="38"/>
      <c r="S14" s="38"/>
      <c r="T14" s="38"/>
      <c r="U14" s="38"/>
      <c r="V14" s="38"/>
      <c r="W14" s="38"/>
      <c r="X14" s="38"/>
      <c r="Y14" s="38"/>
      <c r="Z14" s="38"/>
      <c r="AA14" s="38"/>
      <c r="AB14" s="38"/>
      <c r="AC14" s="38"/>
      <c r="AD14" s="242"/>
    </row>
    <row r="15" spans="1:43" ht="17.100000000000001" customHeight="1">
      <c r="A15" s="129"/>
      <c r="B15" s="137"/>
      <c r="C15" s="145"/>
      <c r="D15" s="154"/>
      <c r="E15" s="165"/>
      <c r="F15" s="38"/>
      <c r="G15" s="38"/>
      <c r="H15" s="38"/>
      <c r="I15" s="38"/>
      <c r="J15" s="38"/>
      <c r="K15" s="38"/>
      <c r="L15" s="38"/>
      <c r="M15" s="38"/>
      <c r="N15" s="38"/>
      <c r="O15" s="38"/>
      <c r="P15" s="38"/>
      <c r="Q15" s="38"/>
      <c r="R15" s="38"/>
      <c r="S15" s="38"/>
      <c r="T15" s="38"/>
      <c r="U15" s="38"/>
      <c r="V15" s="38"/>
      <c r="W15" s="38"/>
      <c r="X15" s="38"/>
      <c r="Y15" s="38"/>
      <c r="Z15" s="38"/>
      <c r="AA15" s="38"/>
      <c r="AB15" s="38"/>
      <c r="AC15" s="38"/>
      <c r="AD15" s="242"/>
    </row>
    <row r="16" spans="1:43" ht="17.100000000000001" customHeight="1">
      <c r="A16" s="129"/>
      <c r="B16" s="137"/>
      <c r="C16" s="145"/>
      <c r="D16" s="154"/>
      <c r="E16" s="165"/>
      <c r="F16" s="38"/>
      <c r="G16" s="38"/>
      <c r="H16" s="38"/>
      <c r="I16" s="38"/>
      <c r="J16" s="38"/>
      <c r="K16" s="38"/>
      <c r="L16" s="38"/>
      <c r="M16" s="38"/>
      <c r="N16" s="38"/>
      <c r="O16" s="38"/>
      <c r="P16" s="38"/>
      <c r="Q16" s="38"/>
      <c r="R16" s="38"/>
      <c r="S16" s="38"/>
      <c r="T16" s="38"/>
      <c r="U16" s="38"/>
      <c r="V16" s="38"/>
      <c r="W16" s="216"/>
      <c r="X16" s="216"/>
      <c r="Y16" s="216"/>
      <c r="Z16" s="216"/>
      <c r="AA16" s="216"/>
      <c r="AB16" s="216"/>
      <c r="AC16" s="216"/>
      <c r="AD16" s="243"/>
    </row>
    <row r="17" spans="1:31" ht="24.95" customHeight="1">
      <c r="A17" s="129"/>
      <c r="B17" s="137"/>
      <c r="C17" s="145"/>
      <c r="D17" s="154"/>
      <c r="E17" s="166"/>
      <c r="F17" s="170"/>
      <c r="G17" s="170"/>
      <c r="H17" s="170"/>
      <c r="I17" s="170"/>
      <c r="J17" s="170"/>
      <c r="K17" s="170"/>
      <c r="L17" s="170"/>
      <c r="M17" s="170"/>
      <c r="N17" s="170"/>
      <c r="O17" s="170"/>
      <c r="P17" s="170"/>
      <c r="Q17" s="170"/>
      <c r="R17" s="170"/>
      <c r="S17" s="170"/>
      <c r="T17" s="170"/>
      <c r="U17" s="170"/>
      <c r="V17" s="210"/>
      <c r="W17" s="141" t="s">
        <v>14</v>
      </c>
      <c r="X17" s="148"/>
      <c r="Y17" s="232"/>
      <c r="Z17" s="232"/>
      <c r="AA17" s="232"/>
      <c r="AB17" s="232"/>
      <c r="AC17" s="232"/>
      <c r="AD17" s="184" t="s">
        <v>63</v>
      </c>
    </row>
    <row r="18" spans="1:31" ht="17.100000000000001" customHeight="1">
      <c r="A18" s="129"/>
      <c r="B18" s="137"/>
      <c r="C18" s="145"/>
      <c r="D18" s="154" t="s">
        <v>39</v>
      </c>
      <c r="E18" s="164"/>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241"/>
    </row>
    <row r="19" spans="1:31" ht="17.100000000000001" customHeight="1">
      <c r="A19" s="129"/>
      <c r="B19" s="137"/>
      <c r="C19" s="145"/>
      <c r="D19" s="154"/>
      <c r="E19" s="165"/>
      <c r="F19" s="38"/>
      <c r="G19" s="38"/>
      <c r="H19" s="38"/>
      <c r="I19" s="38"/>
      <c r="J19" s="38"/>
      <c r="K19" s="38"/>
      <c r="L19" s="38"/>
      <c r="M19" s="38"/>
      <c r="N19" s="38"/>
      <c r="O19" s="38"/>
      <c r="P19" s="38"/>
      <c r="Q19" s="38"/>
      <c r="R19" s="38"/>
      <c r="S19" s="38"/>
      <c r="T19" s="38"/>
      <c r="U19" s="38"/>
      <c r="V19" s="38"/>
      <c r="W19" s="38"/>
      <c r="X19" s="38"/>
      <c r="Y19" s="38"/>
      <c r="Z19" s="38"/>
      <c r="AA19" s="38"/>
      <c r="AB19" s="38"/>
      <c r="AC19" s="38"/>
      <c r="AD19" s="242"/>
    </row>
    <row r="20" spans="1:31" ht="17.100000000000001" customHeight="1">
      <c r="A20" s="129"/>
      <c r="B20" s="137"/>
      <c r="C20" s="145"/>
      <c r="D20" s="154"/>
      <c r="E20" s="165"/>
      <c r="F20" s="38"/>
      <c r="G20" s="38"/>
      <c r="H20" s="38"/>
      <c r="I20" s="38"/>
      <c r="J20" s="38"/>
      <c r="K20" s="38"/>
      <c r="L20" s="38"/>
      <c r="M20" s="38"/>
      <c r="N20" s="38"/>
      <c r="O20" s="38"/>
      <c r="P20" s="38"/>
      <c r="Q20" s="38"/>
      <c r="R20" s="38"/>
      <c r="S20" s="38"/>
      <c r="T20" s="38"/>
      <c r="U20" s="38"/>
      <c r="V20" s="38"/>
      <c r="W20" s="38"/>
      <c r="X20" s="38"/>
      <c r="Y20" s="38"/>
      <c r="Z20" s="38"/>
      <c r="AA20" s="38"/>
      <c r="AB20" s="38"/>
      <c r="AC20" s="38"/>
      <c r="AD20" s="242"/>
    </row>
    <row r="21" spans="1:31" ht="17.100000000000001" customHeight="1">
      <c r="A21" s="129"/>
      <c r="B21" s="137"/>
      <c r="C21" s="145"/>
      <c r="D21" s="154"/>
      <c r="E21" s="165"/>
      <c r="F21" s="38"/>
      <c r="G21" s="38"/>
      <c r="H21" s="38"/>
      <c r="I21" s="38"/>
      <c r="J21" s="38"/>
      <c r="K21" s="38"/>
      <c r="L21" s="38"/>
      <c r="M21" s="38"/>
      <c r="N21" s="38"/>
      <c r="O21" s="38"/>
      <c r="P21" s="38"/>
      <c r="Q21" s="38"/>
      <c r="R21" s="38"/>
      <c r="S21" s="38"/>
      <c r="T21" s="38"/>
      <c r="U21" s="38"/>
      <c r="V21" s="38"/>
      <c r="W21" s="38"/>
      <c r="X21" s="38"/>
      <c r="Y21" s="38"/>
      <c r="Z21" s="38"/>
      <c r="AA21" s="38"/>
      <c r="AB21" s="38"/>
      <c r="AC21" s="38"/>
      <c r="AD21" s="242"/>
    </row>
    <row r="22" spans="1:31" ht="17.100000000000001" customHeight="1">
      <c r="A22" s="129"/>
      <c r="B22" s="137"/>
      <c r="C22" s="145"/>
      <c r="D22" s="154"/>
      <c r="E22" s="165"/>
      <c r="F22" s="38"/>
      <c r="G22" s="38"/>
      <c r="H22" s="38"/>
      <c r="I22" s="38"/>
      <c r="J22" s="38"/>
      <c r="K22" s="38"/>
      <c r="L22" s="38"/>
      <c r="M22" s="38"/>
      <c r="N22" s="38"/>
      <c r="O22" s="38"/>
      <c r="P22" s="38"/>
      <c r="Q22" s="38"/>
      <c r="R22" s="38"/>
      <c r="S22" s="38"/>
      <c r="T22" s="38"/>
      <c r="U22" s="38"/>
      <c r="V22" s="38"/>
      <c r="W22" s="216"/>
      <c r="X22" s="216"/>
      <c r="Y22" s="216"/>
      <c r="Z22" s="216"/>
      <c r="AA22" s="216"/>
      <c r="AB22" s="216"/>
      <c r="AC22" s="216"/>
      <c r="AD22" s="243"/>
    </row>
    <row r="23" spans="1:31" ht="24.95" customHeight="1">
      <c r="A23" s="129"/>
      <c r="B23" s="137"/>
      <c r="C23" s="145"/>
      <c r="D23" s="154"/>
      <c r="E23" s="166"/>
      <c r="F23" s="170"/>
      <c r="G23" s="170"/>
      <c r="H23" s="170"/>
      <c r="I23" s="170"/>
      <c r="J23" s="170"/>
      <c r="K23" s="170"/>
      <c r="L23" s="170"/>
      <c r="M23" s="170"/>
      <c r="N23" s="170"/>
      <c r="O23" s="170"/>
      <c r="P23" s="170"/>
      <c r="Q23" s="170"/>
      <c r="R23" s="170"/>
      <c r="S23" s="170"/>
      <c r="T23" s="170"/>
      <c r="U23" s="170"/>
      <c r="V23" s="210"/>
      <c r="W23" s="141" t="s">
        <v>426</v>
      </c>
      <c r="X23" s="148"/>
      <c r="Y23" s="232"/>
      <c r="Z23" s="232"/>
      <c r="AA23" s="232"/>
      <c r="AB23" s="232"/>
      <c r="AC23" s="232"/>
      <c r="AD23" s="184" t="s">
        <v>63</v>
      </c>
    </row>
    <row r="24" spans="1:31" ht="26.25" customHeight="1">
      <c r="A24" s="129"/>
      <c r="B24" s="137"/>
      <c r="C24" s="146" t="s">
        <v>427</v>
      </c>
      <c r="D24" s="155"/>
      <c r="E24" s="155"/>
      <c r="F24" s="155"/>
      <c r="G24" s="155"/>
      <c r="H24" s="155"/>
      <c r="I24" s="155"/>
      <c r="J24" s="155"/>
      <c r="K24" s="155"/>
      <c r="L24" s="155"/>
      <c r="M24" s="155"/>
      <c r="N24" s="155"/>
      <c r="O24" s="155"/>
      <c r="P24" s="155"/>
      <c r="Q24" s="155"/>
      <c r="R24" s="155"/>
      <c r="S24" s="155"/>
      <c r="T24" s="155"/>
      <c r="U24" s="155"/>
      <c r="V24" s="211"/>
      <c r="W24" s="141" t="s">
        <v>115</v>
      </c>
      <c r="X24" s="148">
        <f>X17+X23</f>
        <v>0</v>
      </c>
      <c r="Y24" s="232"/>
      <c r="Z24" s="232"/>
      <c r="AA24" s="232"/>
      <c r="AB24" s="232"/>
      <c r="AC24" s="232"/>
      <c r="AD24" s="244" t="s">
        <v>63</v>
      </c>
    </row>
    <row r="25" spans="1:31" ht="26.25" customHeight="1">
      <c r="A25" s="129"/>
      <c r="B25" s="137"/>
      <c r="C25" s="147" t="s">
        <v>123</v>
      </c>
      <c r="D25" s="130" t="s">
        <v>67</v>
      </c>
      <c r="E25" s="130"/>
      <c r="F25" s="130"/>
      <c r="G25" s="130"/>
      <c r="H25" s="130"/>
      <c r="I25" s="130"/>
      <c r="J25" s="130"/>
      <c r="K25" s="130"/>
      <c r="L25" s="130"/>
      <c r="M25" s="130"/>
      <c r="N25" s="130"/>
      <c r="O25" s="130"/>
      <c r="P25" s="130"/>
      <c r="Q25" s="130"/>
      <c r="R25" s="130"/>
      <c r="S25" s="130"/>
      <c r="T25" s="130"/>
      <c r="U25" s="130"/>
      <c r="V25" s="130"/>
      <c r="W25" s="141" t="s">
        <v>177</v>
      </c>
      <c r="X25" s="148"/>
      <c r="Y25" s="232"/>
      <c r="Z25" s="232"/>
      <c r="AA25" s="232"/>
      <c r="AB25" s="232"/>
      <c r="AC25" s="232"/>
      <c r="AD25" s="184" t="s">
        <v>63</v>
      </c>
    </row>
    <row r="26" spans="1:31" ht="26.25" customHeight="1">
      <c r="A26" s="129"/>
      <c r="B26" s="137"/>
      <c r="C26" s="147"/>
      <c r="D26" s="125" t="s">
        <v>253</v>
      </c>
      <c r="E26" s="125"/>
      <c r="F26" s="125"/>
      <c r="G26" s="125"/>
      <c r="H26" s="125"/>
      <c r="I26" s="125"/>
      <c r="J26" s="125"/>
      <c r="K26" s="125"/>
      <c r="L26" s="125"/>
      <c r="M26" s="125"/>
      <c r="N26" s="125"/>
      <c r="O26" s="125"/>
      <c r="P26" s="125"/>
      <c r="Q26" s="125"/>
      <c r="R26" s="125"/>
      <c r="S26" s="125"/>
      <c r="T26" s="125"/>
      <c r="U26" s="125"/>
      <c r="V26" s="125"/>
      <c r="W26" s="141" t="s">
        <v>13</v>
      </c>
      <c r="X26" s="148">
        <v>0</v>
      </c>
      <c r="Y26" s="232"/>
      <c r="Z26" s="232"/>
      <c r="AA26" s="232"/>
      <c r="AB26" s="232"/>
      <c r="AC26" s="232"/>
      <c r="AD26" s="184" t="s">
        <v>63</v>
      </c>
    </row>
    <row r="27" spans="1:31" ht="26.25" customHeight="1">
      <c r="A27" s="129"/>
      <c r="B27" s="137"/>
      <c r="C27" s="147"/>
      <c r="D27" s="125" t="str">
        <v>デジタル環境整備経費</v>
      </c>
      <c r="E27" s="125"/>
      <c r="F27" s="125"/>
      <c r="G27" s="125"/>
      <c r="H27" s="125"/>
      <c r="I27" s="125"/>
      <c r="J27" s="125"/>
      <c r="K27" s="125"/>
      <c r="L27" s="125"/>
      <c r="M27" s="125"/>
      <c r="N27" s="125"/>
      <c r="O27" s="125"/>
      <c r="P27" s="125"/>
      <c r="Q27" s="125"/>
      <c r="R27" s="125"/>
      <c r="S27" s="125"/>
      <c r="T27" s="125"/>
      <c r="U27" s="125"/>
      <c r="V27" s="125"/>
      <c r="W27" s="141" t="s">
        <v>527</v>
      </c>
      <c r="X27" s="148"/>
      <c r="Y27" s="232"/>
      <c r="Z27" s="232"/>
      <c r="AA27" s="232"/>
      <c r="AB27" s="232"/>
      <c r="AC27" s="232"/>
      <c r="AD27" s="184" t="s">
        <v>63</v>
      </c>
    </row>
    <row r="28" spans="1:31" ht="18.75" customHeight="1">
      <c r="A28" s="127"/>
      <c r="B28" s="136"/>
      <c r="C28" s="147"/>
      <c r="D28" s="156" t="s">
        <v>540</v>
      </c>
      <c r="E28" s="155"/>
      <c r="F28" s="155"/>
      <c r="G28" s="155"/>
      <c r="H28" s="155"/>
      <c r="I28" s="155"/>
      <c r="J28" s="155"/>
      <c r="K28" s="155"/>
      <c r="L28" s="155"/>
      <c r="M28" s="155"/>
      <c r="N28" s="155"/>
      <c r="O28" s="155"/>
      <c r="P28" s="155"/>
      <c r="Q28" s="155"/>
      <c r="R28" s="155"/>
      <c r="S28" s="155"/>
      <c r="T28" s="155"/>
      <c r="U28" s="155"/>
      <c r="V28" s="211"/>
      <c r="W28" s="141" t="s">
        <v>539</v>
      </c>
      <c r="X28" s="148">
        <f>X25+X26</f>
        <v>0</v>
      </c>
      <c r="Y28" s="232"/>
      <c r="Z28" s="232"/>
      <c r="AA28" s="232"/>
      <c r="AB28" s="232"/>
      <c r="AC28" s="232"/>
      <c r="AD28" s="244" t="s">
        <v>63</v>
      </c>
    </row>
    <row r="29" spans="1:31" ht="21.75" customHeight="1">
      <c r="A29" s="130" t="s">
        <v>1</v>
      </c>
      <c r="B29" s="130"/>
      <c r="C29" s="148">
        <f>$X$23+$X$27</f>
        <v>0</v>
      </c>
      <c r="D29" s="157"/>
      <c r="E29" s="157"/>
      <c r="F29" s="157"/>
      <c r="G29" s="157"/>
      <c r="H29" s="171" t="s">
        <v>63</v>
      </c>
      <c r="I29" s="130" t="s">
        <v>541</v>
      </c>
      <c r="J29" s="173"/>
      <c r="K29" s="173"/>
      <c r="L29" s="173"/>
      <c r="M29" s="173"/>
      <c r="N29" s="148">
        <f>AE32+AE35</f>
        <v>0</v>
      </c>
      <c r="O29" s="157"/>
      <c r="P29" s="157"/>
      <c r="Q29" s="157"/>
      <c r="R29" s="157"/>
      <c r="S29" s="171" t="s">
        <v>63</v>
      </c>
      <c r="T29" s="202" t="s">
        <v>542</v>
      </c>
      <c r="U29" s="205"/>
      <c r="V29" s="205"/>
      <c r="W29" s="217"/>
      <c r="X29" s="223">
        <f>C29-N29</f>
        <v>0</v>
      </c>
      <c r="Y29" s="233"/>
      <c r="Z29" s="233"/>
      <c r="AA29" s="233"/>
      <c r="AB29" s="233"/>
      <c r="AC29" s="233"/>
      <c r="AD29" s="208" t="s">
        <v>63</v>
      </c>
    </row>
    <row r="30" spans="1:31" s="1" customFormat="1" ht="24.95" customHeight="1">
      <c r="A30" s="130"/>
      <c r="B30" s="130"/>
      <c r="C30" s="149"/>
      <c r="D30" s="157"/>
      <c r="E30" s="157"/>
      <c r="F30" s="157"/>
      <c r="G30" s="157"/>
      <c r="H30" s="171"/>
      <c r="I30" s="173"/>
      <c r="J30" s="173"/>
      <c r="K30" s="173"/>
      <c r="L30" s="173"/>
      <c r="M30" s="173"/>
      <c r="N30" s="149"/>
      <c r="O30" s="157"/>
      <c r="P30" s="157"/>
      <c r="Q30" s="157"/>
      <c r="R30" s="157"/>
      <c r="S30" s="171"/>
      <c r="T30" s="203"/>
      <c r="U30" s="206"/>
      <c r="V30" s="206"/>
      <c r="W30" s="218"/>
      <c r="X30" s="224"/>
      <c r="Y30" s="234"/>
      <c r="Z30" s="234"/>
      <c r="AA30" s="234"/>
      <c r="AB30" s="234"/>
      <c r="AC30" s="234"/>
      <c r="AD30" s="208"/>
      <c r="AE30" s="1" t="str">
        <f>IF(N29=(I32+Q32+Y32+I33+L35+Q35+Y35+L36),"","その他財源の内訳を入力してください")</f>
        <v/>
      </c>
    </row>
    <row r="31" spans="1:31" s="1" customFormat="1" ht="24" customHeight="1">
      <c r="A31" s="131" t="s">
        <v>442</v>
      </c>
      <c r="B31" s="138"/>
      <c r="C31" s="141" t="s">
        <v>142</v>
      </c>
      <c r="D31" s="158" t="s">
        <v>497</v>
      </c>
      <c r="E31" s="158"/>
      <c r="F31" s="158"/>
      <c r="G31" s="158"/>
      <c r="H31" s="158"/>
      <c r="I31" s="174"/>
      <c r="J31" s="174"/>
      <c r="K31" s="174"/>
      <c r="L31" s="174"/>
      <c r="M31" s="174"/>
      <c r="N31" s="186"/>
      <c r="O31" s="186"/>
      <c r="P31" s="186"/>
      <c r="Q31" s="186"/>
      <c r="R31" s="186"/>
      <c r="S31" s="186"/>
      <c r="T31" s="186"/>
      <c r="U31" s="186"/>
      <c r="V31" s="186"/>
      <c r="W31" s="186"/>
      <c r="X31" s="186"/>
      <c r="Y31" s="186"/>
      <c r="Z31" s="186"/>
      <c r="AA31" s="186"/>
      <c r="AB31" s="186"/>
      <c r="AC31" s="186"/>
      <c r="AD31" s="186"/>
      <c r="AE31" s="246" t="s">
        <v>270</v>
      </c>
    </row>
    <row r="32" spans="1:31" s="1" customFormat="1" ht="24" customHeight="1">
      <c r="A32" s="132"/>
      <c r="B32" s="139"/>
      <c r="C32" s="141"/>
      <c r="D32" s="159" t="s">
        <v>251</v>
      </c>
      <c r="E32" s="159"/>
      <c r="F32" s="159"/>
      <c r="G32" s="159"/>
      <c r="H32" s="159"/>
      <c r="I32" s="175"/>
      <c r="J32" s="180"/>
      <c r="K32" s="180"/>
      <c r="L32" s="180"/>
      <c r="M32" s="184" t="s">
        <v>63</v>
      </c>
      <c r="N32" s="187" t="s">
        <v>67</v>
      </c>
      <c r="O32" s="191"/>
      <c r="P32" s="194"/>
      <c r="Q32" s="196"/>
      <c r="R32" s="200"/>
      <c r="S32" s="200"/>
      <c r="T32" s="200"/>
      <c r="U32" s="48" t="s">
        <v>63</v>
      </c>
      <c r="V32" s="212" t="s">
        <v>128</v>
      </c>
      <c r="W32" s="219"/>
      <c r="X32" s="225"/>
      <c r="Y32" s="235"/>
      <c r="Z32" s="238"/>
      <c r="AA32" s="238"/>
      <c r="AB32" s="238"/>
      <c r="AC32" s="238"/>
      <c r="AD32" s="245" t="s">
        <v>63</v>
      </c>
      <c r="AE32" s="247">
        <f>I32+I33+Q32+Y32+Y33</f>
        <v>0</v>
      </c>
    </row>
    <row r="33" spans="1:34" s="1" customFormat="1" ht="24.95" customHeight="1">
      <c r="A33" s="132"/>
      <c r="B33" s="139"/>
      <c r="C33" s="141"/>
      <c r="D33" s="159" t="s">
        <v>373</v>
      </c>
      <c r="E33" s="159"/>
      <c r="F33" s="159"/>
      <c r="G33" s="159"/>
      <c r="H33" s="159"/>
      <c r="I33" s="175"/>
      <c r="J33" s="180"/>
      <c r="K33" s="180"/>
      <c r="L33" s="180"/>
      <c r="M33" s="184" t="s">
        <v>63</v>
      </c>
      <c r="N33" s="188"/>
      <c r="O33" s="192"/>
      <c r="P33" s="195"/>
      <c r="Q33" s="197"/>
      <c r="R33" s="201"/>
      <c r="S33" s="201"/>
      <c r="T33" s="201"/>
      <c r="U33" s="207"/>
      <c r="V33" s="213" t="str">
        <v>デジタル環境整備経費</v>
      </c>
      <c r="W33" s="220"/>
      <c r="X33" s="226"/>
      <c r="Y33" s="235"/>
      <c r="Z33" s="238"/>
      <c r="AA33" s="238"/>
      <c r="AB33" s="238"/>
      <c r="AC33" s="238"/>
      <c r="AD33" s="245" t="s">
        <v>63</v>
      </c>
      <c r="AE33" s="248"/>
    </row>
    <row r="34" spans="1:34" s="1" customFormat="1" ht="24" customHeight="1">
      <c r="A34" s="132"/>
      <c r="B34" s="139"/>
      <c r="C34" s="141" t="s">
        <v>12</v>
      </c>
      <c r="D34" s="158" t="s">
        <v>497</v>
      </c>
      <c r="E34" s="158"/>
      <c r="F34" s="158"/>
      <c r="G34" s="158"/>
      <c r="H34" s="158"/>
      <c r="I34" s="174"/>
      <c r="J34" s="174"/>
      <c r="K34" s="174"/>
      <c r="L34" s="174"/>
      <c r="M34" s="174"/>
      <c r="N34" s="186"/>
      <c r="O34" s="186"/>
      <c r="P34" s="186"/>
      <c r="Q34" s="186"/>
      <c r="R34" s="186"/>
      <c r="S34" s="186"/>
      <c r="T34" s="186"/>
      <c r="U34" s="186"/>
      <c r="V34" s="186"/>
      <c r="W34" s="186"/>
      <c r="X34" s="186"/>
      <c r="Y34" s="186"/>
      <c r="Z34" s="186"/>
      <c r="AA34" s="186"/>
      <c r="AB34" s="186"/>
      <c r="AC34" s="186"/>
      <c r="AD34" s="186"/>
      <c r="AE34" s="246" t="s">
        <v>547</v>
      </c>
    </row>
    <row r="35" spans="1:34" s="1" customFormat="1" ht="24" customHeight="1">
      <c r="A35" s="132"/>
      <c r="B35" s="139"/>
      <c r="C35" s="141"/>
      <c r="D35" s="159" t="s">
        <v>251</v>
      </c>
      <c r="E35" s="159"/>
      <c r="F35" s="159"/>
      <c r="G35" s="159"/>
      <c r="H35" s="159"/>
      <c r="I35" s="175"/>
      <c r="J35" s="180"/>
      <c r="K35" s="180"/>
      <c r="L35" s="180"/>
      <c r="M35" s="184" t="s">
        <v>63</v>
      </c>
      <c r="N35" s="187" t="s">
        <v>67</v>
      </c>
      <c r="O35" s="191"/>
      <c r="P35" s="194"/>
      <c r="Q35" s="196"/>
      <c r="R35" s="200"/>
      <c r="S35" s="200"/>
      <c r="T35" s="200"/>
      <c r="U35" s="48" t="s">
        <v>63</v>
      </c>
      <c r="V35" s="212" t="s">
        <v>128</v>
      </c>
      <c r="W35" s="219"/>
      <c r="X35" s="225"/>
      <c r="Y35" s="235"/>
      <c r="Z35" s="238"/>
      <c r="AA35" s="238"/>
      <c r="AB35" s="238"/>
      <c r="AC35" s="238"/>
      <c r="AD35" s="245" t="s">
        <v>63</v>
      </c>
      <c r="AE35" s="249">
        <f>I35+I36+Q35+Y35+Y36</f>
        <v>0</v>
      </c>
      <c r="AF35" s="183" t="s">
        <v>215</v>
      </c>
      <c r="AH35" s="183" t="s">
        <v>435</v>
      </c>
    </row>
    <row r="36" spans="1:34" s="1" customFormat="1" ht="24" customHeight="1">
      <c r="A36" s="133"/>
      <c r="B36" s="140"/>
      <c r="C36" s="141"/>
      <c r="D36" s="159" t="s">
        <v>373</v>
      </c>
      <c r="E36" s="159"/>
      <c r="F36" s="159"/>
      <c r="G36" s="159"/>
      <c r="H36" s="159"/>
      <c r="I36" s="175"/>
      <c r="J36" s="180"/>
      <c r="K36" s="180"/>
      <c r="L36" s="180"/>
      <c r="M36" s="184" t="s">
        <v>63</v>
      </c>
      <c r="N36" s="188"/>
      <c r="O36" s="192"/>
      <c r="P36" s="195"/>
      <c r="Q36" s="197"/>
      <c r="R36" s="201"/>
      <c r="S36" s="201"/>
      <c r="T36" s="201"/>
      <c r="U36" s="207"/>
      <c r="V36" s="213" t="str">
        <v>デジタル環境整備経費</v>
      </c>
      <c r="W36" s="220"/>
      <c r="X36" s="226"/>
      <c r="Y36" s="235"/>
      <c r="Z36" s="238"/>
      <c r="AA36" s="238"/>
      <c r="AB36" s="238"/>
      <c r="AC36" s="238"/>
      <c r="AD36" s="245" t="s">
        <v>63</v>
      </c>
      <c r="AE36" s="250"/>
      <c r="AF36" s="253">
        <f>+X17</f>
        <v>0</v>
      </c>
      <c r="AH36" s="253">
        <f>5800000*Q36</f>
        <v>0</v>
      </c>
    </row>
    <row r="37" spans="1:34" s="1" customFormat="1" ht="24" customHeight="1">
      <c r="A37" s="130" t="s">
        <v>54</v>
      </c>
      <c r="B37" s="130"/>
      <c r="C37" s="150" t="s">
        <v>43</v>
      </c>
      <c r="D37" s="160" t="s">
        <v>65</v>
      </c>
      <c r="E37" s="160"/>
      <c r="F37" s="160"/>
      <c r="G37" s="160"/>
      <c r="H37" s="160"/>
      <c r="I37" s="176">
        <f>+Q37+Y37</f>
        <v>0</v>
      </c>
      <c r="J37" s="176"/>
      <c r="K37" s="176"/>
      <c r="L37" s="181" t="s">
        <v>65</v>
      </c>
      <c r="M37" s="181"/>
      <c r="N37" s="189" t="s">
        <v>121</v>
      </c>
      <c r="O37" s="189"/>
      <c r="P37" s="189"/>
      <c r="Q37" s="198"/>
      <c r="R37" s="176"/>
      <c r="S37" s="176"/>
      <c r="T37" s="181" t="s">
        <v>65</v>
      </c>
      <c r="U37" s="208"/>
      <c r="V37" s="214" t="s">
        <v>39</v>
      </c>
      <c r="W37" s="221"/>
      <c r="X37" s="227"/>
      <c r="Y37" s="198"/>
      <c r="Z37" s="176"/>
      <c r="AA37" s="176"/>
      <c r="AB37" s="181" t="s">
        <v>65</v>
      </c>
      <c r="AC37" s="181"/>
      <c r="AD37" s="208"/>
      <c r="AE37" s="1" t="s">
        <v>27</v>
      </c>
      <c r="AF37" s="254">
        <f>+X23</f>
        <v>0</v>
      </c>
      <c r="AG37" s="251"/>
      <c r="AH37" s="254">
        <f>3100000*Y36</f>
        <v>0</v>
      </c>
    </row>
    <row r="38" spans="1:34" ht="18.75" customHeight="1">
      <c r="A38" s="130"/>
      <c r="B38" s="130"/>
      <c r="C38" s="150"/>
      <c r="D38" s="160" t="s">
        <v>432</v>
      </c>
      <c r="E38" s="160"/>
      <c r="F38" s="160"/>
      <c r="G38" s="160"/>
      <c r="H38" s="160"/>
      <c r="I38" s="177">
        <f>+Q38+Y38</f>
        <v>0</v>
      </c>
      <c r="J38" s="177"/>
      <c r="K38" s="177"/>
      <c r="L38" s="182" t="s">
        <v>433</v>
      </c>
      <c r="M38" s="185"/>
      <c r="N38" s="189"/>
      <c r="O38" s="189"/>
      <c r="P38" s="189"/>
      <c r="Q38" s="199"/>
      <c r="R38" s="177"/>
      <c r="S38" s="177"/>
      <c r="T38" s="182" t="s">
        <v>433</v>
      </c>
      <c r="U38" s="185"/>
      <c r="V38" s="215"/>
      <c r="W38" s="222"/>
      <c r="X38" s="228"/>
      <c r="Y38" s="199"/>
      <c r="Z38" s="177"/>
      <c r="AA38" s="177"/>
      <c r="AB38" s="182" t="s">
        <v>433</v>
      </c>
      <c r="AC38" s="182"/>
      <c r="AD38" s="185"/>
      <c r="AE38" s="251" t="s">
        <v>39</v>
      </c>
    </row>
    <row r="39" spans="1:34" ht="14.25">
      <c r="A39" s="134"/>
      <c r="B39" s="134"/>
      <c r="C39" s="151"/>
      <c r="D39" s="161"/>
      <c r="E39" s="161"/>
      <c r="F39" s="161"/>
      <c r="G39" s="161"/>
      <c r="H39" s="161"/>
      <c r="I39" s="178"/>
      <c r="J39" s="178"/>
      <c r="K39" s="178"/>
      <c r="L39" s="134"/>
      <c r="M39" s="134"/>
      <c r="N39" s="190"/>
      <c r="O39" s="190"/>
      <c r="P39" s="190"/>
      <c r="Q39" s="178"/>
      <c r="R39" s="178"/>
      <c r="S39" s="178"/>
      <c r="T39" s="204" t="s">
        <v>512</v>
      </c>
      <c r="U39" s="209"/>
      <c r="V39" s="209"/>
      <c r="W39" s="209"/>
      <c r="X39" s="229" t="s">
        <v>340</v>
      </c>
      <c r="Y39" s="236" t="s">
        <v>453</v>
      </c>
      <c r="Z39" s="236"/>
      <c r="AA39" s="236"/>
      <c r="AB39" s="236"/>
      <c r="AC39" s="236"/>
      <c r="AD39" s="236"/>
      <c r="AE39" s="1"/>
    </row>
    <row r="40" spans="1:34" ht="14.25">
      <c r="A40" s="134"/>
      <c r="B40" s="134"/>
      <c r="C40" s="151"/>
      <c r="D40" s="161"/>
      <c r="E40" s="161"/>
      <c r="F40" s="161"/>
      <c r="G40" s="161"/>
      <c r="H40" s="161"/>
      <c r="I40" s="178"/>
      <c r="J40" s="178"/>
      <c r="K40" s="178"/>
      <c r="L40" s="134"/>
      <c r="M40" s="134"/>
      <c r="N40" s="190"/>
      <c r="O40" s="190"/>
      <c r="P40" s="190"/>
      <c r="Q40" s="178"/>
      <c r="R40" s="178"/>
      <c r="S40" s="178"/>
      <c r="T40" s="203"/>
      <c r="U40" s="206"/>
      <c r="V40" s="206"/>
      <c r="W40" s="206"/>
      <c r="X40" s="230" t="s">
        <v>208</v>
      </c>
      <c r="Y40" s="237" t="s">
        <v>453</v>
      </c>
      <c r="Z40" s="237"/>
      <c r="AA40" s="237"/>
      <c r="AB40" s="237"/>
      <c r="AC40" s="237"/>
      <c r="AD40" s="237"/>
      <c r="AE40" s="1"/>
    </row>
  </sheetData>
  <mergeCells count="111">
    <mergeCell ref="A2:AD2"/>
    <mergeCell ref="A7:B7"/>
    <mergeCell ref="C7:AD7"/>
    <mergeCell ref="C8:D8"/>
    <mergeCell ref="E8:AD8"/>
    <mergeCell ref="C9:D9"/>
    <mergeCell ref="E9:AD9"/>
    <mergeCell ref="A10:B10"/>
    <mergeCell ref="C10:D10"/>
    <mergeCell ref="E10:P10"/>
    <mergeCell ref="Q10:R10"/>
    <mergeCell ref="S10:AD10"/>
    <mergeCell ref="A11:B11"/>
    <mergeCell ref="C11:D11"/>
    <mergeCell ref="E11:P11"/>
    <mergeCell ref="Q11:R11"/>
    <mergeCell ref="S11:AD11"/>
    <mergeCell ref="E17:V17"/>
    <mergeCell ref="X17:AC17"/>
    <mergeCell ref="E23:V23"/>
    <mergeCell ref="X23:AC23"/>
    <mergeCell ref="C24:V24"/>
    <mergeCell ref="X24:AC24"/>
    <mergeCell ref="D25:V25"/>
    <mergeCell ref="X25:AC25"/>
    <mergeCell ref="D26:V26"/>
    <mergeCell ref="X26:AC26"/>
    <mergeCell ref="D27:V27"/>
    <mergeCell ref="X27:AC27"/>
    <mergeCell ref="D28:V28"/>
    <mergeCell ref="X28:AC28"/>
    <mergeCell ref="D31:H31"/>
    <mergeCell ref="I31:M31"/>
    <mergeCell ref="N31:AD31"/>
    <mergeCell ref="D32:H32"/>
    <mergeCell ref="I32:L32"/>
    <mergeCell ref="V32:X32"/>
    <mergeCell ref="Y32:AC32"/>
    <mergeCell ref="D33:H33"/>
    <mergeCell ref="I33:L33"/>
    <mergeCell ref="V33:X33"/>
    <mergeCell ref="Y33:AC33"/>
    <mergeCell ref="D34:H34"/>
    <mergeCell ref="I34:M34"/>
    <mergeCell ref="N34:AD34"/>
    <mergeCell ref="D35:H35"/>
    <mergeCell ref="I35:L35"/>
    <mergeCell ref="V35:X35"/>
    <mergeCell ref="Y35:AC35"/>
    <mergeCell ref="D36:H36"/>
    <mergeCell ref="I36:L36"/>
    <mergeCell ref="V36:X36"/>
    <mergeCell ref="Y36:AC36"/>
    <mergeCell ref="D37:H37"/>
    <mergeCell ref="I37:K37"/>
    <mergeCell ref="L37:M37"/>
    <mergeCell ref="Q37:S37"/>
    <mergeCell ref="T37:U37"/>
    <mergeCell ref="Y37:AA37"/>
    <mergeCell ref="AB37:AD37"/>
    <mergeCell ref="D38:H38"/>
    <mergeCell ref="I38:K38"/>
    <mergeCell ref="L38:M38"/>
    <mergeCell ref="Q38:S38"/>
    <mergeCell ref="T38:U38"/>
    <mergeCell ref="Y38:AA38"/>
    <mergeCell ref="AB38:AD38"/>
    <mergeCell ref="T39:W39"/>
    <mergeCell ref="Y39:AD39"/>
    <mergeCell ref="T40:W40"/>
    <mergeCell ref="Y40:AD40"/>
    <mergeCell ref="A4:B5"/>
    <mergeCell ref="C4:H5"/>
    <mergeCell ref="S4:V5"/>
    <mergeCell ref="W4:AD5"/>
    <mergeCell ref="AF4:AG5"/>
    <mergeCell ref="AH4:AK5"/>
    <mergeCell ref="AL4:AM5"/>
    <mergeCell ref="AN4:AQ5"/>
    <mergeCell ref="A8:B9"/>
    <mergeCell ref="D12:D17"/>
    <mergeCell ref="E12:AD16"/>
    <mergeCell ref="D18:D23"/>
    <mergeCell ref="E18:AD22"/>
    <mergeCell ref="C25:C28"/>
    <mergeCell ref="A29:B30"/>
    <mergeCell ref="C29:G30"/>
    <mergeCell ref="H29:H30"/>
    <mergeCell ref="I29:M30"/>
    <mergeCell ref="N29:R30"/>
    <mergeCell ref="S29:S30"/>
    <mergeCell ref="T29:W30"/>
    <mergeCell ref="X29:AC30"/>
    <mergeCell ref="AD29:AD30"/>
    <mergeCell ref="A31:B36"/>
    <mergeCell ref="C31:C33"/>
    <mergeCell ref="N32:P33"/>
    <mergeCell ref="Q32:T33"/>
    <mergeCell ref="U32:U33"/>
    <mergeCell ref="AE32:AE33"/>
    <mergeCell ref="C34:C36"/>
    <mergeCell ref="N35:P36"/>
    <mergeCell ref="Q35:T36"/>
    <mergeCell ref="U35:U36"/>
    <mergeCell ref="AE35:AE36"/>
    <mergeCell ref="A37:B38"/>
    <mergeCell ref="C37:C38"/>
    <mergeCell ref="N37:P38"/>
    <mergeCell ref="V37:X38"/>
    <mergeCell ref="A12:B28"/>
    <mergeCell ref="C12:C23"/>
  </mergeCells>
  <phoneticPr fontId="4"/>
  <dataValidations count="3">
    <dataValidation type="list" allowBlank="1" showDropDown="0" showInputMessage="1" showErrorMessage="1" sqref="W4:AD5">
      <formula1>"県補助金,市町村単独（過疎債・交付金）"</formula1>
    </dataValidation>
    <dataValidation type="list" allowBlank="1" showDropDown="0" showInputMessage="1" showErrorMessage="1" sqref="S11:AD11">
      <formula1>"本則課税（10％）,簡易課税（*50％）,免税事業者,非課税事業者"</formula1>
    </dataValidation>
    <dataValidation type="list" allowBlank="1" showDropDown="0" showInputMessage="1" showErrorMessage="1" sqref="I34:M34 I31:M31">
      <formula1>"市町村一般財源,国庫補助金,事業所持出し,その他"</formula1>
    </dataValidation>
  </dataValidations>
  <printOptions horizontalCentered="1"/>
  <pageMargins left="0.23622047244094488" right="0.23622047244094488" top="0.74803149606299213" bottom="0.74803149606299213" header="0.31496062992125984" footer="0.31496062992125984"/>
  <pageSetup paperSize="9" scale="86" fitToWidth="1" fitToHeight="1" orientation="portrait" usePrinterDefaults="1" cellComments="asDisplayed"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sheetPr>
    <pageSetUpPr fitToPage="1"/>
  </sheetPr>
  <dimension ref="A1:AH41"/>
  <sheetViews>
    <sheetView showGridLines="0" showZeros="0" view="pageBreakPreview" zoomScale="60" workbookViewId="0">
      <selection activeCell="A27" sqref="A27:I27"/>
    </sheetView>
  </sheetViews>
  <sheetFormatPr defaultRowHeight="24" customHeight="1"/>
  <cols>
    <col min="1" max="1" width="14.25" style="1" customWidth="1"/>
    <col min="2" max="3" width="14" style="1" bestFit="1" customWidth="1"/>
    <col min="4" max="4" width="15.125" style="1" customWidth="1"/>
    <col min="5" max="5" width="15" style="1" customWidth="1"/>
    <col min="6" max="6" width="11.125" style="1" customWidth="1"/>
    <col min="7" max="7" width="18.5" style="1" customWidth="1"/>
    <col min="8" max="16384" width="9" style="1" customWidth="1"/>
  </cols>
  <sheetData>
    <row r="1" spans="1:7" ht="24" customHeight="1">
      <c r="A1" s="316" t="s">
        <v>311</v>
      </c>
    </row>
    <row r="2" spans="1:7" ht="24" customHeight="1">
      <c r="A2" s="558" t="s">
        <v>256</v>
      </c>
      <c r="B2" s="558"/>
      <c r="C2" s="558"/>
      <c r="D2" s="558"/>
      <c r="E2" s="558"/>
      <c r="F2" s="558"/>
      <c r="G2" s="558"/>
    </row>
    <row r="4" spans="1:7" s="316" customFormat="1" ht="24" customHeight="1">
      <c r="A4" s="316" t="s">
        <v>262</v>
      </c>
    </row>
    <row r="5" spans="1:7" s="316" customFormat="1" ht="36" customHeight="1">
      <c r="A5" s="559" t="s">
        <v>385</v>
      </c>
      <c r="B5" s="559"/>
      <c r="C5" s="559"/>
      <c r="D5" s="559"/>
      <c r="E5" s="559"/>
      <c r="F5" s="559"/>
      <c r="G5" s="559"/>
    </row>
    <row r="6" spans="1:7" s="316" customFormat="1" ht="24" customHeight="1">
      <c r="A6" s="316" t="s">
        <v>423</v>
      </c>
      <c r="B6" s="564"/>
    </row>
    <row r="7" spans="1:7" s="13" customFormat="1" ht="24" customHeight="1">
      <c r="A7" s="335" t="s">
        <v>154</v>
      </c>
      <c r="B7" s="335" t="s">
        <v>481</v>
      </c>
      <c r="C7" s="320" t="s">
        <v>328</v>
      </c>
      <c r="D7" s="320" t="s">
        <v>159</v>
      </c>
      <c r="E7" s="574" t="s">
        <v>65</v>
      </c>
      <c r="F7" s="560" t="s">
        <v>263</v>
      </c>
      <c r="G7" s="560" t="s">
        <v>260</v>
      </c>
    </row>
    <row r="8" spans="1:7" s="557" customFormat="1" ht="27.75" customHeight="1">
      <c r="A8" s="560"/>
      <c r="B8" s="565"/>
      <c r="C8" s="568"/>
      <c r="D8" s="572"/>
      <c r="E8" s="575"/>
      <c r="F8" s="560"/>
      <c r="G8" s="389"/>
    </row>
    <row r="9" spans="1:7" s="557" customFormat="1" ht="27.75" customHeight="1">
      <c r="A9" s="560"/>
      <c r="B9" s="565"/>
      <c r="C9" s="568"/>
      <c r="D9" s="572"/>
      <c r="E9" s="575"/>
      <c r="F9" s="560"/>
      <c r="G9" s="389"/>
    </row>
    <row r="10" spans="1:7" s="557" customFormat="1" ht="27.75" customHeight="1">
      <c r="A10" s="561" t="s">
        <v>109</v>
      </c>
      <c r="B10" s="566"/>
      <c r="C10" s="569"/>
      <c r="D10" s="572">
        <f>SUM(D8:D9)</f>
        <v>0</v>
      </c>
      <c r="E10" s="575">
        <f>SUM(E8:E9)</f>
        <v>0</v>
      </c>
      <c r="F10" s="560"/>
      <c r="G10" s="389"/>
    </row>
    <row r="11" spans="1:7" s="316" customFormat="1" ht="24" customHeight="1"/>
    <row r="12" spans="1:7" s="316" customFormat="1" ht="24" customHeight="1">
      <c r="A12" s="11" t="s">
        <v>232</v>
      </c>
    </row>
    <row r="13" spans="1:7" s="13" customFormat="1" ht="24" customHeight="1">
      <c r="A13" s="335" t="s">
        <v>154</v>
      </c>
      <c r="B13" s="335" t="s">
        <v>481</v>
      </c>
      <c r="C13" s="320" t="s">
        <v>328</v>
      </c>
      <c r="D13" s="320" t="s">
        <v>159</v>
      </c>
      <c r="E13" s="574" t="s">
        <v>65</v>
      </c>
      <c r="F13" s="560" t="s">
        <v>263</v>
      </c>
      <c r="G13" s="560" t="s">
        <v>260</v>
      </c>
    </row>
    <row r="14" spans="1:7" s="557" customFormat="1" ht="27.75" customHeight="1">
      <c r="A14" s="560"/>
      <c r="B14" s="565"/>
      <c r="C14" s="568"/>
      <c r="D14" s="572"/>
      <c r="E14" s="575"/>
      <c r="F14" s="560"/>
      <c r="G14" s="389"/>
    </row>
    <row r="15" spans="1:7" s="557" customFormat="1" ht="27.75" customHeight="1">
      <c r="A15" s="560"/>
      <c r="B15" s="565"/>
      <c r="C15" s="568"/>
      <c r="D15" s="572"/>
      <c r="E15" s="575"/>
      <c r="F15" s="560"/>
      <c r="G15" s="389"/>
    </row>
    <row r="16" spans="1:7" s="557" customFormat="1" ht="27.75" customHeight="1">
      <c r="A16" s="560"/>
      <c r="B16" s="565"/>
      <c r="C16" s="568"/>
      <c r="D16" s="572"/>
      <c r="E16" s="575"/>
      <c r="F16" s="560"/>
      <c r="G16" s="389"/>
    </row>
    <row r="17" spans="1:7" s="557" customFormat="1" ht="27.75" customHeight="1">
      <c r="A17" s="560"/>
      <c r="B17" s="565"/>
      <c r="C17" s="568"/>
      <c r="D17" s="572"/>
      <c r="E17" s="575"/>
      <c r="F17" s="560"/>
      <c r="G17" s="560"/>
    </row>
    <row r="18" spans="1:7" s="557" customFormat="1" ht="27.75" customHeight="1">
      <c r="A18" s="560"/>
      <c r="B18" s="565"/>
      <c r="C18" s="568"/>
      <c r="D18" s="572"/>
      <c r="E18" s="575"/>
      <c r="F18" s="560"/>
      <c r="G18" s="389"/>
    </row>
    <row r="19" spans="1:7" s="557" customFormat="1" ht="27.75" customHeight="1">
      <c r="A19" s="560"/>
      <c r="B19" s="565"/>
      <c r="C19" s="568"/>
      <c r="D19" s="572"/>
      <c r="E19" s="575"/>
      <c r="F19" s="560"/>
      <c r="G19" s="389"/>
    </row>
    <row r="20" spans="1:7" s="557" customFormat="1" ht="27.75" customHeight="1">
      <c r="A20" s="561" t="s">
        <v>109</v>
      </c>
      <c r="B20" s="566"/>
      <c r="C20" s="569"/>
      <c r="D20" s="572">
        <f>SUM(D14:D19)</f>
        <v>0</v>
      </c>
      <c r="E20" s="575">
        <f>SUM(E14:E19)</f>
        <v>0</v>
      </c>
      <c r="F20" s="560"/>
      <c r="G20" s="389"/>
    </row>
    <row r="21" spans="1:7" s="316" customFormat="1" ht="24" customHeight="1"/>
    <row r="22" spans="1:7" s="316" customFormat="1" ht="24" customHeight="1">
      <c r="A22" s="316" t="s">
        <v>461</v>
      </c>
    </row>
    <row r="23" spans="1:7" s="13" customFormat="1" ht="32.25" customHeight="1">
      <c r="A23" s="335" t="s">
        <v>154</v>
      </c>
      <c r="B23" s="320" t="s">
        <v>75</v>
      </c>
      <c r="C23" s="570"/>
      <c r="D23" s="325"/>
      <c r="E23" s="335" t="s">
        <v>271</v>
      </c>
      <c r="F23" s="576" t="s">
        <v>272</v>
      </c>
      <c r="G23" s="335" t="s">
        <v>482</v>
      </c>
    </row>
    <row r="24" spans="1:7" s="557" customFormat="1" ht="27.75" customHeight="1">
      <c r="A24" s="562"/>
      <c r="B24" s="567"/>
      <c r="C24" s="571"/>
      <c r="D24" s="573"/>
      <c r="E24" s="562"/>
      <c r="F24" s="562"/>
      <c r="G24" s="562"/>
    </row>
    <row r="25" spans="1:7" s="557" customFormat="1" ht="27.75" customHeight="1">
      <c r="A25" s="562"/>
      <c r="B25" s="567"/>
      <c r="C25" s="571"/>
      <c r="D25" s="573"/>
      <c r="E25" s="562"/>
      <c r="F25" s="562"/>
      <c r="G25" s="562"/>
    </row>
    <row r="26" spans="1:7" s="557" customFormat="1" ht="27.75" customHeight="1">
      <c r="A26" s="562"/>
      <c r="B26" s="567"/>
      <c r="C26" s="571"/>
      <c r="D26" s="573"/>
      <c r="E26" s="562"/>
      <c r="F26" s="562"/>
      <c r="G26" s="562"/>
    </row>
    <row r="27" spans="1:7" s="557" customFormat="1" ht="27.75" customHeight="1">
      <c r="A27" s="562"/>
      <c r="B27" s="567"/>
      <c r="C27" s="571"/>
      <c r="D27" s="573"/>
      <c r="E27" s="562"/>
      <c r="F27" s="562"/>
      <c r="G27" s="562"/>
    </row>
    <row r="28" spans="1:7" s="557" customFormat="1" ht="27.75" customHeight="1">
      <c r="A28" s="562"/>
      <c r="B28" s="567"/>
      <c r="C28" s="571"/>
      <c r="D28" s="573"/>
      <c r="E28" s="562"/>
      <c r="F28" s="562"/>
      <c r="G28" s="562"/>
    </row>
    <row r="29" spans="1:7" s="557" customFormat="1" ht="27.75" customHeight="1">
      <c r="A29" s="562"/>
      <c r="B29" s="567"/>
      <c r="C29" s="571"/>
      <c r="D29" s="573"/>
      <c r="E29" s="562"/>
      <c r="F29" s="562"/>
      <c r="G29" s="562"/>
    </row>
    <row r="30" spans="1:7" s="557" customFormat="1" ht="27.75" customHeight="1">
      <c r="A30" s="562"/>
      <c r="B30" s="567"/>
      <c r="C30" s="571"/>
      <c r="D30" s="573"/>
      <c r="E30" s="562"/>
      <c r="F30" s="562"/>
      <c r="G30" s="562"/>
    </row>
    <row r="31" spans="1:7" s="557" customFormat="1" ht="27.75" customHeight="1">
      <c r="A31" s="562"/>
      <c r="B31" s="567"/>
      <c r="C31" s="571"/>
      <c r="D31" s="573"/>
      <c r="E31" s="562"/>
      <c r="F31" s="562"/>
      <c r="G31" s="562"/>
    </row>
    <row r="39" spans="1:34" ht="24" customHeight="1">
      <c r="X39" s="1" t="s">
        <v>104</v>
      </c>
    </row>
    <row r="41" spans="1:34" ht="24" customHeight="1">
      <c r="A41" s="563"/>
      <c r="B41" s="563"/>
      <c r="C41" s="563"/>
      <c r="D41" s="563"/>
      <c r="E41" s="563"/>
      <c r="F41" s="563"/>
      <c r="G41" s="563"/>
      <c r="H41" s="563"/>
      <c r="I41" s="563"/>
      <c r="J41" s="563"/>
      <c r="K41" s="563"/>
      <c r="L41" s="563"/>
      <c r="M41" s="563"/>
      <c r="N41" s="563"/>
      <c r="O41" s="563"/>
      <c r="P41" s="563"/>
      <c r="Q41" s="563"/>
      <c r="R41" s="563"/>
      <c r="S41" s="563"/>
      <c r="T41" s="563"/>
      <c r="U41" s="563"/>
      <c r="V41" s="563"/>
      <c r="W41" s="563"/>
      <c r="X41" s="563"/>
      <c r="Y41" s="563"/>
      <c r="Z41" s="563"/>
      <c r="AA41" s="563"/>
      <c r="AB41" s="563"/>
      <c r="AC41" s="563"/>
      <c r="AD41" s="563"/>
      <c r="AE41" s="563"/>
      <c r="AF41" s="563"/>
      <c r="AG41" s="563"/>
      <c r="AH41" s="563"/>
    </row>
    <row r="42" spans="1:34" ht="24" customHeight="1"/>
    <row r="43" spans="1:34" ht="24" customHeight="1"/>
    <row r="44" spans="1:34" ht="24" customHeight="1"/>
    <row r="45" spans="1:34" ht="24" customHeight="1"/>
    <row r="46" spans="1:34" ht="24" customHeight="1"/>
  </sheetData>
  <mergeCells count="13">
    <mergeCell ref="A2:G2"/>
    <mergeCell ref="A5:G5"/>
    <mergeCell ref="A10:C10"/>
    <mergeCell ref="A20:C20"/>
    <mergeCell ref="B23:D23"/>
    <mergeCell ref="B24:D24"/>
    <mergeCell ref="B25:D25"/>
    <mergeCell ref="B26:D26"/>
    <mergeCell ref="B27:D27"/>
    <mergeCell ref="B28:D28"/>
    <mergeCell ref="B29:D29"/>
    <mergeCell ref="B30:D30"/>
    <mergeCell ref="B31:D31"/>
  </mergeCells>
  <phoneticPr fontId="4"/>
  <dataValidations count="1">
    <dataValidation type="list" allowBlank="1" showDropDown="0" showInputMessage="1" showErrorMessage="1" sqref="F8:F9 F14:F19">
      <formula1>"新規採用,継続雇用"</formula1>
    </dataValidation>
  </dataValidations>
  <printOptions horizontalCentered="1"/>
  <pageMargins left="0.70866141732283461" right="0.70866141732283461" top="0.74803149606299213" bottom="0.74803149606299213" header="0.31496062992125984" footer="0.31496062992125984"/>
  <pageSetup paperSize="9" scale="87" fitToWidth="1" fitToHeight="1" orientation="portrait" usePrinterDefaults="1" r:id="rId1"/>
</worksheet>
</file>

<file path=xl/worksheets/sheet18.xml><?xml version="1.0" encoding="utf-8"?>
<worksheet xmlns="http://schemas.openxmlformats.org/spreadsheetml/2006/main" xmlns:r="http://schemas.openxmlformats.org/officeDocument/2006/relationships" xmlns:mc="http://schemas.openxmlformats.org/markup-compatibility/2006">
  <dimension ref="A1:K116"/>
  <sheetViews>
    <sheetView showGridLines="0" showZeros="0" view="pageBreakPreview" topLeftCell="A16" zoomScale="60" workbookViewId="0">
      <selection activeCell="A27" sqref="A27:K27"/>
    </sheetView>
  </sheetViews>
  <sheetFormatPr defaultRowHeight="13.5"/>
  <cols>
    <col min="1" max="3" width="3.375" style="257" bestFit="1" customWidth="1"/>
    <col min="4" max="4" width="6.625" style="257" customWidth="1"/>
    <col min="5" max="5" width="61.25" style="258" hidden="1" customWidth="1" outlineLevel="1"/>
    <col min="6" max="6" width="9.375" style="257" bestFit="1" customWidth="1" collapsed="1"/>
    <col min="7" max="7" width="17.25" style="257" customWidth="1"/>
    <col min="8" max="8" width="15.5" style="257" customWidth="1"/>
    <col min="9" max="9" width="13" style="257" customWidth="1"/>
    <col min="10" max="10" width="58.375" style="257" customWidth="1"/>
    <col min="11" max="11" width="34" style="257" bestFit="1" customWidth="1"/>
    <col min="12" max="16384" width="9" style="257" customWidth="1"/>
  </cols>
  <sheetData>
    <row r="1" spans="1:11" ht="21">
      <c r="A1" s="259" t="s">
        <v>521</v>
      </c>
    </row>
    <row r="2" spans="1:11" ht="28.5" customHeight="1">
      <c r="A2" s="260" t="s">
        <v>528</v>
      </c>
      <c r="B2" s="260"/>
      <c r="C2" s="260"/>
      <c r="D2" s="260"/>
      <c r="E2" s="260"/>
      <c r="F2" s="260"/>
      <c r="G2" s="260"/>
      <c r="H2" s="260"/>
      <c r="I2" s="260"/>
      <c r="J2" s="260"/>
      <c r="K2" s="260"/>
    </row>
    <row r="3" spans="1:11" ht="16.5" customHeight="1">
      <c r="A3" s="261" t="s">
        <v>130</v>
      </c>
      <c r="H3" s="257" t="s">
        <v>479</v>
      </c>
    </row>
    <row r="4" spans="1:11">
      <c r="A4" s="262" t="s">
        <v>449</v>
      </c>
      <c r="B4" s="262"/>
      <c r="C4" s="262"/>
      <c r="D4" s="262"/>
      <c r="E4" s="279"/>
      <c r="F4" s="262" t="s">
        <v>288</v>
      </c>
      <c r="G4" s="262" t="s">
        <v>394</v>
      </c>
      <c r="H4" s="262" t="s">
        <v>117</v>
      </c>
      <c r="I4" s="262" t="s">
        <v>434</v>
      </c>
      <c r="J4" s="262" t="s">
        <v>395</v>
      </c>
      <c r="K4" s="301" t="s">
        <v>531</v>
      </c>
    </row>
    <row r="5" spans="1:11" ht="86.25" customHeight="1">
      <c r="A5" s="263" t="s">
        <v>362</v>
      </c>
      <c r="B5" s="270" t="s">
        <v>393</v>
      </c>
      <c r="C5" s="275" t="s">
        <v>454</v>
      </c>
      <c r="D5" s="275"/>
      <c r="E5" s="280" t="s">
        <v>218</v>
      </c>
      <c r="F5" s="289" t="s">
        <v>52</v>
      </c>
      <c r="G5" s="296"/>
      <c r="H5" s="296"/>
      <c r="I5" s="299"/>
      <c r="J5" s="296"/>
      <c r="K5" s="302"/>
    </row>
    <row r="6" spans="1:11" ht="57.75" customHeight="1">
      <c r="A6" s="263"/>
      <c r="B6" s="270"/>
      <c r="C6" s="276" t="s">
        <v>72</v>
      </c>
      <c r="D6" s="277" t="s">
        <v>120</v>
      </c>
      <c r="E6" s="281" t="s">
        <v>457</v>
      </c>
      <c r="F6" s="289"/>
      <c r="G6" s="296"/>
      <c r="H6" s="296"/>
      <c r="I6" s="299"/>
      <c r="J6" s="296"/>
      <c r="K6" s="302"/>
    </row>
    <row r="7" spans="1:11" ht="57.75" customHeight="1">
      <c r="A7" s="263"/>
      <c r="B7" s="270"/>
      <c r="C7" s="276"/>
      <c r="D7" s="277" t="s">
        <v>282</v>
      </c>
      <c r="E7" s="281" t="s">
        <v>194</v>
      </c>
      <c r="F7" s="289"/>
      <c r="G7" s="296"/>
      <c r="H7" s="296"/>
      <c r="I7" s="299"/>
      <c r="J7" s="296"/>
      <c r="K7" s="302"/>
    </row>
    <row r="8" spans="1:11" ht="57.75" customHeight="1">
      <c r="A8" s="263"/>
      <c r="B8" s="270"/>
      <c r="C8" s="276"/>
      <c r="D8" s="277" t="s">
        <v>82</v>
      </c>
      <c r="E8" s="281" t="s">
        <v>458</v>
      </c>
      <c r="F8" s="289"/>
      <c r="G8" s="296"/>
      <c r="H8" s="296"/>
      <c r="I8" s="299"/>
      <c r="J8" s="296"/>
      <c r="K8" s="302"/>
    </row>
    <row r="9" spans="1:11" ht="57.75" customHeight="1">
      <c r="A9" s="263"/>
      <c r="B9" s="270"/>
      <c r="C9" s="276"/>
      <c r="D9" s="277" t="s">
        <v>64</v>
      </c>
      <c r="E9" s="281" t="s">
        <v>532</v>
      </c>
      <c r="F9" s="289"/>
      <c r="G9" s="296"/>
      <c r="H9" s="296"/>
      <c r="I9" s="299"/>
      <c r="J9" s="296"/>
      <c r="K9" s="302"/>
    </row>
    <row r="10" spans="1:11" ht="57.75" customHeight="1">
      <c r="A10" s="263"/>
      <c r="B10" s="270"/>
      <c r="C10" s="276"/>
      <c r="D10" s="277" t="s">
        <v>234</v>
      </c>
      <c r="E10" s="281" t="s">
        <v>533</v>
      </c>
      <c r="F10" s="289"/>
      <c r="G10" s="296"/>
      <c r="H10" s="296"/>
      <c r="I10" s="299"/>
      <c r="J10" s="296"/>
      <c r="K10" s="302"/>
    </row>
    <row r="11" spans="1:11" ht="69" customHeight="1">
      <c r="A11" s="263"/>
      <c r="B11" s="271" t="s">
        <v>23</v>
      </c>
      <c r="C11" s="271"/>
      <c r="D11" s="278" t="s">
        <v>455</v>
      </c>
      <c r="E11" s="282" t="s">
        <v>62</v>
      </c>
      <c r="F11" s="289" t="s">
        <v>52</v>
      </c>
      <c r="G11" s="296"/>
      <c r="H11" s="296"/>
      <c r="I11" s="299"/>
      <c r="J11" s="296"/>
      <c r="K11" s="302"/>
    </row>
    <row r="12" spans="1:11" ht="69" customHeight="1">
      <c r="A12" s="263"/>
      <c r="B12" s="271"/>
      <c r="C12" s="271"/>
      <c r="D12" s="278" t="s">
        <v>456</v>
      </c>
      <c r="E12" s="282" t="s">
        <v>459</v>
      </c>
      <c r="F12" s="289" t="s">
        <v>52</v>
      </c>
      <c r="G12" s="296"/>
      <c r="H12" s="296"/>
      <c r="I12" s="299"/>
      <c r="J12" s="296"/>
      <c r="K12" s="302"/>
    </row>
    <row r="13" spans="1:11" ht="69" customHeight="1">
      <c r="A13" s="263"/>
      <c r="B13" s="271"/>
      <c r="C13" s="271"/>
      <c r="D13" s="278" t="s">
        <v>279</v>
      </c>
      <c r="E13" s="282" t="s">
        <v>534</v>
      </c>
      <c r="F13" s="289" t="s">
        <v>52</v>
      </c>
      <c r="G13" s="296"/>
      <c r="H13" s="296"/>
      <c r="I13" s="299"/>
      <c r="J13" s="296"/>
      <c r="K13" s="302"/>
    </row>
    <row r="14" spans="1:11" ht="87.75" customHeight="1">
      <c r="A14" s="263"/>
      <c r="B14" s="272" t="s">
        <v>450</v>
      </c>
      <c r="C14" s="272"/>
      <c r="D14" s="272"/>
      <c r="E14" s="283" t="s">
        <v>323</v>
      </c>
      <c r="F14" s="289"/>
      <c r="G14" s="296"/>
      <c r="H14" s="296"/>
      <c r="I14" s="299"/>
      <c r="J14" s="296"/>
      <c r="K14" s="302"/>
    </row>
    <row r="15" spans="1:11">
      <c r="A15" s="262" t="s">
        <v>449</v>
      </c>
      <c r="B15" s="262"/>
      <c r="C15" s="262"/>
      <c r="D15" s="262"/>
      <c r="E15" s="279"/>
      <c r="F15" s="262" t="s">
        <v>288</v>
      </c>
      <c r="G15" s="262" t="s">
        <v>394</v>
      </c>
      <c r="H15" s="262" t="s">
        <v>117</v>
      </c>
      <c r="I15" s="262" t="s">
        <v>434</v>
      </c>
      <c r="J15" s="262" t="s">
        <v>395</v>
      </c>
      <c r="K15" s="301" t="s">
        <v>531</v>
      </c>
    </row>
    <row r="16" spans="1:11" ht="69" customHeight="1">
      <c r="A16" s="264" t="s">
        <v>355</v>
      </c>
      <c r="B16" s="273" t="s">
        <v>370</v>
      </c>
      <c r="C16" s="274"/>
      <c r="D16" s="274"/>
      <c r="E16" s="284" t="s">
        <v>165</v>
      </c>
      <c r="F16" s="289"/>
      <c r="G16" s="296"/>
      <c r="H16" s="296"/>
      <c r="I16" s="299"/>
      <c r="J16" s="296"/>
      <c r="K16" s="302"/>
    </row>
    <row r="17" spans="1:11" ht="69" customHeight="1">
      <c r="A17" s="264"/>
      <c r="B17" s="274" t="s">
        <v>451</v>
      </c>
      <c r="C17" s="274"/>
      <c r="D17" s="274"/>
      <c r="E17" s="284" t="s">
        <v>78</v>
      </c>
      <c r="F17" s="289"/>
      <c r="G17" s="296"/>
      <c r="H17" s="296"/>
      <c r="I17" s="299"/>
      <c r="J17" s="296"/>
      <c r="K17" s="302"/>
    </row>
    <row r="18" spans="1:11" ht="69" customHeight="1">
      <c r="A18" s="264"/>
      <c r="B18" s="274" t="s">
        <v>384</v>
      </c>
      <c r="C18" s="274"/>
      <c r="D18" s="274"/>
      <c r="E18" s="284" t="s">
        <v>535</v>
      </c>
      <c r="F18" s="289"/>
      <c r="G18" s="296"/>
      <c r="H18" s="296"/>
      <c r="I18" s="299"/>
      <c r="J18" s="296"/>
      <c r="K18" s="302"/>
    </row>
    <row r="19" spans="1:11" ht="69" customHeight="1">
      <c r="A19" s="264"/>
      <c r="B19" s="274" t="s">
        <v>113</v>
      </c>
      <c r="C19" s="274"/>
      <c r="D19" s="274"/>
      <c r="E19" s="284" t="s">
        <v>536</v>
      </c>
      <c r="F19" s="289"/>
      <c r="G19" s="296"/>
      <c r="H19" s="296"/>
      <c r="I19" s="299"/>
      <c r="J19" s="296"/>
      <c r="K19" s="302"/>
    </row>
    <row r="20" spans="1:11" ht="69" customHeight="1">
      <c r="A20" s="264"/>
      <c r="B20" s="274" t="s">
        <v>132</v>
      </c>
      <c r="C20" s="274"/>
      <c r="D20" s="274"/>
      <c r="E20" s="284" t="s">
        <v>537</v>
      </c>
      <c r="F20" s="289"/>
      <c r="G20" s="296"/>
      <c r="H20" s="296"/>
      <c r="I20" s="299"/>
      <c r="J20" s="296"/>
      <c r="K20" s="302"/>
    </row>
    <row r="21" spans="1:11" ht="69" customHeight="1">
      <c r="A21" s="264"/>
      <c r="B21" s="274" t="s">
        <v>452</v>
      </c>
      <c r="C21" s="274"/>
      <c r="D21" s="274"/>
      <c r="E21" s="284" t="s">
        <v>538</v>
      </c>
      <c r="F21" s="289"/>
      <c r="G21" s="296"/>
      <c r="H21" s="296"/>
      <c r="I21" s="299"/>
      <c r="J21" s="296"/>
      <c r="K21" s="302"/>
    </row>
    <row r="24" spans="1:11" ht="14.25">
      <c r="A24" s="261" t="s">
        <v>464</v>
      </c>
    </row>
    <row r="25" spans="1:11" ht="45" customHeight="1">
      <c r="A25" s="265" t="s">
        <v>135</v>
      </c>
      <c r="B25" s="265"/>
      <c r="C25" s="265"/>
      <c r="D25" s="265"/>
      <c r="E25" s="285"/>
      <c r="F25" s="290"/>
      <c r="G25" s="290"/>
      <c r="H25" s="290"/>
      <c r="I25" s="290"/>
      <c r="J25" s="290"/>
      <c r="K25" s="290"/>
    </row>
    <row r="26" spans="1:11" ht="45" customHeight="1">
      <c r="A26" s="265" t="s">
        <v>166</v>
      </c>
      <c r="B26" s="265"/>
      <c r="C26" s="265"/>
      <c r="D26" s="265"/>
      <c r="E26" s="285"/>
      <c r="F26" s="290"/>
      <c r="G26" s="290"/>
      <c r="H26" s="290"/>
      <c r="I26" s="290"/>
      <c r="J26" s="290"/>
      <c r="K26" s="290"/>
    </row>
    <row r="27" spans="1:11" ht="45" customHeight="1">
      <c r="A27" s="265" t="s">
        <v>376</v>
      </c>
      <c r="B27" s="265"/>
      <c r="C27" s="265"/>
      <c r="D27" s="265"/>
      <c r="E27" s="285"/>
      <c r="F27" s="290"/>
      <c r="G27" s="290"/>
      <c r="H27" s="290"/>
      <c r="I27" s="290"/>
      <c r="J27" s="290"/>
      <c r="K27" s="290"/>
    </row>
    <row r="29" spans="1:11" ht="14.25">
      <c r="A29" s="261" t="s">
        <v>467</v>
      </c>
    </row>
    <row r="30" spans="1:11" ht="33.75" customHeight="1">
      <c r="A30" s="265" t="s">
        <v>197</v>
      </c>
      <c r="B30" s="265"/>
      <c r="C30" s="265"/>
      <c r="D30" s="265"/>
      <c r="E30" s="285"/>
      <c r="F30" s="290"/>
      <c r="G30" s="290"/>
      <c r="H30" s="290"/>
      <c r="I30" s="290"/>
      <c r="J30" s="290"/>
      <c r="K30" s="290"/>
    </row>
    <row r="31" spans="1:11" ht="33.75" customHeight="1">
      <c r="A31" s="265" t="s">
        <v>301</v>
      </c>
      <c r="B31" s="265"/>
      <c r="C31" s="265"/>
      <c r="D31" s="265"/>
      <c r="E31" s="285"/>
      <c r="F31" s="291"/>
      <c r="G31" s="297" t="s">
        <v>172</v>
      </c>
      <c r="H31" s="298"/>
      <c r="I31" s="300"/>
      <c r="J31" s="300"/>
      <c r="K31" s="303"/>
    </row>
    <row r="32" spans="1:11" ht="33.75" customHeight="1">
      <c r="A32" s="265" t="s">
        <v>404</v>
      </c>
      <c r="B32" s="265"/>
      <c r="C32" s="265"/>
      <c r="D32" s="265"/>
      <c r="E32" s="285"/>
      <c r="F32" s="290"/>
      <c r="G32" s="290"/>
      <c r="H32" s="290"/>
      <c r="I32" s="290"/>
      <c r="J32" s="290"/>
      <c r="K32" s="290"/>
    </row>
    <row r="33" spans="1:11" ht="33.75" customHeight="1">
      <c r="A33" s="265" t="s">
        <v>468</v>
      </c>
      <c r="B33" s="265"/>
      <c r="C33" s="265"/>
      <c r="D33" s="265"/>
      <c r="E33" s="285"/>
      <c r="F33" s="290"/>
      <c r="G33" s="290"/>
      <c r="H33" s="290"/>
      <c r="I33" s="290"/>
      <c r="J33" s="290"/>
      <c r="K33" s="290"/>
    </row>
    <row r="34" spans="1:11" ht="33.75" customHeight="1">
      <c r="A34" s="265" t="s">
        <v>530</v>
      </c>
      <c r="B34" s="265"/>
      <c r="C34" s="265"/>
      <c r="D34" s="265"/>
      <c r="E34" s="285"/>
      <c r="F34" s="290"/>
      <c r="G34" s="290"/>
      <c r="H34" s="290"/>
      <c r="I34" s="290"/>
      <c r="J34" s="290"/>
      <c r="K34" s="290"/>
    </row>
    <row r="36" spans="1:11" ht="14.25">
      <c r="A36" s="261" t="s">
        <v>475</v>
      </c>
    </row>
    <row r="37" spans="1:11">
      <c r="A37" s="266" t="s">
        <v>339</v>
      </c>
      <c r="B37" s="266"/>
      <c r="C37" s="266"/>
      <c r="D37" s="266"/>
      <c r="E37" s="286" t="s">
        <v>438</v>
      </c>
      <c r="F37" s="292"/>
      <c r="G37" s="292"/>
      <c r="H37" s="292"/>
      <c r="I37" s="292"/>
      <c r="J37" s="292"/>
      <c r="K37" s="292"/>
    </row>
    <row r="38" spans="1:11">
      <c r="A38" s="267" t="s">
        <v>261</v>
      </c>
      <c r="B38" s="267"/>
      <c r="C38" s="267"/>
      <c r="D38" s="267"/>
      <c r="E38" s="287"/>
      <c r="F38" s="293"/>
      <c r="G38" s="293"/>
      <c r="H38" s="293"/>
      <c r="I38" s="293"/>
      <c r="J38" s="293"/>
      <c r="K38" s="293"/>
    </row>
    <row r="39" spans="1:11">
      <c r="A39" s="267" t="s">
        <v>470</v>
      </c>
      <c r="B39" s="267"/>
      <c r="C39" s="267"/>
      <c r="D39" s="267"/>
      <c r="E39" s="287"/>
      <c r="F39" s="293"/>
      <c r="G39" s="293"/>
      <c r="H39" s="293"/>
      <c r="I39" s="293"/>
      <c r="J39" s="293"/>
      <c r="K39" s="293"/>
    </row>
    <row r="40" spans="1:11">
      <c r="A40" s="267" t="s">
        <v>469</v>
      </c>
      <c r="B40" s="267"/>
      <c r="C40" s="267"/>
      <c r="D40" s="267"/>
      <c r="E40" s="287"/>
      <c r="F40" s="293"/>
      <c r="G40" s="293"/>
      <c r="H40" s="293"/>
      <c r="I40" s="293"/>
      <c r="J40" s="293"/>
      <c r="K40" s="293"/>
    </row>
    <row r="41" spans="1:11">
      <c r="A41" s="267" t="s">
        <v>472</v>
      </c>
      <c r="B41" s="267"/>
      <c r="C41" s="267"/>
      <c r="D41" s="267"/>
      <c r="E41" s="287"/>
      <c r="F41" s="293"/>
      <c r="G41" s="293"/>
      <c r="H41" s="293"/>
      <c r="I41" s="293"/>
      <c r="J41" s="293"/>
      <c r="K41" s="293"/>
    </row>
    <row r="42" spans="1:11">
      <c r="A42" s="268" t="s">
        <v>431</v>
      </c>
      <c r="B42" s="268"/>
      <c r="C42" s="268"/>
      <c r="D42" s="268"/>
      <c r="E42" s="288"/>
      <c r="F42" s="294"/>
      <c r="G42" s="294"/>
      <c r="H42" s="294"/>
      <c r="I42" s="294"/>
      <c r="J42" s="294"/>
      <c r="K42" s="294"/>
    </row>
    <row r="43" spans="1:11">
      <c r="A43" s="269"/>
      <c r="B43" s="269"/>
      <c r="C43" s="269"/>
      <c r="D43" s="269"/>
      <c r="F43" s="295"/>
      <c r="G43" s="295"/>
      <c r="H43" s="295"/>
      <c r="I43" s="295"/>
      <c r="J43" s="295"/>
      <c r="K43" s="295"/>
    </row>
    <row r="44" spans="1:11" ht="14.25">
      <c r="A44" s="261" t="s">
        <v>460</v>
      </c>
    </row>
    <row r="45" spans="1:11">
      <c r="A45" s="266" t="s">
        <v>339</v>
      </c>
      <c r="B45" s="266"/>
      <c r="C45" s="266"/>
      <c r="D45" s="266"/>
      <c r="E45" s="286" t="s">
        <v>108</v>
      </c>
      <c r="F45" s="292"/>
      <c r="G45" s="292"/>
      <c r="H45" s="292"/>
      <c r="I45" s="292"/>
      <c r="J45" s="292"/>
      <c r="K45" s="292"/>
    </row>
    <row r="46" spans="1:11">
      <c r="A46" s="267" t="s">
        <v>261</v>
      </c>
      <c r="B46" s="267"/>
      <c r="C46" s="267"/>
      <c r="D46" s="267"/>
      <c r="E46" s="287"/>
      <c r="F46" s="293"/>
      <c r="G46" s="293"/>
      <c r="H46" s="293"/>
      <c r="I46" s="293"/>
      <c r="J46" s="293"/>
      <c r="K46" s="293"/>
    </row>
    <row r="47" spans="1:11">
      <c r="A47" s="267" t="s">
        <v>470</v>
      </c>
      <c r="B47" s="267"/>
      <c r="C47" s="267"/>
      <c r="D47" s="267"/>
      <c r="E47" s="287"/>
      <c r="F47" s="293"/>
      <c r="G47" s="293"/>
      <c r="H47" s="293"/>
      <c r="I47" s="293"/>
      <c r="J47" s="293"/>
      <c r="K47" s="293"/>
    </row>
    <row r="48" spans="1:11">
      <c r="A48" s="267" t="s">
        <v>469</v>
      </c>
      <c r="B48" s="267"/>
      <c r="C48" s="267"/>
      <c r="D48" s="267"/>
      <c r="E48" s="287"/>
      <c r="F48" s="293"/>
      <c r="G48" s="293"/>
      <c r="H48" s="293"/>
      <c r="I48" s="293"/>
      <c r="J48" s="293"/>
      <c r="K48" s="293"/>
    </row>
    <row r="49" spans="1:11">
      <c r="A49" s="267" t="s">
        <v>472</v>
      </c>
      <c r="B49" s="267"/>
      <c r="C49" s="267"/>
      <c r="D49" s="267"/>
      <c r="E49" s="287"/>
      <c r="F49" s="293"/>
      <c r="G49" s="293"/>
      <c r="H49" s="293"/>
      <c r="I49" s="293"/>
      <c r="J49" s="293"/>
      <c r="K49" s="293"/>
    </row>
    <row r="50" spans="1:11">
      <c r="A50" s="268" t="s">
        <v>431</v>
      </c>
      <c r="B50" s="268"/>
      <c r="C50" s="268"/>
      <c r="D50" s="268"/>
      <c r="E50" s="288"/>
      <c r="F50" s="294"/>
      <c r="G50" s="294"/>
      <c r="H50" s="294"/>
      <c r="I50" s="294"/>
      <c r="J50" s="294"/>
      <c r="K50" s="294"/>
    </row>
    <row r="51" spans="1:11">
      <c r="A51" s="269"/>
      <c r="B51" s="269"/>
      <c r="C51" s="269"/>
      <c r="D51" s="269"/>
      <c r="F51" s="295"/>
      <c r="G51" s="295"/>
      <c r="H51" s="295"/>
      <c r="I51" s="295"/>
      <c r="J51" s="295"/>
      <c r="K51" s="295"/>
    </row>
    <row r="52" spans="1:11">
      <c r="A52" s="257" t="s">
        <v>87</v>
      </c>
    </row>
    <row r="53" spans="1:11">
      <c r="A53" s="266" t="s">
        <v>298</v>
      </c>
      <c r="B53" s="266"/>
      <c r="C53" s="266"/>
      <c r="D53" s="266"/>
      <c r="E53" s="286" t="s">
        <v>286</v>
      </c>
      <c r="F53" s="292"/>
      <c r="G53" s="292"/>
      <c r="H53" s="292"/>
      <c r="I53" s="292"/>
      <c r="J53" s="292"/>
      <c r="K53" s="292"/>
    </row>
    <row r="54" spans="1:11">
      <c r="A54" s="267" t="s">
        <v>99</v>
      </c>
      <c r="B54" s="267"/>
      <c r="C54" s="267"/>
      <c r="D54" s="267"/>
      <c r="E54" s="287"/>
      <c r="F54" s="293"/>
      <c r="G54" s="293"/>
      <c r="H54" s="293"/>
      <c r="I54" s="293"/>
      <c r="J54" s="293"/>
      <c r="K54" s="293"/>
    </row>
    <row r="55" spans="1:11">
      <c r="A55" s="267" t="s">
        <v>24</v>
      </c>
      <c r="B55" s="267"/>
      <c r="C55" s="267"/>
      <c r="D55" s="267"/>
      <c r="E55" s="287"/>
      <c r="F55" s="293"/>
      <c r="G55" s="293"/>
      <c r="H55" s="293"/>
      <c r="I55" s="293"/>
      <c r="J55" s="293"/>
      <c r="K55" s="293"/>
    </row>
    <row r="56" spans="1:11">
      <c r="A56" s="267" t="s">
        <v>242</v>
      </c>
      <c r="B56" s="267"/>
      <c r="C56" s="267"/>
      <c r="D56" s="267"/>
      <c r="E56" s="287"/>
      <c r="F56" s="293"/>
      <c r="G56" s="293"/>
      <c r="H56" s="293"/>
      <c r="I56" s="293"/>
      <c r="J56" s="293"/>
      <c r="K56" s="293"/>
    </row>
    <row r="57" spans="1:11">
      <c r="A57" s="267" t="s">
        <v>474</v>
      </c>
      <c r="B57" s="267"/>
      <c r="C57" s="267"/>
      <c r="D57" s="267"/>
      <c r="E57" s="287"/>
      <c r="F57" s="293"/>
      <c r="G57" s="293"/>
      <c r="H57" s="293"/>
      <c r="I57" s="293"/>
      <c r="J57" s="293"/>
      <c r="K57" s="293"/>
    </row>
    <row r="58" spans="1:11">
      <c r="A58" s="268" t="s">
        <v>431</v>
      </c>
      <c r="B58" s="268"/>
      <c r="C58" s="268"/>
      <c r="D58" s="268"/>
      <c r="E58" s="288"/>
      <c r="F58" s="294"/>
      <c r="G58" s="294"/>
      <c r="H58" s="294"/>
      <c r="I58" s="294"/>
      <c r="J58" s="294"/>
      <c r="K58" s="294"/>
    </row>
    <row r="59" spans="1:11" s="257" customFormat="1">
      <c r="A59" s="269"/>
      <c r="B59" s="269"/>
      <c r="C59" s="269"/>
      <c r="D59" s="269"/>
      <c r="E59" s="258"/>
      <c r="F59" s="295"/>
      <c r="G59" s="295"/>
      <c r="H59" s="295"/>
      <c r="I59" s="295"/>
      <c r="J59" s="295"/>
      <c r="K59" s="295"/>
    </row>
    <row r="60" spans="1:11" ht="14.25">
      <c r="A60" s="261" t="s">
        <v>10</v>
      </c>
    </row>
    <row r="61" spans="1:11">
      <c r="A61" s="266" t="s">
        <v>339</v>
      </c>
      <c r="B61" s="266"/>
      <c r="C61" s="266"/>
      <c r="D61" s="266"/>
      <c r="E61" s="286" t="s">
        <v>283</v>
      </c>
      <c r="F61" s="292"/>
      <c r="G61" s="292"/>
      <c r="H61" s="292"/>
      <c r="I61" s="292"/>
      <c r="J61" s="292"/>
      <c r="K61" s="292"/>
    </row>
    <row r="62" spans="1:11">
      <c r="A62" s="267" t="s">
        <v>261</v>
      </c>
      <c r="B62" s="267"/>
      <c r="C62" s="267"/>
      <c r="D62" s="267"/>
      <c r="E62" s="287"/>
      <c r="F62" s="293"/>
      <c r="G62" s="293"/>
      <c r="H62" s="293"/>
      <c r="I62" s="293"/>
      <c r="J62" s="293"/>
      <c r="K62" s="293"/>
    </row>
    <row r="63" spans="1:11">
      <c r="A63" s="267" t="s">
        <v>470</v>
      </c>
      <c r="B63" s="267"/>
      <c r="C63" s="267"/>
      <c r="D63" s="267"/>
      <c r="E63" s="287"/>
      <c r="F63" s="293"/>
      <c r="G63" s="293"/>
      <c r="H63" s="293"/>
      <c r="I63" s="293"/>
      <c r="J63" s="293"/>
      <c r="K63" s="293"/>
    </row>
    <row r="64" spans="1:11">
      <c r="A64" s="267" t="s">
        <v>469</v>
      </c>
      <c r="B64" s="267"/>
      <c r="C64" s="267"/>
      <c r="D64" s="267"/>
      <c r="E64" s="287"/>
      <c r="F64" s="293"/>
      <c r="G64" s="293"/>
      <c r="H64" s="293"/>
      <c r="I64" s="293"/>
      <c r="J64" s="293"/>
      <c r="K64" s="293"/>
    </row>
    <row r="65" spans="1:11">
      <c r="A65" s="267" t="s">
        <v>472</v>
      </c>
      <c r="B65" s="267"/>
      <c r="C65" s="267"/>
      <c r="D65" s="267"/>
      <c r="E65" s="287"/>
      <c r="F65" s="293"/>
      <c r="G65" s="293"/>
      <c r="H65" s="293"/>
      <c r="I65" s="293"/>
      <c r="J65" s="293"/>
      <c r="K65" s="293"/>
    </row>
    <row r="66" spans="1:11">
      <c r="A66" s="268" t="s">
        <v>431</v>
      </c>
      <c r="B66" s="268"/>
      <c r="C66" s="268"/>
      <c r="D66" s="268"/>
      <c r="E66" s="288"/>
      <c r="F66" s="294"/>
      <c r="G66" s="294"/>
      <c r="H66" s="294"/>
      <c r="I66" s="294"/>
      <c r="J66" s="294"/>
      <c r="K66" s="294"/>
    </row>
    <row r="67" spans="1:11">
      <c r="A67" s="269"/>
      <c r="B67" s="269"/>
      <c r="C67" s="269"/>
      <c r="D67" s="269"/>
      <c r="F67" s="295"/>
      <c r="G67" s="295"/>
      <c r="H67" s="295"/>
      <c r="I67" s="295"/>
      <c r="J67" s="295"/>
      <c r="K67" s="295"/>
    </row>
    <row r="68" spans="1:11" ht="14.25">
      <c r="A68" s="261" t="s">
        <v>203</v>
      </c>
    </row>
    <row r="69" spans="1:11">
      <c r="A69" s="266" t="s">
        <v>339</v>
      </c>
      <c r="B69" s="266"/>
      <c r="C69" s="266"/>
      <c r="D69" s="266"/>
      <c r="E69" s="286" t="s">
        <v>462</v>
      </c>
      <c r="F69" s="292"/>
      <c r="G69" s="292"/>
      <c r="H69" s="292"/>
      <c r="I69" s="292"/>
      <c r="J69" s="292"/>
      <c r="K69" s="292"/>
    </row>
    <row r="70" spans="1:11">
      <c r="A70" s="267" t="s">
        <v>261</v>
      </c>
      <c r="B70" s="267"/>
      <c r="C70" s="267"/>
      <c r="D70" s="267"/>
      <c r="E70" s="287"/>
      <c r="F70" s="293"/>
      <c r="G70" s="293"/>
      <c r="H70" s="293"/>
      <c r="I70" s="293"/>
      <c r="J70" s="293"/>
      <c r="K70" s="293"/>
    </row>
    <row r="71" spans="1:11">
      <c r="A71" s="267" t="s">
        <v>470</v>
      </c>
      <c r="B71" s="267"/>
      <c r="C71" s="267"/>
      <c r="D71" s="267"/>
      <c r="E71" s="287"/>
      <c r="F71" s="293"/>
      <c r="G71" s="293"/>
      <c r="H71" s="293"/>
      <c r="I71" s="293"/>
      <c r="J71" s="293"/>
      <c r="K71" s="293"/>
    </row>
    <row r="72" spans="1:11">
      <c r="A72" s="267" t="s">
        <v>469</v>
      </c>
      <c r="B72" s="267"/>
      <c r="C72" s="267"/>
      <c r="D72" s="267"/>
      <c r="E72" s="287"/>
      <c r="F72" s="293"/>
      <c r="G72" s="293"/>
      <c r="H72" s="293"/>
      <c r="I72" s="293"/>
      <c r="J72" s="293"/>
      <c r="K72" s="293"/>
    </row>
    <row r="73" spans="1:11">
      <c r="A73" s="267" t="s">
        <v>472</v>
      </c>
      <c r="B73" s="267"/>
      <c r="C73" s="267"/>
      <c r="D73" s="267"/>
      <c r="E73" s="287"/>
      <c r="F73" s="293"/>
      <c r="G73" s="293"/>
      <c r="H73" s="293"/>
      <c r="I73" s="293"/>
      <c r="J73" s="293"/>
      <c r="K73" s="293"/>
    </row>
    <row r="74" spans="1:11">
      <c r="A74" s="268" t="s">
        <v>431</v>
      </c>
      <c r="B74" s="268"/>
      <c r="C74" s="268"/>
      <c r="D74" s="268"/>
      <c r="E74" s="288"/>
      <c r="F74" s="294"/>
      <c r="G74" s="294"/>
      <c r="H74" s="294"/>
      <c r="I74" s="294"/>
      <c r="J74" s="294"/>
      <c r="K74" s="294"/>
    </row>
    <row r="76" spans="1:11" ht="14.25">
      <c r="A76" s="261" t="s">
        <v>428</v>
      </c>
    </row>
    <row r="77" spans="1:11">
      <c r="A77" s="266" t="s">
        <v>298</v>
      </c>
      <c r="B77" s="266"/>
      <c r="C77" s="266"/>
      <c r="D77" s="266"/>
      <c r="E77" s="286" t="s">
        <v>183</v>
      </c>
      <c r="F77" s="292"/>
      <c r="G77" s="292"/>
      <c r="H77" s="292"/>
      <c r="I77" s="292"/>
      <c r="J77" s="292"/>
      <c r="K77" s="292"/>
    </row>
    <row r="78" spans="1:11">
      <c r="A78" s="267" t="s">
        <v>99</v>
      </c>
      <c r="B78" s="267"/>
      <c r="C78" s="267"/>
      <c r="D78" s="267"/>
      <c r="E78" s="287"/>
      <c r="F78" s="293"/>
      <c r="G78" s="293"/>
      <c r="H78" s="293"/>
      <c r="I78" s="293"/>
      <c r="J78" s="293"/>
      <c r="K78" s="293"/>
    </row>
    <row r="79" spans="1:11">
      <c r="A79" s="267" t="s">
        <v>24</v>
      </c>
      <c r="B79" s="267"/>
      <c r="C79" s="267"/>
      <c r="D79" s="267"/>
      <c r="E79" s="287"/>
      <c r="F79" s="293"/>
      <c r="G79" s="293"/>
      <c r="H79" s="293"/>
      <c r="I79" s="293"/>
      <c r="J79" s="293"/>
      <c r="K79" s="293"/>
    </row>
    <row r="80" spans="1:11">
      <c r="A80" s="267" t="s">
        <v>242</v>
      </c>
      <c r="B80" s="267"/>
      <c r="C80" s="267"/>
      <c r="D80" s="267"/>
      <c r="E80" s="287"/>
      <c r="F80" s="293"/>
      <c r="G80" s="293"/>
      <c r="H80" s="293"/>
      <c r="I80" s="293"/>
      <c r="J80" s="293"/>
      <c r="K80" s="293"/>
    </row>
    <row r="81" spans="1:11">
      <c r="A81" s="267" t="s">
        <v>474</v>
      </c>
      <c r="B81" s="267"/>
      <c r="C81" s="267"/>
      <c r="D81" s="267"/>
      <c r="E81" s="287"/>
      <c r="F81" s="293"/>
      <c r="G81" s="293"/>
      <c r="H81" s="293"/>
      <c r="I81" s="293"/>
      <c r="J81" s="293"/>
      <c r="K81" s="293"/>
    </row>
    <row r="82" spans="1:11">
      <c r="A82" s="268" t="s">
        <v>431</v>
      </c>
      <c r="B82" s="268"/>
      <c r="C82" s="268"/>
      <c r="D82" s="268"/>
      <c r="E82" s="288"/>
      <c r="F82" s="294"/>
      <c r="G82" s="294"/>
      <c r="H82" s="294"/>
      <c r="I82" s="294"/>
      <c r="J82" s="294"/>
      <c r="K82" s="294"/>
    </row>
    <row r="85" spans="1:11" ht="14.25">
      <c r="A85" s="261" t="s">
        <v>252</v>
      </c>
    </row>
    <row r="86" spans="1:11" ht="14.25">
      <c r="A86" s="261" t="s">
        <v>305</v>
      </c>
    </row>
    <row r="87" spans="1:11" ht="16.5" customHeight="1">
      <c r="A87" s="266" t="s">
        <v>339</v>
      </c>
      <c r="B87" s="266"/>
      <c r="C87" s="266"/>
      <c r="D87" s="266"/>
      <c r="E87" s="286" t="s">
        <v>477</v>
      </c>
      <c r="F87" s="292"/>
      <c r="G87" s="292"/>
      <c r="H87" s="292"/>
      <c r="I87" s="292"/>
      <c r="J87" s="292"/>
      <c r="K87" s="292"/>
    </row>
    <row r="88" spans="1:11" ht="16.5" customHeight="1">
      <c r="A88" s="267" t="s">
        <v>261</v>
      </c>
      <c r="B88" s="267"/>
      <c r="C88" s="267"/>
      <c r="D88" s="267"/>
      <c r="E88" s="287"/>
      <c r="F88" s="293"/>
      <c r="G88" s="293"/>
      <c r="H88" s="293"/>
      <c r="I88" s="293"/>
      <c r="J88" s="293"/>
      <c r="K88" s="293"/>
    </row>
    <row r="89" spans="1:11" ht="16.5" customHeight="1">
      <c r="A89" s="267" t="s">
        <v>470</v>
      </c>
      <c r="B89" s="267"/>
      <c r="C89" s="267"/>
      <c r="D89" s="267"/>
      <c r="E89" s="287"/>
      <c r="F89" s="293"/>
      <c r="G89" s="293"/>
      <c r="H89" s="293"/>
      <c r="I89" s="293"/>
      <c r="J89" s="293"/>
      <c r="K89" s="293"/>
    </row>
    <row r="90" spans="1:11" ht="16.5" customHeight="1">
      <c r="A90" s="267" t="s">
        <v>469</v>
      </c>
      <c r="B90" s="267"/>
      <c r="C90" s="267"/>
      <c r="D90" s="267"/>
      <c r="E90" s="287"/>
      <c r="F90" s="293"/>
      <c r="G90" s="293"/>
      <c r="H90" s="293"/>
      <c r="I90" s="293"/>
      <c r="J90" s="293"/>
      <c r="K90" s="293"/>
    </row>
    <row r="91" spans="1:11" ht="16.5" customHeight="1">
      <c r="A91" s="267" t="s">
        <v>472</v>
      </c>
      <c r="B91" s="267"/>
      <c r="C91" s="267"/>
      <c r="D91" s="267"/>
      <c r="E91" s="287"/>
      <c r="F91" s="293"/>
      <c r="G91" s="293"/>
      <c r="H91" s="293"/>
      <c r="I91" s="293"/>
      <c r="J91" s="293"/>
      <c r="K91" s="293"/>
    </row>
    <row r="92" spans="1:11" ht="16.5" customHeight="1">
      <c r="A92" s="268" t="s">
        <v>431</v>
      </c>
      <c r="B92" s="268"/>
      <c r="C92" s="268"/>
      <c r="D92" s="268"/>
      <c r="E92" s="288"/>
      <c r="F92" s="294"/>
      <c r="G92" s="294"/>
      <c r="H92" s="294"/>
      <c r="I92" s="294"/>
      <c r="J92" s="294"/>
      <c r="K92" s="294"/>
    </row>
    <row r="94" spans="1:11" ht="14.25">
      <c r="A94" s="261" t="s">
        <v>476</v>
      </c>
    </row>
    <row r="95" spans="1:11" ht="16.5" customHeight="1">
      <c r="A95" s="266" t="s">
        <v>339</v>
      </c>
      <c r="B95" s="266"/>
      <c r="C95" s="266"/>
      <c r="D95" s="266"/>
      <c r="E95" s="286" t="s">
        <v>337</v>
      </c>
      <c r="F95" s="292"/>
      <c r="G95" s="292"/>
      <c r="H95" s="292"/>
      <c r="I95" s="292"/>
      <c r="J95" s="292"/>
      <c r="K95" s="292"/>
    </row>
    <row r="96" spans="1:11" ht="16.5" customHeight="1">
      <c r="A96" s="267" t="s">
        <v>261</v>
      </c>
      <c r="B96" s="267"/>
      <c r="C96" s="267"/>
      <c r="D96" s="267"/>
      <c r="E96" s="287"/>
      <c r="F96" s="293"/>
      <c r="G96" s="293"/>
      <c r="H96" s="293"/>
      <c r="I96" s="293"/>
      <c r="J96" s="293"/>
      <c r="K96" s="293"/>
    </row>
    <row r="97" spans="1:11" ht="16.5" customHeight="1">
      <c r="A97" s="267" t="s">
        <v>470</v>
      </c>
      <c r="B97" s="267"/>
      <c r="C97" s="267"/>
      <c r="D97" s="267"/>
      <c r="E97" s="287"/>
      <c r="F97" s="293"/>
      <c r="G97" s="293"/>
      <c r="H97" s="293"/>
      <c r="I97" s="293"/>
      <c r="J97" s="293"/>
      <c r="K97" s="293"/>
    </row>
    <row r="98" spans="1:11" ht="16.5" customHeight="1">
      <c r="A98" s="267" t="s">
        <v>469</v>
      </c>
      <c r="B98" s="267"/>
      <c r="C98" s="267"/>
      <c r="D98" s="267"/>
      <c r="E98" s="287"/>
      <c r="F98" s="293"/>
      <c r="G98" s="293"/>
      <c r="H98" s="293"/>
      <c r="I98" s="293"/>
      <c r="J98" s="293"/>
      <c r="K98" s="293"/>
    </row>
    <row r="99" spans="1:11" ht="16.5" customHeight="1">
      <c r="A99" s="267" t="s">
        <v>472</v>
      </c>
      <c r="B99" s="267"/>
      <c r="C99" s="267"/>
      <c r="D99" s="267"/>
      <c r="E99" s="287"/>
      <c r="F99" s="293"/>
      <c r="G99" s="293"/>
      <c r="H99" s="293"/>
      <c r="I99" s="293"/>
      <c r="J99" s="293"/>
      <c r="K99" s="293"/>
    </row>
    <row r="100" spans="1:11" ht="16.5" customHeight="1">
      <c r="A100" s="268" t="s">
        <v>431</v>
      </c>
      <c r="B100" s="268"/>
      <c r="C100" s="268"/>
      <c r="D100" s="268"/>
      <c r="E100" s="288"/>
      <c r="F100" s="294"/>
      <c r="G100" s="294"/>
      <c r="H100" s="294"/>
      <c r="I100" s="294"/>
      <c r="J100" s="294"/>
      <c r="K100" s="294"/>
    </row>
    <row r="102" spans="1:11" ht="14.25">
      <c r="A102" s="261" t="s">
        <v>41</v>
      </c>
    </row>
    <row r="103" spans="1:11" ht="17.25" customHeight="1">
      <c r="A103" s="266" t="s">
        <v>339</v>
      </c>
      <c r="B103" s="266"/>
      <c r="C103" s="266"/>
      <c r="D103" s="266"/>
      <c r="E103" s="286" t="s">
        <v>184</v>
      </c>
      <c r="F103" s="292"/>
      <c r="G103" s="292"/>
      <c r="H103" s="292"/>
      <c r="I103" s="292"/>
      <c r="J103" s="292"/>
      <c r="K103" s="292"/>
    </row>
    <row r="104" spans="1:11" ht="17.25" customHeight="1">
      <c r="A104" s="267" t="s">
        <v>261</v>
      </c>
      <c r="B104" s="267"/>
      <c r="C104" s="267"/>
      <c r="D104" s="267"/>
      <c r="E104" s="287"/>
      <c r="F104" s="293"/>
      <c r="G104" s="293"/>
      <c r="H104" s="293"/>
      <c r="I104" s="293"/>
      <c r="J104" s="293"/>
      <c r="K104" s="293"/>
    </row>
    <row r="105" spans="1:11" ht="17.25" customHeight="1">
      <c r="A105" s="267" t="s">
        <v>470</v>
      </c>
      <c r="B105" s="267"/>
      <c r="C105" s="267"/>
      <c r="D105" s="267"/>
      <c r="E105" s="287"/>
      <c r="F105" s="293"/>
      <c r="G105" s="293"/>
      <c r="H105" s="293"/>
      <c r="I105" s="293"/>
      <c r="J105" s="293"/>
      <c r="K105" s="293"/>
    </row>
    <row r="106" spans="1:11" ht="17.25" customHeight="1">
      <c r="A106" s="267" t="s">
        <v>469</v>
      </c>
      <c r="B106" s="267"/>
      <c r="C106" s="267"/>
      <c r="D106" s="267"/>
      <c r="E106" s="287"/>
      <c r="F106" s="293"/>
      <c r="G106" s="293"/>
      <c r="H106" s="293"/>
      <c r="I106" s="293"/>
      <c r="J106" s="293"/>
      <c r="K106" s="293"/>
    </row>
    <row r="107" spans="1:11" ht="17.25" customHeight="1">
      <c r="A107" s="267" t="s">
        <v>472</v>
      </c>
      <c r="B107" s="267"/>
      <c r="C107" s="267"/>
      <c r="D107" s="267"/>
      <c r="E107" s="287"/>
      <c r="F107" s="293"/>
      <c r="G107" s="293"/>
      <c r="H107" s="293"/>
      <c r="I107" s="293"/>
      <c r="J107" s="293"/>
      <c r="K107" s="293"/>
    </row>
    <row r="108" spans="1:11" ht="17.25" customHeight="1">
      <c r="A108" s="268" t="s">
        <v>431</v>
      </c>
      <c r="B108" s="268"/>
      <c r="C108" s="268"/>
      <c r="D108" s="268"/>
      <c r="E108" s="288"/>
      <c r="F108" s="294"/>
      <c r="G108" s="294"/>
      <c r="H108" s="294"/>
      <c r="I108" s="294"/>
      <c r="J108" s="294"/>
      <c r="K108" s="294"/>
    </row>
    <row r="110" spans="1:11" ht="14.25">
      <c r="A110" s="261" t="s">
        <v>51</v>
      </c>
    </row>
    <row r="111" spans="1:11" ht="17.25" customHeight="1">
      <c r="A111" s="266" t="s">
        <v>298</v>
      </c>
      <c r="B111" s="266"/>
      <c r="C111" s="266"/>
      <c r="D111" s="266"/>
      <c r="E111" s="286" t="s">
        <v>295</v>
      </c>
      <c r="F111" s="292"/>
      <c r="G111" s="292"/>
      <c r="H111" s="292"/>
      <c r="I111" s="292"/>
      <c r="J111" s="292"/>
      <c r="K111" s="292"/>
    </row>
    <row r="112" spans="1:11" ht="17.25" customHeight="1">
      <c r="A112" s="267" t="s">
        <v>99</v>
      </c>
      <c r="B112" s="267"/>
      <c r="C112" s="267"/>
      <c r="D112" s="267"/>
      <c r="E112" s="287"/>
      <c r="F112" s="293"/>
      <c r="G112" s="293"/>
      <c r="H112" s="293"/>
      <c r="I112" s="293"/>
      <c r="J112" s="293"/>
      <c r="K112" s="293"/>
    </row>
    <row r="113" spans="1:11" ht="17.25" customHeight="1">
      <c r="A113" s="267" t="s">
        <v>24</v>
      </c>
      <c r="B113" s="267"/>
      <c r="C113" s="267"/>
      <c r="D113" s="267"/>
      <c r="E113" s="287"/>
      <c r="F113" s="293"/>
      <c r="G113" s="293"/>
      <c r="H113" s="293"/>
      <c r="I113" s="293"/>
      <c r="J113" s="293"/>
      <c r="K113" s="293"/>
    </row>
    <row r="114" spans="1:11" ht="17.25" customHeight="1">
      <c r="A114" s="267" t="s">
        <v>242</v>
      </c>
      <c r="B114" s="267"/>
      <c r="C114" s="267"/>
      <c r="D114" s="267"/>
      <c r="E114" s="287"/>
      <c r="F114" s="293"/>
      <c r="G114" s="293"/>
      <c r="H114" s="293"/>
      <c r="I114" s="293"/>
      <c r="J114" s="293"/>
      <c r="K114" s="293"/>
    </row>
    <row r="115" spans="1:11" ht="17.25" customHeight="1">
      <c r="A115" s="267" t="s">
        <v>474</v>
      </c>
      <c r="B115" s="267"/>
      <c r="C115" s="267"/>
      <c r="D115" s="267"/>
      <c r="E115" s="287"/>
      <c r="F115" s="293"/>
      <c r="G115" s="293"/>
      <c r="H115" s="293"/>
      <c r="I115" s="293"/>
      <c r="J115" s="293"/>
      <c r="K115" s="293"/>
    </row>
    <row r="116" spans="1:11" ht="17.25" customHeight="1">
      <c r="A116" s="268" t="s">
        <v>431</v>
      </c>
      <c r="B116" s="268"/>
      <c r="C116" s="268"/>
      <c r="D116" s="268"/>
      <c r="E116" s="288"/>
      <c r="F116" s="294"/>
      <c r="G116" s="294"/>
      <c r="H116" s="294"/>
      <c r="I116" s="294"/>
      <c r="J116" s="294"/>
      <c r="K116" s="294"/>
    </row>
    <row r="117" spans="1:11" ht="27.75" customHeight="1"/>
    <row r="118" spans="1:11" ht="27.75" customHeight="1"/>
    <row r="119" spans="1:11" ht="27.75" customHeight="1"/>
    <row r="120" spans="1:11" ht="27.75" customHeight="1"/>
    <row r="121" spans="1:11" ht="27.75" customHeight="1"/>
    <row r="122" spans="1:11" ht="27.75" customHeight="1"/>
    <row r="123" spans="1:11" ht="27.75" customHeight="1"/>
    <row r="124" spans="1:11" ht="27.75" customHeight="1"/>
    <row r="125" spans="1:11" ht="27.75" customHeight="1"/>
    <row r="126" spans="1:11" ht="27.75" customHeight="1"/>
    <row r="127" spans="1:11" ht="27.75" customHeight="1"/>
    <row r="128" spans="1:11" ht="27.75" customHeight="1"/>
    <row r="129" ht="27.75" customHeight="1"/>
    <row r="130" ht="27.75" customHeight="1"/>
    <row r="131" ht="27.75" customHeight="1"/>
    <row r="132" ht="27.75" customHeight="1"/>
    <row r="133" ht="27.75" customHeight="1"/>
    <row r="134" ht="27.75" customHeight="1"/>
    <row r="135" ht="27.75" customHeight="1"/>
    <row r="136" ht="27.75" customHeight="1"/>
    <row r="137" ht="27.75" customHeight="1"/>
    <row r="138" ht="27.75" customHeight="1"/>
    <row r="139" ht="27.75" customHeight="1"/>
    <row r="140" ht="27.75" customHeight="1"/>
    <row r="141" ht="27.75" customHeight="1"/>
    <row r="142" ht="27.75" customHeight="1"/>
    <row r="143" ht="27.75" customHeight="1"/>
    <row r="144" ht="27.75" customHeight="1"/>
    <row r="145" ht="27.75" customHeight="1"/>
    <row r="146" ht="27.75" customHeight="1"/>
    <row r="147" ht="27.75" customHeight="1"/>
    <row r="148" ht="27.75" customHeight="1"/>
    <row r="149" ht="27.75" customHeight="1"/>
    <row r="150" ht="27.75" customHeight="1"/>
    <row r="151" ht="27.75" customHeight="1"/>
    <row r="152" ht="27.75" customHeight="1"/>
    <row r="153" ht="27.75" customHeight="1"/>
    <row r="154" ht="27.75" customHeight="1"/>
    <row r="155" ht="27.75" customHeight="1"/>
    <row r="156" ht="27.75" customHeight="1"/>
    <row r="157" ht="27.75" customHeight="1"/>
    <row r="158" ht="27.75" customHeight="1"/>
    <row r="159" ht="27.75" customHeight="1"/>
    <row r="160" ht="27.75" customHeight="1"/>
    <row r="161" ht="27.75" customHeight="1"/>
    <row r="162" ht="27.75" customHeight="1"/>
    <row r="163" ht="27.75" customHeight="1"/>
    <row r="164" ht="27.75" customHeight="1"/>
    <row r="165" ht="27.75" customHeight="1"/>
    <row r="166" ht="27.75" customHeight="1"/>
    <row r="167" ht="27.75" customHeight="1"/>
    <row r="168" ht="27.75" customHeight="1"/>
    <row r="169" ht="27.75" customHeight="1"/>
    <row r="170" ht="27.75" customHeight="1"/>
    <row r="171" ht="27.75" customHeight="1"/>
    <row r="172" ht="27.75" customHeight="1"/>
    <row r="173" ht="27.75" customHeight="1"/>
    <row r="174" ht="27.75" customHeight="1"/>
    <row r="175" ht="27.75" customHeight="1"/>
    <row r="176" ht="27.75" customHeight="1"/>
    <row r="177" ht="27.75" customHeight="1"/>
    <row r="178" ht="27.75" customHeight="1"/>
    <row r="179" ht="27.75" customHeight="1"/>
    <row r="180" ht="27.75" customHeight="1"/>
    <row r="181" ht="27.75" customHeight="1"/>
    <row r="182" ht="27.75" customHeight="1"/>
    <row r="183" ht="27.75" customHeight="1"/>
    <row r="184" ht="27.75" customHeight="1"/>
    <row r="185" ht="27.75" customHeight="1"/>
    <row r="186" ht="27.75" customHeight="1"/>
    <row r="187" ht="27.75" customHeight="1"/>
    <row r="188" ht="27.75" customHeight="1"/>
    <row r="189" ht="27.75" customHeight="1"/>
    <row r="190" ht="27.75" customHeight="1"/>
    <row r="191" ht="27.75" customHeight="1"/>
    <row r="192" ht="27.75" customHeight="1"/>
    <row r="193" ht="27.75" customHeight="1"/>
    <row r="194" ht="27.75" customHeight="1"/>
    <row r="195" ht="27.75" customHeight="1"/>
    <row r="196" ht="27.75" customHeight="1"/>
    <row r="197" ht="27.75" customHeight="1"/>
    <row r="198" ht="27.75" customHeight="1"/>
    <row r="199" ht="27.75" customHeight="1"/>
    <row r="200" ht="27.75" customHeight="1"/>
    <row r="201" ht="27.75" customHeight="1"/>
    <row r="202" ht="27.75" customHeight="1"/>
    <row r="203" ht="27.75" customHeight="1"/>
    <row r="204" ht="27.75" customHeight="1"/>
    <row r="205" ht="27.75" customHeight="1"/>
    <row r="206" ht="27.75" customHeight="1"/>
    <row r="207" ht="27.75" customHeight="1"/>
    <row r="208" ht="27.75" customHeight="1"/>
    <row r="209" ht="27.75" customHeight="1"/>
    <row r="210" ht="27.75" customHeight="1"/>
    <row r="211" ht="27.75" customHeight="1"/>
    <row r="212" ht="27.75" customHeight="1"/>
    <row r="213" ht="27.75" customHeight="1"/>
    <row r="214" ht="27.75" customHeight="1"/>
    <row r="215" ht="27.75" customHeight="1"/>
    <row r="216" ht="27.75" customHeight="1"/>
    <row r="217" ht="27.75" customHeight="1"/>
    <row r="218" ht="27.75" customHeight="1"/>
    <row r="219" ht="27.75" customHeight="1"/>
    <row r="220" ht="27.75" customHeight="1"/>
    <row r="221" ht="27.75" customHeight="1"/>
    <row r="222" ht="27.75" customHeight="1"/>
    <row r="223" ht="27.75" customHeight="1"/>
    <row r="224" ht="27.75" customHeight="1"/>
    <row r="225" ht="27.75" customHeight="1"/>
    <row r="226" ht="27.75" customHeight="1"/>
    <row r="227" ht="27.75" customHeight="1"/>
    <row r="228" ht="27.75" customHeight="1"/>
    <row r="229" ht="27.75" customHeight="1"/>
    <row r="230" ht="27.75" customHeight="1"/>
    <row r="231" ht="27.75" customHeight="1"/>
    <row r="232" ht="27.75" customHeight="1"/>
    <row r="233" ht="27.75" customHeight="1"/>
    <row r="234" ht="27.75" customHeight="1"/>
    <row r="235" ht="27.75" customHeight="1"/>
    <row r="236" ht="27.75" customHeight="1"/>
    <row r="237" ht="27.75" customHeight="1"/>
  </sheetData>
  <mergeCells count="162">
    <mergeCell ref="A2:K2"/>
    <mergeCell ref="A4:D4"/>
    <mergeCell ref="C5:D5"/>
    <mergeCell ref="B14:D14"/>
    <mergeCell ref="A15:D15"/>
    <mergeCell ref="B16:D16"/>
    <mergeCell ref="B17:D17"/>
    <mergeCell ref="B18:D18"/>
    <mergeCell ref="B19:D19"/>
    <mergeCell ref="B20:D20"/>
    <mergeCell ref="B21:D21"/>
    <mergeCell ref="A25:D25"/>
    <mergeCell ref="F25:K25"/>
    <mergeCell ref="A26:D26"/>
    <mergeCell ref="F26:K26"/>
    <mergeCell ref="A27:D27"/>
    <mergeCell ref="F27:K27"/>
    <mergeCell ref="A30:D30"/>
    <mergeCell ref="F30:K30"/>
    <mergeCell ref="A31:D31"/>
    <mergeCell ref="H31:K31"/>
    <mergeCell ref="A32:D32"/>
    <mergeCell ref="F32:K32"/>
    <mergeCell ref="A33:D33"/>
    <mergeCell ref="F33:K33"/>
    <mergeCell ref="A34:D34"/>
    <mergeCell ref="F34:K34"/>
    <mergeCell ref="A37:D37"/>
    <mergeCell ref="F37:K37"/>
    <mergeCell ref="A38:D38"/>
    <mergeCell ref="F38:K38"/>
    <mergeCell ref="A39:D39"/>
    <mergeCell ref="F39:K39"/>
    <mergeCell ref="A40:D40"/>
    <mergeCell ref="F40:K40"/>
    <mergeCell ref="A41:D41"/>
    <mergeCell ref="F41:K41"/>
    <mergeCell ref="A42:D42"/>
    <mergeCell ref="F42:K42"/>
    <mergeCell ref="A45:D45"/>
    <mergeCell ref="F45:K45"/>
    <mergeCell ref="A46:D46"/>
    <mergeCell ref="F46:K46"/>
    <mergeCell ref="A47:D47"/>
    <mergeCell ref="F47:K47"/>
    <mergeCell ref="A48:D48"/>
    <mergeCell ref="F48:K48"/>
    <mergeCell ref="A49:D49"/>
    <mergeCell ref="F49:K49"/>
    <mergeCell ref="A50:D50"/>
    <mergeCell ref="F50:K50"/>
    <mergeCell ref="A53:D53"/>
    <mergeCell ref="F53:K53"/>
    <mergeCell ref="A54:D54"/>
    <mergeCell ref="F54:K54"/>
    <mergeCell ref="A55:D55"/>
    <mergeCell ref="F55:K55"/>
    <mergeCell ref="A56:D56"/>
    <mergeCell ref="F56:K56"/>
    <mergeCell ref="A57:D57"/>
    <mergeCell ref="F57:K57"/>
    <mergeCell ref="A58:D58"/>
    <mergeCell ref="F58:K58"/>
    <mergeCell ref="A61:D61"/>
    <mergeCell ref="F61:K61"/>
    <mergeCell ref="A62:D62"/>
    <mergeCell ref="F62:K62"/>
    <mergeCell ref="A63:D63"/>
    <mergeCell ref="F63:K63"/>
    <mergeCell ref="A64:D64"/>
    <mergeCell ref="F64:K64"/>
    <mergeCell ref="A65:D65"/>
    <mergeCell ref="F65:K65"/>
    <mergeCell ref="A66:D66"/>
    <mergeCell ref="F66:K66"/>
    <mergeCell ref="A69:D69"/>
    <mergeCell ref="F69:K69"/>
    <mergeCell ref="A70:D70"/>
    <mergeCell ref="F70:K70"/>
    <mergeCell ref="A71:D71"/>
    <mergeCell ref="F71:K71"/>
    <mergeCell ref="A72:D72"/>
    <mergeCell ref="F72:K72"/>
    <mergeCell ref="A73:D73"/>
    <mergeCell ref="F73:K73"/>
    <mergeCell ref="A74:D74"/>
    <mergeCell ref="F74:K74"/>
    <mergeCell ref="A77:D77"/>
    <mergeCell ref="F77:K77"/>
    <mergeCell ref="A78:D78"/>
    <mergeCell ref="F78:K78"/>
    <mergeCell ref="A79:D79"/>
    <mergeCell ref="F79:K79"/>
    <mergeCell ref="A80:D80"/>
    <mergeCell ref="F80:K80"/>
    <mergeCell ref="A81:D81"/>
    <mergeCell ref="F81:K81"/>
    <mergeCell ref="A82:D82"/>
    <mergeCell ref="F82:K82"/>
    <mergeCell ref="A87:D87"/>
    <mergeCell ref="F87:K87"/>
    <mergeCell ref="A88:D88"/>
    <mergeCell ref="F88:K88"/>
    <mergeCell ref="A89:D89"/>
    <mergeCell ref="F89:K89"/>
    <mergeCell ref="A90:D90"/>
    <mergeCell ref="F90:K90"/>
    <mergeCell ref="A91:D91"/>
    <mergeCell ref="F91:K91"/>
    <mergeCell ref="A92:D92"/>
    <mergeCell ref="F92:K92"/>
    <mergeCell ref="A95:D95"/>
    <mergeCell ref="F95:K95"/>
    <mergeCell ref="A96:D96"/>
    <mergeCell ref="F96:K96"/>
    <mergeCell ref="A97:D97"/>
    <mergeCell ref="F97:K97"/>
    <mergeCell ref="A98:D98"/>
    <mergeCell ref="F98:K98"/>
    <mergeCell ref="A99:D99"/>
    <mergeCell ref="F99:K99"/>
    <mergeCell ref="A100:D100"/>
    <mergeCell ref="F100:K100"/>
    <mergeCell ref="A103:D103"/>
    <mergeCell ref="F103:K103"/>
    <mergeCell ref="A104:D104"/>
    <mergeCell ref="F104:K104"/>
    <mergeCell ref="A105:D105"/>
    <mergeCell ref="F105:K105"/>
    <mergeCell ref="A106:D106"/>
    <mergeCell ref="F106:K106"/>
    <mergeCell ref="A107:D107"/>
    <mergeCell ref="F107:K107"/>
    <mergeCell ref="A108:D108"/>
    <mergeCell ref="F108:K108"/>
    <mergeCell ref="A111:D111"/>
    <mergeCell ref="F111:K111"/>
    <mergeCell ref="A112:D112"/>
    <mergeCell ref="F112:K112"/>
    <mergeCell ref="A113:D113"/>
    <mergeCell ref="F113:K113"/>
    <mergeCell ref="A114:D114"/>
    <mergeCell ref="F114:K114"/>
    <mergeCell ref="A115:D115"/>
    <mergeCell ref="F115:K115"/>
    <mergeCell ref="A116:D116"/>
    <mergeCell ref="F116:K116"/>
    <mergeCell ref="B5:B10"/>
    <mergeCell ref="C6:C10"/>
    <mergeCell ref="B11:C13"/>
    <mergeCell ref="A16:A21"/>
    <mergeCell ref="E37:E42"/>
    <mergeCell ref="E45:E50"/>
    <mergeCell ref="E53:E58"/>
    <mergeCell ref="E61:E66"/>
    <mergeCell ref="E69:E74"/>
    <mergeCell ref="E77:E82"/>
    <mergeCell ref="E87:E92"/>
    <mergeCell ref="E95:E100"/>
    <mergeCell ref="E103:E108"/>
    <mergeCell ref="E111:E116"/>
    <mergeCell ref="A5:A14"/>
  </mergeCells>
  <phoneticPr fontId="18" type="Hiragana"/>
  <dataValidations count="2">
    <dataValidation type="list" allowBlank="1" showDropDown="0" showInputMessage="1" showErrorMessage="1" sqref="F14 F6:F10 F16:F21">
      <formula1>"◯,－"</formula1>
    </dataValidation>
    <dataValidation type="list" allowBlank="1" showDropDown="0" showInputMessage="1" showErrorMessage="1" sqref="F31">
      <formula1>"あり,なし"</formula1>
    </dataValidation>
  </dataValidations>
  <printOptions horizontalCentered="1"/>
  <pageMargins left="0.7" right="0.7" top="0.75" bottom="0.75" header="0.3" footer="0.3"/>
  <pageSetup paperSize="9" scale="54" fitToWidth="1" fitToHeight="0" orientation="portrait" usePrinterDefaults="1" r:id="rId1"/>
  <rowBreaks count="1" manualBreakCount="1">
    <brk id="28" max="10" man="1"/>
  </rowBreaks>
</worksheet>
</file>

<file path=xl/worksheets/sheet19.xml><?xml version="1.0" encoding="utf-8"?>
<worksheet xmlns="http://schemas.openxmlformats.org/spreadsheetml/2006/main" xmlns:r="http://schemas.openxmlformats.org/officeDocument/2006/relationships" xmlns:mc="http://schemas.openxmlformats.org/markup-compatibility/2006">
  <sheetPr>
    <pageSetUpPr fitToPage="1"/>
  </sheetPr>
  <dimension ref="A1:G36"/>
  <sheetViews>
    <sheetView showGridLines="0" showZeros="0" view="pageBreakPreview" topLeftCell="A10" zoomScale="60" workbookViewId="0">
      <selection activeCell="A27" sqref="A27:I27"/>
    </sheetView>
  </sheetViews>
  <sheetFormatPr defaultRowHeight="19.5" customHeight="1"/>
  <cols>
    <col min="1" max="1" width="7.5" customWidth="1"/>
    <col min="2" max="2" width="29.5" customWidth="1"/>
    <col min="3" max="3" width="26.875" customWidth="1"/>
    <col min="4" max="4" width="23.375" customWidth="1"/>
    <col min="5" max="5" width="30.875" customWidth="1"/>
    <col min="6" max="6" width="17.5" customWidth="1"/>
    <col min="7" max="7" width="16.375" customWidth="1"/>
  </cols>
  <sheetData>
    <row r="1" spans="1:7" ht="19.5" customHeight="1">
      <c r="A1" s="304" t="s">
        <v>315</v>
      </c>
    </row>
    <row r="2" spans="1:7" ht="19.5" customHeight="1">
      <c r="A2" s="305" t="s">
        <v>45</v>
      </c>
      <c r="B2" s="305"/>
      <c r="C2" s="305"/>
      <c r="D2" s="305"/>
      <c r="E2" s="305"/>
      <c r="F2" s="305"/>
      <c r="G2" s="305"/>
    </row>
    <row r="3" spans="1:7" ht="19.5" customHeight="1">
      <c r="A3" s="304"/>
    </row>
    <row r="4" spans="1:7" ht="19.5" customHeight="1">
      <c r="A4" t="s">
        <v>321</v>
      </c>
    </row>
    <row r="5" spans="1:7" ht="19.5" customHeight="1">
      <c r="A5" s="163" t="s">
        <v>172</v>
      </c>
      <c r="B5" s="193"/>
      <c r="C5" s="308"/>
      <c r="D5" s="310"/>
      <c r="E5" s="310"/>
      <c r="F5" s="313"/>
    </row>
    <row r="6" spans="1:7" ht="19.5" customHeight="1">
      <c r="A6" s="163" t="s">
        <v>397</v>
      </c>
      <c r="B6" s="193"/>
      <c r="C6" s="308"/>
      <c r="D6" s="310"/>
      <c r="E6" s="310"/>
      <c r="F6" s="313"/>
    </row>
    <row r="7" spans="1:7" ht="19.5" customHeight="1">
      <c r="A7" s="163" t="s">
        <v>408</v>
      </c>
      <c r="B7" s="193"/>
      <c r="C7" s="308"/>
      <c r="D7" s="310"/>
      <c r="E7" s="310"/>
      <c r="F7" s="313"/>
    </row>
    <row r="8" spans="1:7" ht="19.5" customHeight="1">
      <c r="A8" s="163" t="s">
        <v>488</v>
      </c>
      <c r="B8" s="193"/>
      <c r="C8" s="308"/>
      <c r="D8" s="310"/>
      <c r="E8" s="310"/>
      <c r="F8" s="313"/>
    </row>
    <row r="9" spans="1:7" ht="19.5" customHeight="1">
      <c r="A9" s="163" t="s">
        <v>143</v>
      </c>
      <c r="B9" s="193"/>
      <c r="C9" s="308"/>
      <c r="D9" s="310"/>
      <c r="E9" s="310"/>
      <c r="F9" s="313"/>
    </row>
    <row r="11" spans="1:7" ht="19.5" customHeight="1">
      <c r="A11" t="s">
        <v>375</v>
      </c>
    </row>
    <row r="12" spans="1:7" ht="19.5" customHeight="1">
      <c r="A12" s="306" t="s">
        <v>401</v>
      </c>
      <c r="B12" s="307"/>
      <c r="C12" s="309"/>
      <c r="D12" s="311"/>
    </row>
    <row r="13" spans="1:7" ht="19.5" customHeight="1">
      <c r="A13" s="306" t="s">
        <v>303</v>
      </c>
      <c r="B13" s="307"/>
      <c r="C13" s="309"/>
      <c r="D13" s="311"/>
      <c r="E13" s="312">
        <f>+D13-D12</f>
        <v>0</v>
      </c>
    </row>
    <row r="15" spans="1:7" ht="19.5" customHeight="1">
      <c r="A15" s="141"/>
      <c r="B15" s="141" t="s">
        <v>172</v>
      </c>
      <c r="C15" s="141" t="s">
        <v>397</v>
      </c>
      <c r="D15" s="141" t="s">
        <v>143</v>
      </c>
      <c r="E15" s="141" t="s">
        <v>408</v>
      </c>
      <c r="F15" s="141" t="s">
        <v>388</v>
      </c>
      <c r="G15" s="141" t="s">
        <v>139</v>
      </c>
    </row>
    <row r="16" spans="1:7" ht="19.5" customHeight="1">
      <c r="A16" s="141">
        <v>1</v>
      </c>
      <c r="B16" s="125"/>
      <c r="C16" s="125"/>
      <c r="D16" s="125"/>
      <c r="E16" s="125"/>
      <c r="F16" s="125"/>
      <c r="G16" s="125"/>
    </row>
    <row r="17" spans="1:7" ht="19.5" customHeight="1">
      <c r="A17" s="141">
        <v>2</v>
      </c>
      <c r="B17" s="125"/>
      <c r="C17" s="125"/>
      <c r="D17" s="125"/>
      <c r="E17" s="125"/>
      <c r="F17" s="125"/>
      <c r="G17" s="125"/>
    </row>
    <row r="18" spans="1:7" ht="19.5" customHeight="1">
      <c r="A18" s="141">
        <v>3</v>
      </c>
      <c r="B18" s="125"/>
      <c r="C18" s="125"/>
      <c r="D18" s="125"/>
      <c r="E18" s="125"/>
      <c r="F18" s="125"/>
      <c r="G18" s="125"/>
    </row>
    <row r="19" spans="1:7" ht="19.5" customHeight="1">
      <c r="A19" s="141">
        <v>4</v>
      </c>
      <c r="B19" s="125"/>
      <c r="C19" s="125"/>
      <c r="D19" s="125"/>
      <c r="E19" s="125"/>
      <c r="F19" s="125"/>
      <c r="G19" s="125"/>
    </row>
    <row r="20" spans="1:7" ht="19.5" customHeight="1">
      <c r="A20" s="141">
        <v>5</v>
      </c>
      <c r="B20" s="125"/>
      <c r="C20" s="125"/>
      <c r="D20" s="125"/>
      <c r="E20" s="125"/>
      <c r="F20" s="125"/>
      <c r="G20" s="125"/>
    </row>
    <row r="21" spans="1:7" ht="19.5" customHeight="1">
      <c r="A21" s="141">
        <v>6</v>
      </c>
      <c r="B21" s="125"/>
      <c r="C21" s="125"/>
      <c r="D21" s="125"/>
      <c r="E21" s="125"/>
      <c r="F21" s="125"/>
      <c r="G21" s="125"/>
    </row>
    <row r="22" spans="1:7" ht="19.5" customHeight="1">
      <c r="A22" s="141">
        <v>7</v>
      </c>
      <c r="B22" s="125"/>
      <c r="C22" s="125"/>
      <c r="D22" s="125"/>
      <c r="E22" s="125"/>
      <c r="F22" s="125"/>
      <c r="G22" s="125"/>
    </row>
    <row r="23" spans="1:7" ht="19.5" customHeight="1">
      <c r="A23" s="141">
        <v>8</v>
      </c>
      <c r="B23" s="125"/>
      <c r="C23" s="125"/>
      <c r="D23" s="125"/>
      <c r="E23" s="125"/>
      <c r="F23" s="125"/>
      <c r="G23" s="125"/>
    </row>
    <row r="24" spans="1:7" ht="19.5" customHeight="1">
      <c r="A24" s="141">
        <v>9</v>
      </c>
      <c r="B24" s="125"/>
      <c r="C24" s="125"/>
      <c r="D24" s="125"/>
      <c r="E24" s="125"/>
      <c r="F24" s="125"/>
      <c r="G24" s="125"/>
    </row>
    <row r="25" spans="1:7" ht="19.5" customHeight="1">
      <c r="A25" s="141">
        <v>10</v>
      </c>
      <c r="B25" s="125"/>
      <c r="C25" s="125"/>
      <c r="D25" s="125"/>
      <c r="E25" s="125"/>
      <c r="F25" s="125"/>
      <c r="G25" s="125"/>
    </row>
    <row r="26" spans="1:7" ht="19.5" customHeight="1">
      <c r="A26" s="141">
        <v>11</v>
      </c>
      <c r="B26" s="125"/>
      <c r="C26" s="125"/>
      <c r="D26" s="125"/>
      <c r="E26" s="125"/>
      <c r="F26" s="125"/>
      <c r="G26" s="125"/>
    </row>
    <row r="27" spans="1:7" ht="19.5" customHeight="1">
      <c r="A27" s="141">
        <v>12</v>
      </c>
      <c r="B27" s="125"/>
      <c r="C27" s="125"/>
      <c r="D27" s="125"/>
      <c r="E27" s="125"/>
      <c r="F27" s="125"/>
      <c r="G27" s="125"/>
    </row>
    <row r="28" spans="1:7" ht="19.5" customHeight="1">
      <c r="A28" s="141">
        <v>13</v>
      </c>
      <c r="B28" s="125"/>
      <c r="C28" s="125"/>
      <c r="D28" s="125"/>
      <c r="E28" s="125"/>
      <c r="F28" s="125"/>
      <c r="G28" s="125"/>
    </row>
    <row r="29" spans="1:7" ht="19.5" customHeight="1">
      <c r="A29" s="141">
        <v>14</v>
      </c>
      <c r="B29" s="125"/>
      <c r="C29" s="125"/>
      <c r="D29" s="125"/>
      <c r="E29" s="125"/>
      <c r="F29" s="125"/>
      <c r="G29" s="125"/>
    </row>
    <row r="30" spans="1:7" ht="19.5" customHeight="1">
      <c r="A30" s="141">
        <v>15</v>
      </c>
      <c r="B30" s="125"/>
      <c r="C30" s="125"/>
      <c r="D30" s="125"/>
      <c r="E30" s="125"/>
      <c r="F30" s="125"/>
      <c r="G30" s="125"/>
    </row>
    <row r="31" spans="1:7" ht="19.5" customHeight="1">
      <c r="A31" s="141">
        <v>16</v>
      </c>
      <c r="B31" s="125"/>
      <c r="C31" s="125"/>
      <c r="D31" s="125"/>
      <c r="E31" s="125"/>
      <c r="F31" s="125"/>
      <c r="G31" s="125"/>
    </row>
    <row r="32" spans="1:7" ht="19.5" customHeight="1">
      <c r="A32" s="141">
        <v>17</v>
      </c>
      <c r="B32" s="125"/>
      <c r="C32" s="125"/>
      <c r="D32" s="125"/>
      <c r="E32" s="125"/>
      <c r="F32" s="125"/>
      <c r="G32" s="125"/>
    </row>
    <row r="33" spans="1:7" ht="19.5" customHeight="1">
      <c r="A33" s="141">
        <v>18</v>
      </c>
      <c r="B33" s="125"/>
      <c r="C33" s="125"/>
      <c r="D33" s="125"/>
      <c r="E33" s="125"/>
      <c r="F33" s="125"/>
      <c r="G33" s="125"/>
    </row>
    <row r="34" spans="1:7" ht="19.5" customHeight="1">
      <c r="A34" s="141">
        <v>19</v>
      </c>
      <c r="B34" s="125"/>
      <c r="C34" s="125"/>
      <c r="D34" s="125"/>
      <c r="E34" s="125"/>
      <c r="F34" s="125"/>
      <c r="G34" s="125"/>
    </row>
    <row r="35" spans="1:7" ht="19.5" customHeight="1">
      <c r="A35" s="141">
        <v>20</v>
      </c>
      <c r="B35" s="125"/>
      <c r="C35" s="125"/>
      <c r="D35" s="125"/>
      <c r="E35" s="125"/>
      <c r="F35" s="125"/>
      <c r="G35" s="125"/>
    </row>
    <row r="36" spans="1:7" ht="19.5" customHeight="1">
      <c r="A36" t="s">
        <v>33</v>
      </c>
    </row>
  </sheetData>
  <mergeCells count="6">
    <mergeCell ref="A2:G2"/>
    <mergeCell ref="A5:B5"/>
    <mergeCell ref="A6:B6"/>
    <mergeCell ref="A7:B7"/>
    <mergeCell ref="A8:B8"/>
    <mergeCell ref="A9:B9"/>
  </mergeCells>
  <phoneticPr fontId="18" type="Hiragana"/>
  <printOptions horizontalCentered="1"/>
  <pageMargins left="0.23622047244094488" right="0.23622047244094488" top="0.74803149606299213" bottom="0.74803149606299213" header="0.31496062992125984" footer="0.31496062992125984"/>
  <pageSetup paperSize="9" scale="66"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2:H32"/>
  <sheetViews>
    <sheetView showGridLines="0" showZeros="0" view="pageBreakPreview" topLeftCell="A25" zoomScale="60" workbookViewId="0">
      <selection activeCell="D49" sqref="D49"/>
    </sheetView>
  </sheetViews>
  <sheetFormatPr defaultRowHeight="24" customHeight="1"/>
  <cols>
    <col min="1" max="5" width="13.25" style="1" customWidth="1"/>
    <col min="6" max="6" width="9" style="1" customWidth="1"/>
    <col min="7" max="7" width="11.625" style="1" customWidth="1"/>
    <col min="8" max="16384" width="9" style="1" customWidth="1"/>
  </cols>
  <sheetData>
    <row r="2" spans="1:8" ht="24" customHeight="1">
      <c r="A2" s="1" t="s">
        <v>84</v>
      </c>
    </row>
    <row r="3" spans="1:8" ht="24" customHeight="1">
      <c r="F3" s="19" t="s">
        <v>489</v>
      </c>
      <c r="G3" s="19"/>
    </row>
    <row r="4" spans="1:8" ht="24" customHeight="1">
      <c r="F4" s="19" t="s">
        <v>410</v>
      </c>
      <c r="G4" s="19"/>
    </row>
    <row r="6" spans="1:8" ht="24" customHeight="1">
      <c r="A6" s="1" t="s">
        <v>91</v>
      </c>
    </row>
    <row r="8" spans="1:8" ht="24" customHeight="1">
      <c r="E8" s="16" t="s">
        <v>299</v>
      </c>
      <c r="F8" s="16"/>
      <c r="G8" s="16"/>
      <c r="H8" s="16"/>
    </row>
    <row r="11" spans="1:8" ht="24" customHeight="1">
      <c r="A11" s="13" t="s">
        <v>76</v>
      </c>
      <c r="B11" s="13"/>
      <c r="C11" s="13"/>
      <c r="D11" s="13"/>
      <c r="E11" s="13"/>
      <c r="F11" s="13"/>
      <c r="G11" s="13"/>
    </row>
    <row r="13" spans="1:8" ht="59.25" customHeight="1">
      <c r="A13" s="14" t="s">
        <v>403</v>
      </c>
      <c r="B13" s="14"/>
      <c r="C13" s="14"/>
      <c r="D13" s="14"/>
      <c r="E13" s="14"/>
      <c r="F13" s="14"/>
      <c r="G13" s="14"/>
    </row>
    <row r="15" spans="1:8" ht="24" customHeight="1">
      <c r="A15" s="15" t="s">
        <v>50</v>
      </c>
      <c r="B15" s="15"/>
      <c r="C15" s="15"/>
      <c r="D15" s="15"/>
      <c r="E15" s="15"/>
      <c r="F15" s="15"/>
      <c r="G15" s="15"/>
    </row>
    <row r="17" spans="1:7" ht="24" customHeight="1">
      <c r="A17" s="1" t="s">
        <v>70</v>
      </c>
    </row>
    <row r="18" spans="1:7" ht="41.25" customHeight="1">
      <c r="A18" s="14"/>
      <c r="B18" s="14"/>
      <c r="C18" s="14"/>
      <c r="D18" s="14"/>
      <c r="E18" s="14"/>
      <c r="F18" s="14"/>
      <c r="G18" s="14"/>
    </row>
    <row r="19" spans="1:7" ht="24" customHeight="1">
      <c r="A19" s="1" t="s">
        <v>3</v>
      </c>
      <c r="D19" s="17" t="s">
        <v>182</v>
      </c>
      <c r="E19" s="18"/>
      <c r="F19" s="1" t="s">
        <v>499</v>
      </c>
    </row>
    <row r="20" spans="1:7" ht="24" customHeight="1">
      <c r="B20" s="1" t="s">
        <v>129</v>
      </c>
      <c r="D20" s="17" t="s">
        <v>182</v>
      </c>
      <c r="E20" s="18"/>
      <c r="F20" s="1" t="s">
        <v>500</v>
      </c>
    </row>
    <row r="21" spans="1:7" ht="24" customHeight="1">
      <c r="B21" s="1" t="s">
        <v>192</v>
      </c>
      <c r="D21" s="17" t="s">
        <v>182</v>
      </c>
      <c r="E21" s="18"/>
      <c r="F21" s="1" t="s">
        <v>275</v>
      </c>
    </row>
    <row r="23" spans="1:7" ht="24" customHeight="1">
      <c r="A23" s="1" t="s">
        <v>9</v>
      </c>
    </row>
    <row r="24" spans="1:7" ht="24" customHeight="1">
      <c r="A24" s="16" t="s">
        <v>198</v>
      </c>
      <c r="B24" s="16"/>
      <c r="C24" s="16"/>
      <c r="D24" s="16"/>
      <c r="E24" s="16"/>
      <c r="F24" s="16"/>
      <c r="G24" s="16"/>
    </row>
    <row r="25" spans="1:7" ht="24" customHeight="1">
      <c r="A25" s="16" t="s">
        <v>335</v>
      </c>
      <c r="B25" s="16"/>
      <c r="C25" s="16"/>
      <c r="D25" s="16"/>
      <c r="E25" s="16"/>
      <c r="F25" s="16"/>
      <c r="G25" s="16"/>
    </row>
    <row r="26" spans="1:7" ht="24" customHeight="1">
      <c r="A26" s="16" t="s">
        <v>86</v>
      </c>
      <c r="B26" s="16"/>
      <c r="C26" s="16"/>
      <c r="D26" s="16"/>
      <c r="E26" s="16"/>
      <c r="F26" s="16"/>
      <c r="G26" s="16"/>
    </row>
    <row r="27" spans="1:7" ht="24" customHeight="1">
      <c r="A27" s="16" t="s">
        <v>254</v>
      </c>
      <c r="B27" s="16"/>
      <c r="C27" s="16"/>
      <c r="D27" s="16"/>
      <c r="E27" s="16"/>
      <c r="F27" s="16"/>
      <c r="G27" s="16"/>
    </row>
    <row r="28" spans="1:7" ht="24" customHeight="1">
      <c r="A28" s="16" t="s">
        <v>60</v>
      </c>
      <c r="B28" s="16"/>
      <c r="C28" s="16"/>
      <c r="D28" s="16"/>
      <c r="E28" s="16"/>
      <c r="F28" s="16"/>
      <c r="G28" s="16"/>
    </row>
    <row r="29" spans="1:7" s="1" customFormat="1" ht="24" customHeight="1">
      <c r="A29" s="16" t="s">
        <v>406</v>
      </c>
      <c r="B29" s="16"/>
      <c r="C29" s="16"/>
      <c r="D29" s="16"/>
      <c r="E29" s="16"/>
      <c r="F29" s="16"/>
      <c r="G29" s="16"/>
    </row>
    <row r="30" spans="1:7" ht="24" customHeight="1">
      <c r="A30" s="16" t="s">
        <v>94</v>
      </c>
      <c r="B30" s="16"/>
      <c r="C30" s="16"/>
      <c r="D30" s="16"/>
      <c r="E30" s="16"/>
      <c r="F30" s="16"/>
      <c r="G30" s="16"/>
    </row>
    <row r="31" spans="1:7" ht="24" customHeight="1">
      <c r="A31" s="16" t="s">
        <v>241</v>
      </c>
      <c r="B31" s="16"/>
      <c r="C31" s="16"/>
      <c r="D31" s="16"/>
      <c r="E31" s="16"/>
      <c r="F31" s="16"/>
      <c r="G31" s="16"/>
    </row>
    <row r="32" spans="1:7" ht="24" customHeight="1">
      <c r="A32" s="16" t="s">
        <v>560</v>
      </c>
      <c r="B32" s="16"/>
      <c r="C32" s="16"/>
      <c r="D32" s="16"/>
      <c r="E32" s="16"/>
      <c r="F32" s="16"/>
      <c r="G32" s="16"/>
    </row>
  </sheetData>
  <mergeCells count="16">
    <mergeCell ref="F3:G3"/>
    <mergeCell ref="F4:G4"/>
    <mergeCell ref="E8:G8"/>
    <mergeCell ref="A11:G11"/>
    <mergeCell ref="A13:G13"/>
    <mergeCell ref="A15:G15"/>
    <mergeCell ref="A18:G18"/>
    <mergeCell ref="A24:G24"/>
    <mergeCell ref="A25:G25"/>
    <mergeCell ref="A26:G26"/>
    <mergeCell ref="A27:G27"/>
    <mergeCell ref="A28:G28"/>
    <mergeCell ref="A29:G29"/>
    <mergeCell ref="A30:G30"/>
    <mergeCell ref="A31:G31"/>
    <mergeCell ref="A32:G32"/>
  </mergeCells>
  <phoneticPr fontId="4"/>
  <printOptions horizontalCentered="1"/>
  <pageMargins left="0.70866141732283461" right="0.70866141732283461" top="0.74803149606299213" bottom="0.74803149606299213" header="0.31496062992125984" footer="0.31496062992125984"/>
  <pageSetup paperSize="9" scale="98" fitToWidth="1" fitToHeight="1" orientation="portrait" usePrinterDefaults="1" r:id="rId1"/>
</worksheet>
</file>

<file path=xl/worksheets/sheet20.xml><?xml version="1.0" encoding="utf-8"?>
<worksheet xmlns="http://schemas.openxmlformats.org/spreadsheetml/2006/main" xmlns:r="http://schemas.openxmlformats.org/officeDocument/2006/relationships" xmlns:mc="http://schemas.openxmlformats.org/markup-compatibility/2006">
  <sheetPr>
    <pageSetUpPr fitToPage="1"/>
  </sheetPr>
  <dimension ref="A1:IV33"/>
  <sheetViews>
    <sheetView showGridLines="0" showZeros="0" view="pageBreakPreview" topLeftCell="A4" zoomScale="60" workbookViewId="0">
      <selection activeCell="A26" sqref="A26:K27"/>
    </sheetView>
  </sheetViews>
  <sheetFormatPr defaultRowHeight="27" customHeight="1"/>
  <cols>
    <col min="1" max="1" width="5.625" style="15" customWidth="1"/>
    <col min="2" max="2" width="8.5" style="577" customWidth="1"/>
    <col min="3" max="3" width="1.375" style="577" customWidth="1"/>
    <col min="4" max="4" width="5.375" style="15" customWidth="1"/>
    <col min="5" max="5" width="1.5" style="577" customWidth="1"/>
    <col min="6" max="6" width="1.375" style="577" customWidth="1"/>
    <col min="7" max="7" width="5.375" style="15" customWidth="1"/>
    <col min="8" max="8" width="1.5" style="577" customWidth="1"/>
    <col min="9" max="9" width="1.375" style="577" customWidth="1"/>
    <col min="10" max="10" width="5.375" style="15" customWidth="1"/>
    <col min="11" max="11" width="1.5" style="577" customWidth="1"/>
    <col min="12" max="12" width="1.375" style="577" customWidth="1"/>
    <col min="13" max="13" width="5.375" style="15" customWidth="1"/>
    <col min="14" max="15" width="1.375" style="577" customWidth="1"/>
    <col min="16" max="16" width="5.375" style="15" customWidth="1"/>
    <col min="17" max="18" width="1.375" style="577" customWidth="1"/>
    <col min="19" max="19" width="5.375" style="15" customWidth="1"/>
    <col min="20" max="21" width="1.375" style="577" customWidth="1"/>
    <col min="22" max="22" width="5.375" style="15" customWidth="1"/>
    <col min="23" max="24" width="1.375" style="577" customWidth="1"/>
    <col min="25" max="25" width="5.375" style="15" customWidth="1"/>
    <col min="26" max="27" width="1.375" style="577" customWidth="1"/>
    <col min="28" max="28" width="5.375" style="15" customWidth="1"/>
    <col min="29" max="30" width="1.375" style="577" customWidth="1"/>
    <col min="31" max="31" width="6.125" style="15" customWidth="1"/>
    <col min="32" max="32" width="1.375" style="577" customWidth="1"/>
    <col min="33" max="33" width="8.625" style="577" customWidth="1"/>
    <col min="34" max="256" width="9" style="577" bestFit="1" customWidth="1"/>
  </cols>
  <sheetData>
    <row r="1" spans="1:256" ht="27" customHeight="1">
      <c r="A1" s="314" t="s">
        <v>225</v>
      </c>
    </row>
    <row r="2" spans="1:256" ht="13.5">
      <c r="A2" s="314"/>
    </row>
    <row r="3" spans="1:256" ht="27" customHeight="1">
      <c r="A3" s="36" t="s">
        <v>229</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row>
    <row r="4" spans="1:256" ht="27" customHeight="1">
      <c r="A4" s="579" t="s">
        <v>89</v>
      </c>
      <c r="B4" s="585"/>
      <c r="C4" s="585"/>
      <c r="D4" s="585"/>
      <c r="E4" s="585"/>
      <c r="F4" s="585"/>
      <c r="G4" s="585"/>
      <c r="H4" s="585"/>
      <c r="I4" s="585"/>
      <c r="J4" s="585"/>
      <c r="K4" s="585"/>
      <c r="L4" s="585"/>
      <c r="M4" s="585"/>
      <c r="N4" s="585"/>
      <c r="O4" s="585"/>
      <c r="P4" s="585"/>
      <c r="Q4" s="585"/>
      <c r="R4" s="585"/>
      <c r="S4" s="585"/>
      <c r="T4" s="585"/>
      <c r="U4" s="585"/>
      <c r="V4" s="585"/>
      <c r="W4" s="585"/>
      <c r="X4" s="585"/>
      <c r="Y4" s="585"/>
      <c r="Z4" s="585"/>
      <c r="AA4" s="585"/>
      <c r="AB4" s="585"/>
      <c r="AC4" s="585"/>
      <c r="AD4" s="585"/>
      <c r="AE4" s="585"/>
      <c r="AF4" s="585"/>
      <c r="AG4" s="585"/>
    </row>
    <row r="5" spans="1:256" ht="27" customHeight="1">
      <c r="A5" s="580"/>
      <c r="B5" s="586" t="s">
        <v>306</v>
      </c>
      <c r="C5" s="594" t="s">
        <v>399</v>
      </c>
      <c r="D5" s="594"/>
      <c r="E5" s="594"/>
      <c r="F5" s="594"/>
      <c r="G5" s="594"/>
      <c r="H5" s="594"/>
      <c r="I5" s="594"/>
      <c r="J5" s="594"/>
      <c r="K5" s="594"/>
      <c r="L5" s="594"/>
      <c r="M5" s="594"/>
      <c r="N5" s="594"/>
      <c r="O5" s="594"/>
      <c r="P5" s="594"/>
      <c r="Q5" s="594"/>
      <c r="R5" s="594"/>
      <c r="S5" s="594"/>
      <c r="T5" s="594"/>
      <c r="U5" s="594"/>
      <c r="V5" s="594"/>
      <c r="W5" s="594"/>
      <c r="X5" s="594"/>
      <c r="Y5" s="594"/>
      <c r="Z5" s="594"/>
      <c r="AA5" s="594"/>
      <c r="AB5" s="594"/>
      <c r="AC5" s="594"/>
      <c r="AD5" s="594"/>
      <c r="AE5" s="594"/>
      <c r="AF5" s="594"/>
      <c r="AG5" s="622"/>
    </row>
    <row r="6" spans="1:256" ht="27" customHeight="1">
      <c r="A6" s="580"/>
      <c r="B6" s="587"/>
      <c r="C6" s="595" t="s">
        <v>307</v>
      </c>
      <c r="D6" s="603"/>
      <c r="E6" s="603"/>
      <c r="F6" s="603"/>
      <c r="G6" s="603"/>
      <c r="H6" s="603"/>
      <c r="I6" s="603"/>
      <c r="J6" s="603"/>
      <c r="K6" s="615"/>
      <c r="L6" s="616" t="s">
        <v>289</v>
      </c>
      <c r="M6" s="603"/>
      <c r="N6" s="615"/>
      <c r="O6" s="620" t="s">
        <v>258</v>
      </c>
      <c r="P6" s="594"/>
      <c r="Q6" s="594"/>
      <c r="R6" s="594"/>
      <c r="S6" s="594"/>
      <c r="T6" s="594"/>
      <c r="U6" s="594"/>
      <c r="V6" s="594"/>
      <c r="W6" s="594"/>
      <c r="X6" s="594"/>
      <c r="Y6" s="594"/>
      <c r="Z6" s="622"/>
      <c r="AA6" s="595" t="s">
        <v>308</v>
      </c>
      <c r="AB6" s="603"/>
      <c r="AC6" s="615"/>
      <c r="AD6" s="623" t="s">
        <v>56</v>
      </c>
      <c r="AE6" s="626"/>
      <c r="AF6" s="630"/>
      <c r="AG6" s="586" t="s">
        <v>17</v>
      </c>
    </row>
    <row r="7" spans="1:256" s="578" customFormat="1" ht="27" customHeight="1">
      <c r="A7" s="580"/>
      <c r="B7" s="588"/>
      <c r="C7" s="596" t="s">
        <v>411</v>
      </c>
      <c r="D7" s="604"/>
      <c r="E7" s="608"/>
      <c r="F7" s="596" t="s">
        <v>110</v>
      </c>
      <c r="G7" s="604"/>
      <c r="H7" s="608"/>
      <c r="I7" s="614" t="s">
        <v>53</v>
      </c>
      <c r="J7" s="604"/>
      <c r="K7" s="608"/>
      <c r="L7" s="617"/>
      <c r="M7" s="618"/>
      <c r="N7" s="619"/>
      <c r="O7" s="617" t="s">
        <v>327</v>
      </c>
      <c r="P7" s="618"/>
      <c r="Q7" s="619"/>
      <c r="R7" s="617" t="s">
        <v>349</v>
      </c>
      <c r="S7" s="618"/>
      <c r="T7" s="619"/>
      <c r="U7" s="621" t="s">
        <v>57</v>
      </c>
      <c r="V7" s="618"/>
      <c r="W7" s="619"/>
      <c r="X7" s="621" t="s">
        <v>53</v>
      </c>
      <c r="Y7" s="618"/>
      <c r="Z7" s="619"/>
      <c r="AA7" s="617"/>
      <c r="AB7" s="618"/>
      <c r="AC7" s="619"/>
      <c r="AD7" s="624"/>
      <c r="AE7" s="627"/>
      <c r="AF7" s="631"/>
      <c r="AG7" s="588"/>
    </row>
    <row r="8" spans="1:256" s="578" customFormat="1" ht="27" customHeight="1">
      <c r="A8" s="581" t="s">
        <v>244</v>
      </c>
      <c r="B8" s="589"/>
      <c r="C8" s="597"/>
      <c r="D8" s="597"/>
      <c r="E8" s="609"/>
      <c r="F8" s="597"/>
      <c r="G8" s="597"/>
      <c r="H8" s="609"/>
      <c r="I8" s="597"/>
      <c r="J8" s="597"/>
      <c r="K8" s="609"/>
      <c r="L8" s="599"/>
      <c r="M8" s="597"/>
      <c r="N8" s="609"/>
      <c r="O8" s="599"/>
      <c r="P8" s="597"/>
      <c r="Q8" s="609"/>
      <c r="R8" s="599"/>
      <c r="S8" s="597"/>
      <c r="T8" s="609"/>
      <c r="U8" s="599"/>
      <c r="V8" s="597"/>
      <c r="W8" s="609"/>
      <c r="X8" s="599"/>
      <c r="Y8" s="597"/>
      <c r="Z8" s="609"/>
      <c r="AA8" s="599"/>
      <c r="AB8" s="597"/>
      <c r="AC8" s="609"/>
      <c r="AD8" s="599">
        <f>SUM(C8:AC8)</f>
        <v>0</v>
      </c>
      <c r="AE8" s="597"/>
      <c r="AF8" s="609"/>
      <c r="AG8" s="633">
        <f>IF(B8=0,0,AD8/B8)</f>
        <v>0</v>
      </c>
    </row>
    <row r="9" spans="1:256" s="578" customFormat="1" ht="27" customHeight="1">
      <c r="A9" s="582"/>
      <c r="B9" s="590"/>
      <c r="C9" s="598" t="s">
        <v>48</v>
      </c>
      <c r="D9" s="605"/>
      <c r="E9" s="610" t="s">
        <v>314</v>
      </c>
      <c r="F9" s="598" t="s">
        <v>48</v>
      </c>
      <c r="G9" s="605"/>
      <c r="H9" s="610" t="s">
        <v>314</v>
      </c>
      <c r="I9" s="598" t="s">
        <v>48</v>
      </c>
      <c r="J9" s="605"/>
      <c r="K9" s="610" t="s">
        <v>314</v>
      </c>
      <c r="L9" s="598" t="s">
        <v>48</v>
      </c>
      <c r="M9" s="605"/>
      <c r="N9" s="610" t="s">
        <v>314</v>
      </c>
      <c r="O9" s="598" t="s">
        <v>48</v>
      </c>
      <c r="P9" s="605"/>
      <c r="Q9" s="610" t="s">
        <v>314</v>
      </c>
      <c r="R9" s="598" t="s">
        <v>48</v>
      </c>
      <c r="S9" s="605"/>
      <c r="T9" s="610" t="s">
        <v>314</v>
      </c>
      <c r="U9" s="598" t="s">
        <v>48</v>
      </c>
      <c r="V9" s="605"/>
      <c r="W9" s="610" t="s">
        <v>314</v>
      </c>
      <c r="X9" s="598" t="s">
        <v>48</v>
      </c>
      <c r="Y9" s="605"/>
      <c r="Z9" s="610" t="s">
        <v>314</v>
      </c>
      <c r="AA9" s="598" t="s">
        <v>48</v>
      </c>
      <c r="AB9" s="605"/>
      <c r="AC9" s="610" t="s">
        <v>314</v>
      </c>
      <c r="AD9" s="598" t="s">
        <v>48</v>
      </c>
      <c r="AE9" s="607">
        <f>SUM(D9:AB9)</f>
        <v>0</v>
      </c>
      <c r="AF9" s="610" t="s">
        <v>314</v>
      </c>
      <c r="AG9" s="634"/>
    </row>
    <row r="10" spans="1:256" s="578" customFormat="1" ht="27" customHeight="1">
      <c r="A10" s="581" t="s">
        <v>316</v>
      </c>
      <c r="B10" s="589"/>
      <c r="C10" s="597"/>
      <c r="D10" s="597"/>
      <c r="E10" s="609"/>
      <c r="F10" s="597"/>
      <c r="G10" s="597"/>
      <c r="H10" s="609"/>
      <c r="I10" s="597"/>
      <c r="J10" s="597"/>
      <c r="K10" s="609"/>
      <c r="L10" s="597"/>
      <c r="M10" s="597"/>
      <c r="N10" s="609"/>
      <c r="O10" s="597"/>
      <c r="P10" s="597"/>
      <c r="Q10" s="609"/>
      <c r="R10" s="597"/>
      <c r="S10" s="597"/>
      <c r="T10" s="609"/>
      <c r="U10" s="597"/>
      <c r="V10" s="597"/>
      <c r="W10" s="609"/>
      <c r="X10" s="597"/>
      <c r="Y10" s="597"/>
      <c r="Z10" s="609"/>
      <c r="AA10" s="597"/>
      <c r="AB10" s="597"/>
      <c r="AC10" s="609"/>
      <c r="AD10" s="599">
        <f>SUM(C10:AC10)</f>
        <v>0</v>
      </c>
      <c r="AE10" s="597"/>
      <c r="AF10" s="609"/>
      <c r="AG10" s="633">
        <f>IF(B10=0,0,AD10/B10)</f>
        <v>0</v>
      </c>
    </row>
    <row r="11" spans="1:256" s="578" customFormat="1" ht="27" customHeight="1">
      <c r="A11" s="582"/>
      <c r="B11" s="590"/>
      <c r="C11" s="598" t="s">
        <v>48</v>
      </c>
      <c r="D11" s="605"/>
      <c r="E11" s="610" t="s">
        <v>314</v>
      </c>
      <c r="F11" s="598" t="s">
        <v>48</v>
      </c>
      <c r="G11" s="605"/>
      <c r="H11" s="610" t="s">
        <v>314</v>
      </c>
      <c r="I11" s="598" t="s">
        <v>48</v>
      </c>
      <c r="J11" s="605"/>
      <c r="K11" s="610" t="s">
        <v>314</v>
      </c>
      <c r="L11" s="598" t="s">
        <v>48</v>
      </c>
      <c r="M11" s="605"/>
      <c r="N11" s="610" t="s">
        <v>314</v>
      </c>
      <c r="O11" s="598" t="s">
        <v>48</v>
      </c>
      <c r="P11" s="605"/>
      <c r="Q11" s="610" t="s">
        <v>314</v>
      </c>
      <c r="R11" s="598" t="s">
        <v>48</v>
      </c>
      <c r="S11" s="605"/>
      <c r="T11" s="610" t="s">
        <v>314</v>
      </c>
      <c r="U11" s="598" t="s">
        <v>48</v>
      </c>
      <c r="V11" s="605"/>
      <c r="W11" s="610" t="s">
        <v>314</v>
      </c>
      <c r="X11" s="598" t="s">
        <v>48</v>
      </c>
      <c r="Y11" s="605"/>
      <c r="Z11" s="610" t="s">
        <v>314</v>
      </c>
      <c r="AA11" s="598" t="s">
        <v>48</v>
      </c>
      <c r="AB11" s="605"/>
      <c r="AC11" s="610" t="s">
        <v>314</v>
      </c>
      <c r="AD11" s="598" t="s">
        <v>48</v>
      </c>
      <c r="AE11" s="607">
        <f>SUM(D11:AB11)</f>
        <v>0</v>
      </c>
      <c r="AF11" s="610" t="s">
        <v>314</v>
      </c>
      <c r="AG11" s="634"/>
    </row>
    <row r="12" spans="1:256" s="578" customFormat="1" ht="27" customHeight="1">
      <c r="A12" s="581" t="s">
        <v>105</v>
      </c>
      <c r="B12" s="589"/>
      <c r="C12" s="597"/>
      <c r="D12" s="597"/>
      <c r="E12" s="609"/>
      <c r="F12" s="597"/>
      <c r="G12" s="597"/>
      <c r="H12" s="609"/>
      <c r="I12" s="597"/>
      <c r="J12" s="597"/>
      <c r="K12" s="609"/>
      <c r="L12" s="597"/>
      <c r="M12" s="597"/>
      <c r="N12" s="609"/>
      <c r="O12" s="597"/>
      <c r="P12" s="597"/>
      <c r="Q12" s="609"/>
      <c r="R12" s="597"/>
      <c r="S12" s="597"/>
      <c r="T12" s="609"/>
      <c r="U12" s="597"/>
      <c r="V12" s="597"/>
      <c r="W12" s="609"/>
      <c r="X12" s="597"/>
      <c r="Y12" s="597"/>
      <c r="Z12" s="609"/>
      <c r="AA12" s="597"/>
      <c r="AB12" s="597"/>
      <c r="AC12" s="609"/>
      <c r="AD12" s="599">
        <f>SUM(C12:AC12)</f>
        <v>0</v>
      </c>
      <c r="AE12" s="597"/>
      <c r="AF12" s="609"/>
      <c r="AG12" s="633">
        <f>IF(B12=0,0,AD12/B12)</f>
        <v>0</v>
      </c>
    </row>
    <row r="13" spans="1:256" s="578" customFormat="1" ht="27" customHeight="1">
      <c r="A13" s="582"/>
      <c r="B13" s="590"/>
      <c r="C13" s="598" t="s">
        <v>48</v>
      </c>
      <c r="D13" s="605"/>
      <c r="E13" s="610" t="s">
        <v>314</v>
      </c>
      <c r="F13" s="598" t="s">
        <v>48</v>
      </c>
      <c r="G13" s="605"/>
      <c r="H13" s="610" t="s">
        <v>314</v>
      </c>
      <c r="I13" s="598" t="s">
        <v>48</v>
      </c>
      <c r="J13" s="605"/>
      <c r="K13" s="610" t="s">
        <v>314</v>
      </c>
      <c r="L13" s="598" t="s">
        <v>48</v>
      </c>
      <c r="M13" s="605"/>
      <c r="N13" s="610" t="s">
        <v>314</v>
      </c>
      <c r="O13" s="598" t="s">
        <v>48</v>
      </c>
      <c r="P13" s="605"/>
      <c r="Q13" s="610" t="s">
        <v>314</v>
      </c>
      <c r="R13" s="598" t="s">
        <v>48</v>
      </c>
      <c r="S13" s="605"/>
      <c r="T13" s="610" t="s">
        <v>314</v>
      </c>
      <c r="U13" s="598" t="s">
        <v>48</v>
      </c>
      <c r="V13" s="605"/>
      <c r="W13" s="610" t="s">
        <v>314</v>
      </c>
      <c r="X13" s="598" t="s">
        <v>48</v>
      </c>
      <c r="Y13" s="605"/>
      <c r="Z13" s="610" t="s">
        <v>314</v>
      </c>
      <c r="AA13" s="598" t="s">
        <v>48</v>
      </c>
      <c r="AB13" s="605"/>
      <c r="AC13" s="610" t="s">
        <v>314</v>
      </c>
      <c r="AD13" s="598" t="s">
        <v>48</v>
      </c>
      <c r="AE13" s="607">
        <f>SUM(D13:AB13)</f>
        <v>0</v>
      </c>
      <c r="AF13" s="610" t="s">
        <v>314</v>
      </c>
      <c r="AG13" s="634"/>
    </row>
    <row r="14" spans="1:256" s="578" customFormat="1" ht="27" customHeight="1">
      <c r="A14" s="581" t="s">
        <v>319</v>
      </c>
      <c r="B14" s="589"/>
      <c r="C14" s="597"/>
      <c r="D14" s="597"/>
      <c r="E14" s="609"/>
      <c r="F14" s="597"/>
      <c r="G14" s="597"/>
      <c r="H14" s="609"/>
      <c r="I14" s="597"/>
      <c r="J14" s="597"/>
      <c r="K14" s="609"/>
      <c r="L14" s="597"/>
      <c r="M14" s="597"/>
      <c r="N14" s="609"/>
      <c r="O14" s="597"/>
      <c r="P14" s="597"/>
      <c r="Q14" s="609"/>
      <c r="R14" s="597"/>
      <c r="S14" s="597"/>
      <c r="T14" s="609"/>
      <c r="U14" s="597"/>
      <c r="V14" s="597"/>
      <c r="W14" s="609"/>
      <c r="X14" s="597"/>
      <c r="Y14" s="597"/>
      <c r="Z14" s="609"/>
      <c r="AA14" s="597"/>
      <c r="AB14" s="597"/>
      <c r="AC14" s="609"/>
      <c r="AD14" s="599">
        <f>SUM(C14:AC14)</f>
        <v>0</v>
      </c>
      <c r="AE14" s="597"/>
      <c r="AF14" s="609"/>
      <c r="AG14" s="633">
        <f>IF(B14=0,0,AD14/B14)</f>
        <v>0</v>
      </c>
    </row>
    <row r="15" spans="1:256" s="578" customFormat="1" ht="27" customHeight="1">
      <c r="A15" s="582"/>
      <c r="B15" s="590"/>
      <c r="C15" s="598" t="s">
        <v>48</v>
      </c>
      <c r="D15" s="605"/>
      <c r="E15" s="610" t="s">
        <v>314</v>
      </c>
      <c r="F15" s="598" t="s">
        <v>48</v>
      </c>
      <c r="G15" s="605"/>
      <c r="H15" s="610" t="s">
        <v>314</v>
      </c>
      <c r="I15" s="598" t="s">
        <v>48</v>
      </c>
      <c r="J15" s="605"/>
      <c r="K15" s="610" t="s">
        <v>314</v>
      </c>
      <c r="L15" s="598" t="s">
        <v>48</v>
      </c>
      <c r="M15" s="605"/>
      <c r="N15" s="610" t="s">
        <v>314</v>
      </c>
      <c r="O15" s="598" t="s">
        <v>48</v>
      </c>
      <c r="P15" s="605"/>
      <c r="Q15" s="610" t="s">
        <v>314</v>
      </c>
      <c r="R15" s="598" t="s">
        <v>48</v>
      </c>
      <c r="S15" s="605"/>
      <c r="T15" s="610" t="s">
        <v>314</v>
      </c>
      <c r="U15" s="598" t="s">
        <v>48</v>
      </c>
      <c r="V15" s="605"/>
      <c r="W15" s="610" t="s">
        <v>314</v>
      </c>
      <c r="X15" s="598" t="s">
        <v>48</v>
      </c>
      <c r="Y15" s="605"/>
      <c r="Z15" s="610" t="s">
        <v>314</v>
      </c>
      <c r="AA15" s="598" t="s">
        <v>48</v>
      </c>
      <c r="AB15" s="605"/>
      <c r="AC15" s="610" t="s">
        <v>314</v>
      </c>
      <c r="AD15" s="598" t="s">
        <v>48</v>
      </c>
      <c r="AE15" s="607">
        <f>SUM(D15:AB15)</f>
        <v>0</v>
      </c>
      <c r="AF15" s="610" t="s">
        <v>314</v>
      </c>
      <c r="AG15" s="634"/>
    </row>
    <row r="16" spans="1:256" s="578" customFormat="1" ht="27" customHeight="1">
      <c r="A16" s="581" t="s">
        <v>185</v>
      </c>
      <c r="B16" s="589"/>
      <c r="C16" s="597"/>
      <c r="D16" s="597"/>
      <c r="E16" s="609"/>
      <c r="F16" s="597"/>
      <c r="G16" s="597"/>
      <c r="H16" s="609"/>
      <c r="I16" s="597"/>
      <c r="J16" s="597"/>
      <c r="K16" s="609"/>
      <c r="L16" s="597"/>
      <c r="M16" s="597"/>
      <c r="N16" s="609"/>
      <c r="O16" s="597"/>
      <c r="P16" s="597"/>
      <c r="Q16" s="609"/>
      <c r="R16" s="597"/>
      <c r="S16" s="597"/>
      <c r="T16" s="609"/>
      <c r="U16" s="597"/>
      <c r="V16" s="597"/>
      <c r="W16" s="609"/>
      <c r="X16" s="597"/>
      <c r="Y16" s="597"/>
      <c r="Z16" s="609"/>
      <c r="AA16" s="597"/>
      <c r="AB16" s="597"/>
      <c r="AC16" s="609"/>
      <c r="AD16" s="599">
        <f>SUM(C16:AC16)</f>
        <v>0</v>
      </c>
      <c r="AE16" s="597"/>
      <c r="AF16" s="609"/>
      <c r="AG16" s="633">
        <f>IF(B16=0,0,AD16/B16)</f>
        <v>0</v>
      </c>
    </row>
    <row r="17" spans="1:256" s="578" customFormat="1" ht="27" customHeight="1">
      <c r="A17" s="582"/>
      <c r="B17" s="590"/>
      <c r="C17" s="598" t="s">
        <v>48</v>
      </c>
      <c r="D17" s="605"/>
      <c r="E17" s="610" t="s">
        <v>314</v>
      </c>
      <c r="F17" s="598" t="s">
        <v>48</v>
      </c>
      <c r="G17" s="605"/>
      <c r="H17" s="610" t="s">
        <v>314</v>
      </c>
      <c r="I17" s="598" t="s">
        <v>48</v>
      </c>
      <c r="J17" s="605"/>
      <c r="K17" s="610" t="s">
        <v>314</v>
      </c>
      <c r="L17" s="598" t="s">
        <v>48</v>
      </c>
      <c r="M17" s="605"/>
      <c r="N17" s="610" t="s">
        <v>314</v>
      </c>
      <c r="O17" s="598" t="s">
        <v>48</v>
      </c>
      <c r="P17" s="605"/>
      <c r="Q17" s="610" t="s">
        <v>314</v>
      </c>
      <c r="R17" s="598" t="s">
        <v>48</v>
      </c>
      <c r="S17" s="605"/>
      <c r="T17" s="610" t="s">
        <v>314</v>
      </c>
      <c r="U17" s="598" t="s">
        <v>48</v>
      </c>
      <c r="V17" s="605"/>
      <c r="W17" s="610" t="s">
        <v>314</v>
      </c>
      <c r="X17" s="598" t="s">
        <v>48</v>
      </c>
      <c r="Y17" s="605"/>
      <c r="Z17" s="610" t="s">
        <v>314</v>
      </c>
      <c r="AA17" s="598" t="s">
        <v>48</v>
      </c>
      <c r="AB17" s="605"/>
      <c r="AC17" s="610" t="s">
        <v>314</v>
      </c>
      <c r="AD17" s="598" t="s">
        <v>48</v>
      </c>
      <c r="AE17" s="607">
        <f>SUM(D17:AB17)</f>
        <v>0</v>
      </c>
      <c r="AF17" s="610" t="s">
        <v>314</v>
      </c>
      <c r="AG17" s="634"/>
    </row>
    <row r="18" spans="1:256" s="578" customFormat="1" ht="27" customHeight="1">
      <c r="A18" s="581" t="s">
        <v>320</v>
      </c>
      <c r="B18" s="589"/>
      <c r="C18" s="597"/>
      <c r="D18" s="597"/>
      <c r="E18" s="609"/>
      <c r="F18" s="597"/>
      <c r="G18" s="597"/>
      <c r="H18" s="609"/>
      <c r="I18" s="597"/>
      <c r="J18" s="597"/>
      <c r="K18" s="609"/>
      <c r="L18" s="597"/>
      <c r="M18" s="597"/>
      <c r="N18" s="609"/>
      <c r="O18" s="597"/>
      <c r="P18" s="597"/>
      <c r="Q18" s="609"/>
      <c r="R18" s="597"/>
      <c r="S18" s="597"/>
      <c r="T18" s="609"/>
      <c r="U18" s="597"/>
      <c r="V18" s="597"/>
      <c r="W18" s="609"/>
      <c r="X18" s="597"/>
      <c r="Y18" s="597"/>
      <c r="Z18" s="609"/>
      <c r="AA18" s="597"/>
      <c r="AB18" s="597"/>
      <c r="AC18" s="609"/>
      <c r="AD18" s="599">
        <f>SUM(C18:AC18)</f>
        <v>0</v>
      </c>
      <c r="AE18" s="597"/>
      <c r="AF18" s="609"/>
      <c r="AG18" s="633">
        <f>IF(B18=0,0,AD18/B18)</f>
        <v>0</v>
      </c>
    </row>
    <row r="19" spans="1:256" s="578" customFormat="1" ht="27" customHeight="1">
      <c r="A19" s="582"/>
      <c r="B19" s="590"/>
      <c r="C19" s="598" t="s">
        <v>48</v>
      </c>
      <c r="D19" s="605"/>
      <c r="E19" s="610" t="s">
        <v>314</v>
      </c>
      <c r="F19" s="598" t="s">
        <v>48</v>
      </c>
      <c r="G19" s="605"/>
      <c r="H19" s="610" t="s">
        <v>314</v>
      </c>
      <c r="I19" s="598" t="s">
        <v>48</v>
      </c>
      <c r="J19" s="605"/>
      <c r="K19" s="610" t="s">
        <v>314</v>
      </c>
      <c r="L19" s="598" t="s">
        <v>48</v>
      </c>
      <c r="M19" s="605"/>
      <c r="N19" s="610" t="s">
        <v>314</v>
      </c>
      <c r="O19" s="598" t="s">
        <v>48</v>
      </c>
      <c r="P19" s="605"/>
      <c r="Q19" s="610" t="s">
        <v>314</v>
      </c>
      <c r="R19" s="598" t="s">
        <v>48</v>
      </c>
      <c r="S19" s="605"/>
      <c r="T19" s="610" t="s">
        <v>314</v>
      </c>
      <c r="U19" s="598" t="s">
        <v>48</v>
      </c>
      <c r="V19" s="605"/>
      <c r="W19" s="610" t="s">
        <v>314</v>
      </c>
      <c r="X19" s="598" t="s">
        <v>48</v>
      </c>
      <c r="Y19" s="605"/>
      <c r="Z19" s="610" t="s">
        <v>314</v>
      </c>
      <c r="AA19" s="598" t="s">
        <v>48</v>
      </c>
      <c r="AB19" s="605"/>
      <c r="AC19" s="610" t="s">
        <v>314</v>
      </c>
      <c r="AD19" s="598" t="s">
        <v>48</v>
      </c>
      <c r="AE19" s="607">
        <f>SUM(D19:AB19)</f>
        <v>0</v>
      </c>
      <c r="AF19" s="610" t="s">
        <v>314</v>
      </c>
      <c r="AG19" s="634"/>
    </row>
    <row r="20" spans="1:256" s="578" customFormat="1" ht="27" customHeight="1">
      <c r="A20" s="581" t="s">
        <v>284</v>
      </c>
      <c r="B20" s="589"/>
      <c r="C20" s="597"/>
      <c r="D20" s="597"/>
      <c r="E20" s="609"/>
      <c r="F20" s="597"/>
      <c r="G20" s="597"/>
      <c r="H20" s="609"/>
      <c r="I20" s="597"/>
      <c r="J20" s="597"/>
      <c r="K20" s="609"/>
      <c r="L20" s="597"/>
      <c r="M20" s="597"/>
      <c r="N20" s="609"/>
      <c r="O20" s="597"/>
      <c r="P20" s="597"/>
      <c r="Q20" s="609"/>
      <c r="R20" s="597"/>
      <c r="S20" s="597"/>
      <c r="T20" s="609"/>
      <c r="U20" s="597"/>
      <c r="V20" s="597"/>
      <c r="W20" s="609"/>
      <c r="X20" s="597"/>
      <c r="Y20" s="597"/>
      <c r="Z20" s="609"/>
      <c r="AA20" s="597"/>
      <c r="AB20" s="597"/>
      <c r="AC20" s="609"/>
      <c r="AD20" s="599">
        <f>SUM(C20:AC20)</f>
        <v>0</v>
      </c>
      <c r="AE20" s="597"/>
      <c r="AF20" s="609"/>
      <c r="AG20" s="633">
        <f>IF(B20=0,0,AD20/B20)</f>
        <v>0</v>
      </c>
    </row>
    <row r="21" spans="1:256" s="578" customFormat="1" ht="27" customHeight="1">
      <c r="A21" s="582"/>
      <c r="B21" s="590"/>
      <c r="C21" s="598" t="s">
        <v>48</v>
      </c>
      <c r="D21" s="605"/>
      <c r="E21" s="610" t="s">
        <v>314</v>
      </c>
      <c r="F21" s="598" t="s">
        <v>48</v>
      </c>
      <c r="G21" s="605"/>
      <c r="H21" s="610" t="s">
        <v>314</v>
      </c>
      <c r="I21" s="598" t="s">
        <v>48</v>
      </c>
      <c r="J21" s="605"/>
      <c r="K21" s="610" t="s">
        <v>314</v>
      </c>
      <c r="L21" s="598" t="s">
        <v>48</v>
      </c>
      <c r="M21" s="605"/>
      <c r="N21" s="610" t="s">
        <v>314</v>
      </c>
      <c r="O21" s="598" t="s">
        <v>48</v>
      </c>
      <c r="P21" s="605"/>
      <c r="Q21" s="610" t="s">
        <v>314</v>
      </c>
      <c r="R21" s="598" t="s">
        <v>48</v>
      </c>
      <c r="S21" s="605"/>
      <c r="T21" s="610" t="s">
        <v>314</v>
      </c>
      <c r="U21" s="598" t="s">
        <v>48</v>
      </c>
      <c r="V21" s="605"/>
      <c r="W21" s="610" t="s">
        <v>314</v>
      </c>
      <c r="X21" s="598" t="s">
        <v>48</v>
      </c>
      <c r="Y21" s="605"/>
      <c r="Z21" s="610" t="s">
        <v>314</v>
      </c>
      <c r="AA21" s="598" t="s">
        <v>48</v>
      </c>
      <c r="AB21" s="605"/>
      <c r="AC21" s="610" t="s">
        <v>314</v>
      </c>
      <c r="AD21" s="598" t="s">
        <v>48</v>
      </c>
      <c r="AE21" s="607">
        <f>SUM(D21:AB21)</f>
        <v>0</v>
      </c>
      <c r="AF21" s="610" t="s">
        <v>314</v>
      </c>
      <c r="AG21" s="634"/>
    </row>
    <row r="22" spans="1:256" s="578" customFormat="1" ht="27" customHeight="1">
      <c r="A22" s="581" t="s">
        <v>220</v>
      </c>
      <c r="B22" s="589"/>
      <c r="C22" s="597"/>
      <c r="D22" s="597"/>
      <c r="E22" s="609"/>
      <c r="F22" s="597"/>
      <c r="G22" s="597"/>
      <c r="H22" s="609"/>
      <c r="I22" s="597"/>
      <c r="J22" s="597"/>
      <c r="K22" s="609"/>
      <c r="L22" s="597"/>
      <c r="M22" s="597"/>
      <c r="N22" s="609"/>
      <c r="O22" s="597"/>
      <c r="P22" s="597"/>
      <c r="Q22" s="609"/>
      <c r="R22" s="597"/>
      <c r="S22" s="597"/>
      <c r="T22" s="609"/>
      <c r="U22" s="597"/>
      <c r="V22" s="597"/>
      <c r="W22" s="609"/>
      <c r="X22" s="597"/>
      <c r="Y22" s="597"/>
      <c r="Z22" s="609"/>
      <c r="AA22" s="597"/>
      <c r="AB22" s="597"/>
      <c r="AC22" s="609"/>
      <c r="AD22" s="599">
        <f>SUM(C22:AC22)</f>
        <v>0</v>
      </c>
      <c r="AE22" s="597"/>
      <c r="AF22" s="609"/>
      <c r="AG22" s="633">
        <f>IF(B22=0,0,AD22/B22)</f>
        <v>0</v>
      </c>
    </row>
    <row r="23" spans="1:256" s="578" customFormat="1" ht="27" customHeight="1">
      <c r="A23" s="582"/>
      <c r="B23" s="590"/>
      <c r="C23" s="598" t="s">
        <v>48</v>
      </c>
      <c r="D23" s="605"/>
      <c r="E23" s="610" t="s">
        <v>314</v>
      </c>
      <c r="F23" s="598" t="s">
        <v>48</v>
      </c>
      <c r="G23" s="605"/>
      <c r="H23" s="610" t="s">
        <v>314</v>
      </c>
      <c r="I23" s="598" t="s">
        <v>48</v>
      </c>
      <c r="J23" s="605"/>
      <c r="K23" s="610" t="s">
        <v>314</v>
      </c>
      <c r="L23" s="598" t="s">
        <v>48</v>
      </c>
      <c r="M23" s="605"/>
      <c r="N23" s="610" t="s">
        <v>314</v>
      </c>
      <c r="O23" s="598" t="s">
        <v>48</v>
      </c>
      <c r="P23" s="605"/>
      <c r="Q23" s="610" t="s">
        <v>314</v>
      </c>
      <c r="R23" s="598" t="s">
        <v>48</v>
      </c>
      <c r="S23" s="605"/>
      <c r="T23" s="610" t="s">
        <v>314</v>
      </c>
      <c r="U23" s="598" t="s">
        <v>48</v>
      </c>
      <c r="V23" s="605"/>
      <c r="W23" s="610" t="s">
        <v>314</v>
      </c>
      <c r="X23" s="598" t="s">
        <v>48</v>
      </c>
      <c r="Y23" s="605"/>
      <c r="Z23" s="610" t="s">
        <v>314</v>
      </c>
      <c r="AA23" s="598" t="s">
        <v>48</v>
      </c>
      <c r="AB23" s="605"/>
      <c r="AC23" s="610" t="s">
        <v>314</v>
      </c>
      <c r="AD23" s="598" t="s">
        <v>48</v>
      </c>
      <c r="AE23" s="607">
        <f>SUM(D23:AB23)</f>
        <v>0</v>
      </c>
      <c r="AF23" s="610" t="s">
        <v>314</v>
      </c>
      <c r="AG23" s="634"/>
    </row>
    <row r="24" spans="1:256" s="578" customFormat="1" ht="27" customHeight="1">
      <c r="A24" s="581" t="s">
        <v>324</v>
      </c>
      <c r="B24" s="589"/>
      <c r="C24" s="597"/>
      <c r="D24" s="597"/>
      <c r="E24" s="609"/>
      <c r="F24" s="597"/>
      <c r="G24" s="597"/>
      <c r="H24" s="609"/>
      <c r="I24" s="597"/>
      <c r="J24" s="597"/>
      <c r="K24" s="609"/>
      <c r="L24" s="597"/>
      <c r="M24" s="597"/>
      <c r="N24" s="609"/>
      <c r="O24" s="597"/>
      <c r="P24" s="597"/>
      <c r="Q24" s="609"/>
      <c r="R24" s="597"/>
      <c r="S24" s="597"/>
      <c r="T24" s="609"/>
      <c r="U24" s="597"/>
      <c r="V24" s="597"/>
      <c r="W24" s="609"/>
      <c r="X24" s="597"/>
      <c r="Y24" s="597"/>
      <c r="Z24" s="609"/>
      <c r="AA24" s="597"/>
      <c r="AB24" s="597"/>
      <c r="AC24" s="609"/>
      <c r="AD24" s="599">
        <f>SUM(C24:AC24)</f>
        <v>0</v>
      </c>
      <c r="AE24" s="597"/>
      <c r="AF24" s="609"/>
      <c r="AG24" s="633">
        <f>IF(B24=0,0,AD24/B24)</f>
        <v>0</v>
      </c>
    </row>
    <row r="25" spans="1:256" s="578" customFormat="1" ht="27" customHeight="1">
      <c r="A25" s="582"/>
      <c r="B25" s="590"/>
      <c r="C25" s="598" t="s">
        <v>48</v>
      </c>
      <c r="D25" s="605"/>
      <c r="E25" s="610" t="s">
        <v>314</v>
      </c>
      <c r="F25" s="598" t="s">
        <v>48</v>
      </c>
      <c r="G25" s="605"/>
      <c r="H25" s="610" t="s">
        <v>314</v>
      </c>
      <c r="I25" s="598" t="s">
        <v>48</v>
      </c>
      <c r="J25" s="605"/>
      <c r="K25" s="610" t="s">
        <v>314</v>
      </c>
      <c r="L25" s="598" t="s">
        <v>48</v>
      </c>
      <c r="M25" s="605"/>
      <c r="N25" s="610" t="s">
        <v>314</v>
      </c>
      <c r="O25" s="598" t="s">
        <v>48</v>
      </c>
      <c r="P25" s="605"/>
      <c r="Q25" s="610" t="s">
        <v>314</v>
      </c>
      <c r="R25" s="598" t="s">
        <v>48</v>
      </c>
      <c r="S25" s="605"/>
      <c r="T25" s="610" t="s">
        <v>314</v>
      </c>
      <c r="U25" s="598" t="s">
        <v>48</v>
      </c>
      <c r="V25" s="605"/>
      <c r="W25" s="610" t="s">
        <v>314</v>
      </c>
      <c r="X25" s="598" t="s">
        <v>48</v>
      </c>
      <c r="Y25" s="605"/>
      <c r="Z25" s="610" t="s">
        <v>314</v>
      </c>
      <c r="AA25" s="598" t="s">
        <v>48</v>
      </c>
      <c r="AB25" s="605"/>
      <c r="AC25" s="610" t="s">
        <v>314</v>
      </c>
      <c r="AD25" s="598" t="s">
        <v>48</v>
      </c>
      <c r="AE25" s="607">
        <f>SUM(D25:AB25)</f>
        <v>0</v>
      </c>
      <c r="AF25" s="610" t="s">
        <v>314</v>
      </c>
      <c r="AG25" s="634"/>
    </row>
    <row r="26" spans="1:256" s="578" customFormat="1" ht="27" customHeight="1">
      <c r="A26" s="581" t="s">
        <v>326</v>
      </c>
      <c r="B26" s="589"/>
      <c r="C26" s="597"/>
      <c r="D26" s="597"/>
      <c r="E26" s="609"/>
      <c r="F26" s="597"/>
      <c r="G26" s="597"/>
      <c r="H26" s="609"/>
      <c r="I26" s="597"/>
      <c r="J26" s="597"/>
      <c r="K26" s="609"/>
      <c r="L26" s="597"/>
      <c r="M26" s="597"/>
      <c r="N26" s="609"/>
      <c r="O26" s="597"/>
      <c r="P26" s="597"/>
      <c r="Q26" s="609"/>
      <c r="R26" s="597"/>
      <c r="S26" s="597"/>
      <c r="T26" s="609"/>
      <c r="U26" s="597"/>
      <c r="V26" s="597"/>
      <c r="W26" s="609"/>
      <c r="X26" s="597"/>
      <c r="Y26" s="597"/>
      <c r="Z26" s="609"/>
      <c r="AA26" s="597"/>
      <c r="AB26" s="597"/>
      <c r="AC26" s="609"/>
      <c r="AD26" s="599">
        <f>SUM(C26:AC26)</f>
        <v>0</v>
      </c>
      <c r="AE26" s="597"/>
      <c r="AF26" s="609"/>
      <c r="AG26" s="633">
        <f>IF(B26=0,0,AD26/B26)</f>
        <v>0</v>
      </c>
    </row>
    <row r="27" spans="1:256" s="578" customFormat="1" ht="27" customHeight="1">
      <c r="A27" s="582"/>
      <c r="B27" s="590"/>
      <c r="C27" s="598" t="s">
        <v>48</v>
      </c>
      <c r="D27" s="605"/>
      <c r="E27" s="610" t="s">
        <v>314</v>
      </c>
      <c r="F27" s="598" t="s">
        <v>48</v>
      </c>
      <c r="G27" s="605"/>
      <c r="H27" s="610" t="s">
        <v>314</v>
      </c>
      <c r="I27" s="598" t="s">
        <v>48</v>
      </c>
      <c r="J27" s="605"/>
      <c r="K27" s="610" t="s">
        <v>314</v>
      </c>
      <c r="L27" s="598" t="s">
        <v>48</v>
      </c>
      <c r="M27" s="605"/>
      <c r="N27" s="610" t="s">
        <v>314</v>
      </c>
      <c r="O27" s="598" t="s">
        <v>48</v>
      </c>
      <c r="P27" s="605"/>
      <c r="Q27" s="610" t="s">
        <v>314</v>
      </c>
      <c r="R27" s="598" t="s">
        <v>48</v>
      </c>
      <c r="S27" s="605"/>
      <c r="T27" s="610" t="s">
        <v>314</v>
      </c>
      <c r="U27" s="598" t="s">
        <v>48</v>
      </c>
      <c r="V27" s="605"/>
      <c r="W27" s="610" t="s">
        <v>314</v>
      </c>
      <c r="X27" s="598" t="s">
        <v>48</v>
      </c>
      <c r="Y27" s="605"/>
      <c r="Z27" s="610" t="s">
        <v>314</v>
      </c>
      <c r="AA27" s="598" t="s">
        <v>48</v>
      </c>
      <c r="AB27" s="605"/>
      <c r="AC27" s="610" t="s">
        <v>314</v>
      </c>
      <c r="AD27" s="598" t="s">
        <v>48</v>
      </c>
      <c r="AE27" s="607">
        <f>SUM(D27:AB27)</f>
        <v>0</v>
      </c>
      <c r="AF27" s="610" t="s">
        <v>314</v>
      </c>
      <c r="AG27" s="634"/>
    </row>
    <row r="28" spans="1:256" s="578" customFormat="1" ht="27" customHeight="1">
      <c r="A28" s="581" t="s">
        <v>34</v>
      </c>
      <c r="B28" s="589"/>
      <c r="C28" s="597"/>
      <c r="D28" s="597"/>
      <c r="E28" s="609"/>
      <c r="F28" s="597"/>
      <c r="G28" s="597"/>
      <c r="H28" s="609"/>
      <c r="I28" s="597"/>
      <c r="J28" s="597"/>
      <c r="K28" s="609"/>
      <c r="L28" s="597"/>
      <c r="M28" s="597"/>
      <c r="N28" s="609"/>
      <c r="O28" s="597"/>
      <c r="P28" s="597"/>
      <c r="Q28" s="609"/>
      <c r="R28" s="597"/>
      <c r="S28" s="597"/>
      <c r="T28" s="609"/>
      <c r="U28" s="597"/>
      <c r="V28" s="597"/>
      <c r="W28" s="609"/>
      <c r="X28" s="597"/>
      <c r="Y28" s="597"/>
      <c r="Z28" s="609"/>
      <c r="AA28" s="597"/>
      <c r="AB28" s="597"/>
      <c r="AC28" s="609"/>
      <c r="AD28" s="599">
        <f>SUM(C28:AC28)</f>
        <v>0</v>
      </c>
      <c r="AE28" s="597"/>
      <c r="AF28" s="609"/>
      <c r="AG28" s="633">
        <f>IF(B28=0,0,AD28/B28)</f>
        <v>0</v>
      </c>
    </row>
    <row r="29" spans="1:256" s="578" customFormat="1" ht="27" customHeight="1">
      <c r="A29" s="582"/>
      <c r="B29" s="590"/>
      <c r="C29" s="598" t="s">
        <v>48</v>
      </c>
      <c r="D29" s="605"/>
      <c r="E29" s="610" t="s">
        <v>314</v>
      </c>
      <c r="F29" s="598" t="s">
        <v>48</v>
      </c>
      <c r="G29" s="605"/>
      <c r="H29" s="610" t="s">
        <v>314</v>
      </c>
      <c r="I29" s="598" t="s">
        <v>48</v>
      </c>
      <c r="J29" s="605"/>
      <c r="K29" s="610" t="s">
        <v>314</v>
      </c>
      <c r="L29" s="598" t="s">
        <v>48</v>
      </c>
      <c r="M29" s="605"/>
      <c r="N29" s="610" t="s">
        <v>314</v>
      </c>
      <c r="O29" s="598" t="s">
        <v>48</v>
      </c>
      <c r="P29" s="605"/>
      <c r="Q29" s="610" t="s">
        <v>314</v>
      </c>
      <c r="R29" s="598" t="s">
        <v>48</v>
      </c>
      <c r="S29" s="605"/>
      <c r="T29" s="610" t="s">
        <v>314</v>
      </c>
      <c r="U29" s="598" t="s">
        <v>48</v>
      </c>
      <c r="V29" s="605"/>
      <c r="W29" s="610" t="s">
        <v>314</v>
      </c>
      <c r="X29" s="598" t="s">
        <v>48</v>
      </c>
      <c r="Y29" s="605"/>
      <c r="Z29" s="610" t="s">
        <v>314</v>
      </c>
      <c r="AA29" s="598" t="s">
        <v>48</v>
      </c>
      <c r="AB29" s="605"/>
      <c r="AC29" s="610" t="s">
        <v>314</v>
      </c>
      <c r="AD29" s="598" t="s">
        <v>48</v>
      </c>
      <c r="AE29" s="607">
        <f>SUM(D29:AB29)</f>
        <v>0</v>
      </c>
      <c r="AF29" s="610" t="s">
        <v>314</v>
      </c>
      <c r="AG29" s="634"/>
    </row>
    <row r="30" spans="1:256" s="578" customFormat="1" ht="27" customHeight="1">
      <c r="A30" s="581" t="s">
        <v>114</v>
      </c>
      <c r="B30" s="589"/>
      <c r="C30" s="599"/>
      <c r="D30" s="597"/>
      <c r="E30" s="609"/>
      <c r="F30" s="599"/>
      <c r="G30" s="597"/>
      <c r="H30" s="609"/>
      <c r="I30" s="599"/>
      <c r="J30" s="597"/>
      <c r="K30" s="609"/>
      <c r="L30" s="599"/>
      <c r="M30" s="597"/>
      <c r="N30" s="609"/>
      <c r="O30" s="599"/>
      <c r="P30" s="597"/>
      <c r="Q30" s="609"/>
      <c r="R30" s="599"/>
      <c r="S30" s="597"/>
      <c r="T30" s="609"/>
      <c r="U30" s="599"/>
      <c r="V30" s="597"/>
      <c r="W30" s="609"/>
      <c r="X30" s="599"/>
      <c r="Y30" s="597"/>
      <c r="Z30" s="609"/>
      <c r="AA30" s="599"/>
      <c r="AB30" s="597"/>
      <c r="AC30" s="609"/>
      <c r="AD30" s="599">
        <f>SUM(C30:AC30)</f>
        <v>0</v>
      </c>
      <c r="AE30" s="597"/>
      <c r="AF30" s="609"/>
      <c r="AG30" s="633">
        <f>IF(B30=0,0,AD30/B30)</f>
        <v>0</v>
      </c>
    </row>
    <row r="31" spans="1:256" s="578" customFormat="1" ht="27" customHeight="1">
      <c r="A31" s="583"/>
      <c r="B31" s="591"/>
      <c r="C31" s="600" t="s">
        <v>48</v>
      </c>
      <c r="D31" s="606"/>
      <c r="E31" s="611" t="s">
        <v>314</v>
      </c>
      <c r="F31" s="600" t="s">
        <v>48</v>
      </c>
      <c r="G31" s="606"/>
      <c r="H31" s="611" t="s">
        <v>314</v>
      </c>
      <c r="I31" s="600" t="s">
        <v>48</v>
      </c>
      <c r="J31" s="606"/>
      <c r="K31" s="611" t="s">
        <v>314</v>
      </c>
      <c r="L31" s="600" t="s">
        <v>48</v>
      </c>
      <c r="M31" s="606"/>
      <c r="N31" s="611" t="s">
        <v>314</v>
      </c>
      <c r="O31" s="600" t="s">
        <v>48</v>
      </c>
      <c r="P31" s="606"/>
      <c r="Q31" s="611" t="s">
        <v>314</v>
      </c>
      <c r="R31" s="600" t="s">
        <v>48</v>
      </c>
      <c r="S31" s="606"/>
      <c r="T31" s="611" t="s">
        <v>314</v>
      </c>
      <c r="U31" s="600" t="s">
        <v>48</v>
      </c>
      <c r="V31" s="606"/>
      <c r="W31" s="611" t="s">
        <v>314</v>
      </c>
      <c r="X31" s="600" t="s">
        <v>48</v>
      </c>
      <c r="Y31" s="606"/>
      <c r="Z31" s="611" t="s">
        <v>314</v>
      </c>
      <c r="AA31" s="600" t="s">
        <v>48</v>
      </c>
      <c r="AB31" s="606"/>
      <c r="AC31" s="611" t="s">
        <v>314</v>
      </c>
      <c r="AD31" s="598" t="s">
        <v>48</v>
      </c>
      <c r="AE31" s="628">
        <f>SUM(D31:AB31)</f>
        <v>0</v>
      </c>
      <c r="AF31" s="611" t="s">
        <v>314</v>
      </c>
      <c r="AG31" s="634"/>
    </row>
    <row r="32" spans="1:256" s="578" customFormat="1" ht="27" customHeight="1">
      <c r="A32" s="584" t="s">
        <v>42</v>
      </c>
      <c r="B32" s="592">
        <f>SUM(B8:B31)</f>
        <v>0</v>
      </c>
      <c r="C32" s="601">
        <f>C8+C10+C12+C14+C16+C18+C20+C22+C24+C26+C28+C30</f>
        <v>0</v>
      </c>
      <c r="D32" s="601"/>
      <c r="E32" s="612"/>
      <c r="F32" s="601">
        <f>F8+F10+F12+F14+F16+F18+F20+F22+F24+F26+F28+F30</f>
        <v>0</v>
      </c>
      <c r="G32" s="601"/>
      <c r="H32" s="612"/>
      <c r="I32" s="601">
        <f>I8+I10+I12+I14+I16+I18+I20+I22+I24+I26+I28+I30</f>
        <v>0</v>
      </c>
      <c r="J32" s="601"/>
      <c r="K32" s="612"/>
      <c r="L32" s="601">
        <f>L8+L10+L12+L14+L16+L18+L20+L22+L24+L26+L28+L30</f>
        <v>0</v>
      </c>
      <c r="M32" s="601"/>
      <c r="N32" s="612"/>
      <c r="O32" s="601">
        <f>O8+O10+O12+O14+O16+O18+O20+O22+O24+O26+O28+O30</f>
        <v>0</v>
      </c>
      <c r="P32" s="601"/>
      <c r="Q32" s="612"/>
      <c r="R32" s="601">
        <f>R8+R10+R12+R14+R16+R18+R20+R22+R24+R26+R28+R30</f>
        <v>0</v>
      </c>
      <c r="S32" s="601"/>
      <c r="T32" s="612"/>
      <c r="U32" s="601">
        <f>U8+U10+U12+U14+U16+U18+U20+U22+U24+U26+U28+U30</f>
        <v>0</v>
      </c>
      <c r="V32" s="601"/>
      <c r="W32" s="612"/>
      <c r="X32" s="601">
        <f>X8+X10+X12+X14+X16+X18+X20+X22+X24+X26+X28+X30</f>
        <v>0</v>
      </c>
      <c r="Y32" s="601"/>
      <c r="Z32" s="612"/>
      <c r="AA32" s="601">
        <f>AA8+AA10+AA12+AA14+AA16+AA18+AA20+AA22+AA24+AA26+AA28+AA30</f>
        <v>0</v>
      </c>
      <c r="AB32" s="601"/>
      <c r="AC32" s="612"/>
      <c r="AD32" s="625">
        <f>SUM(C32:AC32)</f>
        <v>0</v>
      </c>
      <c r="AE32" s="629"/>
      <c r="AF32" s="632"/>
      <c r="AG32" s="635"/>
    </row>
    <row r="33" spans="1:256" s="578" customFormat="1" ht="27" customHeight="1">
      <c r="A33" s="582"/>
      <c r="B33" s="593"/>
      <c r="C33" s="602" t="s">
        <v>48</v>
      </c>
      <c r="D33" s="607"/>
      <c r="E33" s="613" t="s">
        <v>314</v>
      </c>
      <c r="F33" s="602" t="s">
        <v>48</v>
      </c>
      <c r="G33" s="607"/>
      <c r="H33" s="613" t="s">
        <v>314</v>
      </c>
      <c r="I33" s="602" t="s">
        <v>48</v>
      </c>
      <c r="J33" s="607"/>
      <c r="K33" s="613" t="s">
        <v>314</v>
      </c>
      <c r="L33" s="602" t="s">
        <v>48</v>
      </c>
      <c r="M33" s="607"/>
      <c r="N33" s="613" t="s">
        <v>314</v>
      </c>
      <c r="O33" s="602" t="s">
        <v>48</v>
      </c>
      <c r="P33" s="607"/>
      <c r="Q33" s="613" t="s">
        <v>314</v>
      </c>
      <c r="R33" s="602" t="s">
        <v>48</v>
      </c>
      <c r="S33" s="607"/>
      <c r="T33" s="613" t="s">
        <v>314</v>
      </c>
      <c r="U33" s="602" t="s">
        <v>48</v>
      </c>
      <c r="V33" s="607"/>
      <c r="W33" s="613" t="s">
        <v>314</v>
      </c>
      <c r="X33" s="602" t="s">
        <v>48</v>
      </c>
      <c r="Y33" s="607"/>
      <c r="Z33" s="613" t="s">
        <v>314</v>
      </c>
      <c r="AA33" s="602" t="s">
        <v>48</v>
      </c>
      <c r="AB33" s="607"/>
      <c r="AC33" s="613" t="s">
        <v>314</v>
      </c>
      <c r="AD33" s="602" t="s">
        <v>48</v>
      </c>
      <c r="AE33" s="607"/>
      <c r="AF33" s="613" t="s">
        <v>314</v>
      </c>
      <c r="AG33" s="636"/>
    </row>
  </sheetData>
  <mergeCells count="187">
    <mergeCell ref="A3:AG3"/>
    <mergeCell ref="A4:AG4"/>
    <mergeCell ref="C5:AG5"/>
    <mergeCell ref="C6:K6"/>
    <mergeCell ref="O6:Z6"/>
    <mergeCell ref="C7:E7"/>
    <mergeCell ref="F7:H7"/>
    <mergeCell ref="I7:K7"/>
    <mergeCell ref="O7:Q7"/>
    <mergeCell ref="R7:T7"/>
    <mergeCell ref="U7:W7"/>
    <mergeCell ref="X7:Z7"/>
    <mergeCell ref="C8:E8"/>
    <mergeCell ref="F8:H8"/>
    <mergeCell ref="I8:K8"/>
    <mergeCell ref="L8:N8"/>
    <mergeCell ref="O8:Q8"/>
    <mergeCell ref="R8:T8"/>
    <mergeCell ref="U8:W8"/>
    <mergeCell ref="X8:Z8"/>
    <mergeCell ref="AA8:AC8"/>
    <mergeCell ref="AD8:AF8"/>
    <mergeCell ref="C10:E10"/>
    <mergeCell ref="F10:H10"/>
    <mergeCell ref="I10:K10"/>
    <mergeCell ref="L10:N10"/>
    <mergeCell ref="O10:Q10"/>
    <mergeCell ref="R10:T10"/>
    <mergeCell ref="U10:W10"/>
    <mergeCell ref="X10:Z10"/>
    <mergeCell ref="AA10:AC10"/>
    <mergeCell ref="AD10:AF10"/>
    <mergeCell ref="C12:E12"/>
    <mergeCell ref="F12:H12"/>
    <mergeCell ref="I12:K12"/>
    <mergeCell ref="L12:N12"/>
    <mergeCell ref="O12:Q12"/>
    <mergeCell ref="R12:T12"/>
    <mergeCell ref="U12:W12"/>
    <mergeCell ref="X12:Z12"/>
    <mergeCell ref="AA12:AC12"/>
    <mergeCell ref="AD12:AF12"/>
    <mergeCell ref="C14:E14"/>
    <mergeCell ref="F14:H14"/>
    <mergeCell ref="I14:K14"/>
    <mergeCell ref="L14:N14"/>
    <mergeCell ref="O14:Q14"/>
    <mergeCell ref="R14:T14"/>
    <mergeCell ref="U14:W14"/>
    <mergeCell ref="X14:Z14"/>
    <mergeCell ref="AA14:AC14"/>
    <mergeCell ref="AD14:AF14"/>
    <mergeCell ref="C16:E16"/>
    <mergeCell ref="F16:H16"/>
    <mergeCell ref="I16:K16"/>
    <mergeCell ref="L16:N16"/>
    <mergeCell ref="O16:Q16"/>
    <mergeCell ref="R16:T16"/>
    <mergeCell ref="U16:W16"/>
    <mergeCell ref="X16:Z16"/>
    <mergeCell ref="AA16:AC16"/>
    <mergeCell ref="AD16:AF16"/>
    <mergeCell ref="C18:E18"/>
    <mergeCell ref="F18:H18"/>
    <mergeCell ref="I18:K18"/>
    <mergeCell ref="L18:N18"/>
    <mergeCell ref="O18:Q18"/>
    <mergeCell ref="R18:T18"/>
    <mergeCell ref="U18:W18"/>
    <mergeCell ref="X18:Z18"/>
    <mergeCell ref="AA18:AC18"/>
    <mergeCell ref="AD18:AF18"/>
    <mergeCell ref="C20:E20"/>
    <mergeCell ref="F20:H20"/>
    <mergeCell ref="I20:K20"/>
    <mergeCell ref="L20:N20"/>
    <mergeCell ref="O20:Q20"/>
    <mergeCell ref="R20:T20"/>
    <mergeCell ref="U20:W20"/>
    <mergeCell ref="X20:Z20"/>
    <mergeCell ref="AA20:AC20"/>
    <mergeCell ref="AD20:AF20"/>
    <mergeCell ref="C22:E22"/>
    <mergeCell ref="F22:H22"/>
    <mergeCell ref="I22:K22"/>
    <mergeCell ref="L22:N22"/>
    <mergeCell ref="O22:Q22"/>
    <mergeCell ref="R22:T22"/>
    <mergeCell ref="U22:W22"/>
    <mergeCell ref="X22:Z22"/>
    <mergeCell ref="AA22:AC22"/>
    <mergeCell ref="AD22:AF22"/>
    <mergeCell ref="C24:E24"/>
    <mergeCell ref="F24:H24"/>
    <mergeCell ref="I24:K24"/>
    <mergeCell ref="L24:N24"/>
    <mergeCell ref="O24:Q24"/>
    <mergeCell ref="R24:T24"/>
    <mergeCell ref="U24:W24"/>
    <mergeCell ref="X24:Z24"/>
    <mergeCell ref="AA24:AC24"/>
    <mergeCell ref="AD24:AF24"/>
    <mergeCell ref="C26:E26"/>
    <mergeCell ref="F26:H26"/>
    <mergeCell ref="I26:K26"/>
    <mergeCell ref="L26:N26"/>
    <mergeCell ref="O26:Q26"/>
    <mergeCell ref="R26:T26"/>
    <mergeCell ref="U26:W26"/>
    <mergeCell ref="X26:Z26"/>
    <mergeCell ref="AA26:AC26"/>
    <mergeCell ref="AD26:AF26"/>
    <mergeCell ref="C28:E28"/>
    <mergeCell ref="F28:H28"/>
    <mergeCell ref="I28:K28"/>
    <mergeCell ref="L28:N28"/>
    <mergeCell ref="O28:Q28"/>
    <mergeCell ref="R28:T28"/>
    <mergeCell ref="U28:W28"/>
    <mergeCell ref="X28:Z28"/>
    <mergeCell ref="AA28:AC28"/>
    <mergeCell ref="AD28:AF28"/>
    <mergeCell ref="C30:E30"/>
    <mergeCell ref="F30:H30"/>
    <mergeCell ref="I30:K30"/>
    <mergeCell ref="L30:N30"/>
    <mergeCell ref="O30:Q30"/>
    <mergeCell ref="R30:T30"/>
    <mergeCell ref="U30:W30"/>
    <mergeCell ref="X30:Z30"/>
    <mergeCell ref="AA30:AC30"/>
    <mergeCell ref="AD30:AF30"/>
    <mergeCell ref="C32:E32"/>
    <mergeCell ref="F32:H32"/>
    <mergeCell ref="I32:K32"/>
    <mergeCell ref="L32:N32"/>
    <mergeCell ref="O32:Q32"/>
    <mergeCell ref="R32:T32"/>
    <mergeCell ref="U32:W32"/>
    <mergeCell ref="X32:Z32"/>
    <mergeCell ref="AA32:AC32"/>
    <mergeCell ref="AD32:AF32"/>
    <mergeCell ref="A5:A7"/>
    <mergeCell ref="B5:B7"/>
    <mergeCell ref="L6:N7"/>
    <mergeCell ref="AA6:AC7"/>
    <mergeCell ref="AD6:AF7"/>
    <mergeCell ref="AG6:AG7"/>
    <mergeCell ref="A8:A9"/>
    <mergeCell ref="B8:B9"/>
    <mergeCell ref="AG8:AG9"/>
    <mergeCell ref="A10:A11"/>
    <mergeCell ref="B10:B11"/>
    <mergeCell ref="AG10:AG11"/>
    <mergeCell ref="A12:A13"/>
    <mergeCell ref="B12:B13"/>
    <mergeCell ref="AG12:AG13"/>
    <mergeCell ref="A14:A15"/>
    <mergeCell ref="B14:B15"/>
    <mergeCell ref="AG14:AG15"/>
    <mergeCell ref="A16:A17"/>
    <mergeCell ref="B16:B17"/>
    <mergeCell ref="AG16:AG17"/>
    <mergeCell ref="A18:A19"/>
    <mergeCell ref="B18:B19"/>
    <mergeCell ref="AG18:AG19"/>
    <mergeCell ref="A20:A21"/>
    <mergeCell ref="B20:B21"/>
    <mergeCell ref="AG20:AG21"/>
    <mergeCell ref="A22:A23"/>
    <mergeCell ref="B22:B23"/>
    <mergeCell ref="AG22:AG23"/>
    <mergeCell ref="A24:A25"/>
    <mergeCell ref="B24:B25"/>
    <mergeCell ref="AG24:AG25"/>
    <mergeCell ref="A26:A27"/>
    <mergeCell ref="B26:B27"/>
    <mergeCell ref="AG26:AG27"/>
    <mergeCell ref="A28:A29"/>
    <mergeCell ref="B28:B29"/>
    <mergeCell ref="AG28:AG29"/>
    <mergeCell ref="A30:A31"/>
    <mergeCell ref="B30:B31"/>
    <mergeCell ref="AG30:AG31"/>
    <mergeCell ref="A32:A33"/>
    <mergeCell ref="B32:B33"/>
    <mergeCell ref="AG32:AG33"/>
  </mergeCells>
  <phoneticPr fontId="4"/>
  <printOptions horizontalCentered="1"/>
  <pageMargins left="0.39370078740157483" right="0.19685039370078736" top="0.78740157480314943" bottom="0.78740157480314943" header="0.31496062992125984" footer="0.31496062992125984"/>
  <pageSetup paperSize="9" scale="91" fitToWidth="1" fitToHeight="1" orientation="portrait" usePrinterDefaults="1"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sheetPr>
    <pageSetUpPr fitToPage="1"/>
  </sheetPr>
  <dimension ref="A1:E34"/>
  <sheetViews>
    <sheetView showGridLines="0" showZeros="0" view="pageBreakPreview" topLeftCell="A7" zoomScale="60" workbookViewId="0">
      <selection activeCell="A6" sqref="A6:I32"/>
    </sheetView>
  </sheetViews>
  <sheetFormatPr defaultRowHeight="18" customHeight="1"/>
  <cols>
    <col min="1" max="1" width="3.5" style="1" customWidth="1"/>
    <col min="2" max="2" width="14.375" style="1" customWidth="1"/>
    <col min="3" max="3" width="27.625" style="1" customWidth="1"/>
    <col min="4" max="4" width="17" style="1" customWidth="1"/>
    <col min="5" max="5" width="55.625" style="1" customWidth="1"/>
    <col min="6" max="16384" width="9" style="1" customWidth="1"/>
  </cols>
  <sheetData>
    <row r="1" spans="1:5" ht="21.75" customHeight="1">
      <c r="A1" s="316" t="s">
        <v>522</v>
      </c>
      <c r="B1" s="316"/>
    </row>
    <row r="2" spans="1:5" ht="30" customHeight="1">
      <c r="A2" s="123" t="s">
        <v>233</v>
      </c>
      <c r="B2" s="123"/>
      <c r="C2" s="123"/>
      <c r="D2" s="123"/>
      <c r="E2" s="123"/>
    </row>
    <row r="3" spans="1:5" ht="20.25" customHeight="1">
      <c r="A3" s="123"/>
      <c r="B3" s="123"/>
      <c r="C3" s="123"/>
      <c r="D3" s="123"/>
      <c r="E3" s="123"/>
    </row>
    <row r="4" spans="1:5" ht="21" customHeight="1">
      <c r="A4" s="1" t="s">
        <v>136</v>
      </c>
      <c r="E4" s="648" t="s">
        <v>93</v>
      </c>
    </row>
    <row r="5" spans="1:5" s="316" customFormat="1" ht="35.25" customHeight="1">
      <c r="A5" s="320" t="s">
        <v>138</v>
      </c>
      <c r="B5" s="325"/>
      <c r="C5" s="335" t="s">
        <v>140</v>
      </c>
      <c r="D5" s="335" t="s">
        <v>237</v>
      </c>
      <c r="E5" s="325" t="s">
        <v>150</v>
      </c>
    </row>
    <row r="6" spans="1:5" s="316" customFormat="1" ht="18" customHeight="1">
      <c r="A6" s="321" t="s">
        <v>123</v>
      </c>
      <c r="B6" s="326"/>
      <c r="C6" s="326"/>
      <c r="D6" s="344" t="s">
        <v>63</v>
      </c>
      <c r="E6" s="387"/>
    </row>
    <row r="7" spans="1:5" s="316" customFormat="1" ht="18" customHeight="1">
      <c r="A7" s="322"/>
      <c r="B7" s="327" t="s">
        <v>22</v>
      </c>
      <c r="C7" s="326" t="s">
        <v>96</v>
      </c>
      <c r="D7" s="375"/>
      <c r="E7" s="387"/>
    </row>
    <row r="8" spans="1:5" s="316" customFormat="1" ht="18" customHeight="1">
      <c r="A8" s="322"/>
      <c r="B8" s="328"/>
      <c r="C8" s="326" t="s">
        <v>381</v>
      </c>
      <c r="D8" s="375"/>
      <c r="E8" s="387"/>
    </row>
    <row r="9" spans="1:5" s="316" customFormat="1" ht="18" customHeight="1">
      <c r="A9" s="322"/>
      <c r="B9" s="328"/>
      <c r="C9" s="326" t="s">
        <v>90</v>
      </c>
      <c r="D9" s="375"/>
      <c r="E9" s="387"/>
    </row>
    <row r="10" spans="1:5" s="316" customFormat="1" ht="18" customHeight="1">
      <c r="A10" s="322"/>
      <c r="B10" s="328"/>
      <c r="C10" s="326" t="s">
        <v>155</v>
      </c>
      <c r="D10" s="375"/>
      <c r="E10" s="387"/>
    </row>
    <row r="11" spans="1:5" s="316" customFormat="1" ht="18" customHeight="1">
      <c r="A11" s="322"/>
      <c r="B11" s="328"/>
      <c r="C11" s="326" t="s">
        <v>158</v>
      </c>
      <c r="D11" s="375"/>
      <c r="E11" s="387"/>
    </row>
    <row r="12" spans="1:5" s="316" customFormat="1" ht="18" customHeight="1">
      <c r="A12" s="322"/>
      <c r="B12" s="328"/>
      <c r="C12" s="326" t="s">
        <v>163</v>
      </c>
      <c r="D12" s="375"/>
      <c r="E12" s="387"/>
    </row>
    <row r="13" spans="1:5" s="316" customFormat="1" ht="18" customHeight="1">
      <c r="A13" s="322"/>
      <c r="B13" s="328"/>
      <c r="C13" s="326" t="s">
        <v>124</v>
      </c>
      <c r="D13" s="375"/>
      <c r="E13" s="387"/>
    </row>
    <row r="14" spans="1:5" s="316" customFormat="1" ht="18" customHeight="1">
      <c r="A14" s="322"/>
      <c r="B14" s="328"/>
      <c r="C14" s="326" t="s">
        <v>107</v>
      </c>
      <c r="D14" s="375"/>
      <c r="E14" s="387"/>
    </row>
    <row r="15" spans="1:5" s="316" customFormat="1" ht="18" customHeight="1">
      <c r="A15" s="322"/>
      <c r="B15" s="328"/>
      <c r="C15" s="326" t="s">
        <v>85</v>
      </c>
      <c r="D15" s="375"/>
      <c r="E15" s="387"/>
    </row>
    <row r="16" spans="1:5" s="316" customFormat="1" ht="18" customHeight="1">
      <c r="A16" s="322"/>
      <c r="B16" s="328"/>
      <c r="C16" s="326" t="s">
        <v>137</v>
      </c>
      <c r="D16" s="375"/>
      <c r="E16" s="387"/>
    </row>
    <row r="17" spans="1:5" s="316" customFormat="1" ht="18" customHeight="1">
      <c r="A17" s="322"/>
      <c r="B17" s="328"/>
      <c r="C17" s="326" t="s">
        <v>40</v>
      </c>
      <c r="D17" s="375"/>
      <c r="E17" s="387"/>
    </row>
    <row r="18" spans="1:5" s="316" customFormat="1" ht="18" customHeight="1">
      <c r="A18" s="322"/>
      <c r="B18" s="328"/>
      <c r="C18" s="326" t="s">
        <v>152</v>
      </c>
      <c r="D18" s="375"/>
      <c r="E18" s="387"/>
    </row>
    <row r="19" spans="1:5" s="316" customFormat="1" ht="18" customHeight="1">
      <c r="A19" s="322"/>
      <c r="B19" s="328"/>
      <c r="C19" s="326" t="s">
        <v>29</v>
      </c>
      <c r="D19" s="375"/>
      <c r="E19" s="387"/>
    </row>
    <row r="20" spans="1:5" s="316" customFormat="1" ht="18" customHeight="1">
      <c r="A20" s="322"/>
      <c r="B20" s="328"/>
      <c r="C20" s="326" t="s">
        <v>162</v>
      </c>
      <c r="D20" s="375"/>
      <c r="E20" s="387"/>
    </row>
    <row r="21" spans="1:5" s="316" customFormat="1" ht="20.100000000000001" customHeight="1">
      <c r="A21" s="322"/>
      <c r="B21" s="328"/>
      <c r="C21" s="336" t="s">
        <v>146</v>
      </c>
      <c r="D21" s="375"/>
      <c r="E21" s="387"/>
    </row>
    <row r="22" spans="1:5" s="637" customFormat="1" ht="20.100000000000001" customHeight="1">
      <c r="A22" s="322"/>
      <c r="B22" s="328"/>
      <c r="C22" s="640"/>
      <c r="D22" s="643"/>
      <c r="E22" s="649"/>
    </row>
    <row r="23" spans="1:5" s="637" customFormat="1" ht="24.95" customHeight="1">
      <c r="A23" s="322"/>
      <c r="B23" s="328"/>
      <c r="C23" s="369" t="s">
        <v>167</v>
      </c>
      <c r="D23" s="376">
        <f>SUM(D7:D22)</f>
        <v>0</v>
      </c>
      <c r="E23" s="650"/>
    </row>
    <row r="24" spans="1:5" s="316" customFormat="1" ht="20.100000000000001" customHeight="1">
      <c r="A24" s="322"/>
      <c r="B24" s="328"/>
      <c r="C24" s="326"/>
      <c r="D24" s="375"/>
      <c r="E24" s="387"/>
    </row>
    <row r="25" spans="1:5" s="316" customFormat="1" ht="24.95" customHeight="1">
      <c r="A25" s="322"/>
      <c r="B25" s="328"/>
      <c r="C25" s="326" t="s">
        <v>162</v>
      </c>
      <c r="D25" s="375"/>
      <c r="E25" s="387"/>
    </row>
    <row r="26" spans="1:5" s="316" customFormat="1" ht="18" customHeight="1">
      <c r="A26" s="322"/>
      <c r="B26" s="328"/>
      <c r="C26" s="336" t="s">
        <v>176</v>
      </c>
      <c r="D26" s="375"/>
      <c r="E26" s="387"/>
    </row>
    <row r="27" spans="1:5" s="316" customFormat="1" ht="18" customHeight="1">
      <c r="A27" s="322"/>
      <c r="B27" s="328"/>
      <c r="C27" s="326" t="s">
        <v>157</v>
      </c>
      <c r="D27" s="375"/>
      <c r="E27" s="387"/>
    </row>
    <row r="28" spans="1:5" s="316" customFormat="1" ht="18" customHeight="1">
      <c r="A28" s="322"/>
      <c r="B28" s="328"/>
      <c r="C28" s="640"/>
      <c r="D28" s="643"/>
      <c r="E28" s="649"/>
    </row>
    <row r="29" spans="1:5" s="316" customFormat="1" ht="24.95" customHeight="1">
      <c r="A29" s="322"/>
      <c r="B29" s="328"/>
      <c r="C29" s="641" t="s">
        <v>168</v>
      </c>
      <c r="D29" s="644">
        <f>SUM(D24:D28)</f>
        <v>0</v>
      </c>
      <c r="E29" s="651"/>
    </row>
    <row r="30" spans="1:5" s="316" customFormat="1" ht="29.25" customHeight="1">
      <c r="A30" s="322"/>
      <c r="B30" s="369" t="s">
        <v>4</v>
      </c>
      <c r="C30" s="369"/>
      <c r="D30" s="644">
        <f>D23+D29</f>
        <v>0</v>
      </c>
      <c r="E30" s="652" t="s">
        <v>235</v>
      </c>
    </row>
    <row r="31" spans="1:5" s="316" customFormat="1" ht="29.25" customHeight="1">
      <c r="A31" s="322"/>
      <c r="B31" s="638" t="s">
        <v>508</v>
      </c>
      <c r="C31" s="642"/>
      <c r="D31" s="645"/>
      <c r="E31" s="653"/>
    </row>
    <row r="32" spans="1:5" s="316" customFormat="1" ht="35.1" customHeight="1">
      <c r="A32" s="323"/>
      <c r="B32" s="333" t="s">
        <v>42</v>
      </c>
      <c r="C32" s="341"/>
      <c r="D32" s="646">
        <f>D30</f>
        <v>0</v>
      </c>
      <c r="E32" s="654" t="s">
        <v>564</v>
      </c>
    </row>
    <row r="33" spans="1:4" s="316" customFormat="1" ht="29.25" customHeight="1">
      <c r="A33" s="324"/>
      <c r="B33" s="639" t="s">
        <v>269</v>
      </c>
      <c r="C33" s="342"/>
      <c r="D33" s="647"/>
    </row>
    <row r="34" spans="1:4" ht="18" customHeight="1">
      <c r="B34" s="316" t="s">
        <v>25</v>
      </c>
    </row>
  </sheetData>
  <mergeCells count="7">
    <mergeCell ref="A2:E2"/>
    <mergeCell ref="A5:B5"/>
    <mergeCell ref="B30:C30"/>
    <mergeCell ref="B31:C31"/>
    <mergeCell ref="B32:C32"/>
    <mergeCell ref="A6:A32"/>
    <mergeCell ref="B7:B29"/>
  </mergeCells>
  <phoneticPr fontId="4"/>
  <printOptions horizontalCentered="1"/>
  <pageMargins left="0.23622047244094488" right="0.23622047244094488" top="0.74803149606299213" bottom="0.74803149606299213" header="0.31496062992125984" footer="0.31496062992125984"/>
  <pageSetup paperSize="9" scale="85" fitToWidth="1" fitToHeight="1" orientation="portrait" usePrinterDefaults="1" r:id="rId1"/>
</worksheet>
</file>

<file path=xl/worksheets/sheet22.xml><?xml version="1.0" encoding="utf-8"?>
<worksheet xmlns="http://schemas.openxmlformats.org/spreadsheetml/2006/main" xmlns:r="http://schemas.openxmlformats.org/officeDocument/2006/relationships" xmlns:mc="http://schemas.openxmlformats.org/markup-compatibility/2006">
  <sheetPr>
    <pageSetUpPr fitToPage="1"/>
  </sheetPr>
  <dimension ref="A1:AG80"/>
  <sheetViews>
    <sheetView showGridLines="0" showZeros="0" view="pageBreakPreview" topLeftCell="A56" zoomScale="60" workbookViewId="0">
      <selection activeCell="A5" sqref="A5:I75"/>
    </sheetView>
  </sheetViews>
  <sheetFormatPr defaultRowHeight="18" customHeight="1"/>
  <cols>
    <col min="1" max="1" width="3.5" style="1" customWidth="1"/>
    <col min="2" max="2" width="14.375" style="1" customWidth="1"/>
    <col min="3" max="3" width="32.875" style="1" customWidth="1"/>
    <col min="4" max="4" width="17" style="1" customWidth="1"/>
    <col min="5" max="5" width="70.625" style="1" customWidth="1"/>
    <col min="6" max="16384" width="9" style="1" customWidth="1"/>
  </cols>
  <sheetData>
    <row r="1" spans="1:33" ht="21.75" customHeight="1">
      <c r="A1" s="11" t="s">
        <v>343</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33" ht="34.5" customHeight="1">
      <c r="A2" s="655" t="s">
        <v>233</v>
      </c>
      <c r="B2" s="655"/>
      <c r="C2" s="655"/>
      <c r="D2" s="655"/>
      <c r="E2" s="655"/>
      <c r="F2" s="2"/>
      <c r="G2" s="2"/>
      <c r="H2" s="2"/>
      <c r="I2" s="2"/>
      <c r="J2" s="2"/>
      <c r="K2" s="2"/>
      <c r="L2" s="2"/>
      <c r="M2" s="2"/>
      <c r="N2" s="2"/>
      <c r="O2" s="2"/>
      <c r="P2" s="2"/>
      <c r="Q2" s="2"/>
      <c r="R2" s="2"/>
      <c r="S2" s="2"/>
      <c r="T2" s="2"/>
      <c r="U2" s="2"/>
      <c r="V2" s="2"/>
      <c r="W2" s="2"/>
      <c r="X2" s="2"/>
      <c r="Y2" s="2"/>
      <c r="Z2" s="2"/>
      <c r="AA2" s="2"/>
      <c r="AB2" s="2"/>
      <c r="AC2" s="2"/>
      <c r="AD2" s="2"/>
      <c r="AE2" s="2"/>
      <c r="AF2" s="2"/>
      <c r="AG2" s="2"/>
    </row>
    <row r="3" spans="1:33" ht="21" customHeight="1">
      <c r="A3" s="2" t="s">
        <v>169</v>
      </c>
      <c r="B3" s="2"/>
      <c r="C3" s="2"/>
      <c r="D3" s="2"/>
      <c r="E3" s="670"/>
      <c r="F3" s="2"/>
      <c r="G3" s="2"/>
      <c r="H3" s="2"/>
      <c r="I3" s="2"/>
      <c r="J3" s="2"/>
      <c r="K3" s="2"/>
      <c r="L3" s="2"/>
      <c r="M3" s="2"/>
      <c r="N3" s="2"/>
      <c r="O3" s="2"/>
      <c r="P3" s="2"/>
      <c r="Q3" s="2"/>
      <c r="R3" s="2"/>
      <c r="S3" s="2"/>
      <c r="T3" s="2"/>
      <c r="U3" s="2"/>
      <c r="V3" s="2"/>
      <c r="W3" s="2"/>
      <c r="X3" s="2"/>
      <c r="Y3" s="2"/>
      <c r="Z3" s="2"/>
      <c r="AA3" s="2"/>
      <c r="AB3" s="2"/>
      <c r="AC3" s="2"/>
      <c r="AD3" s="2"/>
      <c r="AE3" s="2"/>
      <c r="AF3" s="2"/>
      <c r="AG3" s="2"/>
    </row>
    <row r="4" spans="1:33" s="316" customFormat="1" ht="26.25" customHeight="1">
      <c r="A4" s="656" t="s">
        <v>138</v>
      </c>
      <c r="B4" s="661"/>
      <c r="C4" s="667" t="s">
        <v>209</v>
      </c>
      <c r="D4" s="667" t="s">
        <v>371</v>
      </c>
      <c r="E4" s="661" t="s">
        <v>150</v>
      </c>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row>
    <row r="5" spans="1:33" s="316" customFormat="1" ht="18" customHeight="1">
      <c r="A5" s="657" t="s">
        <v>123</v>
      </c>
      <c r="B5" s="364"/>
      <c r="C5" s="364"/>
      <c r="D5" s="380" t="s">
        <v>63</v>
      </c>
      <c r="E5" s="39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row>
    <row r="6" spans="1:33" s="316" customFormat="1" ht="18" customHeight="1">
      <c r="A6" s="658"/>
      <c r="B6" s="365" t="s">
        <v>22</v>
      </c>
      <c r="C6" s="364" t="s">
        <v>96</v>
      </c>
      <c r="D6" s="380"/>
      <c r="E6" s="39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row>
    <row r="7" spans="1:33" s="316" customFormat="1" ht="18" customHeight="1">
      <c r="A7" s="658"/>
      <c r="B7" s="662"/>
      <c r="C7" s="364" t="s">
        <v>381</v>
      </c>
      <c r="D7" s="380"/>
      <c r="E7" s="39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row>
    <row r="8" spans="1:33" s="316" customFormat="1" ht="18" customHeight="1">
      <c r="A8" s="658"/>
      <c r="B8" s="662"/>
      <c r="C8" s="364" t="s">
        <v>90</v>
      </c>
      <c r="D8" s="380"/>
      <c r="E8" s="39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row>
    <row r="9" spans="1:33" s="316" customFormat="1" ht="18" customHeight="1">
      <c r="A9" s="658"/>
      <c r="B9" s="662"/>
      <c r="C9" s="364" t="s">
        <v>155</v>
      </c>
      <c r="D9" s="380"/>
      <c r="E9" s="39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row>
    <row r="10" spans="1:33" s="316" customFormat="1" ht="18" customHeight="1">
      <c r="A10" s="658"/>
      <c r="B10" s="662"/>
      <c r="C10" s="364" t="s">
        <v>158</v>
      </c>
      <c r="D10" s="380"/>
      <c r="E10" s="39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row>
    <row r="11" spans="1:33" s="316" customFormat="1" ht="18" customHeight="1">
      <c r="A11" s="658"/>
      <c r="B11" s="662"/>
      <c r="C11" s="364" t="s">
        <v>163</v>
      </c>
      <c r="D11" s="380"/>
      <c r="E11" s="39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row>
    <row r="12" spans="1:33" s="316" customFormat="1" ht="18" customHeight="1">
      <c r="A12" s="658"/>
      <c r="B12" s="662"/>
      <c r="C12" s="364" t="s">
        <v>124</v>
      </c>
      <c r="D12" s="380"/>
      <c r="E12" s="39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row>
    <row r="13" spans="1:33" s="316" customFormat="1" ht="18" customHeight="1">
      <c r="A13" s="658"/>
      <c r="B13" s="662"/>
      <c r="C13" s="364" t="s">
        <v>107</v>
      </c>
      <c r="D13" s="380"/>
      <c r="E13" s="39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row>
    <row r="14" spans="1:33" s="316" customFormat="1" ht="18" customHeight="1">
      <c r="A14" s="658"/>
      <c r="B14" s="662"/>
      <c r="C14" s="364" t="s">
        <v>85</v>
      </c>
      <c r="D14" s="380"/>
      <c r="E14" s="39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row>
    <row r="15" spans="1:33" s="316" customFormat="1" ht="18" customHeight="1">
      <c r="A15" s="658"/>
      <c r="B15" s="662"/>
      <c r="C15" s="364" t="s">
        <v>137</v>
      </c>
      <c r="D15" s="380"/>
      <c r="E15" s="39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row>
    <row r="16" spans="1:33" s="316" customFormat="1" ht="18" customHeight="1">
      <c r="A16" s="658"/>
      <c r="B16" s="662"/>
      <c r="C16" s="364" t="s">
        <v>40</v>
      </c>
      <c r="D16" s="380"/>
      <c r="E16" s="39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row>
    <row r="17" spans="1:33" s="316" customFormat="1" ht="18" customHeight="1">
      <c r="A17" s="658"/>
      <c r="B17" s="662"/>
      <c r="C17" s="364" t="s">
        <v>152</v>
      </c>
      <c r="D17" s="380"/>
      <c r="E17" s="39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row>
    <row r="18" spans="1:33" s="316" customFormat="1" ht="18" customHeight="1">
      <c r="A18" s="658"/>
      <c r="B18" s="662"/>
      <c r="C18" s="364" t="s">
        <v>29</v>
      </c>
      <c r="D18" s="380"/>
      <c r="E18" s="39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row>
    <row r="19" spans="1:33" s="316" customFormat="1" ht="18" customHeight="1">
      <c r="A19" s="658"/>
      <c r="B19" s="662"/>
      <c r="C19" s="364" t="s">
        <v>162</v>
      </c>
      <c r="D19" s="380"/>
      <c r="E19" s="39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row>
    <row r="20" spans="1:33" s="316" customFormat="1" ht="18" customHeight="1">
      <c r="A20" s="658"/>
      <c r="B20" s="662"/>
      <c r="C20" s="372" t="s">
        <v>146</v>
      </c>
      <c r="D20" s="380"/>
      <c r="E20" s="39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row>
    <row r="21" spans="1:33" s="316" customFormat="1" ht="18" customHeight="1">
      <c r="A21" s="658"/>
      <c r="B21" s="662"/>
      <c r="C21" s="364"/>
      <c r="D21" s="380"/>
      <c r="E21" s="39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row>
    <row r="22" spans="1:33" s="316" customFormat="1" ht="18" customHeight="1">
      <c r="A22" s="658"/>
      <c r="B22" s="662"/>
      <c r="C22" s="373" t="s">
        <v>167</v>
      </c>
      <c r="D22" s="668">
        <f>SUM(D6:D21)</f>
        <v>0</v>
      </c>
      <c r="E22" s="392"/>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3" s="316" customFormat="1" ht="18" customHeight="1">
      <c r="A23" s="658"/>
      <c r="B23" s="662"/>
      <c r="C23" s="364"/>
      <c r="D23" s="380"/>
      <c r="E23" s="39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row>
    <row r="24" spans="1:33" s="316" customFormat="1" ht="18" customHeight="1">
      <c r="A24" s="658"/>
      <c r="B24" s="662"/>
      <c r="C24" s="364" t="s">
        <v>162</v>
      </c>
      <c r="D24" s="380"/>
      <c r="E24" s="39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row>
    <row r="25" spans="1:33" s="316" customFormat="1" ht="18" customHeight="1">
      <c r="A25" s="658"/>
      <c r="B25" s="662"/>
      <c r="C25" s="372" t="s">
        <v>176</v>
      </c>
      <c r="D25" s="380"/>
      <c r="E25" s="39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3" s="316" customFormat="1" ht="18" customHeight="1">
      <c r="A26" s="658"/>
      <c r="B26" s="662"/>
      <c r="C26" s="364" t="s">
        <v>157</v>
      </c>
      <c r="D26" s="380"/>
      <c r="E26" s="39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row>
    <row r="27" spans="1:33" s="316" customFormat="1" ht="18" customHeight="1">
      <c r="A27" s="658"/>
      <c r="B27" s="663"/>
      <c r="C27" s="364"/>
      <c r="D27" s="380"/>
      <c r="E27" s="39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row>
    <row r="28" spans="1:33" s="316" customFormat="1" ht="18" customHeight="1">
      <c r="A28" s="658"/>
      <c r="B28" s="664"/>
      <c r="C28" s="373" t="s">
        <v>168</v>
      </c>
      <c r="D28" s="668">
        <f>SUM(D23:D27)</f>
        <v>0</v>
      </c>
      <c r="E28" s="67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row>
    <row r="29" spans="1:33" s="316" customFormat="1" ht="18" customHeight="1">
      <c r="A29" s="658"/>
      <c r="B29" s="665" t="s">
        <v>277</v>
      </c>
      <c r="C29" s="665"/>
      <c r="D29" s="669">
        <f>SUM(D22,D28)</f>
        <v>0</v>
      </c>
      <c r="E29" s="672" t="s">
        <v>235</v>
      </c>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row>
    <row r="30" spans="1:33" s="316" customFormat="1" ht="18" customHeight="1">
      <c r="A30" s="658"/>
      <c r="B30" s="364"/>
      <c r="C30" s="364"/>
      <c r="D30" s="380" t="s">
        <v>63</v>
      </c>
      <c r="E30" s="39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s="316" customFormat="1" ht="18" customHeight="1">
      <c r="A31" s="658"/>
      <c r="B31" s="365" t="s">
        <v>128</v>
      </c>
      <c r="C31" s="364" t="s">
        <v>96</v>
      </c>
      <c r="D31" s="380"/>
      <c r="E31" s="39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row>
    <row r="32" spans="1:33" s="637" customFormat="1" ht="18" customHeight="1">
      <c r="A32" s="658"/>
      <c r="B32" s="365"/>
      <c r="C32" s="364" t="s">
        <v>381</v>
      </c>
      <c r="D32" s="380"/>
      <c r="E32" s="391"/>
      <c r="F32" s="673"/>
      <c r="G32" s="673"/>
      <c r="H32" s="673"/>
      <c r="I32" s="673"/>
      <c r="J32" s="673"/>
      <c r="K32" s="673"/>
      <c r="L32" s="673"/>
      <c r="M32" s="673"/>
      <c r="N32" s="673"/>
      <c r="O32" s="673"/>
      <c r="P32" s="673"/>
      <c r="Q32" s="673"/>
      <c r="R32" s="673"/>
      <c r="S32" s="673"/>
      <c r="T32" s="673"/>
      <c r="U32" s="673"/>
      <c r="V32" s="673"/>
      <c r="W32" s="673"/>
      <c r="X32" s="673"/>
      <c r="Y32" s="673"/>
      <c r="Z32" s="673"/>
      <c r="AA32" s="673"/>
      <c r="AB32" s="673"/>
      <c r="AC32" s="673"/>
      <c r="AD32" s="673"/>
      <c r="AE32" s="673"/>
      <c r="AF32" s="673"/>
      <c r="AG32" s="673"/>
    </row>
    <row r="33" spans="1:33" s="316" customFormat="1" ht="18" customHeight="1">
      <c r="A33" s="658"/>
      <c r="B33" s="365"/>
      <c r="C33" s="364" t="s">
        <v>90</v>
      </c>
      <c r="D33" s="380"/>
      <c r="E33" s="39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s="316" customFormat="1" ht="18" customHeight="1">
      <c r="A34" s="658"/>
      <c r="B34" s="365"/>
      <c r="C34" s="364" t="s">
        <v>155</v>
      </c>
      <c r="D34" s="380"/>
      <c r="E34" s="39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row>
    <row r="35" spans="1:33" s="316" customFormat="1" ht="18" customHeight="1">
      <c r="A35" s="658"/>
      <c r="B35" s="365"/>
      <c r="C35" s="364" t="s">
        <v>158</v>
      </c>
      <c r="D35" s="380"/>
      <c r="E35" s="39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row>
    <row r="36" spans="1:33" s="316" customFormat="1" ht="18" customHeight="1">
      <c r="A36" s="658"/>
      <c r="B36" s="365"/>
      <c r="C36" s="364" t="s">
        <v>163</v>
      </c>
      <c r="D36" s="380"/>
      <c r="E36" s="39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s="316" customFormat="1" ht="18" customHeight="1">
      <c r="A37" s="658"/>
      <c r="B37" s="365"/>
      <c r="C37" s="364" t="s">
        <v>124</v>
      </c>
      <c r="D37" s="380"/>
      <c r="E37" s="39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row>
    <row r="38" spans="1:33" s="316" customFormat="1" ht="18" customHeight="1">
      <c r="A38" s="658"/>
      <c r="B38" s="365"/>
      <c r="C38" s="364" t="s">
        <v>107</v>
      </c>
      <c r="D38" s="380"/>
      <c r="E38" s="39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row>
    <row r="39" spans="1:33" s="316" customFormat="1" ht="18" customHeight="1">
      <c r="A39" s="658"/>
      <c r="B39" s="365"/>
      <c r="C39" s="364" t="s">
        <v>85</v>
      </c>
      <c r="D39" s="380"/>
      <c r="E39" s="39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row>
    <row r="40" spans="1:33" s="316" customFormat="1" ht="18" customHeight="1">
      <c r="A40" s="658"/>
      <c r="B40" s="365"/>
      <c r="C40" s="364" t="s">
        <v>137</v>
      </c>
      <c r="D40" s="380"/>
      <c r="E40" s="39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row>
    <row r="41" spans="1:33" s="316" customFormat="1" ht="18" customHeight="1">
      <c r="A41" s="658"/>
      <c r="B41" s="365"/>
      <c r="C41" s="364" t="s">
        <v>40</v>
      </c>
      <c r="D41" s="380"/>
      <c r="E41" s="39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row>
    <row r="42" spans="1:33" s="316" customFormat="1" ht="18" customHeight="1">
      <c r="A42" s="658"/>
      <c r="B42" s="365"/>
      <c r="C42" s="364" t="s">
        <v>152</v>
      </c>
      <c r="D42" s="380"/>
      <c r="E42" s="39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row>
    <row r="43" spans="1:33" s="316" customFormat="1" ht="18" customHeight="1">
      <c r="A43" s="658"/>
      <c r="B43" s="365"/>
      <c r="C43" s="364" t="s">
        <v>29</v>
      </c>
      <c r="D43" s="380"/>
      <c r="E43" s="39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s="316" customFormat="1" ht="18" customHeight="1">
      <c r="A44" s="658"/>
      <c r="B44" s="365"/>
      <c r="C44" s="364" t="s">
        <v>162</v>
      </c>
      <c r="D44" s="380"/>
      <c r="E44" s="39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row>
    <row r="45" spans="1:33" s="316" customFormat="1" ht="18" customHeight="1">
      <c r="A45" s="658"/>
      <c r="B45" s="365"/>
      <c r="C45" s="372" t="s">
        <v>146</v>
      </c>
      <c r="D45" s="380"/>
      <c r="E45" s="39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s="316" customFormat="1" ht="18" customHeight="1">
      <c r="A46" s="658"/>
      <c r="B46" s="365"/>
      <c r="C46" s="364"/>
      <c r="D46" s="380"/>
      <c r="E46" s="39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row>
    <row r="47" spans="1:33" s="316" customFormat="1" ht="18" customHeight="1">
      <c r="A47" s="658"/>
      <c r="B47" s="365"/>
      <c r="C47" s="373" t="s">
        <v>171</v>
      </c>
      <c r="D47" s="668">
        <f>SUM(D31:D46)</f>
        <v>0</v>
      </c>
      <c r="E47" s="392"/>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row>
    <row r="48" spans="1:33" s="316" customFormat="1" ht="18" customHeight="1">
      <c r="A48" s="658"/>
      <c r="B48" s="365"/>
      <c r="C48" s="364"/>
      <c r="D48" s="380"/>
      <c r="E48" s="39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s="316" customFormat="1" ht="18" customHeight="1">
      <c r="A49" s="658"/>
      <c r="B49" s="365"/>
      <c r="C49" s="364" t="s">
        <v>36</v>
      </c>
      <c r="D49" s="380"/>
      <c r="E49" s="39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row>
    <row r="50" spans="1:33" s="316" customFormat="1" ht="18" customHeight="1">
      <c r="A50" s="658"/>
      <c r="B50" s="365"/>
      <c r="C50" s="370" t="s">
        <v>206</v>
      </c>
      <c r="D50" s="380"/>
      <c r="E50" s="39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row>
    <row r="51" spans="1:33" s="316" customFormat="1" ht="18" customHeight="1">
      <c r="A51" s="658"/>
      <c r="B51" s="365"/>
      <c r="C51" s="11" t="s">
        <v>266</v>
      </c>
      <c r="D51" s="380"/>
      <c r="E51" s="39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row>
    <row r="52" spans="1:33" s="316" customFormat="1" ht="18" customHeight="1">
      <c r="A52" s="658"/>
      <c r="B52" s="365"/>
      <c r="C52" s="364" t="s">
        <v>162</v>
      </c>
      <c r="D52" s="380"/>
      <c r="E52" s="39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row>
    <row r="53" spans="1:33" s="316" customFormat="1" ht="18" customHeight="1">
      <c r="A53" s="658"/>
      <c r="B53" s="365"/>
      <c r="C53" s="372" t="s">
        <v>176</v>
      </c>
      <c r="D53" s="380"/>
      <c r="E53" s="39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row>
    <row r="54" spans="1:33" s="316" customFormat="1" ht="18" customHeight="1">
      <c r="A54" s="658"/>
      <c r="B54" s="365"/>
      <c r="C54" s="364" t="s">
        <v>157</v>
      </c>
      <c r="D54" s="380"/>
      <c r="E54" s="39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row>
    <row r="55" spans="1:33" s="316" customFormat="1" ht="18" customHeight="1">
      <c r="A55" s="658"/>
      <c r="B55" s="663"/>
      <c r="C55" s="364"/>
      <c r="D55" s="380"/>
      <c r="E55" s="39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row>
    <row r="56" spans="1:33" s="316" customFormat="1" ht="18" customHeight="1">
      <c r="A56" s="658"/>
      <c r="B56" s="664"/>
      <c r="C56" s="373" t="s">
        <v>174</v>
      </c>
      <c r="D56" s="668">
        <f>SUM(D48:D55)</f>
        <v>0</v>
      </c>
      <c r="E56" s="67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row>
    <row r="57" spans="1:33" s="316" customFormat="1" ht="21.75" customHeight="1">
      <c r="A57" s="658"/>
      <c r="B57" s="363" t="s">
        <v>175</v>
      </c>
      <c r="C57" s="371"/>
      <c r="D57" s="379">
        <f>D47+D56</f>
        <v>0</v>
      </c>
      <c r="E57" s="390" t="s">
        <v>558</v>
      </c>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row>
    <row r="58" spans="1:33" s="316" customFormat="1" ht="21.75" customHeight="1">
      <c r="A58" s="658"/>
      <c r="B58" s="364"/>
      <c r="C58" s="11"/>
      <c r="D58" s="380" t="s">
        <v>63</v>
      </c>
      <c r="E58" s="39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row>
    <row r="59" spans="1:33" s="316" customFormat="1" ht="21.75" customHeight="1">
      <c r="A59" s="658"/>
      <c r="B59" s="365" t="str">
        <v>デジタル環境整備経費</v>
      </c>
      <c r="C59" s="364" t="s">
        <v>158</v>
      </c>
      <c r="D59" s="381"/>
      <c r="E59" s="39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row>
    <row r="60" spans="1:33" s="316" customFormat="1" ht="21.75" customHeight="1">
      <c r="A60" s="658"/>
      <c r="B60" s="365"/>
      <c r="C60" s="364" t="s">
        <v>163</v>
      </c>
      <c r="D60" s="381"/>
      <c r="E60" s="39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row>
    <row r="61" spans="1:33" s="316" customFormat="1" ht="21.75" customHeight="1">
      <c r="A61" s="658"/>
      <c r="B61" s="365"/>
      <c r="C61" s="364" t="s">
        <v>107</v>
      </c>
      <c r="D61" s="381"/>
      <c r="E61" s="39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row>
    <row r="62" spans="1:33" s="316" customFormat="1" ht="21.75" customHeight="1">
      <c r="A62" s="658"/>
      <c r="B62" s="365"/>
      <c r="C62" s="364" t="s">
        <v>137</v>
      </c>
      <c r="D62" s="381"/>
      <c r="E62" s="39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row>
    <row r="63" spans="1:33" s="316" customFormat="1" ht="21.75" customHeight="1">
      <c r="A63" s="658"/>
      <c r="B63" s="365"/>
      <c r="C63" s="364" t="s">
        <v>40</v>
      </c>
      <c r="D63" s="381"/>
      <c r="E63" s="39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row>
    <row r="64" spans="1:33" s="316" customFormat="1" ht="21.75" customHeight="1">
      <c r="A64" s="658"/>
      <c r="B64" s="365"/>
      <c r="C64" s="364" t="s">
        <v>152</v>
      </c>
      <c r="D64" s="381"/>
      <c r="E64" s="39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row>
    <row r="65" spans="1:33" s="316" customFormat="1" ht="21.75" customHeight="1">
      <c r="A65" s="658"/>
      <c r="B65" s="365"/>
      <c r="C65" s="364" t="s">
        <v>29</v>
      </c>
      <c r="D65" s="381"/>
      <c r="E65" s="39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row>
    <row r="66" spans="1:33" s="316" customFormat="1" ht="21.75" customHeight="1">
      <c r="A66" s="658"/>
      <c r="B66" s="365"/>
      <c r="C66" s="364" t="s">
        <v>162</v>
      </c>
      <c r="D66" s="381"/>
      <c r="E66" s="39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row>
    <row r="67" spans="1:33" s="316" customFormat="1" ht="21.75" customHeight="1">
      <c r="A67" s="658"/>
      <c r="B67" s="365"/>
      <c r="C67" s="372" t="s">
        <v>146</v>
      </c>
      <c r="D67" s="381"/>
      <c r="E67" s="39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row>
    <row r="68" spans="1:33" s="316" customFormat="1" ht="21.75" customHeight="1">
      <c r="A68" s="658"/>
      <c r="B68" s="365"/>
      <c r="C68" s="373" t="s">
        <v>281</v>
      </c>
      <c r="D68" s="382">
        <f>SUM(D58:D67)</f>
        <v>0</v>
      </c>
      <c r="E68" s="392"/>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row>
    <row r="69" spans="1:33" s="316" customFormat="1" ht="21.75" customHeight="1">
      <c r="A69" s="658"/>
      <c r="B69" s="365"/>
      <c r="C69" s="364"/>
      <c r="D69" s="381"/>
      <c r="E69" s="39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row>
    <row r="70" spans="1:33" s="316" customFormat="1" ht="21.75" customHeight="1">
      <c r="A70" s="658"/>
      <c r="B70" s="365"/>
      <c r="C70" s="364" t="s">
        <v>162</v>
      </c>
      <c r="D70" s="383"/>
      <c r="E70" s="39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row>
    <row r="71" spans="1:33" s="316" customFormat="1" ht="21.75" customHeight="1">
      <c r="A71" s="658"/>
      <c r="B71" s="365"/>
      <c r="C71" s="372" t="s">
        <v>176</v>
      </c>
      <c r="D71" s="381"/>
      <c r="E71" s="39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row>
    <row r="72" spans="1:33" s="316" customFormat="1" ht="21.75" customHeight="1">
      <c r="A72" s="658"/>
      <c r="B72" s="365"/>
      <c r="C72" s="364" t="s">
        <v>157</v>
      </c>
      <c r="D72" s="381"/>
      <c r="E72" s="39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row>
    <row r="73" spans="1:33" s="316" customFormat="1" ht="21.75" customHeight="1">
      <c r="A73" s="658"/>
      <c r="B73" s="365"/>
      <c r="C73" s="373" t="s">
        <v>545</v>
      </c>
      <c r="D73" s="382">
        <f>SUM(D69:D72)</f>
        <v>0</v>
      </c>
      <c r="E73" s="392"/>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row>
    <row r="74" spans="1:33" s="316" customFormat="1" ht="21.75" customHeight="1">
      <c r="A74" s="658"/>
      <c r="B74" s="363" t="s">
        <v>546</v>
      </c>
      <c r="C74" s="371"/>
      <c r="D74" s="384">
        <f>D68+D73</f>
        <v>0</v>
      </c>
      <c r="E74" s="390" t="s">
        <v>576</v>
      </c>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row>
    <row r="75" spans="1:33" s="316" customFormat="1" ht="21.75" customHeight="1">
      <c r="A75" s="659"/>
      <c r="B75" s="366" t="s">
        <v>574</v>
      </c>
      <c r="C75" s="374"/>
      <c r="D75" s="385">
        <f>D29+D57+D74</f>
        <v>0</v>
      </c>
      <c r="E75" s="393" t="s">
        <v>69</v>
      </c>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row>
    <row r="76" spans="1:33" s="316" customFormat="1" ht="18" customHeight="1"/>
    <row r="77" spans="1:33" s="316" customFormat="1" ht="18" customHeight="1">
      <c r="A77" s="360" t="s">
        <v>239</v>
      </c>
      <c r="B77" s="367"/>
      <c r="C77" s="367"/>
      <c r="D77" s="367"/>
      <c r="E77" s="367"/>
    </row>
    <row r="78" spans="1:33" s="316" customFormat="1" ht="78" customHeight="1">
      <c r="A78" s="660"/>
      <c r="B78" s="660"/>
      <c r="C78" s="660"/>
      <c r="D78" s="660"/>
      <c r="E78" s="660"/>
    </row>
    <row r="79" spans="1:33" ht="47.25" customHeight="1">
      <c r="B79" s="666" t="s">
        <v>577</v>
      </c>
      <c r="C79" s="666"/>
      <c r="D79" s="666"/>
      <c r="E79" s="666"/>
    </row>
    <row r="80" spans="1:33" ht="18" customHeight="1">
      <c r="B80" s="316" t="s">
        <v>25</v>
      </c>
    </row>
  </sheetData>
  <mergeCells count="12">
    <mergeCell ref="A2:E2"/>
    <mergeCell ref="A4:B4"/>
    <mergeCell ref="B29:C29"/>
    <mergeCell ref="B57:C57"/>
    <mergeCell ref="B74:C74"/>
    <mergeCell ref="B75:C75"/>
    <mergeCell ref="A78:E78"/>
    <mergeCell ref="B79:E79"/>
    <mergeCell ref="B59:B61"/>
    <mergeCell ref="A5:A75"/>
    <mergeCell ref="B6:B28"/>
    <mergeCell ref="B31:B56"/>
  </mergeCells>
  <phoneticPr fontId="4"/>
  <printOptions horizontalCentered="1"/>
  <pageMargins left="0.23622047244094488" right="0.23622047244094488" top="0.74803149606299213" bottom="0.74803149606299213" header="0.31496062992125984" footer="0.31496062992125984"/>
  <pageSetup paperSize="9" scale="50" fitToWidth="1" fitToHeight="1" orientation="portrait" usePrinterDefaults="1" r:id="rId1"/>
</worksheet>
</file>

<file path=xl/worksheets/sheet2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G76"/>
  <sheetViews>
    <sheetView showGridLines="0" showZeros="0" view="pageBreakPreview" zoomScale="60" workbookViewId="0">
      <selection activeCell="A27" sqref="A27:J27"/>
    </sheetView>
  </sheetViews>
  <sheetFormatPr defaultColWidth="15" defaultRowHeight="24" customHeight="1"/>
  <cols>
    <col min="1" max="1" width="28.75" style="21" customWidth="1"/>
    <col min="2" max="2" width="4.625" style="103" customWidth="1"/>
    <col min="3" max="3" width="12.875" style="21" customWidth="1"/>
    <col min="4" max="4" width="9.75" style="49" customWidth="1"/>
    <col min="5" max="5" width="8.875" style="21" customWidth="1"/>
    <col min="6" max="6" width="9.25" style="394" customWidth="1"/>
    <col min="7" max="7" width="11.125" style="21" customWidth="1"/>
    <col min="8" max="8" width="4.625" style="21" customWidth="1"/>
    <col min="9" max="9" width="4" style="21" customWidth="1"/>
    <col min="10" max="10" width="11.5" style="21" customWidth="1"/>
    <col min="11" max="11" width="10" style="21" bestFit="1" customWidth="1"/>
    <col min="12" max="12" width="12.875" style="21" customWidth="1"/>
    <col min="13" max="13" width="15" style="21"/>
    <col min="14" max="14" width="8.5" style="21" bestFit="1" customWidth="1"/>
    <col min="15" max="258" width="15" style="21"/>
    <col min="259" max="259" width="22" style="21" customWidth="1"/>
    <col min="260" max="514" width="15" style="21"/>
    <col min="515" max="515" width="22" style="21" customWidth="1"/>
    <col min="516" max="770" width="15" style="21"/>
    <col min="771" max="771" width="22" style="21" customWidth="1"/>
    <col min="772" max="1026" width="15" style="21"/>
    <col min="1027" max="1027" width="22" style="21" customWidth="1"/>
    <col min="1028" max="1282" width="15" style="21"/>
    <col min="1283" max="1283" width="22" style="21" customWidth="1"/>
    <col min="1284" max="1538" width="15" style="21"/>
    <col min="1539" max="1539" width="22" style="21" customWidth="1"/>
    <col min="1540" max="1794" width="15" style="21"/>
    <col min="1795" max="1795" width="22" style="21" customWidth="1"/>
    <col min="1796" max="2050" width="15" style="21"/>
    <col min="2051" max="2051" width="22" style="21" customWidth="1"/>
    <col min="2052" max="2306" width="15" style="21"/>
    <col min="2307" max="2307" width="22" style="21" customWidth="1"/>
    <col min="2308" max="2562" width="15" style="21"/>
    <col min="2563" max="2563" width="22" style="21" customWidth="1"/>
    <col min="2564" max="2818" width="15" style="21"/>
    <col min="2819" max="2819" width="22" style="21" customWidth="1"/>
    <col min="2820" max="3074" width="15" style="21"/>
    <col min="3075" max="3075" width="22" style="21" customWidth="1"/>
    <col min="3076" max="3330" width="15" style="21"/>
    <col min="3331" max="3331" width="22" style="21" customWidth="1"/>
    <col min="3332" max="3586" width="15" style="21"/>
    <col min="3587" max="3587" width="22" style="21" customWidth="1"/>
    <col min="3588" max="3842" width="15" style="21"/>
    <col min="3843" max="3843" width="22" style="21" customWidth="1"/>
    <col min="3844" max="4098" width="15" style="21"/>
    <col min="4099" max="4099" width="22" style="21" customWidth="1"/>
    <col min="4100" max="4354" width="15" style="21"/>
    <col min="4355" max="4355" width="22" style="21" customWidth="1"/>
    <col min="4356" max="4610" width="15" style="21"/>
    <col min="4611" max="4611" width="22" style="21" customWidth="1"/>
    <col min="4612" max="4866" width="15" style="21"/>
    <col min="4867" max="4867" width="22" style="21" customWidth="1"/>
    <col min="4868" max="5122" width="15" style="21"/>
    <col min="5123" max="5123" width="22" style="21" customWidth="1"/>
    <col min="5124" max="5378" width="15" style="21"/>
    <col min="5379" max="5379" width="22" style="21" customWidth="1"/>
    <col min="5380" max="5634" width="15" style="21"/>
    <col min="5635" max="5635" width="22" style="21" customWidth="1"/>
    <col min="5636" max="5890" width="15" style="21"/>
    <col min="5891" max="5891" width="22" style="21" customWidth="1"/>
    <col min="5892" max="6146" width="15" style="21"/>
    <col min="6147" max="6147" width="22" style="21" customWidth="1"/>
    <col min="6148" max="6402" width="15" style="21"/>
    <col min="6403" max="6403" width="22" style="21" customWidth="1"/>
    <col min="6404" max="6658" width="15" style="21"/>
    <col min="6659" max="6659" width="22" style="21" customWidth="1"/>
    <col min="6660" max="6914" width="15" style="21"/>
    <col min="6915" max="6915" width="22" style="21" customWidth="1"/>
    <col min="6916" max="7170" width="15" style="21"/>
    <col min="7171" max="7171" width="22" style="21" customWidth="1"/>
    <col min="7172" max="7426" width="15" style="21"/>
    <col min="7427" max="7427" width="22" style="21" customWidth="1"/>
    <col min="7428" max="7682" width="15" style="21"/>
    <col min="7683" max="7683" width="22" style="21" customWidth="1"/>
    <col min="7684" max="7938" width="15" style="21"/>
    <col min="7939" max="7939" width="22" style="21" customWidth="1"/>
    <col min="7940" max="8194" width="15" style="21"/>
    <col min="8195" max="8195" width="22" style="21" customWidth="1"/>
    <col min="8196" max="8450" width="15" style="21"/>
    <col min="8451" max="8451" width="22" style="21" customWidth="1"/>
    <col min="8452" max="8706" width="15" style="21"/>
    <col min="8707" max="8707" width="22" style="21" customWidth="1"/>
    <col min="8708" max="8962" width="15" style="21"/>
    <col min="8963" max="8963" width="22" style="21" customWidth="1"/>
    <col min="8964" max="9218" width="15" style="21"/>
    <col min="9219" max="9219" width="22" style="21" customWidth="1"/>
    <col min="9220" max="9474" width="15" style="21"/>
    <col min="9475" max="9475" width="22" style="21" customWidth="1"/>
    <col min="9476" max="9730" width="15" style="21"/>
    <col min="9731" max="9731" width="22" style="21" customWidth="1"/>
    <col min="9732" max="9986" width="15" style="21"/>
    <col min="9987" max="9987" width="22" style="21" customWidth="1"/>
    <col min="9988" max="10242" width="15" style="21"/>
    <col min="10243" max="10243" width="22" style="21" customWidth="1"/>
    <col min="10244" max="10498" width="15" style="21"/>
    <col min="10499" max="10499" width="22" style="21" customWidth="1"/>
    <col min="10500" max="10754" width="15" style="21"/>
    <col min="10755" max="10755" width="22" style="21" customWidth="1"/>
    <col min="10756" max="11010" width="15" style="21"/>
    <col min="11011" max="11011" width="22" style="21" customWidth="1"/>
    <col min="11012" max="11266" width="15" style="21"/>
    <col min="11267" max="11267" width="22" style="21" customWidth="1"/>
    <col min="11268" max="11522" width="15" style="21"/>
    <col min="11523" max="11523" width="22" style="21" customWidth="1"/>
    <col min="11524" max="11778" width="15" style="21"/>
    <col min="11779" max="11779" width="22" style="21" customWidth="1"/>
    <col min="11780" max="12034" width="15" style="21"/>
    <col min="12035" max="12035" width="22" style="21" customWidth="1"/>
    <col min="12036" max="12290" width="15" style="21"/>
    <col min="12291" max="12291" width="22" style="21" customWidth="1"/>
    <col min="12292" max="12546" width="15" style="21"/>
    <col min="12547" max="12547" width="22" style="21" customWidth="1"/>
    <col min="12548" max="12802" width="15" style="21"/>
    <col min="12803" max="12803" width="22" style="21" customWidth="1"/>
    <col min="12804" max="13058" width="15" style="21"/>
    <col min="13059" max="13059" width="22" style="21" customWidth="1"/>
    <col min="13060" max="13314" width="15" style="21"/>
    <col min="13315" max="13315" width="22" style="21" customWidth="1"/>
    <col min="13316" max="13570" width="15" style="21"/>
    <col min="13571" max="13571" width="22" style="21" customWidth="1"/>
    <col min="13572" max="13826" width="15" style="21"/>
    <col min="13827" max="13827" width="22" style="21" customWidth="1"/>
    <col min="13828" max="14082" width="15" style="21"/>
    <col min="14083" max="14083" width="22" style="21" customWidth="1"/>
    <col min="14084" max="14338" width="15" style="21"/>
    <col min="14339" max="14339" width="22" style="21" customWidth="1"/>
    <col min="14340" max="14594" width="15" style="21"/>
    <col min="14595" max="14595" width="22" style="21" customWidth="1"/>
    <col min="14596" max="14850" width="15" style="21"/>
    <col min="14851" max="14851" width="22" style="21" customWidth="1"/>
    <col min="14852" max="15106" width="15" style="21"/>
    <col min="15107" max="15107" width="22" style="21" customWidth="1"/>
    <col min="15108" max="15362" width="15" style="21"/>
    <col min="15363" max="15363" width="22" style="21" customWidth="1"/>
    <col min="15364" max="15618" width="15" style="21"/>
    <col min="15619" max="15619" width="22" style="21" customWidth="1"/>
    <col min="15620" max="15874" width="15" style="21"/>
    <col min="15875" max="15875" width="22" style="21" customWidth="1"/>
    <col min="15876" max="16130" width="15" style="21"/>
    <col min="16131" max="16131" width="22" style="21" customWidth="1"/>
    <col min="16132" max="16384" width="15" style="21"/>
  </cols>
  <sheetData>
    <row r="1" spans="1:33" s="21" customFormat="1" ht="22.5" customHeight="1">
      <c r="A1" s="420" t="s">
        <v>133</v>
      </c>
      <c r="B1" s="426"/>
      <c r="C1" s="420"/>
      <c r="D1" s="448"/>
      <c r="E1" s="420"/>
      <c r="F1" s="703"/>
      <c r="G1" s="420"/>
      <c r="H1" s="420"/>
      <c r="I1" s="420"/>
      <c r="J1" s="420"/>
      <c r="K1" s="712"/>
      <c r="L1" s="420"/>
      <c r="M1" s="420"/>
      <c r="N1" s="420"/>
      <c r="O1" s="420"/>
      <c r="P1" s="420"/>
      <c r="Q1" s="420"/>
      <c r="R1" s="420"/>
      <c r="S1" s="420"/>
      <c r="T1" s="420"/>
      <c r="U1" s="420"/>
      <c r="V1" s="420"/>
      <c r="W1" s="420"/>
      <c r="X1" s="420"/>
      <c r="Y1" s="420"/>
      <c r="Z1" s="420"/>
      <c r="AA1" s="420"/>
      <c r="AB1" s="420"/>
      <c r="AC1" s="420"/>
      <c r="AD1" s="420"/>
      <c r="AE1" s="420"/>
      <c r="AF1" s="420"/>
      <c r="AG1" s="420"/>
    </row>
    <row r="2" spans="1:33" s="21" customFormat="1" ht="24" customHeight="1">
      <c r="A2" s="674" t="s">
        <v>377</v>
      </c>
      <c r="B2" s="674"/>
      <c r="C2" s="674"/>
      <c r="D2" s="674"/>
      <c r="E2" s="674"/>
      <c r="F2" s="674"/>
      <c r="G2" s="674"/>
      <c r="H2" s="674"/>
      <c r="I2" s="674"/>
      <c r="J2" s="674"/>
      <c r="K2" s="674"/>
      <c r="L2" s="420"/>
      <c r="M2" s="420"/>
      <c r="N2" s="420"/>
      <c r="O2" s="420"/>
      <c r="P2" s="420"/>
      <c r="Q2" s="420"/>
      <c r="R2" s="420"/>
      <c r="S2" s="420"/>
      <c r="T2" s="420"/>
      <c r="U2" s="420"/>
      <c r="V2" s="420"/>
      <c r="W2" s="420"/>
      <c r="X2" s="420"/>
      <c r="Y2" s="420"/>
      <c r="Z2" s="420"/>
      <c r="AA2" s="420"/>
      <c r="AB2" s="420"/>
      <c r="AC2" s="420"/>
      <c r="AD2" s="420"/>
      <c r="AE2" s="420"/>
      <c r="AF2" s="420"/>
      <c r="AG2" s="420"/>
    </row>
    <row r="3" spans="1:33" ht="24" customHeight="1">
      <c r="A3" s="411" t="s">
        <v>516</v>
      </c>
      <c r="B3" s="426"/>
      <c r="C3" s="420"/>
      <c r="D3" s="448"/>
      <c r="E3" s="420"/>
      <c r="F3" s="703"/>
      <c r="G3" s="420"/>
      <c r="H3" s="420"/>
      <c r="I3" s="420"/>
      <c r="J3" s="420"/>
      <c r="K3" s="420"/>
      <c r="L3" s="420"/>
      <c r="M3" s="420"/>
      <c r="N3" s="420"/>
      <c r="O3" s="420"/>
      <c r="P3" s="420"/>
      <c r="Q3" s="420"/>
      <c r="R3" s="420"/>
      <c r="S3" s="420"/>
      <c r="T3" s="420"/>
      <c r="U3" s="420"/>
      <c r="V3" s="420"/>
      <c r="W3" s="420"/>
      <c r="X3" s="420"/>
      <c r="Y3" s="420"/>
      <c r="Z3" s="420"/>
      <c r="AA3" s="420"/>
      <c r="AB3" s="420"/>
      <c r="AC3" s="420"/>
      <c r="AD3" s="420"/>
      <c r="AE3" s="420"/>
      <c r="AF3" s="420"/>
      <c r="AG3" s="420"/>
    </row>
    <row r="4" spans="1:33" s="395" customFormat="1" ht="14.25" customHeight="1">
      <c r="A4" s="675"/>
      <c r="B4" s="691"/>
      <c r="C4" s="693" t="s">
        <v>195</v>
      </c>
      <c r="D4" s="696"/>
      <c r="E4" s="700" t="s">
        <v>188</v>
      </c>
      <c r="F4" s="704"/>
      <c r="G4" s="700" t="s">
        <v>312</v>
      </c>
      <c r="H4" s="708"/>
      <c r="I4" s="708"/>
      <c r="J4" s="708"/>
      <c r="K4" s="708"/>
      <c r="L4" s="708"/>
      <c r="M4" s="708"/>
      <c r="N4" s="708"/>
      <c r="O4" s="708"/>
      <c r="P4" s="708"/>
      <c r="Q4" s="708"/>
      <c r="R4" s="708"/>
      <c r="S4" s="708"/>
      <c r="T4" s="708"/>
      <c r="U4" s="708"/>
      <c r="V4" s="708"/>
      <c r="W4" s="708"/>
      <c r="X4" s="708"/>
      <c r="Y4" s="708"/>
      <c r="Z4" s="708"/>
      <c r="AA4" s="708"/>
      <c r="AB4" s="708"/>
      <c r="AC4" s="708"/>
      <c r="AD4" s="708"/>
      <c r="AE4" s="708"/>
      <c r="AF4" s="708"/>
      <c r="AG4" s="708"/>
    </row>
    <row r="5" spans="1:33" s="21" customFormat="1" ht="26.25" customHeight="1">
      <c r="A5" s="676" t="s">
        <v>148</v>
      </c>
      <c r="B5" s="692" t="s">
        <v>368</v>
      </c>
      <c r="C5" s="694"/>
      <c r="D5" s="427" t="s">
        <v>55</v>
      </c>
      <c r="E5" s="694"/>
      <c r="F5" s="705" t="s">
        <v>391</v>
      </c>
      <c r="G5" s="707"/>
      <c r="H5" s="709" t="s">
        <v>396</v>
      </c>
      <c r="I5" s="476">
        <f>C5*E5*G5</f>
        <v>0</v>
      </c>
      <c r="J5" s="476"/>
      <c r="K5" s="420" t="s">
        <v>63</v>
      </c>
      <c r="L5" s="420" t="s">
        <v>495</v>
      </c>
      <c r="M5" s="713" t="str">
        <f>+IF(300&lt;C5,"過剰徴収","")</f>
        <v/>
      </c>
      <c r="N5" s="420"/>
      <c r="O5" s="420"/>
      <c r="P5" s="420"/>
      <c r="Q5" s="420"/>
      <c r="R5" s="420"/>
      <c r="S5" s="420"/>
      <c r="T5" s="420"/>
      <c r="U5" s="420"/>
      <c r="V5" s="420"/>
      <c r="W5" s="420"/>
      <c r="X5" s="420"/>
      <c r="Y5" s="420"/>
      <c r="Z5" s="420"/>
      <c r="AA5" s="420"/>
      <c r="AB5" s="420"/>
      <c r="AC5" s="420"/>
      <c r="AD5" s="420"/>
      <c r="AE5" s="420"/>
      <c r="AF5" s="420"/>
      <c r="AG5" s="420"/>
    </row>
    <row r="6" spans="1:33" s="21" customFormat="1" ht="26.25" customHeight="1">
      <c r="A6" s="677" t="s">
        <v>398</v>
      </c>
      <c r="B6" s="440" t="s">
        <v>368</v>
      </c>
      <c r="C6" s="476"/>
      <c r="D6" s="427" t="s">
        <v>55</v>
      </c>
      <c r="E6" s="476"/>
      <c r="F6" s="705" t="s">
        <v>391</v>
      </c>
      <c r="G6" s="707"/>
      <c r="H6" s="709" t="s">
        <v>396</v>
      </c>
      <c r="I6" s="476">
        <f>C6*E6*G5</f>
        <v>0</v>
      </c>
      <c r="J6" s="476"/>
      <c r="K6" s="420" t="s">
        <v>63</v>
      </c>
      <c r="L6" s="420"/>
      <c r="M6" s="420"/>
      <c r="N6" s="420"/>
      <c r="O6" s="420"/>
      <c r="P6" s="420"/>
      <c r="Q6" s="420"/>
      <c r="R6" s="420"/>
      <c r="S6" s="420"/>
      <c r="T6" s="420"/>
      <c r="U6" s="420"/>
      <c r="V6" s="420"/>
      <c r="W6" s="420"/>
      <c r="X6" s="420"/>
      <c r="Y6" s="420"/>
      <c r="Z6" s="420"/>
      <c r="AA6" s="420"/>
      <c r="AB6" s="420"/>
      <c r="AC6" s="420"/>
      <c r="AD6" s="420"/>
      <c r="AE6" s="420"/>
      <c r="AF6" s="420"/>
      <c r="AG6" s="420"/>
    </row>
    <row r="7" spans="1:33" s="21" customFormat="1" ht="26.25" customHeight="1">
      <c r="A7" s="678" t="s">
        <v>243</v>
      </c>
      <c r="B7" s="426"/>
      <c r="C7" s="420"/>
      <c r="D7" s="448"/>
      <c r="E7" s="420"/>
      <c r="F7" s="703"/>
      <c r="G7" s="420"/>
      <c r="H7" s="448"/>
      <c r="I7" s="476">
        <v>0</v>
      </c>
      <c r="J7" s="476"/>
      <c r="K7" s="420" t="s">
        <v>63</v>
      </c>
      <c r="L7" s="420"/>
      <c r="M7" s="420"/>
      <c r="N7" s="420"/>
      <c r="O7" s="420"/>
      <c r="P7" s="420"/>
      <c r="Q7" s="420"/>
      <c r="R7" s="420"/>
      <c r="S7" s="420"/>
      <c r="T7" s="420"/>
      <c r="U7" s="420"/>
      <c r="V7" s="420"/>
      <c r="W7" s="420"/>
      <c r="X7" s="420"/>
      <c r="Y7" s="420"/>
      <c r="Z7" s="420"/>
      <c r="AA7" s="420"/>
      <c r="AB7" s="420"/>
      <c r="AC7" s="420"/>
      <c r="AD7" s="420"/>
      <c r="AE7" s="420"/>
      <c r="AF7" s="420"/>
      <c r="AG7" s="420"/>
    </row>
    <row r="8" spans="1:33" s="21" customFormat="1" ht="26.25" customHeight="1">
      <c r="A8" s="420"/>
      <c r="B8" s="440"/>
      <c r="C8" s="420"/>
      <c r="D8" s="420"/>
      <c r="E8" s="420"/>
      <c r="F8" s="420"/>
      <c r="G8" s="420"/>
      <c r="H8" s="440" t="s">
        <v>2</v>
      </c>
      <c r="I8" s="707">
        <f>I5+I6+I7</f>
        <v>0</v>
      </c>
      <c r="J8" s="707"/>
      <c r="K8" s="420" t="s">
        <v>513</v>
      </c>
      <c r="L8" s="420"/>
      <c r="M8" s="420"/>
      <c r="N8" s="420"/>
      <c r="O8" s="420"/>
      <c r="P8" s="420"/>
      <c r="Q8" s="420"/>
      <c r="R8" s="420"/>
      <c r="S8" s="420"/>
      <c r="T8" s="420"/>
      <c r="U8" s="420"/>
      <c r="V8" s="420"/>
      <c r="W8" s="420"/>
      <c r="X8" s="420"/>
      <c r="Y8" s="420"/>
      <c r="Z8" s="420"/>
      <c r="AA8" s="420"/>
      <c r="AB8" s="420"/>
      <c r="AC8" s="420"/>
      <c r="AD8" s="420"/>
      <c r="AE8" s="420"/>
      <c r="AF8" s="420"/>
      <c r="AG8" s="420"/>
    </row>
    <row r="9" spans="1:33" ht="13.5">
      <c r="A9" s="679" t="s">
        <v>227</v>
      </c>
      <c r="B9" s="440"/>
      <c r="C9" s="695"/>
      <c r="D9" s="435"/>
      <c r="E9" s="695"/>
      <c r="F9" s="706"/>
      <c r="G9" s="420"/>
      <c r="H9" s="420"/>
      <c r="I9" s="420"/>
      <c r="J9" s="420"/>
      <c r="K9" s="420"/>
      <c r="L9" s="420"/>
      <c r="M9" s="420"/>
      <c r="N9" s="420"/>
      <c r="O9" s="420"/>
      <c r="P9" s="420"/>
      <c r="Q9" s="420"/>
      <c r="R9" s="420"/>
      <c r="S9" s="420"/>
      <c r="T9" s="420"/>
      <c r="U9" s="420"/>
      <c r="V9" s="420"/>
      <c r="W9" s="420"/>
      <c r="X9" s="420"/>
      <c r="Y9" s="420"/>
      <c r="Z9" s="420"/>
      <c r="AA9" s="420"/>
      <c r="AB9" s="420"/>
      <c r="AC9" s="420"/>
      <c r="AD9" s="420"/>
      <c r="AE9" s="420"/>
      <c r="AF9" s="420"/>
      <c r="AG9" s="420"/>
    </row>
    <row r="10" spans="1:33" ht="13.5">
      <c r="A10" s="411" t="str">
        <v>（１）運営経費</v>
      </c>
      <c r="B10" s="426"/>
      <c r="C10" s="441"/>
      <c r="D10" s="448"/>
      <c r="E10" s="700"/>
      <c r="F10" s="703"/>
      <c r="G10" s="420"/>
      <c r="H10" s="420"/>
      <c r="I10" s="420"/>
      <c r="J10" s="420"/>
      <c r="K10" s="420"/>
      <c r="L10" s="420"/>
      <c r="M10" s="420"/>
      <c r="N10" s="420"/>
      <c r="O10" s="420"/>
      <c r="P10" s="420"/>
      <c r="Q10" s="420"/>
      <c r="R10" s="420"/>
      <c r="S10" s="420"/>
      <c r="T10" s="420"/>
      <c r="U10" s="420"/>
      <c r="V10" s="420"/>
      <c r="W10" s="420"/>
      <c r="X10" s="420"/>
      <c r="Y10" s="420"/>
      <c r="Z10" s="420"/>
      <c r="AA10" s="420"/>
      <c r="AB10" s="420"/>
      <c r="AC10" s="420"/>
      <c r="AD10" s="420"/>
      <c r="AE10" s="420"/>
      <c r="AF10" s="420"/>
      <c r="AG10" s="420"/>
    </row>
    <row r="11" spans="1:33" s="21" customFormat="1" ht="15" customHeight="1">
      <c r="A11" s="680" t="s">
        <v>209</v>
      </c>
      <c r="B11" s="680"/>
      <c r="C11" s="680"/>
      <c r="D11" s="680" t="s">
        <v>150</v>
      </c>
      <c r="E11" s="680"/>
      <c r="F11" s="680"/>
      <c r="G11" s="680"/>
      <c r="H11" s="680"/>
      <c r="I11" s="680"/>
      <c r="J11" s="711" t="s">
        <v>16</v>
      </c>
      <c r="K11" s="420"/>
      <c r="L11" s="420"/>
      <c r="M11" s="420"/>
      <c r="N11" s="420"/>
      <c r="O11" s="420"/>
      <c r="P11" s="420"/>
      <c r="Q11" s="420"/>
      <c r="R11" s="420"/>
      <c r="S11" s="420"/>
      <c r="T11" s="420"/>
      <c r="U11" s="420"/>
      <c r="V11" s="420"/>
      <c r="W11" s="420"/>
      <c r="X11" s="420"/>
      <c r="Y11" s="420"/>
      <c r="Z11" s="420"/>
      <c r="AA11" s="420"/>
      <c r="AB11" s="420"/>
      <c r="AC11" s="420"/>
      <c r="AD11" s="420"/>
      <c r="AE11" s="420"/>
      <c r="AF11" s="420"/>
      <c r="AG11" s="420"/>
    </row>
    <row r="12" spans="1:33" s="21" customFormat="1" ht="15" customHeight="1">
      <c r="A12" s="681" t="s">
        <v>392</v>
      </c>
      <c r="B12" s="681"/>
      <c r="C12" s="681"/>
      <c r="D12" s="697"/>
      <c r="E12" s="697"/>
      <c r="F12" s="697"/>
      <c r="G12" s="697"/>
      <c r="H12" s="697"/>
      <c r="I12" s="697"/>
      <c r="J12" s="710"/>
      <c r="K12" s="420"/>
      <c r="L12" s="420"/>
      <c r="M12" s="420"/>
      <c r="N12" s="420"/>
      <c r="O12" s="420"/>
      <c r="P12" s="420"/>
      <c r="Q12" s="420"/>
      <c r="R12" s="420"/>
      <c r="S12" s="420"/>
      <c r="T12" s="420"/>
      <c r="U12" s="420"/>
      <c r="V12" s="420"/>
      <c r="W12" s="420"/>
      <c r="X12" s="420"/>
      <c r="Y12" s="420"/>
      <c r="Z12" s="420"/>
      <c r="AA12" s="420"/>
      <c r="AB12" s="420"/>
      <c r="AC12" s="420"/>
      <c r="AD12" s="420"/>
      <c r="AE12" s="420"/>
      <c r="AF12" s="420"/>
      <c r="AG12" s="420"/>
    </row>
    <row r="13" spans="1:33" s="21" customFormat="1" ht="15" customHeight="1">
      <c r="A13" s="682"/>
      <c r="B13" s="682"/>
      <c r="C13" s="682"/>
      <c r="D13" s="698"/>
      <c r="E13" s="698"/>
      <c r="F13" s="698"/>
      <c r="G13" s="698"/>
      <c r="H13" s="698"/>
      <c r="I13" s="698"/>
      <c r="J13" s="710"/>
      <c r="K13" s="420"/>
      <c r="L13" s="420"/>
      <c r="M13" s="420"/>
      <c r="N13" s="420"/>
      <c r="O13" s="420"/>
      <c r="P13" s="420"/>
      <c r="Q13" s="420"/>
      <c r="R13" s="420"/>
      <c r="S13" s="420"/>
      <c r="T13" s="420"/>
      <c r="U13" s="420"/>
      <c r="V13" s="420"/>
      <c r="W13" s="420"/>
      <c r="X13" s="420"/>
      <c r="Y13" s="420"/>
      <c r="Z13" s="420"/>
      <c r="AA13" s="420"/>
      <c r="AB13" s="420"/>
      <c r="AC13" s="420"/>
      <c r="AD13" s="420"/>
      <c r="AE13" s="420"/>
      <c r="AF13" s="420"/>
      <c r="AG13" s="420"/>
    </row>
    <row r="14" spans="1:33" s="21" customFormat="1" ht="15" customHeight="1">
      <c r="A14" s="681" t="s">
        <v>389</v>
      </c>
      <c r="B14" s="681"/>
      <c r="C14" s="681"/>
      <c r="D14" s="697"/>
      <c r="E14" s="697"/>
      <c r="F14" s="697"/>
      <c r="G14" s="697"/>
      <c r="H14" s="697"/>
      <c r="I14" s="697"/>
      <c r="J14" s="710"/>
      <c r="K14" s="420"/>
      <c r="L14" s="420"/>
      <c r="M14" s="420"/>
      <c r="N14" s="420"/>
      <c r="O14" s="420"/>
      <c r="P14" s="420"/>
      <c r="Q14" s="420"/>
      <c r="R14" s="420"/>
      <c r="S14" s="420"/>
      <c r="T14" s="420"/>
      <c r="U14" s="420"/>
      <c r="V14" s="420"/>
      <c r="W14" s="420"/>
      <c r="X14" s="420"/>
      <c r="Y14" s="420"/>
      <c r="Z14" s="420"/>
      <c r="AA14" s="420"/>
      <c r="AB14" s="420"/>
      <c r="AC14" s="420"/>
      <c r="AD14" s="420"/>
      <c r="AE14" s="420"/>
      <c r="AF14" s="420"/>
      <c r="AG14" s="420"/>
    </row>
    <row r="15" spans="1:33" s="21" customFormat="1" ht="15" customHeight="1">
      <c r="A15" s="682"/>
      <c r="B15" s="682"/>
      <c r="C15" s="682"/>
      <c r="D15" s="698"/>
      <c r="E15" s="698"/>
      <c r="F15" s="698"/>
      <c r="G15" s="698"/>
      <c r="H15" s="698"/>
      <c r="I15" s="698"/>
      <c r="J15" s="710"/>
      <c r="K15" s="420"/>
      <c r="L15" s="420"/>
      <c r="M15" s="420"/>
      <c r="N15" s="420"/>
      <c r="O15" s="420"/>
      <c r="P15" s="420"/>
      <c r="Q15" s="420"/>
      <c r="R15" s="420"/>
      <c r="S15" s="420"/>
      <c r="T15" s="420"/>
      <c r="U15" s="420"/>
      <c r="V15" s="420"/>
      <c r="W15" s="420"/>
      <c r="X15" s="420"/>
      <c r="Y15" s="420"/>
      <c r="Z15" s="420"/>
      <c r="AA15" s="420"/>
      <c r="AB15" s="420"/>
      <c r="AC15" s="420"/>
      <c r="AD15" s="420"/>
      <c r="AE15" s="420"/>
      <c r="AF15" s="420"/>
      <c r="AG15" s="420"/>
    </row>
    <row r="16" spans="1:33" s="21" customFormat="1" ht="15" customHeight="1">
      <c r="A16" s="683" t="s">
        <v>158</v>
      </c>
      <c r="B16" s="683"/>
      <c r="C16" s="683"/>
      <c r="D16" s="697"/>
      <c r="E16" s="697"/>
      <c r="F16" s="697"/>
      <c r="G16" s="697"/>
      <c r="H16" s="697"/>
      <c r="I16" s="697"/>
      <c r="J16" s="710"/>
      <c r="K16" s="420"/>
      <c r="L16" s="420"/>
      <c r="M16" s="420"/>
      <c r="N16" s="420"/>
      <c r="O16" s="420"/>
      <c r="P16" s="420"/>
      <c r="Q16" s="420"/>
      <c r="R16" s="420"/>
      <c r="S16" s="420"/>
      <c r="T16" s="420"/>
      <c r="U16" s="420"/>
      <c r="V16" s="420"/>
      <c r="W16" s="420"/>
      <c r="X16" s="420"/>
      <c r="Y16" s="420"/>
      <c r="Z16" s="420"/>
      <c r="AA16" s="420"/>
      <c r="AB16" s="420"/>
      <c r="AC16" s="420"/>
      <c r="AD16" s="420"/>
      <c r="AE16" s="420"/>
      <c r="AF16" s="420"/>
      <c r="AG16" s="420"/>
    </row>
    <row r="17" spans="1:33" s="21" customFormat="1" ht="13.5">
      <c r="A17" s="684" t="s">
        <v>79</v>
      </c>
      <c r="B17" s="684"/>
      <c r="C17" s="684"/>
      <c r="D17" s="698"/>
      <c r="E17" s="698"/>
      <c r="F17" s="698"/>
      <c r="G17" s="698"/>
      <c r="H17" s="698"/>
      <c r="I17" s="698"/>
      <c r="J17" s="710"/>
      <c r="K17" s="420"/>
      <c r="L17" s="420"/>
      <c r="M17" s="420"/>
      <c r="N17" s="420"/>
      <c r="O17" s="420"/>
      <c r="P17" s="420"/>
      <c r="Q17" s="420"/>
      <c r="R17" s="420"/>
      <c r="S17" s="420"/>
      <c r="T17" s="420"/>
      <c r="U17" s="420"/>
      <c r="V17" s="420"/>
      <c r="W17" s="420"/>
      <c r="X17" s="420"/>
      <c r="Y17" s="420"/>
      <c r="Z17" s="420"/>
      <c r="AA17" s="420"/>
      <c r="AB17" s="420"/>
      <c r="AC17" s="420"/>
      <c r="AD17" s="420"/>
      <c r="AE17" s="420"/>
      <c r="AF17" s="420"/>
      <c r="AG17" s="420"/>
    </row>
    <row r="18" spans="1:33" s="21" customFormat="1" ht="15" customHeight="1">
      <c r="A18" s="681" t="s">
        <v>40</v>
      </c>
      <c r="B18" s="681"/>
      <c r="C18" s="681"/>
      <c r="D18" s="697"/>
      <c r="E18" s="697"/>
      <c r="F18" s="697"/>
      <c r="G18" s="697"/>
      <c r="H18" s="697"/>
      <c r="I18" s="697"/>
      <c r="J18" s="710"/>
      <c r="K18" s="420"/>
      <c r="L18" s="420"/>
      <c r="M18" s="420"/>
      <c r="N18" s="420"/>
      <c r="O18" s="420"/>
      <c r="P18" s="420"/>
      <c r="Q18" s="420"/>
      <c r="R18" s="420"/>
      <c r="S18" s="420"/>
      <c r="T18" s="420"/>
      <c r="U18" s="420"/>
      <c r="V18" s="420"/>
      <c r="W18" s="420"/>
      <c r="X18" s="420"/>
      <c r="Y18" s="420"/>
      <c r="Z18" s="420"/>
      <c r="AA18" s="420"/>
      <c r="AB18" s="420"/>
      <c r="AC18" s="420"/>
      <c r="AD18" s="420"/>
      <c r="AE18" s="420"/>
      <c r="AF18" s="420"/>
      <c r="AG18" s="420"/>
    </row>
    <row r="19" spans="1:33" s="21" customFormat="1" ht="15" customHeight="1">
      <c r="A19" s="685" t="s">
        <v>506</v>
      </c>
      <c r="B19" s="685"/>
      <c r="C19" s="685"/>
      <c r="D19" s="698"/>
      <c r="E19" s="698"/>
      <c r="F19" s="698"/>
      <c r="G19" s="698"/>
      <c r="H19" s="698"/>
      <c r="I19" s="698"/>
      <c r="J19" s="710"/>
      <c r="K19" s="420"/>
      <c r="L19" s="420"/>
      <c r="M19" s="420"/>
      <c r="N19" s="420"/>
      <c r="O19" s="420"/>
      <c r="P19" s="420"/>
      <c r="Q19" s="420"/>
      <c r="R19" s="420"/>
      <c r="S19" s="420"/>
      <c r="T19" s="420"/>
      <c r="U19" s="420"/>
      <c r="V19" s="420"/>
      <c r="W19" s="420"/>
      <c r="X19" s="420"/>
      <c r="Y19" s="420"/>
      <c r="Z19" s="420"/>
      <c r="AA19" s="420"/>
      <c r="AB19" s="420"/>
      <c r="AC19" s="420"/>
      <c r="AD19" s="420"/>
      <c r="AE19" s="420"/>
      <c r="AF19" s="420"/>
      <c r="AG19" s="420"/>
    </row>
    <row r="20" spans="1:33" s="21" customFormat="1" ht="15" customHeight="1">
      <c r="A20" s="681" t="s">
        <v>29</v>
      </c>
      <c r="B20" s="681"/>
      <c r="C20" s="681"/>
      <c r="D20" s="697"/>
      <c r="E20" s="697"/>
      <c r="F20" s="697"/>
      <c r="G20" s="697"/>
      <c r="H20" s="697"/>
      <c r="I20" s="697"/>
      <c r="J20" s="710"/>
      <c r="K20" s="420"/>
      <c r="L20" s="420"/>
      <c r="M20" s="420"/>
      <c r="N20" s="420"/>
      <c r="O20" s="420"/>
      <c r="P20" s="420"/>
      <c r="Q20" s="420"/>
      <c r="R20" s="420"/>
      <c r="S20" s="420"/>
      <c r="T20" s="420"/>
      <c r="U20" s="420"/>
      <c r="V20" s="420"/>
      <c r="W20" s="420"/>
      <c r="X20" s="420"/>
      <c r="Y20" s="420"/>
      <c r="Z20" s="420"/>
      <c r="AA20" s="420"/>
      <c r="AB20" s="420"/>
      <c r="AC20" s="420"/>
      <c r="AD20" s="420"/>
      <c r="AE20" s="420"/>
      <c r="AF20" s="420"/>
      <c r="AG20" s="420"/>
    </row>
    <row r="21" spans="1:33" s="21" customFormat="1" ht="15" customHeight="1">
      <c r="A21" s="682"/>
      <c r="B21" s="682"/>
      <c r="C21" s="682"/>
      <c r="D21" s="698"/>
      <c r="E21" s="698"/>
      <c r="F21" s="698"/>
      <c r="G21" s="698"/>
      <c r="H21" s="698"/>
      <c r="I21" s="698"/>
      <c r="J21" s="710"/>
      <c r="K21" s="420"/>
      <c r="L21" s="420"/>
      <c r="M21" s="420"/>
      <c r="N21" s="420"/>
      <c r="O21" s="420"/>
      <c r="P21" s="420"/>
      <c r="Q21" s="420"/>
      <c r="R21" s="420"/>
      <c r="S21" s="420"/>
      <c r="T21" s="420"/>
      <c r="U21" s="420"/>
      <c r="V21" s="420"/>
      <c r="W21" s="420"/>
      <c r="X21" s="420"/>
      <c r="Y21" s="420"/>
      <c r="Z21" s="420"/>
      <c r="AA21" s="420"/>
      <c r="AB21" s="420"/>
      <c r="AC21" s="420"/>
      <c r="AD21" s="420"/>
      <c r="AE21" s="420"/>
      <c r="AF21" s="420"/>
      <c r="AG21" s="420"/>
    </row>
    <row r="22" spans="1:33" s="21" customFormat="1" ht="25.5" customHeight="1">
      <c r="A22" s="475"/>
      <c r="B22" s="475"/>
      <c r="C22" s="475"/>
      <c r="D22" s="699" t="s">
        <v>42</v>
      </c>
      <c r="E22" s="699"/>
      <c r="F22" s="699"/>
      <c r="G22" s="699"/>
      <c r="H22" s="699"/>
      <c r="I22" s="699"/>
      <c r="J22" s="710">
        <f>SUM(J12:J21)</f>
        <v>0</v>
      </c>
      <c r="K22" s="420" t="s">
        <v>291</v>
      </c>
      <c r="L22" s="420"/>
      <c r="M22" s="420"/>
      <c r="N22" s="420"/>
      <c r="O22" s="420"/>
      <c r="P22" s="420"/>
      <c r="Q22" s="420"/>
      <c r="R22" s="420"/>
      <c r="S22" s="420"/>
      <c r="T22" s="420"/>
      <c r="U22" s="420"/>
      <c r="V22" s="420"/>
      <c r="W22" s="420"/>
      <c r="X22" s="420"/>
      <c r="Y22" s="420"/>
      <c r="Z22" s="420"/>
      <c r="AA22" s="420"/>
      <c r="AB22" s="420"/>
      <c r="AC22" s="420"/>
      <c r="AD22" s="420"/>
      <c r="AE22" s="420"/>
      <c r="AF22" s="420"/>
      <c r="AG22" s="420"/>
    </row>
    <row r="23" spans="1:33" ht="13.5">
      <c r="A23" s="420"/>
      <c r="B23" s="426"/>
      <c r="C23" s="420"/>
      <c r="D23" s="448"/>
      <c r="E23" s="701"/>
      <c r="F23" s="426"/>
      <c r="G23" s="426" t="s">
        <v>367</v>
      </c>
      <c r="H23" s="420"/>
      <c r="I23" s="420"/>
      <c r="J23" s="420"/>
      <c r="K23" s="420"/>
      <c r="L23" s="420"/>
      <c r="M23" s="420"/>
      <c r="N23" s="420"/>
      <c r="O23" s="420"/>
      <c r="P23" s="420"/>
      <c r="Q23" s="420"/>
      <c r="R23" s="420"/>
      <c r="S23" s="420"/>
      <c r="T23" s="420"/>
      <c r="U23" s="420"/>
      <c r="V23" s="420"/>
      <c r="W23" s="420"/>
      <c r="X23" s="420"/>
      <c r="Y23" s="420"/>
      <c r="Z23" s="420"/>
      <c r="AA23" s="420"/>
      <c r="AB23" s="420"/>
      <c r="AC23" s="420"/>
      <c r="AD23" s="420"/>
      <c r="AE23" s="420"/>
      <c r="AF23" s="420"/>
      <c r="AG23" s="420"/>
    </row>
    <row r="24" spans="1:33" s="21" customFormat="1" ht="25.5" customHeight="1">
      <c r="A24" s="409" t="s">
        <v>151</v>
      </c>
      <c r="B24" s="426"/>
      <c r="C24" s="420"/>
      <c r="D24" s="420"/>
      <c r="E24" s="420">
        <v>8000</v>
      </c>
      <c r="F24" s="466" t="s">
        <v>92</v>
      </c>
      <c r="G24" s="475"/>
      <c r="H24" s="448" t="s">
        <v>409</v>
      </c>
      <c r="I24" s="476">
        <f>E24*G24</f>
        <v>0</v>
      </c>
      <c r="J24" s="476"/>
      <c r="K24" s="420" t="s">
        <v>37</v>
      </c>
      <c r="L24" s="420"/>
      <c r="M24" s="420"/>
      <c r="N24" s="420"/>
      <c r="O24" s="420"/>
      <c r="P24" s="420"/>
      <c r="Q24" s="420"/>
      <c r="R24" s="420"/>
      <c r="S24" s="420"/>
      <c r="T24" s="420"/>
      <c r="U24" s="420"/>
      <c r="V24" s="420"/>
      <c r="W24" s="420"/>
      <c r="X24" s="420"/>
      <c r="Y24" s="420"/>
      <c r="Z24" s="420"/>
      <c r="AA24" s="420"/>
      <c r="AB24" s="420"/>
      <c r="AC24" s="420"/>
      <c r="AD24" s="420"/>
      <c r="AE24" s="420"/>
      <c r="AF24" s="420"/>
      <c r="AG24" s="420"/>
    </row>
    <row r="25" spans="1:33" ht="25.5" customHeight="1">
      <c r="A25" s="410"/>
      <c r="B25" s="410"/>
      <c r="C25" s="410"/>
      <c r="D25" s="410"/>
      <c r="E25" s="420"/>
      <c r="F25" s="426"/>
      <c r="G25" s="426"/>
      <c r="H25" s="426" t="s">
        <v>511</v>
      </c>
      <c r="I25" s="710">
        <f>+MIN(I24,J22)</f>
        <v>0</v>
      </c>
      <c r="J25" s="710"/>
      <c r="K25" s="512" t="s">
        <v>268</v>
      </c>
      <c r="L25" s="420"/>
      <c r="M25" s="420"/>
      <c r="N25" s="420"/>
      <c r="O25" s="420"/>
      <c r="P25" s="420"/>
      <c r="Q25" s="420"/>
      <c r="R25" s="420"/>
      <c r="S25" s="420"/>
      <c r="T25" s="420"/>
      <c r="U25" s="420"/>
      <c r="V25" s="420"/>
      <c r="W25" s="420"/>
      <c r="X25" s="420"/>
      <c r="Y25" s="420"/>
      <c r="Z25" s="420"/>
      <c r="AA25" s="420"/>
      <c r="AB25" s="420"/>
      <c r="AC25" s="420"/>
      <c r="AD25" s="420"/>
      <c r="AE25" s="420"/>
      <c r="AF25" s="420"/>
      <c r="AG25" s="420"/>
    </row>
    <row r="26" spans="1:33" ht="13.5">
      <c r="A26" s="411" t="s">
        <v>149</v>
      </c>
      <c r="B26" s="427"/>
      <c r="C26" s="427"/>
      <c r="D26" s="427"/>
      <c r="E26" s="427"/>
      <c r="F26" s="427"/>
      <c r="G26" s="427"/>
      <c r="H26" s="427"/>
      <c r="I26" s="427"/>
      <c r="J26" s="427"/>
      <c r="K26" s="427"/>
      <c r="L26" s="420"/>
      <c r="M26" s="420"/>
      <c r="N26" s="420"/>
      <c r="O26" s="420"/>
      <c r="P26" s="420"/>
      <c r="Q26" s="420"/>
      <c r="R26" s="420"/>
      <c r="S26" s="420"/>
      <c r="T26" s="420"/>
      <c r="U26" s="420"/>
      <c r="V26" s="420"/>
      <c r="W26" s="420"/>
      <c r="X26" s="420"/>
      <c r="Y26" s="420"/>
      <c r="Z26" s="420"/>
      <c r="AA26" s="420"/>
      <c r="AB26" s="420"/>
      <c r="AC26" s="420"/>
      <c r="AD26" s="420"/>
      <c r="AE26" s="420"/>
      <c r="AF26" s="420"/>
      <c r="AG26" s="420"/>
    </row>
    <row r="27" spans="1:33" s="21" customFormat="1" ht="21" customHeight="1">
      <c r="A27" s="680" t="s">
        <v>209</v>
      </c>
      <c r="B27" s="680"/>
      <c r="C27" s="680"/>
      <c r="D27" s="680"/>
      <c r="E27" s="680" t="s">
        <v>150</v>
      </c>
      <c r="F27" s="680"/>
      <c r="G27" s="680"/>
      <c r="H27" s="680"/>
      <c r="I27" s="711" t="s">
        <v>16</v>
      </c>
      <c r="J27" s="711"/>
      <c r="K27" s="420"/>
      <c r="L27" s="420"/>
      <c r="M27" s="420"/>
      <c r="N27" s="420"/>
      <c r="O27" s="420"/>
      <c r="P27" s="420"/>
      <c r="Q27" s="420"/>
      <c r="R27" s="420"/>
      <c r="S27" s="420"/>
      <c r="T27" s="420"/>
      <c r="U27" s="420"/>
      <c r="V27" s="420"/>
      <c r="W27" s="420"/>
      <c r="X27" s="420"/>
      <c r="Y27" s="420"/>
      <c r="Z27" s="420"/>
      <c r="AA27" s="420"/>
      <c r="AB27" s="420"/>
      <c r="AC27" s="420"/>
      <c r="AD27" s="420"/>
      <c r="AE27" s="420"/>
      <c r="AF27" s="420"/>
      <c r="AG27" s="420"/>
    </row>
    <row r="28" spans="1:33" s="21" customFormat="1" ht="14.25" customHeight="1">
      <c r="A28" s="681" t="s">
        <v>414</v>
      </c>
      <c r="B28" s="681"/>
      <c r="C28" s="681"/>
      <c r="D28" s="681"/>
      <c r="E28" s="702"/>
      <c r="F28" s="702"/>
      <c r="G28" s="702"/>
      <c r="H28" s="702"/>
      <c r="I28" s="710"/>
      <c r="J28" s="710"/>
      <c r="K28" s="420"/>
      <c r="L28" s="420"/>
      <c r="M28" s="420"/>
      <c r="N28" s="420"/>
      <c r="O28" s="420"/>
      <c r="P28" s="420"/>
      <c r="Q28" s="420"/>
      <c r="R28" s="420"/>
      <c r="S28" s="420"/>
      <c r="T28" s="420"/>
      <c r="U28" s="420"/>
      <c r="V28" s="420"/>
      <c r="W28" s="420"/>
      <c r="X28" s="420"/>
      <c r="Y28" s="420"/>
      <c r="Z28" s="420"/>
      <c r="AA28" s="420"/>
      <c r="AB28" s="420"/>
      <c r="AC28" s="420"/>
      <c r="AD28" s="420"/>
      <c r="AE28" s="420"/>
      <c r="AF28" s="420"/>
      <c r="AG28" s="420"/>
    </row>
    <row r="29" spans="1:33" s="21" customFormat="1" ht="13.5">
      <c r="A29" s="686" t="s">
        <v>191</v>
      </c>
      <c r="B29" s="686"/>
      <c r="C29" s="686"/>
      <c r="D29" s="686"/>
      <c r="E29" s="702"/>
      <c r="F29" s="702"/>
      <c r="G29" s="702"/>
      <c r="H29" s="702"/>
      <c r="I29" s="710"/>
      <c r="J29" s="710"/>
      <c r="K29" s="420"/>
      <c r="L29" s="420"/>
      <c r="M29" s="420"/>
      <c r="N29" s="420"/>
      <c r="O29" s="420"/>
      <c r="P29" s="420"/>
      <c r="Q29" s="420"/>
      <c r="R29" s="420"/>
      <c r="S29" s="420"/>
      <c r="T29" s="420"/>
      <c r="U29" s="420"/>
      <c r="V29" s="420"/>
      <c r="W29" s="420"/>
      <c r="X29" s="420"/>
      <c r="Y29" s="420"/>
      <c r="Z29" s="420"/>
      <c r="AA29" s="420"/>
      <c r="AB29" s="420"/>
      <c r="AC29" s="420"/>
      <c r="AD29" s="420"/>
      <c r="AE29" s="420"/>
      <c r="AF29" s="420"/>
      <c r="AG29" s="420"/>
    </row>
    <row r="30" spans="1:33" s="21" customFormat="1" ht="14.25" customHeight="1">
      <c r="A30" s="681" t="s">
        <v>257</v>
      </c>
      <c r="B30" s="681"/>
      <c r="C30" s="681"/>
      <c r="D30" s="681"/>
      <c r="E30" s="702"/>
      <c r="F30" s="702"/>
      <c r="G30" s="702"/>
      <c r="H30" s="702"/>
      <c r="I30" s="710"/>
      <c r="J30" s="710"/>
      <c r="K30" s="420"/>
      <c r="L30" s="420"/>
      <c r="M30" s="420"/>
      <c r="N30" s="420"/>
      <c r="O30" s="420"/>
      <c r="P30" s="420"/>
      <c r="Q30" s="420"/>
      <c r="R30" s="420"/>
      <c r="S30" s="420"/>
      <c r="T30" s="420"/>
      <c r="U30" s="420"/>
      <c r="V30" s="420"/>
      <c r="W30" s="420"/>
      <c r="X30" s="420"/>
      <c r="Y30" s="420"/>
      <c r="Z30" s="420"/>
      <c r="AA30" s="420"/>
      <c r="AB30" s="420"/>
      <c r="AC30" s="420"/>
      <c r="AD30" s="420"/>
      <c r="AE30" s="420"/>
      <c r="AF30" s="420"/>
      <c r="AG30" s="420"/>
    </row>
    <row r="31" spans="1:33" s="21" customFormat="1" ht="13.5">
      <c r="A31" s="686" t="s">
        <v>422</v>
      </c>
      <c r="B31" s="686"/>
      <c r="C31" s="686"/>
      <c r="D31" s="686"/>
      <c r="E31" s="702"/>
      <c r="F31" s="702"/>
      <c r="G31" s="702"/>
      <c r="H31" s="702"/>
      <c r="I31" s="710"/>
      <c r="J31" s="710"/>
      <c r="K31" s="420"/>
      <c r="L31" s="420"/>
      <c r="M31" s="420"/>
      <c r="N31" s="420"/>
      <c r="O31" s="420"/>
      <c r="P31" s="420"/>
      <c r="Q31" s="420"/>
      <c r="R31" s="420"/>
      <c r="S31" s="420"/>
      <c r="T31" s="420"/>
      <c r="U31" s="420"/>
      <c r="V31" s="420"/>
      <c r="W31" s="420"/>
      <c r="X31" s="420"/>
      <c r="Y31" s="420"/>
      <c r="Z31" s="420"/>
      <c r="AA31" s="420"/>
      <c r="AB31" s="420"/>
      <c r="AC31" s="420"/>
      <c r="AD31" s="420"/>
      <c r="AE31" s="420"/>
      <c r="AF31" s="420"/>
      <c r="AG31" s="420"/>
    </row>
    <row r="32" spans="1:33" s="21" customFormat="1" ht="14.25" customHeight="1">
      <c r="A32" s="681" t="s">
        <v>325</v>
      </c>
      <c r="B32" s="681"/>
      <c r="C32" s="681"/>
      <c r="D32" s="681"/>
      <c r="E32" s="702"/>
      <c r="F32" s="702"/>
      <c r="G32" s="702"/>
      <c r="H32" s="702"/>
      <c r="I32" s="710"/>
      <c r="J32" s="710"/>
      <c r="K32" s="420"/>
      <c r="L32" s="513" t="s">
        <v>509</v>
      </c>
      <c r="M32" s="714" t="str">
        <f>+IF(5500&lt;I32,"過剰徴収","")</f>
        <v/>
      </c>
      <c r="N32" s="718">
        <f>5500-I32</f>
        <v>5500</v>
      </c>
      <c r="O32" s="420"/>
      <c r="P32" s="420"/>
      <c r="Q32" s="420"/>
      <c r="R32" s="420"/>
      <c r="S32" s="420"/>
      <c r="T32" s="420"/>
      <c r="U32" s="420"/>
      <c r="V32" s="420"/>
      <c r="W32" s="420"/>
      <c r="X32" s="420"/>
      <c r="Y32" s="420"/>
      <c r="Z32" s="420"/>
      <c r="AA32" s="420"/>
      <c r="AB32" s="420"/>
      <c r="AC32" s="420"/>
      <c r="AD32" s="420"/>
      <c r="AE32" s="420"/>
      <c r="AF32" s="420"/>
      <c r="AG32" s="420"/>
    </row>
    <row r="33" spans="1:33" s="21" customFormat="1" ht="13.5">
      <c r="A33" s="686" t="s">
        <v>507</v>
      </c>
      <c r="B33" s="686"/>
      <c r="C33" s="686"/>
      <c r="D33" s="686"/>
      <c r="E33" s="702"/>
      <c r="F33" s="702"/>
      <c r="G33" s="702"/>
      <c r="H33" s="702"/>
      <c r="I33" s="710"/>
      <c r="J33" s="710"/>
      <c r="K33" s="420"/>
      <c r="L33" s="513"/>
      <c r="M33" s="715"/>
      <c r="N33" s="718"/>
      <c r="O33" s="420"/>
      <c r="P33" s="420"/>
      <c r="Q33" s="420"/>
      <c r="R33" s="420"/>
      <c r="S33" s="420"/>
      <c r="T33" s="420"/>
      <c r="U33" s="420"/>
      <c r="V33" s="420"/>
      <c r="W33" s="420"/>
      <c r="X33" s="420"/>
      <c r="Y33" s="420"/>
      <c r="Z33" s="420"/>
      <c r="AA33" s="420"/>
      <c r="AB33" s="420"/>
      <c r="AC33" s="420"/>
      <c r="AD33" s="420"/>
      <c r="AE33" s="420"/>
      <c r="AF33" s="420"/>
      <c r="AG33" s="420"/>
    </row>
    <row r="34" spans="1:33" s="21" customFormat="1" ht="14.25" customHeight="1">
      <c r="A34" s="681"/>
      <c r="B34" s="681"/>
      <c r="C34" s="681"/>
      <c r="D34" s="681"/>
      <c r="E34" s="699" t="s">
        <v>42</v>
      </c>
      <c r="F34" s="699"/>
      <c r="G34" s="699"/>
      <c r="H34" s="699"/>
      <c r="I34" s="710">
        <f>+SUM(I28:J33)</f>
        <v>0</v>
      </c>
      <c r="J34" s="710"/>
      <c r="K34" s="512" t="s">
        <v>417</v>
      </c>
      <c r="L34" s="420"/>
      <c r="M34" s="420"/>
      <c r="N34" s="420"/>
      <c r="O34" s="420"/>
      <c r="P34" s="420"/>
      <c r="Q34" s="420"/>
      <c r="R34" s="420"/>
      <c r="S34" s="420"/>
      <c r="T34" s="420"/>
      <c r="U34" s="420"/>
      <c r="V34" s="420"/>
      <c r="W34" s="420"/>
      <c r="X34" s="420"/>
      <c r="Y34" s="420"/>
      <c r="Z34" s="420"/>
      <c r="AA34" s="420"/>
      <c r="AB34" s="420"/>
      <c r="AC34" s="420"/>
      <c r="AD34" s="420"/>
      <c r="AE34" s="420"/>
      <c r="AF34" s="420"/>
      <c r="AG34" s="420"/>
    </row>
    <row r="35" spans="1:33" s="21" customFormat="1" ht="13.5">
      <c r="A35" s="687"/>
      <c r="B35" s="687"/>
      <c r="C35" s="687"/>
      <c r="D35" s="687"/>
      <c r="E35" s="699"/>
      <c r="F35" s="699"/>
      <c r="G35" s="699"/>
      <c r="H35" s="699"/>
      <c r="I35" s="710"/>
      <c r="J35" s="710"/>
      <c r="K35" s="512"/>
      <c r="L35" s="420"/>
      <c r="M35" s="420"/>
      <c r="N35" s="420"/>
      <c r="O35" s="420"/>
      <c r="P35" s="420"/>
      <c r="Q35" s="420"/>
      <c r="R35" s="420"/>
      <c r="S35" s="420"/>
      <c r="T35" s="420"/>
      <c r="U35" s="420"/>
      <c r="V35" s="420"/>
      <c r="W35" s="420"/>
      <c r="X35" s="420"/>
      <c r="Y35" s="420"/>
      <c r="Z35" s="420"/>
      <c r="AA35" s="420"/>
      <c r="AB35" s="420"/>
      <c r="AC35" s="420"/>
      <c r="AD35" s="420"/>
      <c r="AE35" s="420"/>
      <c r="AF35" s="420"/>
      <c r="AG35" s="420"/>
    </row>
    <row r="36" spans="1:33" s="21" customFormat="1" ht="13.5">
      <c r="A36" s="410"/>
      <c r="B36" s="410"/>
      <c r="C36" s="410"/>
      <c r="D36" s="410"/>
      <c r="E36" s="426"/>
      <c r="F36" s="426"/>
      <c r="G36" s="426"/>
      <c r="H36" s="426"/>
      <c r="I36" s="426"/>
      <c r="J36" s="426"/>
      <c r="K36" s="420"/>
      <c r="L36" s="420"/>
      <c r="M36" s="420"/>
      <c r="N36" s="420"/>
      <c r="O36" s="420"/>
      <c r="P36" s="420"/>
      <c r="Q36" s="420"/>
      <c r="R36" s="420"/>
      <c r="S36" s="420"/>
      <c r="T36" s="420"/>
      <c r="U36" s="420"/>
      <c r="V36" s="420"/>
      <c r="W36" s="420"/>
      <c r="X36" s="420"/>
      <c r="Y36" s="420"/>
      <c r="Z36" s="420"/>
      <c r="AA36" s="420"/>
      <c r="AB36" s="420"/>
      <c r="AC36" s="420"/>
      <c r="AD36" s="420"/>
      <c r="AE36" s="420"/>
      <c r="AF36" s="420"/>
      <c r="AG36" s="420"/>
    </row>
    <row r="37" spans="1:33" ht="13.5">
      <c r="A37" s="411" t="str">
        <v>（３）子育て支援及び学習支援経費</v>
      </c>
      <c r="B37" s="426"/>
      <c r="C37" s="420"/>
      <c r="D37" s="448"/>
      <c r="E37" s="426"/>
      <c r="F37" s="472"/>
      <c r="G37" s="472"/>
      <c r="H37" s="420"/>
      <c r="I37" s="420"/>
      <c r="J37" s="420"/>
      <c r="K37" s="420"/>
      <c r="L37" s="420"/>
      <c r="M37" s="420"/>
      <c r="N37" s="420"/>
      <c r="O37" s="420"/>
      <c r="P37" s="420"/>
      <c r="Q37" s="420"/>
      <c r="R37" s="420"/>
      <c r="S37" s="420"/>
      <c r="T37" s="420"/>
      <c r="U37" s="420"/>
      <c r="V37" s="420"/>
      <c r="W37" s="420"/>
      <c r="X37" s="420"/>
      <c r="Y37" s="420"/>
      <c r="Z37" s="420"/>
      <c r="AA37" s="420"/>
      <c r="AB37" s="420"/>
      <c r="AC37" s="420"/>
      <c r="AD37" s="420"/>
      <c r="AE37" s="420"/>
      <c r="AF37" s="420"/>
      <c r="AG37" s="420"/>
    </row>
    <row r="38" spans="1:33" s="21" customFormat="1" ht="21" customHeight="1">
      <c r="A38" s="680" t="s">
        <v>209</v>
      </c>
      <c r="B38" s="680"/>
      <c r="C38" s="680"/>
      <c r="D38" s="680"/>
      <c r="E38" s="680" t="s">
        <v>150</v>
      </c>
      <c r="F38" s="680"/>
      <c r="G38" s="680"/>
      <c r="H38" s="680"/>
      <c r="I38" s="711" t="s">
        <v>16</v>
      </c>
      <c r="J38" s="711"/>
      <c r="K38" s="420"/>
      <c r="L38" s="420"/>
      <c r="M38" s="420"/>
      <c r="N38" s="420"/>
      <c r="O38" s="420"/>
      <c r="P38" s="420"/>
      <c r="Q38" s="420"/>
      <c r="R38" s="420"/>
      <c r="S38" s="420"/>
      <c r="T38" s="420"/>
      <c r="U38" s="420"/>
      <c r="V38" s="420"/>
      <c r="W38" s="420"/>
      <c r="X38" s="420"/>
      <c r="Y38" s="420"/>
      <c r="Z38" s="420"/>
      <c r="AA38" s="420"/>
      <c r="AB38" s="420"/>
      <c r="AC38" s="420"/>
      <c r="AD38" s="420"/>
      <c r="AE38" s="420"/>
      <c r="AF38" s="420"/>
      <c r="AG38" s="420"/>
    </row>
    <row r="39" spans="1:33" s="21" customFormat="1" ht="14.25" customHeight="1">
      <c r="A39" s="688" t="s">
        <v>49</v>
      </c>
      <c r="B39" s="688"/>
      <c r="C39" s="688"/>
      <c r="D39" s="688"/>
      <c r="E39" s="702"/>
      <c r="F39" s="702"/>
      <c r="G39" s="702"/>
      <c r="H39" s="702"/>
      <c r="I39" s="710"/>
      <c r="J39" s="710"/>
      <c r="K39" s="420"/>
      <c r="L39" s="420"/>
      <c r="M39" s="420"/>
      <c r="N39" s="420"/>
      <c r="O39" s="420"/>
      <c r="P39" s="420"/>
      <c r="Q39" s="420"/>
      <c r="R39" s="420"/>
      <c r="S39" s="420"/>
      <c r="T39" s="420"/>
      <c r="U39" s="420"/>
      <c r="V39" s="420"/>
      <c r="W39" s="420"/>
      <c r="X39" s="420"/>
      <c r="Y39" s="420"/>
      <c r="Z39" s="420"/>
      <c r="AA39" s="420"/>
      <c r="AB39" s="420"/>
      <c r="AC39" s="420"/>
      <c r="AD39" s="420"/>
      <c r="AE39" s="420"/>
      <c r="AF39" s="420"/>
      <c r="AG39" s="420"/>
    </row>
    <row r="40" spans="1:33" s="21" customFormat="1" ht="13.5">
      <c r="A40" s="686" t="s">
        <v>413</v>
      </c>
      <c r="B40" s="686"/>
      <c r="C40" s="686"/>
      <c r="D40" s="686"/>
      <c r="E40" s="702"/>
      <c r="F40" s="702"/>
      <c r="G40" s="702"/>
      <c r="H40" s="702"/>
      <c r="I40" s="710"/>
      <c r="J40" s="710"/>
      <c r="K40" s="420"/>
      <c r="L40" s="420"/>
      <c r="M40" s="420"/>
      <c r="N40" s="420"/>
      <c r="O40" s="420"/>
      <c r="P40" s="420"/>
      <c r="Q40" s="420"/>
      <c r="R40" s="420"/>
      <c r="S40" s="420"/>
      <c r="T40" s="420"/>
      <c r="U40" s="420"/>
      <c r="V40" s="420"/>
      <c r="W40" s="420"/>
      <c r="X40" s="420"/>
      <c r="Y40" s="420"/>
      <c r="Z40" s="420"/>
      <c r="AA40" s="420"/>
      <c r="AB40" s="420"/>
      <c r="AC40" s="420"/>
      <c r="AD40" s="420"/>
      <c r="AE40" s="420"/>
      <c r="AF40" s="420"/>
      <c r="AG40" s="420"/>
    </row>
    <row r="41" spans="1:33" s="21" customFormat="1" ht="14.25" customHeight="1">
      <c r="A41" s="688" t="s">
        <v>415</v>
      </c>
      <c r="B41" s="688"/>
      <c r="C41" s="688"/>
      <c r="D41" s="688"/>
      <c r="E41" s="702"/>
      <c r="F41" s="702"/>
      <c r="G41" s="702"/>
      <c r="H41" s="702"/>
      <c r="I41" s="710"/>
      <c r="J41" s="710"/>
      <c r="K41" s="420"/>
      <c r="L41" s="420"/>
      <c r="M41" s="420"/>
      <c r="N41" s="420"/>
      <c r="O41" s="420"/>
      <c r="P41" s="420"/>
      <c r="Q41" s="420"/>
      <c r="R41" s="420"/>
      <c r="S41" s="420"/>
      <c r="T41" s="420"/>
      <c r="U41" s="420"/>
      <c r="V41" s="420"/>
      <c r="W41" s="420"/>
      <c r="X41" s="420"/>
      <c r="Y41" s="420"/>
      <c r="Z41" s="420"/>
      <c r="AA41" s="420"/>
      <c r="AB41" s="420"/>
      <c r="AC41" s="420"/>
      <c r="AD41" s="420"/>
      <c r="AE41" s="420"/>
      <c r="AF41" s="420"/>
      <c r="AG41" s="420"/>
    </row>
    <row r="42" spans="1:33" s="21" customFormat="1" ht="13.5">
      <c r="A42" s="686" t="s">
        <v>145</v>
      </c>
      <c r="B42" s="686"/>
      <c r="C42" s="686"/>
      <c r="D42" s="686"/>
      <c r="E42" s="702"/>
      <c r="F42" s="702"/>
      <c r="G42" s="702"/>
      <c r="H42" s="702"/>
      <c r="I42" s="710"/>
      <c r="J42" s="710"/>
      <c r="K42" s="420"/>
      <c r="L42" s="420"/>
      <c r="M42" s="420"/>
      <c r="N42" s="420"/>
      <c r="O42" s="420"/>
      <c r="P42" s="420"/>
      <c r="Q42" s="420"/>
      <c r="R42" s="420"/>
      <c r="S42" s="420"/>
      <c r="T42" s="420"/>
      <c r="U42" s="420"/>
      <c r="V42" s="420"/>
      <c r="W42" s="420"/>
      <c r="X42" s="420"/>
      <c r="Y42" s="420"/>
      <c r="Z42" s="420"/>
      <c r="AA42" s="420"/>
      <c r="AB42" s="420"/>
      <c r="AC42" s="420"/>
      <c r="AD42" s="420"/>
      <c r="AE42" s="420"/>
      <c r="AF42" s="420"/>
      <c r="AG42" s="420"/>
    </row>
    <row r="43" spans="1:33" s="21" customFormat="1" ht="14.25" customHeight="1">
      <c r="A43" s="681"/>
      <c r="B43" s="681"/>
      <c r="C43" s="681"/>
      <c r="D43" s="681"/>
      <c r="E43" s="699" t="s">
        <v>42</v>
      </c>
      <c r="F43" s="699"/>
      <c r="G43" s="699"/>
      <c r="H43" s="699"/>
      <c r="I43" s="710">
        <f>+SUM(I39:J42)</f>
        <v>0</v>
      </c>
      <c r="J43" s="710"/>
      <c r="K43" s="512" t="s">
        <v>420</v>
      </c>
      <c r="L43" s="513" t="s">
        <v>486</v>
      </c>
      <c r="M43" s="716">
        <v>20000</v>
      </c>
      <c r="N43" s="420"/>
      <c r="O43" s="420"/>
      <c r="P43" s="420"/>
      <c r="Q43" s="420"/>
      <c r="R43" s="420"/>
      <c r="S43" s="420"/>
      <c r="T43" s="420"/>
      <c r="U43" s="420"/>
      <c r="V43" s="420"/>
      <c r="W43" s="420"/>
      <c r="X43" s="420"/>
      <c r="Y43" s="420"/>
      <c r="Z43" s="420"/>
      <c r="AA43" s="420"/>
      <c r="AB43" s="420"/>
      <c r="AC43" s="420"/>
      <c r="AD43" s="420"/>
      <c r="AE43" s="420"/>
      <c r="AF43" s="420"/>
      <c r="AG43" s="420"/>
    </row>
    <row r="44" spans="1:33" s="21" customFormat="1" ht="13.5">
      <c r="A44" s="687"/>
      <c r="B44" s="687"/>
      <c r="C44" s="687"/>
      <c r="D44" s="687"/>
      <c r="E44" s="699"/>
      <c r="F44" s="699"/>
      <c r="G44" s="699"/>
      <c r="H44" s="699"/>
      <c r="I44" s="710"/>
      <c r="J44" s="710"/>
      <c r="K44" s="512"/>
      <c r="L44" s="513"/>
      <c r="M44" s="717"/>
      <c r="N44" s="420"/>
      <c r="O44" s="420"/>
      <c r="P44" s="420"/>
      <c r="Q44" s="420"/>
      <c r="R44" s="420"/>
      <c r="S44" s="420"/>
      <c r="T44" s="420"/>
      <c r="U44" s="420"/>
      <c r="V44" s="420"/>
      <c r="W44" s="420"/>
      <c r="X44" s="420"/>
      <c r="Y44" s="420"/>
      <c r="Z44" s="420"/>
      <c r="AA44" s="420"/>
      <c r="AB44" s="420"/>
      <c r="AC44" s="420"/>
      <c r="AD44" s="420"/>
      <c r="AE44" s="420"/>
      <c r="AF44" s="420"/>
      <c r="AG44" s="420"/>
    </row>
    <row r="45" spans="1:33" s="21" customFormat="1" ht="25.5" customHeight="1">
      <c r="A45" s="410"/>
      <c r="B45" s="410"/>
      <c r="C45" s="410"/>
      <c r="D45" s="410"/>
      <c r="E45" s="420"/>
      <c r="F45" s="426"/>
      <c r="G45" s="426"/>
      <c r="H45" s="426" t="s">
        <v>418</v>
      </c>
      <c r="I45" s="710">
        <f>+MIN(I43,M43)</f>
        <v>0</v>
      </c>
      <c r="J45" s="710"/>
      <c r="K45" s="512" t="s">
        <v>255</v>
      </c>
      <c r="L45" s="420"/>
      <c r="M45" s="420"/>
      <c r="N45" s="420"/>
      <c r="O45" s="420"/>
      <c r="P45" s="420"/>
      <c r="Q45" s="420"/>
      <c r="R45" s="420"/>
      <c r="S45" s="420"/>
      <c r="T45" s="420"/>
      <c r="U45" s="420"/>
      <c r="V45" s="420"/>
      <c r="W45" s="420"/>
      <c r="X45" s="420"/>
      <c r="Y45" s="420"/>
      <c r="Z45" s="420"/>
      <c r="AA45" s="420"/>
      <c r="AB45" s="420"/>
      <c r="AC45" s="420"/>
      <c r="AD45" s="420"/>
      <c r="AE45" s="420"/>
      <c r="AF45" s="420"/>
      <c r="AG45" s="420"/>
    </row>
    <row r="46" spans="1:33" s="21" customFormat="1" ht="13.5">
      <c r="A46" s="410"/>
      <c r="B46" s="410"/>
      <c r="C46" s="410"/>
      <c r="D46" s="410"/>
      <c r="E46" s="426"/>
      <c r="F46" s="426"/>
      <c r="G46" s="426"/>
      <c r="H46" s="426"/>
      <c r="I46" s="472"/>
      <c r="J46" s="472"/>
      <c r="K46" s="420"/>
      <c r="L46" s="420"/>
      <c r="M46" s="420"/>
      <c r="N46" s="420"/>
      <c r="O46" s="420"/>
      <c r="P46" s="420"/>
      <c r="Q46" s="420"/>
      <c r="R46" s="420"/>
      <c r="S46" s="420"/>
      <c r="T46" s="420"/>
      <c r="U46" s="420"/>
      <c r="V46" s="420"/>
      <c r="W46" s="420"/>
      <c r="X46" s="420"/>
      <c r="Y46" s="420"/>
      <c r="Z46" s="420"/>
      <c r="AA46" s="420"/>
      <c r="AB46" s="420"/>
      <c r="AC46" s="420"/>
      <c r="AD46" s="420"/>
      <c r="AE46" s="420"/>
      <c r="AF46" s="420"/>
      <c r="AG46" s="420"/>
    </row>
    <row r="47" spans="1:33" ht="13.5">
      <c r="A47" s="411" t="s">
        <v>173</v>
      </c>
      <c r="B47" s="426"/>
      <c r="C47" s="420"/>
      <c r="D47" s="448"/>
      <c r="E47" s="426"/>
      <c r="F47" s="472"/>
      <c r="G47" s="472"/>
      <c r="H47" s="420"/>
      <c r="I47" s="420"/>
      <c r="J47" s="420"/>
      <c r="K47" s="420"/>
      <c r="L47" s="420"/>
      <c r="M47" s="420"/>
      <c r="N47" s="420"/>
      <c r="O47" s="420"/>
      <c r="P47" s="420"/>
      <c r="Q47" s="420"/>
      <c r="R47" s="420"/>
      <c r="S47" s="420"/>
      <c r="T47" s="420"/>
      <c r="U47" s="420"/>
      <c r="V47" s="420"/>
      <c r="W47" s="420"/>
      <c r="X47" s="420"/>
      <c r="Y47" s="420"/>
      <c r="Z47" s="420"/>
      <c r="AA47" s="420"/>
      <c r="AB47" s="420"/>
      <c r="AC47" s="420"/>
      <c r="AD47" s="420"/>
      <c r="AE47" s="420"/>
      <c r="AF47" s="420"/>
      <c r="AG47" s="420"/>
    </row>
    <row r="48" spans="1:33" s="21" customFormat="1" ht="21" customHeight="1">
      <c r="A48" s="680" t="s">
        <v>209</v>
      </c>
      <c r="B48" s="680"/>
      <c r="C48" s="680"/>
      <c r="D48" s="680"/>
      <c r="E48" s="680" t="s">
        <v>150</v>
      </c>
      <c r="F48" s="680"/>
      <c r="G48" s="680"/>
      <c r="H48" s="680"/>
      <c r="I48" s="711" t="s">
        <v>16</v>
      </c>
      <c r="J48" s="711"/>
      <c r="K48" s="420"/>
      <c r="L48" s="420"/>
      <c r="M48" s="420"/>
      <c r="N48" s="420"/>
      <c r="O48" s="420"/>
      <c r="P48" s="420"/>
      <c r="Q48" s="420"/>
      <c r="R48" s="420"/>
      <c r="S48" s="420"/>
      <c r="T48" s="420"/>
      <c r="U48" s="420"/>
      <c r="V48" s="420"/>
      <c r="W48" s="420"/>
      <c r="X48" s="420"/>
      <c r="Y48" s="420"/>
      <c r="Z48" s="420"/>
      <c r="AA48" s="420"/>
      <c r="AB48" s="420"/>
      <c r="AC48" s="420"/>
      <c r="AD48" s="420"/>
      <c r="AE48" s="420"/>
      <c r="AF48" s="420"/>
      <c r="AG48" s="420"/>
    </row>
    <row r="49" spans="1:33" s="21" customFormat="1" ht="24.75" customHeight="1">
      <c r="A49" s="689" t="s">
        <v>245</v>
      </c>
      <c r="B49" s="689"/>
      <c r="C49" s="689"/>
      <c r="D49" s="689"/>
      <c r="E49" s="702"/>
      <c r="F49" s="702"/>
      <c r="G49" s="702"/>
      <c r="H49" s="702"/>
      <c r="I49" s="710"/>
      <c r="J49" s="710"/>
      <c r="K49" s="420"/>
      <c r="L49" s="420"/>
      <c r="M49" s="420"/>
      <c r="N49" s="420"/>
      <c r="O49" s="420"/>
      <c r="P49" s="420"/>
      <c r="Q49" s="420"/>
      <c r="R49" s="420"/>
      <c r="S49" s="420"/>
      <c r="T49" s="420"/>
      <c r="U49" s="420"/>
      <c r="V49" s="420"/>
      <c r="W49" s="420"/>
      <c r="X49" s="420"/>
      <c r="Y49" s="420"/>
      <c r="Z49" s="420"/>
      <c r="AA49" s="420"/>
      <c r="AB49" s="420"/>
      <c r="AC49" s="420"/>
      <c r="AD49" s="420"/>
      <c r="AE49" s="420"/>
      <c r="AF49" s="420"/>
      <c r="AG49" s="420"/>
    </row>
    <row r="50" spans="1:33" s="21" customFormat="1" ht="13.5">
      <c r="A50" s="686" t="s">
        <v>510</v>
      </c>
      <c r="B50" s="686"/>
      <c r="C50" s="686"/>
      <c r="D50" s="686"/>
      <c r="E50" s="702"/>
      <c r="F50" s="702"/>
      <c r="G50" s="702"/>
      <c r="H50" s="702"/>
      <c r="I50" s="710"/>
      <c r="J50" s="710"/>
      <c r="K50" s="420"/>
      <c r="L50" s="420"/>
      <c r="M50" s="420"/>
      <c r="N50" s="420"/>
      <c r="O50" s="420"/>
      <c r="P50" s="420"/>
      <c r="Q50" s="420"/>
      <c r="R50" s="420"/>
      <c r="S50" s="420"/>
      <c r="T50" s="420"/>
      <c r="U50" s="420"/>
      <c r="V50" s="420"/>
      <c r="W50" s="420"/>
      <c r="X50" s="420"/>
      <c r="Y50" s="420"/>
      <c r="Z50" s="420"/>
      <c r="AA50" s="420"/>
      <c r="AB50" s="420"/>
      <c r="AC50" s="420"/>
      <c r="AD50" s="420"/>
      <c r="AE50" s="420"/>
      <c r="AF50" s="420"/>
      <c r="AG50" s="420"/>
    </row>
    <row r="51" spans="1:33" s="21" customFormat="1" ht="14.25" customHeight="1">
      <c r="A51" s="681"/>
      <c r="B51" s="681"/>
      <c r="C51" s="681"/>
      <c r="D51" s="681"/>
      <c r="E51" s="699" t="s">
        <v>42</v>
      </c>
      <c r="F51" s="699"/>
      <c r="G51" s="699"/>
      <c r="H51" s="699"/>
      <c r="I51" s="710">
        <f>+I49</f>
        <v>0</v>
      </c>
      <c r="J51" s="710"/>
      <c r="K51" s="512" t="s">
        <v>374</v>
      </c>
      <c r="L51" s="513" t="s">
        <v>486</v>
      </c>
      <c r="M51" s="716">
        <v>33000</v>
      </c>
      <c r="N51" s="420"/>
      <c r="O51" s="420"/>
      <c r="P51" s="420"/>
      <c r="Q51" s="420"/>
      <c r="R51" s="420"/>
      <c r="S51" s="420"/>
      <c r="T51" s="420"/>
      <c r="U51" s="420"/>
      <c r="V51" s="420"/>
      <c r="W51" s="420"/>
      <c r="X51" s="420"/>
      <c r="Y51" s="420"/>
      <c r="Z51" s="420"/>
      <c r="AA51" s="420"/>
      <c r="AB51" s="420"/>
      <c r="AC51" s="420"/>
      <c r="AD51" s="420"/>
      <c r="AE51" s="420"/>
      <c r="AF51" s="420"/>
      <c r="AG51" s="420"/>
    </row>
    <row r="52" spans="1:33" s="21" customFormat="1" ht="13.5">
      <c r="A52" s="687"/>
      <c r="B52" s="687"/>
      <c r="C52" s="687"/>
      <c r="D52" s="687"/>
      <c r="E52" s="699"/>
      <c r="F52" s="699"/>
      <c r="G52" s="699"/>
      <c r="H52" s="699"/>
      <c r="I52" s="710"/>
      <c r="J52" s="710"/>
      <c r="K52" s="512"/>
      <c r="L52" s="513"/>
      <c r="M52" s="717"/>
      <c r="N52" s="420"/>
      <c r="O52" s="420"/>
      <c r="P52" s="420"/>
      <c r="Q52" s="420"/>
      <c r="R52" s="420"/>
      <c r="S52" s="420"/>
      <c r="T52" s="420"/>
      <c r="U52" s="420"/>
      <c r="V52" s="420"/>
      <c r="W52" s="420"/>
      <c r="X52" s="420"/>
      <c r="Y52" s="420"/>
      <c r="Z52" s="420"/>
      <c r="AA52" s="420"/>
      <c r="AB52" s="420"/>
      <c r="AC52" s="420"/>
      <c r="AD52" s="420"/>
      <c r="AE52" s="420"/>
      <c r="AF52" s="420"/>
      <c r="AG52" s="420"/>
    </row>
    <row r="53" spans="1:33" s="21" customFormat="1" ht="25.5" customHeight="1">
      <c r="A53" s="410"/>
      <c r="B53" s="410"/>
      <c r="C53" s="410"/>
      <c r="D53" s="410"/>
      <c r="E53" s="420"/>
      <c r="F53" s="426"/>
      <c r="G53" s="426"/>
      <c r="H53" s="426" t="s">
        <v>575</v>
      </c>
      <c r="I53" s="710">
        <f>+MIN(I51,M51)</f>
        <v>0</v>
      </c>
      <c r="J53" s="710"/>
      <c r="K53" s="512" t="s">
        <v>276</v>
      </c>
      <c r="L53" s="420"/>
      <c r="M53" s="420"/>
      <c r="N53" s="420"/>
      <c r="O53" s="420"/>
      <c r="P53" s="420"/>
      <c r="Q53" s="420"/>
      <c r="R53" s="420"/>
      <c r="S53" s="420"/>
      <c r="T53" s="420"/>
      <c r="U53" s="420"/>
      <c r="V53" s="420"/>
      <c r="W53" s="420"/>
      <c r="X53" s="420"/>
      <c r="Y53" s="420"/>
      <c r="Z53" s="420"/>
      <c r="AA53" s="420"/>
      <c r="AB53" s="420"/>
      <c r="AC53" s="420"/>
      <c r="AD53" s="420"/>
      <c r="AE53" s="420"/>
      <c r="AF53" s="420"/>
      <c r="AG53" s="420"/>
    </row>
    <row r="54" spans="1:33" ht="13.5">
      <c r="A54" s="420"/>
      <c r="B54" s="426"/>
      <c r="C54" s="420"/>
      <c r="D54" s="449"/>
      <c r="E54" s="426"/>
      <c r="F54" s="472"/>
      <c r="G54" s="472"/>
      <c r="H54" s="420"/>
      <c r="I54" s="420"/>
      <c r="J54" s="510"/>
      <c r="K54" s="513"/>
      <c r="L54" s="513"/>
      <c r="M54" s="513"/>
      <c r="N54" s="420"/>
      <c r="O54" s="420"/>
      <c r="P54" s="420"/>
      <c r="Q54" s="420"/>
      <c r="R54" s="420"/>
      <c r="S54" s="420"/>
      <c r="T54" s="420"/>
      <c r="U54" s="420"/>
      <c r="V54" s="420"/>
      <c r="W54" s="420"/>
      <c r="X54" s="420"/>
      <c r="Y54" s="420"/>
      <c r="Z54" s="420"/>
      <c r="AA54" s="420"/>
      <c r="AB54" s="420"/>
      <c r="AC54" s="420"/>
      <c r="AD54" s="420"/>
      <c r="AE54" s="420"/>
      <c r="AF54" s="420"/>
      <c r="AG54" s="420"/>
    </row>
    <row r="55" spans="1:33" ht="24" customHeight="1">
      <c r="A55" s="409" t="s">
        <v>111</v>
      </c>
      <c r="B55" s="435"/>
      <c r="C55" s="440"/>
      <c r="D55" s="450" t="s">
        <v>304</v>
      </c>
      <c r="E55" s="694">
        <f>J22+I34+I43+I51</f>
        <v>0</v>
      </c>
      <c r="F55" s="451" t="s">
        <v>400</v>
      </c>
      <c r="G55" s="476">
        <f>I8</f>
        <v>0</v>
      </c>
      <c r="H55" s="448" t="s">
        <v>59</v>
      </c>
      <c r="I55" s="476">
        <f>E55-G55</f>
        <v>0</v>
      </c>
      <c r="J55" s="476"/>
      <c r="K55" s="420" t="s">
        <v>100</v>
      </c>
      <c r="L55" s="420"/>
      <c r="M55" s="420"/>
      <c r="N55" s="420"/>
      <c r="O55" s="420"/>
      <c r="P55" s="420"/>
      <c r="Q55" s="420"/>
      <c r="R55" s="420"/>
      <c r="S55" s="420"/>
      <c r="T55" s="420"/>
      <c r="U55" s="420"/>
      <c r="V55" s="420"/>
      <c r="W55" s="420"/>
      <c r="X55" s="420"/>
      <c r="Y55" s="420"/>
      <c r="Z55" s="420"/>
      <c r="AA55" s="420"/>
      <c r="AB55" s="420"/>
      <c r="AC55" s="420"/>
      <c r="AD55" s="420"/>
      <c r="AE55" s="420"/>
      <c r="AF55" s="420"/>
      <c r="AG55" s="420"/>
    </row>
    <row r="56" spans="1:33" ht="26.25" customHeight="1">
      <c r="A56" s="409" t="s">
        <v>496</v>
      </c>
      <c r="B56" s="426"/>
      <c r="C56" s="441"/>
      <c r="D56" s="448"/>
      <c r="E56" s="420"/>
      <c r="F56" s="448"/>
      <c r="G56" s="420"/>
      <c r="H56" s="450"/>
      <c r="I56" s="694">
        <f>+I25+I34+I45+I53</f>
        <v>0</v>
      </c>
      <c r="J56" s="694"/>
      <c r="K56" s="420" t="s">
        <v>514</v>
      </c>
      <c r="L56" s="420"/>
      <c r="M56" s="420"/>
      <c r="N56" s="420"/>
      <c r="O56" s="420"/>
      <c r="P56" s="420"/>
      <c r="Q56" s="420"/>
      <c r="R56" s="420"/>
      <c r="S56" s="420"/>
      <c r="T56" s="420"/>
      <c r="U56" s="420"/>
      <c r="V56" s="420"/>
      <c r="W56" s="420"/>
      <c r="X56" s="420"/>
      <c r="Y56" s="420"/>
      <c r="Z56" s="420"/>
      <c r="AA56" s="420"/>
      <c r="AB56" s="420"/>
      <c r="AC56" s="420"/>
      <c r="AD56" s="420"/>
      <c r="AE56" s="420"/>
      <c r="AF56" s="420"/>
      <c r="AG56" s="420"/>
    </row>
    <row r="57" spans="1:33" ht="27" customHeight="1">
      <c r="A57" s="409" t="s">
        <v>515</v>
      </c>
      <c r="B57" s="426"/>
      <c r="C57" s="441"/>
      <c r="D57" s="451"/>
      <c r="E57" s="420"/>
      <c r="F57" s="448"/>
      <c r="G57" s="420"/>
      <c r="H57" s="420"/>
      <c r="I57" s="694">
        <f>+MIN(I55:J56)</f>
        <v>0</v>
      </c>
      <c r="J57" s="694"/>
      <c r="K57" s="420" t="s">
        <v>419</v>
      </c>
      <c r="L57" s="420"/>
      <c r="M57" s="420"/>
      <c r="N57" s="420"/>
      <c r="O57" s="420"/>
      <c r="P57" s="420"/>
      <c r="Q57" s="420"/>
      <c r="R57" s="420"/>
      <c r="S57" s="420"/>
      <c r="T57" s="420"/>
      <c r="U57" s="420"/>
      <c r="V57" s="420"/>
      <c r="W57" s="420"/>
      <c r="X57" s="420"/>
      <c r="Y57" s="420"/>
      <c r="Z57" s="420"/>
      <c r="AA57" s="420"/>
      <c r="AB57" s="420"/>
      <c r="AC57" s="420"/>
      <c r="AD57" s="420"/>
      <c r="AE57" s="420"/>
      <c r="AF57" s="420"/>
      <c r="AG57" s="420"/>
    </row>
    <row r="58" spans="1:33" ht="76.5" customHeight="1">
      <c r="A58" s="421" t="s">
        <v>430</v>
      </c>
      <c r="B58" s="421"/>
      <c r="C58" s="421"/>
      <c r="D58" s="421"/>
      <c r="E58" s="421"/>
      <c r="F58" s="421"/>
      <c r="G58" s="421"/>
      <c r="H58" s="421"/>
      <c r="I58" s="421"/>
      <c r="J58" s="421"/>
      <c r="K58" s="421"/>
      <c r="L58" s="420"/>
      <c r="M58" s="420"/>
      <c r="N58" s="420"/>
      <c r="O58" s="420"/>
      <c r="P58" s="420"/>
      <c r="Q58" s="420"/>
      <c r="R58" s="420"/>
      <c r="S58" s="420"/>
      <c r="T58" s="420"/>
      <c r="U58" s="420"/>
      <c r="V58" s="420"/>
      <c r="W58" s="420"/>
      <c r="X58" s="420"/>
      <c r="Y58" s="420"/>
      <c r="Z58" s="420"/>
      <c r="AA58" s="420"/>
      <c r="AB58" s="420"/>
      <c r="AC58" s="420"/>
      <c r="AD58" s="420"/>
      <c r="AE58" s="420"/>
      <c r="AF58" s="420"/>
      <c r="AG58" s="420"/>
    </row>
    <row r="59" spans="1:33" ht="13.5">
      <c r="A59" s="690"/>
      <c r="B59" s="690"/>
      <c r="C59" s="690"/>
      <c r="D59" s="690"/>
      <c r="E59" s="690"/>
      <c r="F59" s="690"/>
      <c r="G59" s="690"/>
      <c r="H59" s="690"/>
      <c r="I59" s="690"/>
      <c r="J59" s="690"/>
      <c r="K59" s="690"/>
      <c r="L59" s="420"/>
      <c r="M59" s="420"/>
      <c r="N59" s="420"/>
      <c r="O59" s="420"/>
      <c r="P59" s="420"/>
      <c r="Q59" s="420"/>
      <c r="R59" s="420"/>
      <c r="S59" s="420"/>
      <c r="T59" s="420"/>
      <c r="U59" s="420"/>
      <c r="V59" s="420"/>
      <c r="W59" s="420"/>
      <c r="X59" s="420"/>
      <c r="Y59" s="420"/>
      <c r="Z59" s="420"/>
      <c r="AA59" s="420"/>
      <c r="AB59" s="420"/>
      <c r="AC59" s="420"/>
      <c r="AD59" s="420"/>
      <c r="AE59" s="420"/>
      <c r="AF59" s="420"/>
      <c r="AG59" s="420"/>
    </row>
    <row r="60" spans="1:33" ht="13.5">
      <c r="A60" s="420"/>
      <c r="B60" s="426"/>
      <c r="C60" s="420"/>
      <c r="D60" s="448"/>
      <c r="E60" s="420"/>
      <c r="F60" s="703"/>
      <c r="G60" s="420"/>
      <c r="H60" s="420"/>
      <c r="I60" s="420"/>
      <c r="J60" s="420"/>
      <c r="K60" s="420"/>
      <c r="L60" s="420"/>
      <c r="M60" s="420"/>
      <c r="N60" s="420"/>
      <c r="O60" s="420"/>
      <c r="P60" s="420"/>
      <c r="Q60" s="420"/>
      <c r="R60" s="420"/>
      <c r="S60" s="420"/>
      <c r="T60" s="420"/>
      <c r="U60" s="420"/>
      <c r="V60" s="420"/>
      <c r="W60" s="420"/>
      <c r="X60" s="420"/>
      <c r="Y60" s="420"/>
      <c r="Z60" s="420"/>
      <c r="AA60" s="420"/>
      <c r="AB60" s="420"/>
      <c r="AC60" s="420"/>
      <c r="AD60" s="420"/>
      <c r="AE60" s="420"/>
      <c r="AF60" s="420"/>
      <c r="AG60" s="420"/>
    </row>
    <row r="61" spans="1:33" ht="13.5">
      <c r="A61" s="420"/>
      <c r="B61" s="426"/>
      <c r="C61" s="420"/>
      <c r="D61" s="448"/>
      <c r="E61" s="420"/>
      <c r="F61" s="703"/>
      <c r="G61" s="420"/>
      <c r="H61" s="420"/>
      <c r="I61" s="420"/>
      <c r="J61" s="420"/>
      <c r="K61" s="420"/>
      <c r="L61" s="420"/>
      <c r="M61" s="420"/>
      <c r="N61" s="420"/>
      <c r="O61" s="420"/>
      <c r="P61" s="420"/>
      <c r="Q61" s="420"/>
      <c r="R61" s="420"/>
      <c r="S61" s="420"/>
      <c r="T61" s="420"/>
      <c r="U61" s="420"/>
      <c r="V61" s="420"/>
      <c r="W61" s="420"/>
      <c r="X61" s="420"/>
      <c r="Y61" s="420"/>
      <c r="Z61" s="420"/>
      <c r="AA61" s="420"/>
      <c r="AB61" s="420"/>
      <c r="AC61" s="420"/>
      <c r="AD61" s="420"/>
      <c r="AE61" s="420"/>
      <c r="AF61" s="420"/>
      <c r="AG61" s="420"/>
    </row>
    <row r="62" spans="1:33" ht="24" customHeight="1">
      <c r="A62" s="420"/>
      <c r="B62" s="426"/>
      <c r="C62" s="420"/>
      <c r="D62" s="448"/>
      <c r="E62" s="420"/>
      <c r="F62" s="703"/>
      <c r="G62" s="420"/>
      <c r="H62" s="420"/>
      <c r="I62" s="420"/>
      <c r="J62" s="420"/>
      <c r="K62" s="420"/>
      <c r="L62" s="420"/>
      <c r="M62" s="420"/>
      <c r="N62" s="420"/>
      <c r="O62" s="420"/>
      <c r="P62" s="420"/>
      <c r="Q62" s="420"/>
      <c r="R62" s="420"/>
      <c r="S62" s="420"/>
      <c r="T62" s="420"/>
      <c r="U62" s="420"/>
      <c r="V62" s="420"/>
      <c r="W62" s="420"/>
      <c r="X62" s="420"/>
      <c r="Y62" s="420"/>
      <c r="Z62" s="420"/>
      <c r="AA62" s="420"/>
      <c r="AB62" s="420"/>
      <c r="AC62" s="420"/>
      <c r="AD62" s="420"/>
      <c r="AE62" s="420"/>
      <c r="AF62" s="420"/>
      <c r="AG62" s="420"/>
    </row>
    <row r="63" spans="1:33" ht="24" customHeight="1">
      <c r="A63" s="420"/>
      <c r="B63" s="426"/>
      <c r="C63" s="420"/>
      <c r="D63" s="448"/>
      <c r="E63" s="420"/>
      <c r="F63" s="703"/>
      <c r="G63" s="420"/>
      <c r="H63" s="420"/>
      <c r="I63" s="420"/>
      <c r="J63" s="420"/>
      <c r="K63" s="420"/>
      <c r="L63" s="420"/>
      <c r="M63" s="420"/>
      <c r="N63" s="420"/>
      <c r="O63" s="420"/>
      <c r="P63" s="420"/>
      <c r="Q63" s="420"/>
      <c r="R63" s="420"/>
      <c r="S63" s="420"/>
      <c r="T63" s="420"/>
      <c r="U63" s="420"/>
      <c r="V63" s="420"/>
      <c r="W63" s="420"/>
      <c r="X63" s="420"/>
      <c r="Y63" s="420"/>
      <c r="Z63" s="420"/>
      <c r="AA63" s="420"/>
      <c r="AB63" s="420"/>
      <c r="AC63" s="420"/>
      <c r="AD63" s="420"/>
      <c r="AE63" s="420"/>
      <c r="AF63" s="420"/>
      <c r="AG63" s="420"/>
    </row>
    <row r="64" spans="1:33" ht="24" customHeight="1">
      <c r="A64" s="420"/>
      <c r="B64" s="426"/>
      <c r="C64" s="420"/>
      <c r="D64" s="448"/>
      <c r="E64" s="420"/>
      <c r="F64" s="703"/>
      <c r="G64" s="420"/>
      <c r="H64" s="420"/>
      <c r="I64" s="420"/>
      <c r="J64" s="420"/>
      <c r="K64" s="420"/>
      <c r="L64" s="420"/>
      <c r="M64" s="420"/>
      <c r="N64" s="420"/>
      <c r="O64" s="420"/>
      <c r="P64" s="420"/>
      <c r="Q64" s="420"/>
      <c r="R64" s="420"/>
      <c r="S64" s="420"/>
      <c r="T64" s="420"/>
      <c r="U64" s="420"/>
      <c r="V64" s="420"/>
      <c r="W64" s="420"/>
      <c r="X64" s="420"/>
      <c r="Y64" s="420"/>
      <c r="Z64" s="420"/>
      <c r="AA64" s="420"/>
      <c r="AB64" s="420"/>
      <c r="AC64" s="420"/>
      <c r="AD64" s="420"/>
      <c r="AE64" s="420"/>
      <c r="AF64" s="420"/>
      <c r="AG64" s="420"/>
    </row>
    <row r="65" spans="1:33" ht="24" customHeight="1">
      <c r="A65" s="420"/>
      <c r="B65" s="426"/>
      <c r="C65" s="420"/>
      <c r="D65" s="448"/>
      <c r="E65" s="420"/>
      <c r="F65" s="703"/>
      <c r="G65" s="420"/>
      <c r="H65" s="420"/>
      <c r="I65" s="420"/>
      <c r="J65" s="420"/>
      <c r="K65" s="420"/>
      <c r="L65" s="420"/>
      <c r="M65" s="420"/>
      <c r="N65" s="420"/>
      <c r="O65" s="420"/>
      <c r="P65" s="420"/>
      <c r="Q65" s="420"/>
      <c r="R65" s="420"/>
      <c r="S65" s="420"/>
      <c r="T65" s="420"/>
      <c r="U65" s="420"/>
      <c r="V65" s="420"/>
      <c r="W65" s="420"/>
      <c r="X65" s="420"/>
      <c r="Y65" s="420"/>
      <c r="Z65" s="420"/>
      <c r="AA65" s="420"/>
      <c r="AB65" s="420"/>
      <c r="AC65" s="420"/>
      <c r="AD65" s="420"/>
      <c r="AE65" s="420"/>
      <c r="AF65" s="420"/>
      <c r="AG65" s="420"/>
    </row>
    <row r="66" spans="1:33" ht="24" customHeight="1">
      <c r="A66" s="420"/>
      <c r="B66" s="426"/>
      <c r="C66" s="420"/>
      <c r="D66" s="448"/>
      <c r="E66" s="420"/>
      <c r="F66" s="703"/>
      <c r="G66" s="420"/>
      <c r="H66" s="420"/>
      <c r="I66" s="420"/>
      <c r="J66" s="420"/>
      <c r="K66" s="420"/>
      <c r="L66" s="420"/>
      <c r="M66" s="420"/>
      <c r="N66" s="420"/>
      <c r="O66" s="420"/>
      <c r="P66" s="420"/>
      <c r="Q66" s="420"/>
      <c r="R66" s="420"/>
      <c r="S66" s="420"/>
      <c r="T66" s="420"/>
      <c r="U66" s="420"/>
      <c r="V66" s="420"/>
      <c r="W66" s="420"/>
      <c r="X66" s="420"/>
      <c r="Y66" s="420"/>
      <c r="Z66" s="420"/>
      <c r="AA66" s="420"/>
      <c r="AB66" s="420"/>
      <c r="AC66" s="420"/>
      <c r="AD66" s="420"/>
      <c r="AE66" s="420"/>
      <c r="AF66" s="420"/>
      <c r="AG66" s="420"/>
    </row>
    <row r="67" spans="1:33" ht="24" customHeight="1">
      <c r="A67" s="420"/>
      <c r="B67" s="426"/>
      <c r="C67" s="420"/>
      <c r="D67" s="448"/>
      <c r="E67" s="420"/>
      <c r="F67" s="703"/>
      <c r="G67" s="420"/>
      <c r="H67" s="420"/>
      <c r="I67" s="420"/>
      <c r="J67" s="420"/>
      <c r="K67" s="420"/>
      <c r="L67" s="420"/>
      <c r="M67" s="420"/>
      <c r="N67" s="420"/>
      <c r="O67" s="420"/>
      <c r="P67" s="420"/>
      <c r="Q67" s="420"/>
      <c r="R67" s="420"/>
      <c r="S67" s="420"/>
      <c r="T67" s="420"/>
      <c r="U67" s="420"/>
      <c r="V67" s="420"/>
      <c r="W67" s="420"/>
      <c r="X67" s="420"/>
      <c r="Y67" s="420"/>
      <c r="Z67" s="420"/>
      <c r="AA67" s="420"/>
      <c r="AB67" s="420"/>
      <c r="AC67" s="420"/>
      <c r="AD67" s="420"/>
      <c r="AE67" s="420"/>
      <c r="AF67" s="420"/>
      <c r="AG67" s="420"/>
    </row>
    <row r="68" spans="1:33" ht="24" customHeight="1">
      <c r="A68" s="420"/>
      <c r="B68" s="426"/>
      <c r="C68" s="420"/>
      <c r="D68" s="448"/>
      <c r="E68" s="420"/>
      <c r="F68" s="703"/>
      <c r="G68" s="420"/>
      <c r="H68" s="420"/>
      <c r="I68" s="420"/>
      <c r="J68" s="420"/>
      <c r="K68" s="420"/>
      <c r="L68" s="420"/>
      <c r="M68" s="420"/>
      <c r="N68" s="420"/>
      <c r="O68" s="420"/>
      <c r="P68" s="420"/>
      <c r="Q68" s="420"/>
      <c r="R68" s="420"/>
      <c r="S68" s="420"/>
      <c r="T68" s="420"/>
      <c r="U68" s="420"/>
      <c r="V68" s="420"/>
      <c r="W68" s="420"/>
      <c r="X68" s="420"/>
      <c r="Y68" s="420"/>
      <c r="Z68" s="420"/>
      <c r="AA68" s="420"/>
      <c r="AB68" s="420"/>
      <c r="AC68" s="420"/>
      <c r="AD68" s="420"/>
      <c r="AE68" s="420"/>
      <c r="AF68" s="420"/>
      <c r="AG68" s="420"/>
    </row>
    <row r="69" spans="1:33" ht="24" customHeight="1">
      <c r="A69" s="420"/>
      <c r="B69" s="426"/>
      <c r="C69" s="420"/>
      <c r="D69" s="448"/>
      <c r="E69" s="420"/>
      <c r="F69" s="703"/>
      <c r="G69" s="420"/>
      <c r="H69" s="420"/>
      <c r="I69" s="420"/>
      <c r="J69" s="420"/>
      <c r="K69" s="420"/>
      <c r="L69" s="420"/>
      <c r="M69" s="420"/>
      <c r="N69" s="420"/>
      <c r="O69" s="420"/>
      <c r="P69" s="420"/>
      <c r="Q69" s="420"/>
      <c r="R69" s="420"/>
      <c r="S69" s="420"/>
      <c r="T69" s="420"/>
      <c r="U69" s="420"/>
      <c r="V69" s="420"/>
      <c r="W69" s="420"/>
      <c r="X69" s="420"/>
      <c r="Y69" s="420"/>
      <c r="Z69" s="420"/>
      <c r="AA69" s="420"/>
      <c r="AB69" s="420"/>
      <c r="AC69" s="420"/>
      <c r="AD69" s="420"/>
      <c r="AE69" s="420"/>
      <c r="AF69" s="420"/>
      <c r="AG69" s="420"/>
    </row>
    <row r="70" spans="1:33" ht="24" customHeight="1">
      <c r="A70" s="420"/>
      <c r="B70" s="426"/>
      <c r="C70" s="420"/>
      <c r="D70" s="448"/>
      <c r="E70" s="420"/>
      <c r="F70" s="703"/>
      <c r="G70" s="420"/>
      <c r="H70" s="420"/>
      <c r="I70" s="420"/>
      <c r="J70" s="420"/>
      <c r="K70" s="420"/>
      <c r="L70" s="420"/>
      <c r="M70" s="420"/>
      <c r="N70" s="420"/>
      <c r="O70" s="420"/>
      <c r="P70" s="420"/>
      <c r="Q70" s="420"/>
      <c r="R70" s="420"/>
      <c r="S70" s="420"/>
      <c r="T70" s="420"/>
      <c r="U70" s="420"/>
      <c r="V70" s="420"/>
      <c r="W70" s="420"/>
      <c r="X70" s="420"/>
      <c r="Y70" s="420"/>
      <c r="Z70" s="420"/>
      <c r="AA70" s="420"/>
      <c r="AB70" s="420"/>
      <c r="AC70" s="420"/>
      <c r="AD70" s="420"/>
      <c r="AE70" s="420"/>
      <c r="AF70" s="420"/>
      <c r="AG70" s="420"/>
    </row>
    <row r="71" spans="1:33" ht="24" customHeight="1">
      <c r="A71" s="420"/>
      <c r="B71" s="426"/>
      <c r="C71" s="420"/>
      <c r="D71" s="448"/>
      <c r="E71" s="420"/>
      <c r="F71" s="703"/>
      <c r="G71" s="420"/>
      <c r="H71" s="420"/>
      <c r="I71" s="420"/>
      <c r="J71" s="420"/>
      <c r="K71" s="420"/>
      <c r="L71" s="420"/>
      <c r="M71" s="420"/>
      <c r="N71" s="420"/>
      <c r="O71" s="420"/>
      <c r="P71" s="420"/>
      <c r="Q71" s="420"/>
      <c r="R71" s="420"/>
      <c r="S71" s="420"/>
      <c r="T71" s="420"/>
      <c r="U71" s="420"/>
      <c r="V71" s="420"/>
      <c r="W71" s="420"/>
      <c r="X71" s="420"/>
      <c r="Y71" s="420"/>
      <c r="Z71" s="420"/>
      <c r="AA71" s="420"/>
      <c r="AB71" s="420"/>
      <c r="AC71" s="420"/>
      <c r="AD71" s="420"/>
      <c r="AE71" s="420"/>
      <c r="AF71" s="420"/>
      <c r="AG71" s="420"/>
    </row>
    <row r="72" spans="1:33" ht="24" customHeight="1">
      <c r="A72" s="420"/>
      <c r="B72" s="426"/>
      <c r="C72" s="420"/>
      <c r="D72" s="448"/>
      <c r="E72" s="420"/>
      <c r="F72" s="703"/>
      <c r="G72" s="420"/>
      <c r="H72" s="420"/>
      <c r="I72" s="420"/>
      <c r="J72" s="420"/>
      <c r="K72" s="420"/>
      <c r="L72" s="420"/>
      <c r="M72" s="420"/>
      <c r="N72" s="420"/>
      <c r="O72" s="420"/>
      <c r="P72" s="420"/>
      <c r="Q72" s="420"/>
      <c r="R72" s="420"/>
      <c r="S72" s="420"/>
      <c r="T72" s="420"/>
      <c r="U72" s="420"/>
      <c r="V72" s="420"/>
      <c r="W72" s="420"/>
      <c r="X72" s="420"/>
      <c r="Y72" s="420"/>
      <c r="Z72" s="420"/>
      <c r="AA72" s="420"/>
      <c r="AB72" s="420"/>
      <c r="AC72" s="420"/>
      <c r="AD72" s="420"/>
      <c r="AE72" s="420"/>
      <c r="AF72" s="420"/>
      <c r="AG72" s="420"/>
    </row>
    <row r="73" spans="1:33" ht="24" customHeight="1">
      <c r="A73" s="420"/>
      <c r="B73" s="426"/>
      <c r="C73" s="420"/>
      <c r="D73" s="448"/>
      <c r="E73" s="420"/>
      <c r="F73" s="703"/>
      <c r="G73" s="420"/>
      <c r="H73" s="420"/>
      <c r="I73" s="420"/>
      <c r="J73" s="420"/>
      <c r="K73" s="420"/>
      <c r="L73" s="420"/>
      <c r="M73" s="420"/>
      <c r="N73" s="420"/>
      <c r="O73" s="420"/>
      <c r="P73" s="420"/>
      <c r="Q73" s="420"/>
      <c r="R73" s="420"/>
      <c r="S73" s="420"/>
      <c r="T73" s="420"/>
      <c r="U73" s="420"/>
      <c r="V73" s="420"/>
      <c r="W73" s="420"/>
      <c r="X73" s="420"/>
      <c r="Y73" s="420"/>
      <c r="Z73" s="420"/>
      <c r="AA73" s="420"/>
      <c r="AB73" s="420"/>
      <c r="AC73" s="420"/>
      <c r="AD73" s="420"/>
      <c r="AE73" s="420"/>
      <c r="AF73" s="420"/>
      <c r="AG73" s="420"/>
    </row>
    <row r="74" spans="1:33" ht="24" customHeight="1">
      <c r="A74" s="420"/>
      <c r="B74" s="426"/>
      <c r="C74" s="420"/>
      <c r="D74" s="448"/>
      <c r="E74" s="420"/>
      <c r="F74" s="703"/>
      <c r="G74" s="420"/>
      <c r="H74" s="420"/>
      <c r="I74" s="420"/>
      <c r="J74" s="420"/>
      <c r="K74" s="420"/>
      <c r="L74" s="420"/>
      <c r="M74" s="420"/>
      <c r="N74" s="420"/>
      <c r="O74" s="420"/>
      <c r="P74" s="420"/>
      <c r="Q74" s="420"/>
      <c r="R74" s="420"/>
      <c r="S74" s="420"/>
      <c r="T74" s="420"/>
      <c r="U74" s="420"/>
      <c r="V74" s="420"/>
      <c r="W74" s="420"/>
      <c r="X74" s="420"/>
      <c r="Y74" s="420"/>
      <c r="Z74" s="420"/>
      <c r="AA74" s="420"/>
      <c r="AB74" s="420"/>
      <c r="AC74" s="420"/>
      <c r="AD74" s="420"/>
      <c r="AE74" s="420"/>
      <c r="AF74" s="420"/>
      <c r="AG74" s="420"/>
    </row>
    <row r="75" spans="1:33" ht="24" customHeight="1">
      <c r="A75" s="420"/>
      <c r="B75" s="426"/>
      <c r="C75" s="420"/>
      <c r="D75" s="448"/>
      <c r="E75" s="420"/>
      <c r="F75" s="703"/>
      <c r="G75" s="420"/>
      <c r="H75" s="420"/>
      <c r="I75" s="420"/>
      <c r="J75" s="420"/>
      <c r="K75" s="420"/>
      <c r="L75" s="420"/>
      <c r="M75" s="420"/>
      <c r="N75" s="420"/>
      <c r="O75" s="420"/>
      <c r="P75" s="420"/>
      <c r="Q75" s="420"/>
      <c r="R75" s="420"/>
      <c r="S75" s="420"/>
      <c r="T75" s="420"/>
      <c r="U75" s="420"/>
      <c r="V75" s="420"/>
      <c r="W75" s="420"/>
      <c r="X75" s="420"/>
      <c r="Y75" s="420"/>
      <c r="Z75" s="420"/>
      <c r="AA75" s="420"/>
      <c r="AB75" s="420"/>
      <c r="AC75" s="420"/>
      <c r="AD75" s="420"/>
      <c r="AE75" s="420"/>
      <c r="AF75" s="420"/>
      <c r="AG75" s="420"/>
    </row>
    <row r="76" spans="1:33" ht="24" customHeight="1">
      <c r="A76" s="420"/>
      <c r="B76" s="426"/>
      <c r="C76" s="420"/>
      <c r="D76" s="448"/>
      <c r="E76" s="420"/>
      <c r="F76" s="703"/>
      <c r="G76" s="420"/>
      <c r="H76" s="420"/>
      <c r="I76" s="420"/>
      <c r="J76" s="420"/>
      <c r="K76" s="420"/>
      <c r="L76" s="420"/>
      <c r="M76" s="420"/>
      <c r="N76" s="420"/>
      <c r="O76" s="420"/>
      <c r="P76" s="420"/>
      <c r="Q76" s="420"/>
      <c r="R76" s="420"/>
      <c r="S76" s="420"/>
      <c r="T76" s="420"/>
      <c r="U76" s="420"/>
      <c r="V76" s="420"/>
      <c r="W76" s="420"/>
      <c r="X76" s="420"/>
      <c r="Y76" s="420"/>
      <c r="Z76" s="420"/>
      <c r="AA76" s="420"/>
      <c r="AB76" s="420"/>
      <c r="AC76" s="420"/>
      <c r="AD76" s="420"/>
      <c r="AE76" s="420"/>
      <c r="AF76" s="420"/>
      <c r="AG76" s="420"/>
    </row>
  </sheetData>
  <mergeCells count="100">
    <mergeCell ref="A2:K2"/>
    <mergeCell ref="I5:J5"/>
    <mergeCell ref="I6:J6"/>
    <mergeCell ref="I7:J7"/>
    <mergeCell ref="I8:J8"/>
    <mergeCell ref="A11:C11"/>
    <mergeCell ref="D11:I11"/>
    <mergeCell ref="A12:C12"/>
    <mergeCell ref="D12:I12"/>
    <mergeCell ref="A13:C13"/>
    <mergeCell ref="D13:I13"/>
    <mergeCell ref="A14:C14"/>
    <mergeCell ref="D14:I14"/>
    <mergeCell ref="A15:C15"/>
    <mergeCell ref="D15:I15"/>
    <mergeCell ref="A16:C16"/>
    <mergeCell ref="D16:I16"/>
    <mergeCell ref="A17:C17"/>
    <mergeCell ref="D17:I17"/>
    <mergeCell ref="A18:C18"/>
    <mergeCell ref="D18:I18"/>
    <mergeCell ref="A19:C19"/>
    <mergeCell ref="D19:I19"/>
    <mergeCell ref="A20:C20"/>
    <mergeCell ref="D20:I20"/>
    <mergeCell ref="A21:C21"/>
    <mergeCell ref="D21:I21"/>
    <mergeCell ref="A22:C22"/>
    <mergeCell ref="D22:I22"/>
    <mergeCell ref="I24:J24"/>
    <mergeCell ref="I25:J25"/>
    <mergeCell ref="B26:K26"/>
    <mergeCell ref="A27:D27"/>
    <mergeCell ref="E27:H27"/>
    <mergeCell ref="I27:J27"/>
    <mergeCell ref="A28:D28"/>
    <mergeCell ref="A29:D29"/>
    <mergeCell ref="A30:D30"/>
    <mergeCell ref="A31:D31"/>
    <mergeCell ref="A32:D32"/>
    <mergeCell ref="A33:D33"/>
    <mergeCell ref="A34:D34"/>
    <mergeCell ref="A35:D35"/>
    <mergeCell ref="A38:D38"/>
    <mergeCell ref="E38:H38"/>
    <mergeCell ref="I38:J38"/>
    <mergeCell ref="A39:D39"/>
    <mergeCell ref="A40:D40"/>
    <mergeCell ref="A41:D41"/>
    <mergeCell ref="A42:D42"/>
    <mergeCell ref="A43:D43"/>
    <mergeCell ref="A44:D44"/>
    <mergeCell ref="I45:J45"/>
    <mergeCell ref="A48:D48"/>
    <mergeCell ref="E48:H48"/>
    <mergeCell ref="I48:J48"/>
    <mergeCell ref="A49:D49"/>
    <mergeCell ref="A50:D50"/>
    <mergeCell ref="A51:D51"/>
    <mergeCell ref="A52:D52"/>
    <mergeCell ref="I53:J53"/>
    <mergeCell ref="I55:J55"/>
    <mergeCell ref="I56:J56"/>
    <mergeCell ref="I57:J57"/>
    <mergeCell ref="A58:K58"/>
    <mergeCell ref="A59:K59"/>
    <mergeCell ref="G5:G6"/>
    <mergeCell ref="J12:J13"/>
    <mergeCell ref="J14:J15"/>
    <mergeCell ref="J16:J17"/>
    <mergeCell ref="J18:J19"/>
    <mergeCell ref="J20:J21"/>
    <mergeCell ref="E28:H29"/>
    <mergeCell ref="I28:J29"/>
    <mergeCell ref="E30:H31"/>
    <mergeCell ref="I30:J31"/>
    <mergeCell ref="E32:H33"/>
    <mergeCell ref="I32:J33"/>
    <mergeCell ref="L32:L33"/>
    <mergeCell ref="M32:M33"/>
    <mergeCell ref="N32:N33"/>
    <mergeCell ref="E34:H35"/>
    <mergeCell ref="I34:J35"/>
    <mergeCell ref="K34:K35"/>
    <mergeCell ref="E39:H40"/>
    <mergeCell ref="I39:J40"/>
    <mergeCell ref="E41:H42"/>
    <mergeCell ref="I41:J42"/>
    <mergeCell ref="E43:H44"/>
    <mergeCell ref="I43:J44"/>
    <mergeCell ref="K43:K44"/>
    <mergeCell ref="L43:L44"/>
    <mergeCell ref="M43:M44"/>
    <mergeCell ref="E49:H50"/>
    <mergeCell ref="I49:J50"/>
    <mergeCell ref="E51:H52"/>
    <mergeCell ref="I51:J52"/>
    <mergeCell ref="K51:K52"/>
    <mergeCell ref="L51:L52"/>
    <mergeCell ref="M51:M52"/>
  </mergeCells>
  <phoneticPr fontId="4"/>
  <printOptions horizontalCentered="1"/>
  <pageMargins left="0.23622047244094488" right="0.23622047244094488" top="0.74803149606299213" bottom="0.74803149606299213" header="0.31496062992125984" footer="0.31496062992125984"/>
  <pageSetup paperSize="9" scale="75" fitToWidth="1" fitToHeight="1" orientation="portrait" usePrinterDefaults="1" r:id="rId1"/>
</worksheet>
</file>

<file path=xl/worksheets/sheet24.xml><?xml version="1.0" encoding="utf-8"?>
<worksheet xmlns="http://schemas.openxmlformats.org/spreadsheetml/2006/main" xmlns:r="http://schemas.openxmlformats.org/officeDocument/2006/relationships" xmlns:mc="http://schemas.openxmlformats.org/markup-compatibility/2006">
  <sheetPr>
    <pageSetUpPr fitToPage="1"/>
  </sheetPr>
  <dimension ref="A1:AG42"/>
  <sheetViews>
    <sheetView showGridLines="0" showZeros="0" view="pageBreakPreview" topLeftCell="A25" zoomScale="60" workbookViewId="0">
      <selection activeCell="A27" sqref="A27:I27"/>
    </sheetView>
  </sheetViews>
  <sheetFormatPr defaultRowHeight="45" customHeight="1"/>
  <cols>
    <col min="1" max="1" width="4.375" customWidth="1"/>
    <col min="2" max="2" width="50.625" customWidth="1"/>
    <col min="3" max="3" width="17.625" customWidth="1"/>
    <col min="4" max="4" width="7.625" customWidth="1"/>
    <col min="5" max="5" width="15.625" customWidth="1"/>
  </cols>
  <sheetData>
    <row r="1" spans="1:5" s="1" customFormat="1" ht="24.95" customHeight="1">
      <c r="A1" s="1" t="s">
        <v>523</v>
      </c>
    </row>
    <row r="2" spans="1:5" ht="24.95" customHeight="1">
      <c r="A2" s="123" t="s">
        <v>338</v>
      </c>
      <c r="B2" s="123"/>
      <c r="C2" s="123"/>
      <c r="D2" s="123"/>
      <c r="E2" s="123"/>
    </row>
    <row r="3" spans="1:5" ht="24.95" customHeight="1"/>
    <row r="4" spans="1:5" ht="24.95" customHeight="1">
      <c r="A4" t="s">
        <v>483</v>
      </c>
      <c r="E4" s="17" t="s">
        <v>93</v>
      </c>
    </row>
    <row r="5" spans="1:5" ht="24.95" customHeight="1">
      <c r="A5" s="719"/>
      <c r="B5" s="141" t="s">
        <v>210</v>
      </c>
      <c r="C5" s="141" t="s">
        <v>246</v>
      </c>
      <c r="D5" s="141" t="s">
        <v>485</v>
      </c>
      <c r="E5" s="141" t="s">
        <v>247</v>
      </c>
    </row>
    <row r="6" spans="1:5" ht="30" customHeight="1">
      <c r="A6" s="335">
        <v>1</v>
      </c>
      <c r="B6" s="186"/>
      <c r="C6" s="724"/>
      <c r="D6" s="725"/>
      <c r="E6" s="726"/>
    </row>
    <row r="7" spans="1:5" ht="30" customHeight="1">
      <c r="A7" s="335">
        <v>2</v>
      </c>
      <c r="B7" s="186"/>
      <c r="C7" s="724"/>
      <c r="D7" s="725"/>
      <c r="E7" s="726"/>
    </row>
    <row r="8" spans="1:5" ht="30" customHeight="1">
      <c r="A8" s="335">
        <v>3</v>
      </c>
      <c r="B8" s="186"/>
      <c r="C8" s="724"/>
      <c r="D8" s="725"/>
      <c r="E8" s="726"/>
    </row>
    <row r="9" spans="1:5" ht="30" customHeight="1">
      <c r="A9" s="335">
        <v>4</v>
      </c>
      <c r="B9" s="186"/>
      <c r="C9" s="724"/>
      <c r="D9" s="725"/>
      <c r="E9" s="726"/>
    </row>
    <row r="10" spans="1:5" ht="30" customHeight="1">
      <c r="A10" s="335">
        <v>5</v>
      </c>
      <c r="B10" s="186"/>
      <c r="C10" s="724"/>
      <c r="D10" s="725"/>
      <c r="E10" s="726"/>
    </row>
    <row r="11" spans="1:5" ht="30" customHeight="1">
      <c r="A11" s="335">
        <v>6</v>
      </c>
      <c r="B11" s="186"/>
      <c r="C11" s="724"/>
      <c r="D11" s="725"/>
      <c r="E11" s="726"/>
    </row>
    <row r="12" spans="1:5" ht="30" customHeight="1">
      <c r="A12" s="335">
        <v>7</v>
      </c>
      <c r="B12" s="186"/>
      <c r="C12" s="724"/>
      <c r="D12" s="725"/>
      <c r="E12" s="726"/>
    </row>
    <row r="13" spans="1:5" ht="30" customHeight="1">
      <c r="A13" s="335">
        <v>8</v>
      </c>
      <c r="B13" s="186"/>
      <c r="C13" s="724"/>
      <c r="D13" s="725"/>
      <c r="E13" s="726"/>
    </row>
    <row r="14" spans="1:5" ht="30" customHeight="1">
      <c r="A14" s="335">
        <v>9</v>
      </c>
      <c r="B14" s="186"/>
      <c r="C14" s="724"/>
      <c r="D14" s="725"/>
      <c r="E14" s="726"/>
    </row>
    <row r="15" spans="1:5" ht="30" customHeight="1">
      <c r="A15" s="335">
        <v>10</v>
      </c>
      <c r="B15" s="186"/>
      <c r="C15" s="724"/>
      <c r="D15" s="725"/>
      <c r="E15" s="726"/>
    </row>
    <row r="16" spans="1:5" ht="30" customHeight="1">
      <c r="A16" s="320" t="s">
        <v>249</v>
      </c>
      <c r="B16" s="570"/>
      <c r="C16" s="570"/>
      <c r="D16" s="325"/>
      <c r="E16" s="726">
        <f>SUM(E6:E15)</f>
        <v>0</v>
      </c>
    </row>
    <row r="17" spans="1:8" ht="24.95" customHeight="1">
      <c r="E17" s="17"/>
    </row>
    <row r="18" spans="1:8" ht="24.95" customHeight="1">
      <c r="A18" t="s">
        <v>6</v>
      </c>
      <c r="E18" s="17"/>
    </row>
    <row r="19" spans="1:8" ht="24.95" customHeight="1">
      <c r="A19" s="719"/>
      <c r="B19" s="141" t="s">
        <v>210</v>
      </c>
      <c r="C19" s="141" t="s">
        <v>246</v>
      </c>
      <c r="D19" s="141" t="s">
        <v>118</v>
      </c>
      <c r="E19" s="141" t="s">
        <v>247</v>
      </c>
    </row>
    <row r="20" spans="1:8" ht="30" customHeight="1">
      <c r="A20" s="141">
        <v>1</v>
      </c>
      <c r="B20" s="158"/>
      <c r="C20" s="724"/>
      <c r="D20" s="725"/>
      <c r="E20" s="726"/>
    </row>
    <row r="21" spans="1:8" ht="30" customHeight="1">
      <c r="A21" s="141">
        <v>2</v>
      </c>
      <c r="B21" s="158"/>
      <c r="C21" s="724"/>
      <c r="D21" s="725"/>
      <c r="E21" s="726"/>
    </row>
    <row r="22" spans="1:8" ht="30" customHeight="1">
      <c r="A22" s="141">
        <v>3</v>
      </c>
      <c r="B22" s="158"/>
      <c r="C22" s="724"/>
      <c r="D22" s="725"/>
      <c r="E22" s="726"/>
    </row>
    <row r="23" spans="1:8" ht="30" customHeight="1">
      <c r="A23" s="141">
        <v>4</v>
      </c>
      <c r="B23" s="158"/>
      <c r="C23" s="724"/>
      <c r="D23" s="725"/>
      <c r="E23" s="726"/>
    </row>
    <row r="24" spans="1:8" ht="30" customHeight="1">
      <c r="A24" s="141">
        <v>5</v>
      </c>
      <c r="B24" s="158"/>
      <c r="C24" s="724"/>
      <c r="D24" s="725"/>
      <c r="E24" s="726"/>
    </row>
    <row r="25" spans="1:8" ht="30" customHeight="1">
      <c r="A25" s="141">
        <v>6</v>
      </c>
      <c r="B25" s="158"/>
      <c r="C25" s="724"/>
      <c r="D25" s="725"/>
      <c r="E25" s="726"/>
    </row>
    <row r="26" spans="1:8" ht="30" customHeight="1">
      <c r="A26" s="141">
        <v>7</v>
      </c>
      <c r="B26" s="158"/>
      <c r="C26" s="724"/>
      <c r="D26" s="725"/>
      <c r="E26" s="726"/>
    </row>
    <row r="27" spans="1:8" ht="30" customHeight="1">
      <c r="A27" s="141">
        <v>8</v>
      </c>
      <c r="B27" s="158"/>
      <c r="C27" s="724"/>
      <c r="D27" s="725"/>
      <c r="E27" s="726"/>
    </row>
    <row r="28" spans="1:8" ht="30" customHeight="1">
      <c r="A28" s="141">
        <v>9</v>
      </c>
      <c r="B28" s="158"/>
      <c r="C28" s="724"/>
      <c r="D28" s="725"/>
      <c r="E28" s="726"/>
    </row>
    <row r="29" spans="1:8" ht="30" customHeight="1">
      <c r="A29" s="141">
        <v>10</v>
      </c>
      <c r="B29" s="158"/>
      <c r="C29" s="724"/>
      <c r="D29" s="725"/>
      <c r="E29" s="726"/>
    </row>
    <row r="30" spans="1:8" ht="30" customHeight="1">
      <c r="A30" s="720" t="s">
        <v>249</v>
      </c>
      <c r="B30" s="723"/>
      <c r="C30" s="723"/>
      <c r="D30" s="171"/>
      <c r="E30" s="726">
        <f>SUM(E20:E29)</f>
        <v>0</v>
      </c>
    </row>
    <row r="31" spans="1:8" ht="36.75" customHeight="1">
      <c r="A31" s="721" t="s">
        <v>473</v>
      </c>
      <c r="B31" s="721"/>
      <c r="C31" s="721"/>
      <c r="D31" s="721"/>
      <c r="E31" s="721"/>
    </row>
    <row r="32" spans="1:8" ht="45" customHeight="1">
      <c r="H32" s="719"/>
    </row>
    <row r="42" spans="1:33" ht="45" customHeight="1">
      <c r="A42" s="722"/>
      <c r="B42" s="722"/>
      <c r="C42" s="722"/>
      <c r="D42" s="722"/>
      <c r="E42" s="722"/>
      <c r="F42" s="722"/>
      <c r="G42" s="722"/>
      <c r="H42" s="722"/>
      <c r="I42" s="722"/>
      <c r="J42" s="722"/>
      <c r="K42" s="722"/>
      <c r="L42" s="722"/>
      <c r="M42" s="722"/>
      <c r="N42" s="722"/>
      <c r="O42" s="722"/>
      <c r="P42" s="722"/>
      <c r="Q42" s="722"/>
      <c r="R42" s="722"/>
      <c r="S42" s="722"/>
      <c r="T42" s="722"/>
      <c r="U42" s="722"/>
      <c r="V42" s="722"/>
      <c r="W42" s="722"/>
      <c r="X42" s="722"/>
      <c r="Y42" s="722"/>
      <c r="Z42" s="722"/>
      <c r="AA42" s="722"/>
      <c r="AB42" s="722"/>
      <c r="AC42" s="722"/>
      <c r="AD42" s="722"/>
      <c r="AE42" s="722"/>
      <c r="AF42" s="722"/>
      <c r="AG42" s="722"/>
    </row>
  </sheetData>
  <mergeCells count="4">
    <mergeCell ref="A2:E2"/>
    <mergeCell ref="A16:D16"/>
    <mergeCell ref="A30:D30"/>
    <mergeCell ref="A31:E31"/>
  </mergeCells>
  <phoneticPr fontId="4"/>
  <printOptions horizontalCentered="1"/>
  <pageMargins left="0.98425196850393681" right="0.78740157480314943" top="0.59055118110236227" bottom="0.59055118110236227" header="0.31496062992125984" footer="0.31496062992125984"/>
  <pageSetup paperSize="9" scale="88" fitToWidth="1" fitToHeight="1" orientation="portrait" usePrinterDefaults="1" r:id="rId1"/>
</worksheet>
</file>

<file path=xl/worksheets/sheet25.xml><?xml version="1.0" encoding="utf-8"?>
<worksheet xmlns="http://schemas.openxmlformats.org/spreadsheetml/2006/main" xmlns:r="http://schemas.openxmlformats.org/officeDocument/2006/relationships" xmlns:mc="http://schemas.openxmlformats.org/markup-compatibility/2006">
  <sheetPr>
    <pageSetUpPr fitToPage="1"/>
  </sheetPr>
  <dimension ref="A1:D32"/>
  <sheetViews>
    <sheetView showGridLines="0" showZeros="0" view="pageBreakPreview" topLeftCell="A10" zoomScale="60" workbookViewId="0">
      <selection activeCell="A27" sqref="A27:I27"/>
    </sheetView>
  </sheetViews>
  <sheetFormatPr defaultColWidth="15" defaultRowHeight="24" customHeight="1"/>
  <cols>
    <col min="1" max="1" width="22" style="1" customWidth="1"/>
    <col min="2" max="3" width="21.125" style="1" customWidth="1"/>
    <col min="4" max="255" width="15" style="1"/>
    <col min="256" max="256" width="22" style="1" customWidth="1"/>
    <col min="257" max="511" width="15" style="1"/>
    <col min="512" max="512" width="22" style="1" customWidth="1"/>
    <col min="513" max="767" width="15" style="1"/>
    <col min="768" max="768" width="22" style="1" customWidth="1"/>
    <col min="769" max="1023" width="15" style="1"/>
    <col min="1024" max="1024" width="22" style="1" customWidth="1"/>
    <col min="1025" max="1279" width="15" style="1"/>
    <col min="1280" max="1280" width="22" style="1" customWidth="1"/>
    <col min="1281" max="1535" width="15" style="1"/>
    <col min="1536" max="1536" width="22" style="1" customWidth="1"/>
    <col min="1537" max="1791" width="15" style="1"/>
    <col min="1792" max="1792" width="22" style="1" customWidth="1"/>
    <col min="1793" max="2047" width="15" style="1"/>
    <col min="2048" max="2048" width="22" style="1" customWidth="1"/>
    <col min="2049" max="2303" width="15" style="1"/>
    <col min="2304" max="2304" width="22" style="1" customWidth="1"/>
    <col min="2305" max="2559" width="15" style="1"/>
    <col min="2560" max="2560" width="22" style="1" customWidth="1"/>
    <col min="2561" max="2815" width="15" style="1"/>
    <col min="2816" max="2816" width="22" style="1" customWidth="1"/>
    <col min="2817" max="3071" width="15" style="1"/>
    <col min="3072" max="3072" width="22" style="1" customWidth="1"/>
    <col min="3073" max="3327" width="15" style="1"/>
    <col min="3328" max="3328" width="22" style="1" customWidth="1"/>
    <col min="3329" max="3583" width="15" style="1"/>
    <col min="3584" max="3584" width="22" style="1" customWidth="1"/>
    <col min="3585" max="3839" width="15" style="1"/>
    <col min="3840" max="3840" width="22" style="1" customWidth="1"/>
    <col min="3841" max="4095" width="15" style="1"/>
    <col min="4096" max="4096" width="22" style="1" customWidth="1"/>
    <col min="4097" max="4351" width="15" style="1"/>
    <col min="4352" max="4352" width="22" style="1" customWidth="1"/>
    <col min="4353" max="4607" width="15" style="1"/>
    <col min="4608" max="4608" width="22" style="1" customWidth="1"/>
    <col min="4609" max="4863" width="15" style="1"/>
    <col min="4864" max="4864" width="22" style="1" customWidth="1"/>
    <col min="4865" max="5119" width="15" style="1"/>
    <col min="5120" max="5120" width="22" style="1" customWidth="1"/>
    <col min="5121" max="5375" width="15" style="1"/>
    <col min="5376" max="5376" width="22" style="1" customWidth="1"/>
    <col min="5377" max="5631" width="15" style="1"/>
    <col min="5632" max="5632" width="22" style="1" customWidth="1"/>
    <col min="5633" max="5887" width="15" style="1"/>
    <col min="5888" max="5888" width="22" style="1" customWidth="1"/>
    <col min="5889" max="6143" width="15" style="1"/>
    <col min="6144" max="6144" width="22" style="1" customWidth="1"/>
    <col min="6145" max="6399" width="15" style="1"/>
    <col min="6400" max="6400" width="22" style="1" customWidth="1"/>
    <col min="6401" max="6655" width="15" style="1"/>
    <col min="6656" max="6656" width="22" style="1" customWidth="1"/>
    <col min="6657" max="6911" width="15" style="1"/>
    <col min="6912" max="6912" width="22" style="1" customWidth="1"/>
    <col min="6913" max="7167" width="15" style="1"/>
    <col min="7168" max="7168" width="22" style="1" customWidth="1"/>
    <col min="7169" max="7423" width="15" style="1"/>
    <col min="7424" max="7424" width="22" style="1" customWidth="1"/>
    <col min="7425" max="7679" width="15" style="1"/>
    <col min="7680" max="7680" width="22" style="1" customWidth="1"/>
    <col min="7681" max="7935" width="15" style="1"/>
    <col min="7936" max="7936" width="22" style="1" customWidth="1"/>
    <col min="7937" max="8191" width="15" style="1"/>
    <col min="8192" max="8192" width="22" style="1" customWidth="1"/>
    <col min="8193" max="8447" width="15" style="1"/>
    <col min="8448" max="8448" width="22" style="1" customWidth="1"/>
    <col min="8449" max="8703" width="15" style="1"/>
    <col min="8704" max="8704" width="22" style="1" customWidth="1"/>
    <col min="8705" max="8959" width="15" style="1"/>
    <col min="8960" max="8960" width="22" style="1" customWidth="1"/>
    <col min="8961" max="9215" width="15" style="1"/>
    <col min="9216" max="9216" width="22" style="1" customWidth="1"/>
    <col min="9217" max="9471" width="15" style="1"/>
    <col min="9472" max="9472" width="22" style="1" customWidth="1"/>
    <col min="9473" max="9727" width="15" style="1"/>
    <col min="9728" max="9728" width="22" style="1" customWidth="1"/>
    <col min="9729" max="9983" width="15" style="1"/>
    <col min="9984" max="9984" width="22" style="1" customWidth="1"/>
    <col min="9985" max="10239" width="15" style="1"/>
    <col min="10240" max="10240" width="22" style="1" customWidth="1"/>
    <col min="10241" max="10495" width="15" style="1"/>
    <col min="10496" max="10496" width="22" style="1" customWidth="1"/>
    <col min="10497" max="10751" width="15" style="1"/>
    <col min="10752" max="10752" width="22" style="1" customWidth="1"/>
    <col min="10753" max="11007" width="15" style="1"/>
    <col min="11008" max="11008" width="22" style="1" customWidth="1"/>
    <col min="11009" max="11263" width="15" style="1"/>
    <col min="11264" max="11264" width="22" style="1" customWidth="1"/>
    <col min="11265" max="11519" width="15" style="1"/>
    <col min="11520" max="11520" width="22" style="1" customWidth="1"/>
    <col min="11521" max="11775" width="15" style="1"/>
    <col min="11776" max="11776" width="22" style="1" customWidth="1"/>
    <col min="11777" max="12031" width="15" style="1"/>
    <col min="12032" max="12032" width="22" style="1" customWidth="1"/>
    <col min="12033" max="12287" width="15" style="1"/>
    <col min="12288" max="12288" width="22" style="1" customWidth="1"/>
    <col min="12289" max="12543" width="15" style="1"/>
    <col min="12544" max="12544" width="22" style="1" customWidth="1"/>
    <col min="12545" max="12799" width="15" style="1"/>
    <col min="12800" max="12800" width="22" style="1" customWidth="1"/>
    <col min="12801" max="13055" width="15" style="1"/>
    <col min="13056" max="13056" width="22" style="1" customWidth="1"/>
    <col min="13057" max="13311" width="15" style="1"/>
    <col min="13312" max="13312" width="22" style="1" customWidth="1"/>
    <col min="13313" max="13567" width="15" style="1"/>
    <col min="13568" max="13568" width="22" style="1" customWidth="1"/>
    <col min="13569" max="13823" width="15" style="1"/>
    <col min="13824" max="13824" width="22" style="1" customWidth="1"/>
    <col min="13825" max="14079" width="15" style="1"/>
    <col min="14080" max="14080" width="22" style="1" customWidth="1"/>
    <col min="14081" max="14335" width="15" style="1"/>
    <col min="14336" max="14336" width="22" style="1" customWidth="1"/>
    <col min="14337" max="14591" width="15" style="1"/>
    <col min="14592" max="14592" width="22" style="1" customWidth="1"/>
    <col min="14593" max="14847" width="15" style="1"/>
    <col min="14848" max="14848" width="22" style="1" customWidth="1"/>
    <col min="14849" max="15103" width="15" style="1"/>
    <col min="15104" max="15104" width="22" style="1" customWidth="1"/>
    <col min="15105" max="15359" width="15" style="1"/>
    <col min="15360" max="15360" width="22" style="1" customWidth="1"/>
    <col min="15361" max="15615" width="15" style="1"/>
    <col min="15616" max="15616" width="22" style="1" customWidth="1"/>
    <col min="15617" max="15871" width="15" style="1"/>
    <col min="15872" max="15872" width="22" style="1" customWidth="1"/>
    <col min="15873" max="16127" width="15" style="1"/>
    <col min="16128" max="16128" width="22" style="1" customWidth="1"/>
    <col min="16129" max="16384" width="15" style="1"/>
  </cols>
  <sheetData>
    <row r="1" spans="1:4" ht="24" customHeight="1">
      <c r="A1" s="1" t="s">
        <v>219</v>
      </c>
    </row>
    <row r="2" spans="1:4" ht="24" customHeight="1">
      <c r="A2" s="123" t="s">
        <v>126</v>
      </c>
      <c r="B2" s="123"/>
      <c r="C2" s="123"/>
      <c r="D2" s="123"/>
    </row>
    <row r="4" spans="1:4" ht="24" customHeight="1">
      <c r="A4" s="1" t="s">
        <v>390</v>
      </c>
      <c r="D4" s="17" t="s">
        <v>313</v>
      </c>
    </row>
    <row r="5" spans="1:4" ht="24" customHeight="1">
      <c r="A5" s="720" t="s">
        <v>267</v>
      </c>
      <c r="B5" s="723"/>
      <c r="C5" s="723"/>
      <c r="D5" s="531" t="s">
        <v>193</v>
      </c>
    </row>
    <row r="6" spans="1:4" ht="24" customHeight="1">
      <c r="A6" s="727"/>
      <c r="B6" s="731"/>
      <c r="C6" s="731"/>
      <c r="D6" s="736"/>
    </row>
    <row r="7" spans="1:4" ht="24" customHeight="1">
      <c r="A7" s="728"/>
      <c r="B7" s="20"/>
      <c r="C7" s="20"/>
      <c r="D7" s="736"/>
    </row>
    <row r="8" spans="1:4" ht="24" customHeight="1">
      <c r="A8" s="728"/>
      <c r="B8" s="20"/>
      <c r="C8" s="20"/>
      <c r="D8" s="736"/>
    </row>
    <row r="9" spans="1:4" ht="24" customHeight="1">
      <c r="A9" s="728"/>
      <c r="B9" s="20"/>
      <c r="C9" s="20"/>
      <c r="D9" s="736"/>
    </row>
    <row r="10" spans="1:4" ht="24" customHeight="1">
      <c r="A10" s="728"/>
      <c r="B10" s="20"/>
      <c r="C10" s="20"/>
      <c r="D10" s="736"/>
    </row>
    <row r="11" spans="1:4" ht="24" customHeight="1">
      <c r="A11" s="728"/>
      <c r="B11" s="20"/>
      <c r="C11" s="20"/>
      <c r="D11" s="736"/>
    </row>
    <row r="12" spans="1:4" ht="24" customHeight="1">
      <c r="A12" s="728"/>
      <c r="B12" s="20"/>
      <c r="C12" s="20"/>
      <c r="D12" s="736"/>
    </row>
    <row r="13" spans="1:4" ht="24" customHeight="1">
      <c r="A13" s="166"/>
      <c r="B13" s="170"/>
      <c r="C13" s="170"/>
      <c r="D13" s="736"/>
    </row>
    <row r="14" spans="1:4" ht="24" customHeight="1">
      <c r="A14" s="729" t="s">
        <v>484</v>
      </c>
      <c r="B14" s="732"/>
      <c r="C14" s="735"/>
      <c r="D14" s="737">
        <f>SUM(D6:D13)</f>
        <v>0</v>
      </c>
    </row>
    <row r="16" spans="1:4" ht="24" customHeight="1">
      <c r="A16" s="172" t="s">
        <v>97</v>
      </c>
      <c r="B16" s="172"/>
      <c r="C16" s="172"/>
      <c r="D16" s="738" t="s">
        <v>313</v>
      </c>
    </row>
    <row r="17" spans="1:4" ht="24" customHeight="1">
      <c r="A17" s="720" t="s">
        <v>267</v>
      </c>
      <c r="B17" s="723"/>
      <c r="C17" s="723"/>
      <c r="D17" s="739" t="s">
        <v>193</v>
      </c>
    </row>
    <row r="18" spans="1:4" ht="24" customHeight="1">
      <c r="A18" s="730" t="s">
        <v>125</v>
      </c>
      <c r="B18" s="733"/>
      <c r="C18" s="733"/>
      <c r="D18" s="740"/>
    </row>
    <row r="19" spans="1:4" ht="24" customHeight="1">
      <c r="A19" s="728"/>
      <c r="B19" s="20"/>
      <c r="C19" s="20"/>
      <c r="D19" s="740"/>
    </row>
    <row r="20" spans="1:4" ht="24" customHeight="1">
      <c r="A20" s="728"/>
      <c r="B20" s="20"/>
      <c r="C20" s="20"/>
      <c r="D20" s="740"/>
    </row>
    <row r="21" spans="1:4" ht="24" customHeight="1">
      <c r="A21" s="728"/>
      <c r="B21" s="20"/>
      <c r="C21" s="20"/>
      <c r="D21" s="740"/>
    </row>
    <row r="22" spans="1:4" ht="24" customHeight="1">
      <c r="A22" s="728"/>
      <c r="B22" s="20"/>
      <c r="C22" s="20"/>
      <c r="D22" s="740"/>
    </row>
    <row r="23" spans="1:4" ht="24" customHeight="1">
      <c r="A23" s="728"/>
      <c r="B23" s="20"/>
      <c r="C23" s="20"/>
      <c r="D23" s="740"/>
    </row>
    <row r="24" spans="1:4" ht="24" customHeight="1">
      <c r="A24" s="728"/>
      <c r="B24" s="20"/>
      <c r="C24" s="20"/>
      <c r="D24" s="740"/>
    </row>
    <row r="25" spans="1:4" ht="24" customHeight="1">
      <c r="A25" s="728"/>
      <c r="B25" s="20"/>
      <c r="C25" s="20"/>
      <c r="D25" s="740"/>
    </row>
    <row r="26" spans="1:4" ht="24" customHeight="1">
      <c r="A26" s="166"/>
      <c r="B26" s="170"/>
      <c r="C26" s="170"/>
      <c r="D26" s="741"/>
    </row>
    <row r="27" spans="1:4" ht="24" customHeight="1">
      <c r="A27" s="729" t="s">
        <v>161</v>
      </c>
      <c r="B27" s="732"/>
      <c r="C27" s="735"/>
      <c r="D27" s="737">
        <f>SUM(D18:D26)</f>
        <v>0</v>
      </c>
    </row>
    <row r="29" spans="1:4" ht="24" customHeight="1">
      <c r="A29" s="1" t="s">
        <v>35</v>
      </c>
      <c r="B29" s="734">
        <f>D14-D27</f>
        <v>0</v>
      </c>
      <c r="C29" s="1" t="s">
        <v>329</v>
      </c>
    </row>
    <row r="31" spans="1:4" ht="24" customHeight="1">
      <c r="A31" s="1" t="s">
        <v>190</v>
      </c>
    </row>
    <row r="32" spans="1:4" ht="24" customHeight="1">
      <c r="A32" s="1" t="s">
        <v>383</v>
      </c>
    </row>
  </sheetData>
  <mergeCells count="22">
    <mergeCell ref="A2:D2"/>
    <mergeCell ref="A5:C5"/>
    <mergeCell ref="A6:C6"/>
    <mergeCell ref="A7:C7"/>
    <mergeCell ref="A8:C8"/>
    <mergeCell ref="A9:C9"/>
    <mergeCell ref="A10:C10"/>
    <mergeCell ref="A11:C11"/>
    <mergeCell ref="A12:C12"/>
    <mergeCell ref="A13:C13"/>
    <mergeCell ref="A14:C14"/>
    <mergeCell ref="A17:C17"/>
    <mergeCell ref="A18:C18"/>
    <mergeCell ref="A19:C19"/>
    <mergeCell ref="A20:C20"/>
    <mergeCell ref="A21:C21"/>
    <mergeCell ref="A22:C22"/>
    <mergeCell ref="A23:C23"/>
    <mergeCell ref="A24:C24"/>
    <mergeCell ref="A25:C25"/>
    <mergeCell ref="A26:C26"/>
    <mergeCell ref="A27:C27"/>
  </mergeCells>
  <phoneticPr fontId="4"/>
  <printOptions horizontalCentered="1"/>
  <pageMargins left="0.98425196850393681" right="0.98425196850393681" top="0.98425196850393681" bottom="0.98425196850393681" header="0.31496062992125984" footer="0.31496062992125984"/>
  <pageSetup paperSize="9" fitToWidth="1" fitToHeight="1" orientation="portrait" usePrinterDefaults="1" r:id="rId1"/>
</worksheet>
</file>

<file path=xl/worksheets/sheet26.xml><?xml version="1.0" encoding="utf-8"?>
<worksheet xmlns="http://schemas.openxmlformats.org/spreadsheetml/2006/main" xmlns:r="http://schemas.openxmlformats.org/officeDocument/2006/relationships" xmlns:mc="http://schemas.openxmlformats.org/markup-compatibility/2006">
  <sheetPr>
    <pageSetUpPr fitToPage="1"/>
  </sheetPr>
  <dimension ref="A1:AG42"/>
  <sheetViews>
    <sheetView showGridLines="0" showZeros="0" view="pageBreakPreview" topLeftCell="A22" zoomScale="60" workbookViewId="0">
      <selection activeCell="A27" sqref="A27:I27"/>
    </sheetView>
  </sheetViews>
  <sheetFormatPr defaultRowHeight="13.5"/>
  <cols>
    <col min="1" max="1" width="21.625" style="21" customWidth="1"/>
    <col min="2" max="16" width="9.25" style="21" customWidth="1"/>
    <col min="17" max="17" width="9.75" style="21" customWidth="1"/>
    <col min="18" max="16384" width="9" style="21" customWidth="1"/>
  </cols>
  <sheetData>
    <row r="1" spans="1:17" s="1" customFormat="1" ht="18.75" customHeight="1">
      <c r="A1" s="316" t="s">
        <v>524</v>
      </c>
      <c r="B1" s="1"/>
      <c r="C1" s="1"/>
      <c r="D1" s="1"/>
      <c r="E1" s="1"/>
      <c r="F1" s="1"/>
      <c r="G1" s="1"/>
      <c r="H1" s="1"/>
      <c r="I1" s="1"/>
      <c r="J1" s="1"/>
      <c r="K1" s="1"/>
      <c r="L1" s="1"/>
      <c r="M1" s="1"/>
      <c r="N1" s="1"/>
      <c r="O1" s="1"/>
      <c r="P1" s="1"/>
      <c r="Q1" s="1"/>
    </row>
    <row r="2" spans="1:17" ht="21" customHeight="1">
      <c r="A2" s="51" t="s">
        <v>88</v>
      </c>
      <c r="B2" s="51"/>
      <c r="C2" s="51"/>
      <c r="D2" s="51"/>
      <c r="E2" s="51"/>
      <c r="F2" s="51"/>
      <c r="G2" s="51"/>
      <c r="H2" s="51"/>
      <c r="I2" s="51"/>
      <c r="J2" s="51"/>
      <c r="K2" s="51"/>
      <c r="L2" s="51"/>
      <c r="M2" s="51"/>
      <c r="N2" s="51"/>
      <c r="O2" s="51"/>
      <c r="P2" s="51"/>
      <c r="Q2" s="51"/>
    </row>
    <row r="3" spans="1:17" ht="21" customHeight="1">
      <c r="A3" s="743" t="s">
        <v>248</v>
      </c>
      <c r="B3" s="743"/>
      <c r="C3" s="743"/>
      <c r="D3" s="743"/>
      <c r="E3" s="743"/>
      <c r="F3" s="743"/>
      <c r="G3" s="743"/>
      <c r="H3" s="743"/>
      <c r="I3" s="743"/>
      <c r="J3" s="743"/>
      <c r="K3" s="743"/>
      <c r="L3" s="743"/>
      <c r="M3" s="743"/>
      <c r="N3" s="743"/>
      <c r="O3" s="743"/>
      <c r="P3" s="743"/>
      <c r="Q3" s="743"/>
    </row>
    <row r="4" spans="1:17">
      <c r="A4" s="454"/>
      <c r="B4" s="1"/>
      <c r="C4" s="1"/>
      <c r="D4" s="1"/>
      <c r="J4" s="444"/>
      <c r="K4" s="444"/>
      <c r="L4" s="444"/>
      <c r="M4" s="439"/>
      <c r="N4" s="439"/>
      <c r="O4" s="439"/>
      <c r="P4" s="439"/>
    </row>
    <row r="5" spans="1:17" s="742" customFormat="1" ht="30.75" customHeight="1">
      <c r="A5" s="744" t="s">
        <v>332</v>
      </c>
      <c r="B5" s="760"/>
      <c r="C5" s="773"/>
      <c r="D5" s="774"/>
      <c r="F5" s="744" t="s">
        <v>224</v>
      </c>
      <c r="G5" s="775"/>
      <c r="H5" s="776"/>
      <c r="J5" s="744" t="s">
        <v>240</v>
      </c>
      <c r="K5" s="744"/>
      <c r="L5" s="744"/>
      <c r="M5" s="744" t="s">
        <v>300</v>
      </c>
      <c r="N5" s="777"/>
      <c r="O5" s="777"/>
      <c r="P5" s="776"/>
    </row>
    <row r="6" spans="1:17">
      <c r="A6" s="745"/>
      <c r="B6" s="745"/>
    </row>
    <row r="7" spans="1:17" s="742" customFormat="1" ht="19.5" customHeight="1">
      <c r="A7" s="746"/>
      <c r="B7" s="104" t="s">
        <v>8</v>
      </c>
      <c r="C7" s="104" t="s">
        <v>38</v>
      </c>
      <c r="D7" s="104" t="s">
        <v>336</v>
      </c>
      <c r="E7" s="104" t="s">
        <v>179</v>
      </c>
      <c r="F7" s="104" t="s">
        <v>290</v>
      </c>
      <c r="G7" s="104" t="s">
        <v>341</v>
      </c>
      <c r="H7" s="104" t="s">
        <v>26</v>
      </c>
      <c r="I7" s="104" t="s">
        <v>7</v>
      </c>
      <c r="J7" s="104" t="s">
        <v>342</v>
      </c>
      <c r="K7" s="104" t="s">
        <v>216</v>
      </c>
      <c r="L7" s="104" t="s">
        <v>58</v>
      </c>
      <c r="M7" s="104" t="s">
        <v>77</v>
      </c>
      <c r="N7" s="778" t="s">
        <v>250</v>
      </c>
      <c r="O7" s="778" t="s">
        <v>250</v>
      </c>
      <c r="P7" s="778" t="s">
        <v>250</v>
      </c>
      <c r="Q7" s="104" t="s">
        <v>42</v>
      </c>
    </row>
    <row r="8" spans="1:17" ht="15" customHeight="1">
      <c r="A8" s="408" t="s">
        <v>213</v>
      </c>
      <c r="B8" s="761"/>
      <c r="C8" s="761"/>
      <c r="D8" s="761"/>
      <c r="E8" s="761"/>
      <c r="F8" s="761"/>
      <c r="G8" s="761"/>
      <c r="H8" s="761"/>
      <c r="I8" s="761"/>
      <c r="J8" s="761"/>
      <c r="K8" s="761"/>
      <c r="L8" s="761"/>
      <c r="M8" s="761"/>
      <c r="N8" s="761"/>
      <c r="O8" s="761"/>
      <c r="P8" s="761"/>
      <c r="Q8" s="761">
        <f t="shared" ref="Q8:Q19" si="0">SUM(B8:P8)</f>
        <v>0</v>
      </c>
    </row>
    <row r="9" spans="1:17" ht="15" customHeight="1">
      <c r="A9" s="408" t="s">
        <v>186</v>
      </c>
      <c r="B9" s="761"/>
      <c r="C9" s="761"/>
      <c r="D9" s="761"/>
      <c r="E9" s="761"/>
      <c r="F9" s="761"/>
      <c r="G9" s="761"/>
      <c r="H9" s="761"/>
      <c r="I9" s="761"/>
      <c r="J9" s="761"/>
      <c r="K9" s="761"/>
      <c r="L9" s="761"/>
      <c r="M9" s="761"/>
      <c r="N9" s="761"/>
      <c r="O9" s="761"/>
      <c r="P9" s="761"/>
      <c r="Q9" s="761">
        <f t="shared" si="0"/>
        <v>0</v>
      </c>
    </row>
    <row r="10" spans="1:17" ht="15" customHeight="1">
      <c r="A10" s="408" t="s">
        <v>348</v>
      </c>
      <c r="B10" s="761"/>
      <c r="C10" s="761"/>
      <c r="D10" s="761"/>
      <c r="E10" s="761"/>
      <c r="F10" s="761"/>
      <c r="G10" s="761"/>
      <c r="H10" s="761"/>
      <c r="I10" s="761"/>
      <c r="J10" s="761"/>
      <c r="K10" s="761"/>
      <c r="L10" s="761"/>
      <c r="M10" s="761"/>
      <c r="N10" s="761"/>
      <c r="O10" s="761"/>
      <c r="P10" s="761"/>
      <c r="Q10" s="761">
        <f t="shared" si="0"/>
        <v>0</v>
      </c>
    </row>
    <row r="11" spans="1:17" ht="15" customHeight="1">
      <c r="A11" s="408" t="s">
        <v>274</v>
      </c>
      <c r="B11" s="761"/>
      <c r="C11" s="761"/>
      <c r="D11" s="761"/>
      <c r="E11" s="761"/>
      <c r="F11" s="761"/>
      <c r="G11" s="761"/>
      <c r="H11" s="761"/>
      <c r="I11" s="761"/>
      <c r="J11" s="761"/>
      <c r="K11" s="761"/>
      <c r="L11" s="761"/>
      <c r="M11" s="761"/>
      <c r="N11" s="761"/>
      <c r="O11" s="761"/>
      <c r="P11" s="761"/>
      <c r="Q11" s="761">
        <f t="shared" si="0"/>
        <v>0</v>
      </c>
    </row>
    <row r="12" spans="1:17" ht="15" customHeight="1">
      <c r="A12" s="403" t="s">
        <v>127</v>
      </c>
      <c r="B12" s="762"/>
      <c r="C12" s="762"/>
      <c r="D12" s="762"/>
      <c r="E12" s="762"/>
      <c r="F12" s="762"/>
      <c r="G12" s="762"/>
      <c r="H12" s="762"/>
      <c r="I12" s="762"/>
      <c r="J12" s="762"/>
      <c r="K12" s="762"/>
      <c r="L12" s="762"/>
      <c r="M12" s="762"/>
      <c r="N12" s="762"/>
      <c r="O12" s="762"/>
      <c r="P12" s="762"/>
      <c r="Q12" s="762">
        <f t="shared" si="0"/>
        <v>0</v>
      </c>
    </row>
    <row r="13" spans="1:17" ht="15" customHeight="1">
      <c r="A13" s="747" t="s">
        <v>350</v>
      </c>
      <c r="B13" s="763"/>
      <c r="C13" s="763"/>
      <c r="D13" s="763"/>
      <c r="E13" s="763"/>
      <c r="F13" s="763"/>
      <c r="G13" s="763"/>
      <c r="H13" s="763"/>
      <c r="I13" s="763"/>
      <c r="J13" s="763"/>
      <c r="K13" s="763"/>
      <c r="L13" s="763"/>
      <c r="M13" s="763"/>
      <c r="N13" s="763"/>
      <c r="O13" s="763"/>
      <c r="P13" s="763"/>
      <c r="Q13" s="780">
        <f t="shared" si="0"/>
        <v>0</v>
      </c>
    </row>
    <row r="14" spans="1:17" ht="15" customHeight="1">
      <c r="A14" s="748" t="s">
        <v>187</v>
      </c>
      <c r="B14" s="764"/>
      <c r="C14" s="764"/>
      <c r="D14" s="764"/>
      <c r="E14" s="764"/>
      <c r="F14" s="764"/>
      <c r="G14" s="764"/>
      <c r="H14" s="764"/>
      <c r="I14" s="764"/>
      <c r="J14" s="764"/>
      <c r="K14" s="764"/>
      <c r="L14" s="764"/>
      <c r="M14" s="764"/>
      <c r="N14" s="764"/>
      <c r="O14" s="764"/>
      <c r="P14" s="764"/>
      <c r="Q14" s="781">
        <f t="shared" si="0"/>
        <v>0</v>
      </c>
    </row>
    <row r="15" spans="1:17" ht="15" customHeight="1">
      <c r="A15" s="749" t="s">
        <v>285</v>
      </c>
      <c r="B15" s="761"/>
      <c r="C15" s="761"/>
      <c r="D15" s="761"/>
      <c r="E15" s="761"/>
      <c r="F15" s="761"/>
      <c r="G15" s="761"/>
      <c r="H15" s="761"/>
      <c r="I15" s="761"/>
      <c r="J15" s="761"/>
      <c r="K15" s="761"/>
      <c r="L15" s="761"/>
      <c r="M15" s="761"/>
      <c r="N15" s="761"/>
      <c r="O15" s="761"/>
      <c r="P15" s="761"/>
      <c r="Q15" s="781">
        <f t="shared" si="0"/>
        <v>0</v>
      </c>
    </row>
    <row r="16" spans="1:17" ht="15" customHeight="1">
      <c r="A16" s="749" t="s">
        <v>351</v>
      </c>
      <c r="B16" s="761"/>
      <c r="C16" s="761"/>
      <c r="D16" s="761"/>
      <c r="E16" s="761"/>
      <c r="F16" s="761"/>
      <c r="G16" s="761"/>
      <c r="H16" s="761"/>
      <c r="I16" s="761"/>
      <c r="J16" s="761"/>
      <c r="K16" s="761"/>
      <c r="L16" s="761"/>
      <c r="M16" s="761"/>
      <c r="N16" s="761"/>
      <c r="O16" s="761"/>
      <c r="P16" s="761"/>
      <c r="Q16" s="781">
        <f t="shared" si="0"/>
        <v>0</v>
      </c>
    </row>
    <row r="17" spans="1:17" ht="15" customHeight="1">
      <c r="A17" s="749" t="s">
        <v>32</v>
      </c>
      <c r="B17" s="761"/>
      <c r="C17" s="761"/>
      <c r="D17" s="761"/>
      <c r="E17" s="761"/>
      <c r="F17" s="761"/>
      <c r="G17" s="761"/>
      <c r="H17" s="761"/>
      <c r="I17" s="761"/>
      <c r="J17" s="761"/>
      <c r="K17" s="761"/>
      <c r="L17" s="761"/>
      <c r="M17" s="761"/>
      <c r="N17" s="761"/>
      <c r="O17" s="761"/>
      <c r="P17" s="761"/>
      <c r="Q17" s="781">
        <f t="shared" si="0"/>
        <v>0</v>
      </c>
    </row>
    <row r="18" spans="1:17" ht="15" customHeight="1">
      <c r="A18" s="749" t="s">
        <v>352</v>
      </c>
      <c r="B18" s="761"/>
      <c r="C18" s="761"/>
      <c r="D18" s="761"/>
      <c r="E18" s="761"/>
      <c r="F18" s="761"/>
      <c r="G18" s="761"/>
      <c r="H18" s="761"/>
      <c r="I18" s="761"/>
      <c r="J18" s="761"/>
      <c r="K18" s="761"/>
      <c r="L18" s="761"/>
      <c r="M18" s="761"/>
      <c r="N18" s="761"/>
      <c r="O18" s="761"/>
      <c r="P18" s="761"/>
      <c r="Q18" s="781">
        <f t="shared" si="0"/>
        <v>0</v>
      </c>
    </row>
    <row r="19" spans="1:17" ht="15" customHeight="1">
      <c r="A19" s="749" t="s">
        <v>354</v>
      </c>
      <c r="B19" s="761"/>
      <c r="C19" s="761"/>
      <c r="D19" s="761"/>
      <c r="E19" s="761"/>
      <c r="F19" s="761"/>
      <c r="G19" s="761"/>
      <c r="H19" s="761"/>
      <c r="I19" s="761"/>
      <c r="J19" s="761"/>
      <c r="K19" s="761"/>
      <c r="L19" s="761"/>
      <c r="M19" s="761"/>
      <c r="N19" s="761"/>
      <c r="O19" s="761"/>
      <c r="P19" s="761"/>
      <c r="Q19" s="781">
        <f t="shared" si="0"/>
        <v>0</v>
      </c>
    </row>
    <row r="20" spans="1:17" ht="24" customHeight="1">
      <c r="A20" s="750" t="s">
        <v>331</v>
      </c>
      <c r="B20" s="765">
        <f t="shared" ref="B20:Q20" si="1">SUM(B13:B19)</f>
        <v>0</v>
      </c>
      <c r="C20" s="765">
        <f t="shared" si="1"/>
        <v>0</v>
      </c>
      <c r="D20" s="765">
        <f t="shared" si="1"/>
        <v>0</v>
      </c>
      <c r="E20" s="765">
        <f t="shared" si="1"/>
        <v>0</v>
      </c>
      <c r="F20" s="765">
        <f t="shared" si="1"/>
        <v>0</v>
      </c>
      <c r="G20" s="765">
        <f t="shared" si="1"/>
        <v>0</v>
      </c>
      <c r="H20" s="765">
        <f t="shared" si="1"/>
        <v>0</v>
      </c>
      <c r="I20" s="765">
        <f t="shared" si="1"/>
        <v>0</v>
      </c>
      <c r="J20" s="765">
        <f t="shared" si="1"/>
        <v>0</v>
      </c>
      <c r="K20" s="765">
        <f t="shared" si="1"/>
        <v>0</v>
      </c>
      <c r="L20" s="765">
        <f t="shared" si="1"/>
        <v>0</v>
      </c>
      <c r="M20" s="765">
        <f t="shared" si="1"/>
        <v>0</v>
      </c>
      <c r="N20" s="765">
        <f t="shared" si="1"/>
        <v>0</v>
      </c>
      <c r="O20" s="765">
        <f t="shared" si="1"/>
        <v>0</v>
      </c>
      <c r="P20" s="765">
        <f t="shared" si="1"/>
        <v>0</v>
      </c>
      <c r="Q20" s="782">
        <f t="shared" si="1"/>
        <v>0</v>
      </c>
    </row>
    <row r="21" spans="1:17" ht="15" customHeight="1">
      <c r="A21" s="751" t="s">
        <v>357</v>
      </c>
      <c r="B21" s="766"/>
      <c r="C21" s="766"/>
      <c r="D21" s="766"/>
      <c r="E21" s="766"/>
      <c r="F21" s="766"/>
      <c r="G21" s="766"/>
      <c r="H21" s="766"/>
      <c r="I21" s="766"/>
      <c r="J21" s="766"/>
      <c r="K21" s="766"/>
      <c r="L21" s="766"/>
      <c r="M21" s="766"/>
      <c r="N21" s="766"/>
      <c r="O21" s="766"/>
      <c r="P21" s="766"/>
      <c r="Q21" s="766">
        <f t="shared" ref="Q21:Q26" si="2">SUM(B21:P21)</f>
        <v>0</v>
      </c>
    </row>
    <row r="22" spans="1:17" ht="15" customHeight="1">
      <c r="A22" s="752" t="s">
        <v>302</v>
      </c>
      <c r="B22" s="767"/>
      <c r="C22" s="767"/>
      <c r="D22" s="767"/>
      <c r="E22" s="767"/>
      <c r="F22" s="767"/>
      <c r="G22" s="767"/>
      <c r="H22" s="767"/>
      <c r="I22" s="767"/>
      <c r="J22" s="767"/>
      <c r="K22" s="767"/>
      <c r="L22" s="767"/>
      <c r="M22" s="767"/>
      <c r="N22" s="767"/>
      <c r="O22" s="767"/>
      <c r="P22" s="767"/>
      <c r="Q22" s="767">
        <f t="shared" si="2"/>
        <v>0</v>
      </c>
    </row>
    <row r="23" spans="1:17" ht="15" customHeight="1">
      <c r="A23" s="752" t="s">
        <v>358</v>
      </c>
      <c r="B23" s="767"/>
      <c r="C23" s="767"/>
      <c r="D23" s="767"/>
      <c r="E23" s="767"/>
      <c r="F23" s="767"/>
      <c r="G23" s="767"/>
      <c r="H23" s="767"/>
      <c r="I23" s="767"/>
      <c r="J23" s="767"/>
      <c r="K23" s="767"/>
      <c r="L23" s="767"/>
      <c r="M23" s="767"/>
      <c r="N23" s="767"/>
      <c r="O23" s="767"/>
      <c r="P23" s="767"/>
      <c r="Q23" s="767">
        <f t="shared" si="2"/>
        <v>0</v>
      </c>
    </row>
    <row r="24" spans="1:17" ht="15" customHeight="1">
      <c r="A24" s="752" t="s">
        <v>202</v>
      </c>
      <c r="B24" s="767"/>
      <c r="C24" s="767"/>
      <c r="D24" s="767"/>
      <c r="E24" s="767"/>
      <c r="F24" s="767"/>
      <c r="G24" s="767"/>
      <c r="H24" s="767"/>
      <c r="I24" s="767"/>
      <c r="J24" s="767"/>
      <c r="K24" s="767"/>
      <c r="L24" s="767"/>
      <c r="M24" s="767"/>
      <c r="N24" s="767"/>
      <c r="O24" s="767"/>
      <c r="P24" s="767"/>
      <c r="Q24" s="767">
        <f t="shared" si="2"/>
        <v>0</v>
      </c>
    </row>
    <row r="25" spans="1:17" ht="15" customHeight="1">
      <c r="A25" s="752" t="s">
        <v>505</v>
      </c>
      <c r="B25" s="767"/>
      <c r="C25" s="767"/>
      <c r="D25" s="767"/>
      <c r="E25" s="767"/>
      <c r="F25" s="767"/>
      <c r="G25" s="767"/>
      <c r="H25" s="767"/>
      <c r="I25" s="767"/>
      <c r="J25" s="767"/>
      <c r="K25" s="767"/>
      <c r="L25" s="767"/>
      <c r="M25" s="767"/>
      <c r="N25" s="767"/>
      <c r="O25" s="767"/>
      <c r="P25" s="767"/>
      <c r="Q25" s="767">
        <f t="shared" si="2"/>
        <v>0</v>
      </c>
    </row>
    <row r="26" spans="1:17" ht="15" customHeight="1">
      <c r="A26" s="753" t="s">
        <v>223</v>
      </c>
      <c r="B26" s="768"/>
      <c r="C26" s="768"/>
      <c r="D26" s="768"/>
      <c r="E26" s="768"/>
      <c r="F26" s="768"/>
      <c r="G26" s="768"/>
      <c r="H26" s="768"/>
      <c r="I26" s="768"/>
      <c r="J26" s="768"/>
      <c r="K26" s="768"/>
      <c r="L26" s="768"/>
      <c r="M26" s="768"/>
      <c r="N26" s="768"/>
      <c r="O26" s="768"/>
      <c r="P26" s="768"/>
      <c r="Q26" s="768">
        <f t="shared" si="2"/>
        <v>0</v>
      </c>
    </row>
    <row r="27" spans="1:17" s="21" customFormat="1" ht="24" customHeight="1">
      <c r="A27" s="754" t="s">
        <v>360</v>
      </c>
      <c r="B27" s="769">
        <f t="shared" ref="B27:Q27" si="3">SUM(B21:B26)</f>
        <v>0</v>
      </c>
      <c r="C27" s="769">
        <f t="shared" si="3"/>
        <v>0</v>
      </c>
      <c r="D27" s="769">
        <f t="shared" si="3"/>
        <v>0</v>
      </c>
      <c r="E27" s="769">
        <f t="shared" si="3"/>
        <v>0</v>
      </c>
      <c r="F27" s="769">
        <f t="shared" si="3"/>
        <v>0</v>
      </c>
      <c r="G27" s="769">
        <f t="shared" si="3"/>
        <v>0</v>
      </c>
      <c r="H27" s="769">
        <f t="shared" si="3"/>
        <v>0</v>
      </c>
      <c r="I27" s="769">
        <f t="shared" si="3"/>
        <v>0</v>
      </c>
      <c r="J27" s="769">
        <f t="shared" si="3"/>
        <v>0</v>
      </c>
      <c r="K27" s="769">
        <f t="shared" si="3"/>
        <v>0</v>
      </c>
      <c r="L27" s="769">
        <f t="shared" si="3"/>
        <v>0</v>
      </c>
      <c r="M27" s="769">
        <f t="shared" si="3"/>
        <v>0</v>
      </c>
      <c r="N27" s="769">
        <f t="shared" si="3"/>
        <v>0</v>
      </c>
      <c r="O27" s="769">
        <f t="shared" si="3"/>
        <v>0</v>
      </c>
      <c r="P27" s="769">
        <f t="shared" si="3"/>
        <v>0</v>
      </c>
      <c r="Q27" s="769">
        <f t="shared" si="3"/>
        <v>0</v>
      </c>
    </row>
    <row r="28" spans="1:17" ht="20.25" customHeight="1">
      <c r="A28" s="755" t="s">
        <v>46</v>
      </c>
      <c r="B28" s="764">
        <f t="shared" ref="B28:Q28" si="4">B20-B27</f>
        <v>0</v>
      </c>
      <c r="C28" s="764">
        <f t="shared" si="4"/>
        <v>0</v>
      </c>
      <c r="D28" s="764">
        <f t="shared" si="4"/>
        <v>0</v>
      </c>
      <c r="E28" s="764">
        <f t="shared" si="4"/>
        <v>0</v>
      </c>
      <c r="F28" s="764">
        <f t="shared" si="4"/>
        <v>0</v>
      </c>
      <c r="G28" s="764">
        <f t="shared" si="4"/>
        <v>0</v>
      </c>
      <c r="H28" s="764">
        <f t="shared" si="4"/>
        <v>0</v>
      </c>
      <c r="I28" s="764">
        <f t="shared" si="4"/>
        <v>0</v>
      </c>
      <c r="J28" s="764">
        <f t="shared" si="4"/>
        <v>0</v>
      </c>
      <c r="K28" s="764">
        <f t="shared" si="4"/>
        <v>0</v>
      </c>
      <c r="L28" s="764">
        <f t="shared" si="4"/>
        <v>0</v>
      </c>
      <c r="M28" s="764">
        <f t="shared" si="4"/>
        <v>0</v>
      </c>
      <c r="N28" s="764">
        <f t="shared" si="4"/>
        <v>0</v>
      </c>
      <c r="O28" s="764">
        <f t="shared" si="4"/>
        <v>0</v>
      </c>
      <c r="P28" s="764">
        <f t="shared" si="4"/>
        <v>0</v>
      </c>
      <c r="Q28" s="764">
        <f t="shared" si="4"/>
        <v>0</v>
      </c>
    </row>
    <row r="30" spans="1:17" ht="19.5" customHeight="1">
      <c r="A30" s="403"/>
      <c r="B30" s="770" t="s">
        <v>8</v>
      </c>
      <c r="C30" s="770" t="s">
        <v>38</v>
      </c>
      <c r="D30" s="770" t="s">
        <v>336</v>
      </c>
      <c r="E30" s="770" t="s">
        <v>179</v>
      </c>
      <c r="F30" s="770" t="s">
        <v>290</v>
      </c>
      <c r="G30" s="770" t="s">
        <v>341</v>
      </c>
      <c r="H30" s="770" t="s">
        <v>26</v>
      </c>
      <c r="I30" s="770" t="s">
        <v>7</v>
      </c>
      <c r="J30" s="770" t="s">
        <v>342</v>
      </c>
      <c r="K30" s="770" t="s">
        <v>216</v>
      </c>
      <c r="L30" s="770" t="s">
        <v>58</v>
      </c>
      <c r="M30" s="770" t="s">
        <v>77</v>
      </c>
      <c r="N30" s="66" t="s">
        <v>250</v>
      </c>
      <c r="O30" s="66" t="s">
        <v>250</v>
      </c>
      <c r="P30" s="66" t="s">
        <v>250</v>
      </c>
      <c r="Q30" s="770" t="s">
        <v>42</v>
      </c>
    </row>
    <row r="31" spans="1:17" ht="15" customHeight="1">
      <c r="A31" s="747" t="s">
        <v>357</v>
      </c>
      <c r="B31" s="763"/>
      <c r="C31" s="763"/>
      <c r="D31" s="763"/>
      <c r="E31" s="763"/>
      <c r="F31" s="763"/>
      <c r="G31" s="763"/>
      <c r="H31" s="763"/>
      <c r="I31" s="763"/>
      <c r="J31" s="763"/>
      <c r="K31" s="763"/>
      <c r="L31" s="763"/>
      <c r="M31" s="763"/>
      <c r="N31" s="763"/>
      <c r="O31" s="763"/>
      <c r="P31" s="763"/>
      <c r="Q31" s="780">
        <f t="shared" ref="Q31:Q37" si="5">SUM(B31:P31)</f>
        <v>0</v>
      </c>
    </row>
    <row r="32" spans="1:17" ht="15" customHeight="1">
      <c r="A32" s="749" t="s">
        <v>302</v>
      </c>
      <c r="B32" s="761"/>
      <c r="C32" s="761"/>
      <c r="D32" s="761"/>
      <c r="E32" s="761"/>
      <c r="F32" s="761"/>
      <c r="G32" s="761"/>
      <c r="H32" s="761"/>
      <c r="I32" s="761"/>
      <c r="J32" s="761"/>
      <c r="K32" s="761"/>
      <c r="L32" s="761"/>
      <c r="M32" s="761"/>
      <c r="N32" s="761"/>
      <c r="O32" s="761"/>
      <c r="P32" s="761"/>
      <c r="Q32" s="783">
        <f t="shared" si="5"/>
        <v>0</v>
      </c>
    </row>
    <row r="33" spans="1:33" ht="15" customHeight="1">
      <c r="A33" s="749" t="s">
        <v>358</v>
      </c>
      <c r="B33" s="761"/>
      <c r="C33" s="761"/>
      <c r="D33" s="761"/>
      <c r="E33" s="761"/>
      <c r="F33" s="761"/>
      <c r="G33" s="761"/>
      <c r="H33" s="761"/>
      <c r="I33" s="761"/>
      <c r="J33" s="761"/>
      <c r="K33" s="761"/>
      <c r="L33" s="761"/>
      <c r="M33" s="761"/>
      <c r="N33" s="761"/>
      <c r="O33" s="761"/>
      <c r="P33" s="761"/>
      <c r="Q33" s="783">
        <f t="shared" si="5"/>
        <v>0</v>
      </c>
    </row>
    <row r="34" spans="1:33" ht="15" customHeight="1">
      <c r="A34" s="749" t="s">
        <v>202</v>
      </c>
      <c r="B34" s="761"/>
      <c r="C34" s="761"/>
      <c r="D34" s="761"/>
      <c r="E34" s="761"/>
      <c r="F34" s="761"/>
      <c r="G34" s="761"/>
      <c r="H34" s="761"/>
      <c r="I34" s="761"/>
      <c r="J34" s="761"/>
      <c r="K34" s="761"/>
      <c r="L34" s="761"/>
      <c r="M34" s="761"/>
      <c r="N34" s="761"/>
      <c r="O34" s="761"/>
      <c r="P34" s="761"/>
      <c r="Q34" s="783">
        <f t="shared" si="5"/>
        <v>0</v>
      </c>
    </row>
    <row r="35" spans="1:33" ht="15" customHeight="1">
      <c r="A35" s="749" t="s">
        <v>361</v>
      </c>
      <c r="B35" s="761"/>
      <c r="C35" s="761"/>
      <c r="D35" s="761"/>
      <c r="E35" s="761"/>
      <c r="F35" s="761"/>
      <c r="G35" s="761"/>
      <c r="H35" s="761"/>
      <c r="I35" s="761"/>
      <c r="J35" s="761"/>
      <c r="K35" s="761"/>
      <c r="L35" s="761"/>
      <c r="M35" s="761"/>
      <c r="N35" s="761"/>
      <c r="O35" s="761"/>
      <c r="P35" s="761"/>
      <c r="Q35" s="783">
        <f t="shared" si="5"/>
        <v>0</v>
      </c>
    </row>
    <row r="36" spans="1:33" ht="15" customHeight="1">
      <c r="A36" s="749" t="s">
        <v>505</v>
      </c>
      <c r="B36" s="761"/>
      <c r="C36" s="761"/>
      <c r="D36" s="761"/>
      <c r="E36" s="761"/>
      <c r="F36" s="761"/>
      <c r="G36" s="761"/>
      <c r="H36" s="761"/>
      <c r="I36" s="761"/>
      <c r="J36" s="761"/>
      <c r="K36" s="761"/>
      <c r="L36" s="761"/>
      <c r="M36" s="761"/>
      <c r="N36" s="761"/>
      <c r="O36" s="761"/>
      <c r="P36" s="761"/>
      <c r="Q36" s="783">
        <f t="shared" si="5"/>
        <v>0</v>
      </c>
    </row>
    <row r="37" spans="1:33" ht="15" customHeight="1">
      <c r="A37" s="756" t="s">
        <v>363</v>
      </c>
      <c r="B37" s="769"/>
      <c r="C37" s="769"/>
      <c r="D37" s="769"/>
      <c r="E37" s="769"/>
      <c r="F37" s="769"/>
      <c r="G37" s="769"/>
      <c r="H37" s="769"/>
      <c r="I37" s="769"/>
      <c r="J37" s="769"/>
      <c r="K37" s="769"/>
      <c r="L37" s="769"/>
      <c r="M37" s="769"/>
      <c r="N37" s="769"/>
      <c r="O37" s="769"/>
      <c r="P37" s="769"/>
      <c r="Q37" s="784">
        <f t="shared" si="5"/>
        <v>0</v>
      </c>
    </row>
    <row r="38" spans="1:33" ht="24" customHeight="1">
      <c r="A38" s="757" t="s">
        <v>365</v>
      </c>
      <c r="B38" s="771">
        <f t="shared" ref="B38:Q38" si="6">SUM(B31:B37)</f>
        <v>0</v>
      </c>
      <c r="C38" s="771">
        <f t="shared" si="6"/>
        <v>0</v>
      </c>
      <c r="D38" s="771">
        <f t="shared" si="6"/>
        <v>0</v>
      </c>
      <c r="E38" s="771">
        <f t="shared" si="6"/>
        <v>0</v>
      </c>
      <c r="F38" s="771">
        <f t="shared" si="6"/>
        <v>0</v>
      </c>
      <c r="G38" s="771">
        <f t="shared" si="6"/>
        <v>0</v>
      </c>
      <c r="H38" s="771">
        <f t="shared" si="6"/>
        <v>0</v>
      </c>
      <c r="I38" s="771">
        <f t="shared" si="6"/>
        <v>0</v>
      </c>
      <c r="J38" s="771">
        <f t="shared" si="6"/>
        <v>0</v>
      </c>
      <c r="K38" s="771">
        <f t="shared" si="6"/>
        <v>0</v>
      </c>
      <c r="L38" s="771">
        <f t="shared" si="6"/>
        <v>0</v>
      </c>
      <c r="M38" s="771">
        <f t="shared" si="6"/>
        <v>0</v>
      </c>
      <c r="N38" s="771">
        <f t="shared" si="6"/>
        <v>0</v>
      </c>
      <c r="O38" s="771">
        <f t="shared" si="6"/>
        <v>0</v>
      </c>
      <c r="P38" s="771">
        <f t="shared" si="6"/>
        <v>0</v>
      </c>
      <c r="Q38" s="785">
        <f t="shared" si="6"/>
        <v>0</v>
      </c>
    </row>
    <row r="39" spans="1:33" ht="30" customHeight="1">
      <c r="A39" s="758" t="s">
        <v>259</v>
      </c>
      <c r="B39" s="772">
        <f t="shared" ref="B39:Q39" si="7">B20+B38</f>
        <v>0</v>
      </c>
      <c r="C39" s="772">
        <f t="shared" si="7"/>
        <v>0</v>
      </c>
      <c r="D39" s="772">
        <f t="shared" si="7"/>
        <v>0</v>
      </c>
      <c r="E39" s="772">
        <f t="shared" si="7"/>
        <v>0</v>
      </c>
      <c r="F39" s="772">
        <f t="shared" si="7"/>
        <v>0</v>
      </c>
      <c r="G39" s="772">
        <f t="shared" si="7"/>
        <v>0</v>
      </c>
      <c r="H39" s="772">
        <f t="shared" si="7"/>
        <v>0</v>
      </c>
      <c r="I39" s="772">
        <f t="shared" si="7"/>
        <v>0</v>
      </c>
      <c r="J39" s="772">
        <f t="shared" si="7"/>
        <v>0</v>
      </c>
      <c r="K39" s="772">
        <f t="shared" si="7"/>
        <v>0</v>
      </c>
      <c r="L39" s="772">
        <f t="shared" si="7"/>
        <v>0</v>
      </c>
      <c r="M39" s="772">
        <f t="shared" si="7"/>
        <v>0</v>
      </c>
      <c r="N39" s="772">
        <f t="shared" si="7"/>
        <v>0</v>
      </c>
      <c r="O39" s="779">
        <f t="shared" si="7"/>
        <v>0</v>
      </c>
      <c r="P39" s="779">
        <f t="shared" si="7"/>
        <v>0</v>
      </c>
      <c r="Q39" s="786">
        <f t="shared" si="7"/>
        <v>0</v>
      </c>
    </row>
    <row r="40" spans="1:33" ht="16.5" customHeight="1">
      <c r="A40" s="21" t="s">
        <v>310</v>
      </c>
    </row>
    <row r="41" spans="1:33" s="21" customFormat="1">
      <c r="A41" s="514" t="s">
        <v>421</v>
      </c>
      <c r="B41" s="514"/>
      <c r="C41" s="514"/>
      <c r="D41" s="514"/>
      <c r="E41" s="514"/>
      <c r="F41" s="514"/>
      <c r="G41" s="514"/>
      <c r="H41" s="514"/>
      <c r="I41" s="514"/>
      <c r="J41" s="514"/>
      <c r="K41" s="514"/>
      <c r="L41" s="514"/>
      <c r="M41" s="514"/>
      <c r="N41" s="514"/>
      <c r="O41" s="514"/>
      <c r="P41" s="514"/>
      <c r="Q41" s="514"/>
      <c r="R41" s="514"/>
      <c r="S41" s="514"/>
      <c r="T41" s="514"/>
      <c r="U41" s="514"/>
      <c r="V41" s="514"/>
      <c r="W41" s="514"/>
      <c r="X41" s="514"/>
      <c r="Y41" s="514"/>
      <c r="Z41" s="514"/>
      <c r="AA41" s="514"/>
      <c r="AB41" s="514"/>
      <c r="AC41" s="514"/>
      <c r="AD41" s="514"/>
      <c r="AE41" s="514"/>
      <c r="AF41" s="514"/>
      <c r="AG41" s="514"/>
    </row>
    <row r="42" spans="1:33" s="21" customFormat="1">
      <c r="A42" s="759" t="s">
        <v>212</v>
      </c>
      <c r="B42" s="514"/>
      <c r="C42" s="514"/>
      <c r="D42" s="514"/>
      <c r="E42" s="514"/>
      <c r="F42" s="514"/>
      <c r="G42" s="514"/>
      <c r="H42" s="514"/>
      <c r="I42" s="514"/>
      <c r="J42" s="514"/>
      <c r="K42" s="514"/>
      <c r="L42" s="514"/>
      <c r="M42" s="514"/>
      <c r="N42" s="514"/>
      <c r="O42" s="514"/>
      <c r="P42" s="514"/>
      <c r="Q42" s="514"/>
      <c r="R42" s="514"/>
      <c r="S42" s="514"/>
      <c r="T42" s="514"/>
      <c r="U42" s="514"/>
      <c r="V42" s="514"/>
      <c r="W42" s="514"/>
      <c r="X42" s="514"/>
      <c r="Y42" s="514"/>
      <c r="Z42" s="514"/>
      <c r="AA42" s="514"/>
      <c r="AB42" s="514"/>
      <c r="AC42" s="514"/>
      <c r="AD42" s="514"/>
      <c r="AE42" s="514"/>
      <c r="AF42" s="514"/>
      <c r="AG42" s="514"/>
    </row>
  </sheetData>
  <mergeCells count="8">
    <mergeCell ref="A2:Q2"/>
    <mergeCell ref="A3:Q3"/>
    <mergeCell ref="B4:D4"/>
    <mergeCell ref="K4:L4"/>
    <mergeCell ref="B5:D5"/>
    <mergeCell ref="G5:H5"/>
    <mergeCell ref="K5:L5"/>
    <mergeCell ref="N5:P5"/>
  </mergeCells>
  <phoneticPr fontId="4"/>
  <printOptions horizontalCentered="1"/>
  <pageMargins left="0.70866141732283472" right="0.37" top="0.64" bottom="0.59055118110236215" header="0.31496062992125984" footer="0.31496062992125984"/>
  <pageSetup paperSize="9" scale="78" fitToWidth="1" fitToHeight="1" orientation="landscape" usePrinterDefaults="1"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2:I25"/>
  <sheetViews>
    <sheetView showGridLines="0" showZeros="0" view="pageBreakPreview" topLeftCell="A10" zoomScale="60" workbookViewId="0">
      <selection activeCell="A27" sqref="A27:I27"/>
    </sheetView>
  </sheetViews>
  <sheetFormatPr defaultRowHeight="24" customHeight="1"/>
  <cols>
    <col min="1" max="16384" width="9" style="1" customWidth="1"/>
  </cols>
  <sheetData>
    <row r="2" spans="1:9" ht="24" customHeight="1">
      <c r="A2" s="1" t="s">
        <v>490</v>
      </c>
    </row>
    <row r="3" spans="1:9" ht="24" customHeight="1">
      <c r="H3" s="19" t="s">
        <v>489</v>
      </c>
      <c r="I3" s="19"/>
    </row>
    <row r="4" spans="1:9" ht="24" customHeight="1">
      <c r="H4" s="19" t="s">
        <v>410</v>
      </c>
      <c r="I4" s="19"/>
    </row>
    <row r="6" spans="1:9" ht="24" customHeight="1">
      <c r="A6" s="1" t="s">
        <v>91</v>
      </c>
    </row>
    <row r="8" spans="1:9" ht="24" customHeight="1">
      <c r="F8" s="16" t="s">
        <v>299</v>
      </c>
      <c r="G8" s="16"/>
      <c r="H8" s="16"/>
      <c r="I8" s="16"/>
    </row>
    <row r="10" spans="1:9" ht="24" customHeight="1">
      <c r="A10" s="13" t="s">
        <v>200</v>
      </c>
      <c r="B10" s="13"/>
      <c r="C10" s="13"/>
      <c r="D10" s="13"/>
      <c r="E10" s="13"/>
      <c r="F10" s="13"/>
      <c r="G10" s="13"/>
      <c r="H10" s="13"/>
      <c r="I10" s="13"/>
    </row>
    <row r="12" spans="1:9" ht="45" customHeight="1">
      <c r="A12" s="14" t="s">
        <v>359</v>
      </c>
      <c r="B12" s="14"/>
      <c r="C12" s="14"/>
      <c r="D12" s="14"/>
      <c r="E12" s="14"/>
      <c r="F12" s="14"/>
      <c r="G12" s="14"/>
      <c r="H12" s="14"/>
      <c r="I12" s="14"/>
    </row>
    <row r="14" spans="1:9" ht="24" customHeight="1">
      <c r="A14" s="15" t="s">
        <v>50</v>
      </c>
      <c r="B14" s="15"/>
      <c r="C14" s="15"/>
      <c r="D14" s="15"/>
      <c r="E14" s="15"/>
      <c r="F14" s="15"/>
      <c r="G14" s="15"/>
      <c r="H14" s="15"/>
      <c r="I14" s="15"/>
    </row>
    <row r="15" spans="1:9" ht="24" customHeight="1">
      <c r="A15" s="1" t="s">
        <v>201</v>
      </c>
    </row>
    <row r="16" spans="1:9" ht="50.25" customHeight="1">
      <c r="A16" s="20"/>
      <c r="B16" s="20"/>
      <c r="C16" s="20"/>
      <c r="D16" s="20"/>
      <c r="E16" s="20"/>
      <c r="F16" s="20"/>
      <c r="G16" s="20"/>
      <c r="H16" s="20"/>
      <c r="I16" s="20"/>
    </row>
    <row r="17" spans="1:9" ht="24" customHeight="1">
      <c r="A17" s="1" t="s">
        <v>204</v>
      </c>
    </row>
    <row r="18" spans="1:9" ht="50.25" customHeight="1">
      <c r="A18" s="20"/>
      <c r="B18" s="20"/>
      <c r="C18" s="20"/>
      <c r="D18" s="20"/>
      <c r="E18" s="20"/>
      <c r="F18" s="20"/>
      <c r="G18" s="20"/>
      <c r="H18" s="20"/>
      <c r="I18" s="20"/>
    </row>
    <row r="19" spans="1:9" ht="24" customHeight="1">
      <c r="A19" s="1" t="s">
        <v>207</v>
      </c>
    </row>
    <row r="20" spans="1:9" ht="50.25" customHeight="1">
      <c r="A20" s="20"/>
      <c r="B20" s="20"/>
      <c r="C20" s="20"/>
      <c r="D20" s="20"/>
      <c r="E20" s="20"/>
      <c r="F20" s="20"/>
      <c r="G20" s="20"/>
      <c r="H20" s="20"/>
      <c r="I20" s="20"/>
    </row>
    <row r="21" spans="1:9" ht="24" customHeight="1">
      <c r="A21" s="1" t="s">
        <v>211</v>
      </c>
      <c r="E21" s="17" t="s">
        <v>182</v>
      </c>
      <c r="F21" s="21"/>
      <c r="G21" s="21"/>
      <c r="H21" s="1" t="s">
        <v>63</v>
      </c>
    </row>
    <row r="22" spans="1:9" ht="50.25" customHeight="1">
      <c r="A22" s="20"/>
      <c r="B22" s="20"/>
      <c r="C22" s="20"/>
      <c r="D22" s="20"/>
      <c r="E22" s="20"/>
      <c r="F22" s="20"/>
      <c r="G22" s="20"/>
      <c r="H22" s="20"/>
      <c r="I22" s="20"/>
    </row>
    <row r="23" spans="1:9" ht="24" customHeight="1">
      <c r="A23" s="1" t="s">
        <v>156</v>
      </c>
    </row>
    <row r="24" spans="1:9" ht="24" customHeight="1">
      <c r="A24" s="1" t="s">
        <v>0</v>
      </c>
    </row>
    <row r="25" spans="1:9" ht="24" customHeight="1">
      <c r="A25" s="1" t="s">
        <v>28</v>
      </c>
    </row>
  </sheetData>
  <mergeCells count="11">
    <mergeCell ref="H3:I3"/>
    <mergeCell ref="H4:I4"/>
    <mergeCell ref="F8:I8"/>
    <mergeCell ref="A10:I10"/>
    <mergeCell ref="A12:I12"/>
    <mergeCell ref="A14:I14"/>
    <mergeCell ref="A16:I16"/>
    <mergeCell ref="A18:I18"/>
    <mergeCell ref="A20:I20"/>
    <mergeCell ref="F21:G21"/>
    <mergeCell ref="A22:I22"/>
  </mergeCells>
  <phoneticPr fontId="4"/>
  <pageMargins left="0.98425196850393681" right="0.98425196850393681" top="0.98425196850393681" bottom="0.98425196850393681" header="0.31496062992125984" footer="0.31496062992125984"/>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K38"/>
  <sheetViews>
    <sheetView showGridLines="0" showZeros="0" tabSelected="1" view="pageBreakPreview" topLeftCell="A4" zoomScale="85" zoomScaleSheetLayoutView="85" workbookViewId="0">
      <selection activeCell="A27" sqref="A27:I27"/>
    </sheetView>
  </sheetViews>
  <sheetFormatPr defaultColWidth="7.25" defaultRowHeight="24" customHeight="1"/>
  <cols>
    <col min="1" max="4" width="11.5" style="1" customWidth="1"/>
    <col min="5" max="7" width="9.125" style="1" customWidth="1"/>
    <col min="8" max="8" width="11.5" style="1" customWidth="1"/>
    <col min="9" max="9" width="15.125" style="1" customWidth="1"/>
    <col min="10" max="16384" width="7.25" style="1"/>
  </cols>
  <sheetData>
    <row r="1" spans="1:11" ht="20.100000000000001" customHeight="1">
      <c r="A1" s="2"/>
      <c r="B1" s="2"/>
      <c r="C1" s="2"/>
      <c r="D1" s="2"/>
      <c r="E1" s="2"/>
      <c r="F1" s="2"/>
      <c r="G1" s="2"/>
      <c r="H1" s="2"/>
      <c r="I1" s="2"/>
    </row>
    <row r="2" spans="1:11" ht="20.100000000000001" customHeight="1">
      <c r="A2" s="2" t="s">
        <v>407</v>
      </c>
      <c r="B2" s="2"/>
      <c r="C2" s="2"/>
      <c r="D2" s="2"/>
      <c r="E2" s="2"/>
      <c r="F2" s="2"/>
      <c r="G2" s="2"/>
      <c r="H2" s="2"/>
      <c r="I2" s="2"/>
    </row>
    <row r="3" spans="1:11" ht="24" customHeight="1">
      <c r="A3" s="2"/>
      <c r="B3" s="2"/>
      <c r="C3" s="2"/>
      <c r="D3" s="2"/>
      <c r="E3" s="2"/>
      <c r="F3" s="2"/>
      <c r="G3" s="2"/>
      <c r="H3" s="12" t="s">
        <v>489</v>
      </c>
      <c r="I3" s="12"/>
    </row>
    <row r="4" spans="1:11" ht="24" customHeight="1">
      <c r="A4" s="2"/>
      <c r="B4" s="2"/>
      <c r="C4" s="2"/>
      <c r="D4" s="2"/>
      <c r="E4" s="2"/>
      <c r="F4" s="2"/>
      <c r="G4" s="2"/>
      <c r="H4" s="12" t="s">
        <v>410</v>
      </c>
      <c r="I4" s="12"/>
    </row>
    <row r="5" spans="1:11" ht="24" customHeight="1">
      <c r="A5" s="2"/>
      <c r="B5" s="2"/>
      <c r="C5" s="2"/>
      <c r="D5" s="2"/>
      <c r="E5" s="2"/>
      <c r="F5" s="2"/>
      <c r="G5" s="2"/>
      <c r="H5" s="2"/>
      <c r="I5" s="2"/>
    </row>
    <row r="6" spans="1:11" ht="24" customHeight="1">
      <c r="A6" s="2" t="s">
        <v>91</v>
      </c>
      <c r="B6" s="2"/>
      <c r="C6" s="2"/>
      <c r="D6" s="2"/>
      <c r="E6" s="2"/>
      <c r="F6" s="2"/>
      <c r="G6" s="2"/>
      <c r="H6" s="2"/>
      <c r="I6" s="2"/>
    </row>
    <row r="7" spans="1:11" ht="19.5" customHeight="1">
      <c r="A7" s="2"/>
      <c r="B7" s="2"/>
      <c r="C7" s="2"/>
      <c r="D7" s="2"/>
      <c r="E7" s="2"/>
      <c r="F7" s="2"/>
      <c r="G7" s="2"/>
      <c r="H7" s="2"/>
      <c r="I7" s="2"/>
    </row>
    <row r="8" spans="1:11" ht="24" customHeight="1">
      <c r="A8" s="2"/>
      <c r="B8" s="2"/>
      <c r="C8" s="2"/>
      <c r="D8" s="2"/>
      <c r="E8" s="2"/>
      <c r="F8" s="10" t="s">
        <v>299</v>
      </c>
      <c r="G8" s="10"/>
      <c r="H8" s="10"/>
      <c r="I8" s="10"/>
    </row>
    <row r="9" spans="1:11" ht="21.75" customHeight="1">
      <c r="A9" s="2"/>
      <c r="B9" s="2"/>
      <c r="C9" s="2"/>
      <c r="D9" s="2"/>
      <c r="E9" s="2"/>
      <c r="F9" s="2"/>
      <c r="G9" s="2"/>
      <c r="H9" s="2"/>
      <c r="I9" s="2"/>
    </row>
    <row r="10" spans="1:11" ht="24" customHeight="1">
      <c r="A10" s="22" t="s">
        <v>278</v>
      </c>
      <c r="B10" s="22"/>
      <c r="C10" s="22"/>
      <c r="D10" s="22"/>
      <c r="E10" s="22"/>
      <c r="F10" s="22"/>
      <c r="G10" s="22"/>
      <c r="H10" s="22"/>
      <c r="I10" s="22"/>
      <c r="J10" s="15"/>
      <c r="K10" s="15"/>
    </row>
    <row r="11" spans="1:11" ht="24" customHeight="1">
      <c r="A11" s="2"/>
      <c r="B11" s="2"/>
      <c r="C11" s="2"/>
      <c r="D11" s="2"/>
      <c r="E11" s="2"/>
      <c r="F11" s="2"/>
      <c r="G11" s="2"/>
      <c r="H11" s="2"/>
      <c r="I11" s="2"/>
    </row>
    <row r="12" spans="1:11" ht="60" customHeight="1">
      <c r="A12" s="23" t="s">
        <v>567</v>
      </c>
      <c r="B12" s="23"/>
      <c r="C12" s="23"/>
      <c r="D12" s="23"/>
      <c r="E12" s="23"/>
      <c r="F12" s="23"/>
      <c r="G12" s="23"/>
      <c r="H12" s="23"/>
      <c r="I12" s="23"/>
      <c r="J12" s="32"/>
      <c r="K12" s="32"/>
    </row>
    <row r="13" spans="1:11" ht="15.75" customHeight="1">
      <c r="A13" s="2"/>
      <c r="B13" s="2"/>
      <c r="C13" s="2"/>
      <c r="D13" s="2"/>
      <c r="E13" s="2"/>
      <c r="F13" s="2"/>
      <c r="G13" s="2"/>
      <c r="H13" s="2"/>
      <c r="I13" s="2"/>
    </row>
    <row r="14" spans="1:11" ht="24" customHeight="1">
      <c r="A14" s="24" t="s">
        <v>50</v>
      </c>
      <c r="B14" s="24"/>
      <c r="C14" s="24"/>
      <c r="D14" s="24"/>
      <c r="E14" s="24"/>
      <c r="F14" s="24"/>
      <c r="G14" s="24"/>
      <c r="H14" s="24"/>
      <c r="I14" s="24"/>
      <c r="J14" s="33"/>
      <c r="K14" s="33"/>
    </row>
    <row r="15" spans="1:11" ht="24" customHeight="1">
      <c r="A15" s="2"/>
      <c r="B15" s="2"/>
      <c r="C15" s="2"/>
      <c r="D15" s="2"/>
      <c r="E15" s="2"/>
      <c r="F15" s="2"/>
      <c r="G15" s="2"/>
      <c r="H15" s="2"/>
      <c r="I15" s="2"/>
    </row>
    <row r="16" spans="1:11" ht="24" customHeight="1">
      <c r="A16" s="2" t="s">
        <v>228</v>
      </c>
      <c r="B16" s="2"/>
      <c r="C16" s="2"/>
      <c r="D16" s="27"/>
      <c r="E16" s="27"/>
      <c r="F16" s="27"/>
      <c r="G16" s="29" t="s">
        <v>63</v>
      </c>
      <c r="H16" s="2"/>
      <c r="I16" s="2"/>
    </row>
    <row r="17" spans="1:11" ht="24" customHeight="1">
      <c r="A17" s="2"/>
      <c r="B17" s="2"/>
      <c r="C17" s="2"/>
      <c r="D17" s="2"/>
      <c r="E17" s="2"/>
      <c r="F17" s="2"/>
      <c r="G17" s="2"/>
      <c r="H17" s="2"/>
      <c r="I17" s="2"/>
    </row>
    <row r="18" spans="1:11" ht="24" customHeight="1">
      <c r="A18" s="2" t="s">
        <v>102</v>
      </c>
      <c r="B18" s="2"/>
      <c r="C18" s="2"/>
      <c r="D18" s="28"/>
      <c r="E18" s="28"/>
      <c r="F18" s="28"/>
      <c r="G18" s="2"/>
      <c r="H18" s="2"/>
      <c r="I18" s="2"/>
    </row>
    <row r="19" spans="1:11" ht="24" customHeight="1">
      <c r="A19" s="25"/>
      <c r="B19" s="25"/>
      <c r="C19" s="25"/>
      <c r="D19" s="25"/>
      <c r="E19" s="25"/>
      <c r="F19" s="25"/>
      <c r="G19" s="25"/>
      <c r="H19" s="25"/>
      <c r="I19" s="2"/>
    </row>
    <row r="20" spans="1:11" ht="24" customHeight="1">
      <c r="A20" s="2" t="s">
        <v>9</v>
      </c>
      <c r="B20" s="2"/>
      <c r="C20" s="2"/>
      <c r="D20" s="2"/>
      <c r="E20" s="2"/>
      <c r="F20" s="2"/>
      <c r="G20" s="2"/>
      <c r="H20" s="2"/>
      <c r="I20" s="2"/>
    </row>
    <row r="21" spans="1:11" ht="24" customHeight="1">
      <c r="A21" s="2" t="s">
        <v>264</v>
      </c>
      <c r="B21" s="2"/>
      <c r="C21" s="2"/>
      <c r="D21" s="2"/>
      <c r="E21" s="2"/>
      <c r="F21" s="2"/>
      <c r="G21" s="2"/>
      <c r="H21" s="2"/>
      <c r="I21" s="2"/>
    </row>
    <row r="22" spans="1:11" ht="24" customHeight="1">
      <c r="A22" s="2" t="s">
        <v>529</v>
      </c>
      <c r="B22" s="2"/>
      <c r="C22" s="2"/>
      <c r="D22" s="2"/>
      <c r="E22" s="2"/>
      <c r="F22" s="2"/>
      <c r="G22" s="2"/>
      <c r="H22" s="2"/>
      <c r="I22" s="2"/>
    </row>
    <row r="23" spans="1:11" ht="24" customHeight="1">
      <c r="A23" s="2" t="s">
        <v>412</v>
      </c>
      <c r="B23" s="2"/>
      <c r="C23" s="2"/>
      <c r="D23" s="2"/>
      <c r="E23" s="2"/>
      <c r="F23" s="2"/>
      <c r="G23" s="2"/>
      <c r="H23" s="2"/>
      <c r="I23" s="2"/>
    </row>
    <row r="24" spans="1:11" ht="24" customHeight="1">
      <c r="A24" s="2" t="s">
        <v>387</v>
      </c>
      <c r="B24" s="2"/>
      <c r="C24" s="2"/>
      <c r="D24" s="2"/>
      <c r="E24" s="2"/>
      <c r="F24" s="2"/>
      <c r="G24" s="2"/>
      <c r="H24" s="2"/>
      <c r="I24" s="2"/>
    </row>
    <row r="25" spans="1:11" ht="24" customHeight="1">
      <c r="A25" s="2" t="s">
        <v>525</v>
      </c>
      <c r="B25" s="2"/>
      <c r="C25" s="2"/>
      <c r="D25" s="2"/>
      <c r="E25" s="2"/>
      <c r="F25" s="2"/>
      <c r="G25" s="2"/>
      <c r="H25" s="2"/>
      <c r="I25" s="2"/>
    </row>
    <row r="26" spans="1:11" ht="24" customHeight="1">
      <c r="A26" s="2" t="s">
        <v>526</v>
      </c>
      <c r="B26" s="2"/>
      <c r="C26" s="2"/>
      <c r="D26" s="2"/>
      <c r="E26" s="2"/>
      <c r="F26" s="2"/>
      <c r="G26" s="2"/>
      <c r="H26" s="2"/>
      <c r="I26" s="2"/>
    </row>
    <row r="27" spans="1:11" ht="24" customHeight="1">
      <c r="A27" s="2" t="s">
        <v>568</v>
      </c>
      <c r="B27" s="2"/>
      <c r="C27" s="2"/>
      <c r="D27" s="2"/>
      <c r="E27" s="2"/>
      <c r="F27" s="2"/>
      <c r="G27" s="2"/>
      <c r="H27" s="2"/>
      <c r="I27" s="2"/>
    </row>
    <row r="28" spans="1:11" ht="24" customHeight="1">
      <c r="A28" s="2" t="s">
        <v>369</v>
      </c>
      <c r="B28" s="2"/>
      <c r="C28" s="2"/>
      <c r="D28" s="2"/>
      <c r="E28" s="2"/>
      <c r="F28" s="2"/>
      <c r="G28" s="2"/>
      <c r="H28" s="2"/>
      <c r="I28" s="2"/>
      <c r="J28" s="34"/>
      <c r="K28" s="34"/>
    </row>
    <row r="29" spans="1:11" ht="24" customHeight="1">
      <c r="A29" s="2" t="s">
        <v>569</v>
      </c>
      <c r="B29" s="2"/>
      <c r="C29" s="2"/>
      <c r="D29" s="2"/>
      <c r="E29" s="2"/>
      <c r="F29" s="2"/>
      <c r="G29" s="2"/>
      <c r="H29" s="2"/>
      <c r="I29" s="2"/>
      <c r="J29" s="35"/>
      <c r="K29" s="35"/>
    </row>
    <row r="30" spans="1:11" ht="24" customHeight="1">
      <c r="A30" s="2" t="s">
        <v>570</v>
      </c>
      <c r="B30" s="2"/>
      <c r="C30" s="2"/>
      <c r="D30" s="2"/>
      <c r="E30" s="2"/>
      <c r="F30" s="2"/>
      <c r="G30" s="2"/>
      <c r="H30" s="2"/>
      <c r="I30" s="2"/>
    </row>
    <row r="31" spans="1:11" ht="24" customHeight="1">
      <c r="A31" s="2" t="s">
        <v>119</v>
      </c>
      <c r="B31" s="2"/>
      <c r="C31" s="2"/>
      <c r="D31" s="2"/>
      <c r="E31" s="2"/>
      <c r="F31" s="2"/>
      <c r="G31" s="2"/>
      <c r="H31" s="2"/>
      <c r="I31" s="2"/>
    </row>
    <row r="32" spans="1:11" ht="24" customHeight="1">
      <c r="A32" s="2" t="s">
        <v>571</v>
      </c>
      <c r="B32" s="2"/>
      <c r="C32" s="2"/>
      <c r="D32" s="2"/>
      <c r="E32" s="2"/>
      <c r="F32" s="2"/>
      <c r="G32" s="2"/>
      <c r="H32" s="2"/>
      <c r="I32" s="2"/>
    </row>
    <row r="33" spans="1:9" ht="24" customHeight="1">
      <c r="A33" s="2" t="s">
        <v>572</v>
      </c>
      <c r="B33" s="2"/>
      <c r="C33" s="2"/>
      <c r="D33" s="2"/>
      <c r="E33" s="2"/>
      <c r="F33" s="2"/>
      <c r="G33" s="2"/>
      <c r="H33" s="2"/>
      <c r="I33" s="2"/>
    </row>
    <row r="34" spans="1:9" ht="24" customHeight="1">
      <c r="A34" s="2" t="s">
        <v>471</v>
      </c>
      <c r="B34" s="2"/>
      <c r="C34" s="2"/>
      <c r="D34" s="2"/>
      <c r="E34" s="2"/>
      <c r="F34" s="2"/>
      <c r="G34" s="2"/>
      <c r="H34" s="2"/>
      <c r="I34" s="2"/>
    </row>
    <row r="35" spans="1:9" ht="24" customHeight="1">
      <c r="A35" s="2" t="s">
        <v>573</v>
      </c>
      <c r="B35" s="2"/>
      <c r="C35" s="2"/>
      <c r="D35" s="2"/>
      <c r="E35" s="2"/>
      <c r="F35" s="2"/>
      <c r="G35" s="2"/>
      <c r="H35" s="30"/>
      <c r="I35" s="30"/>
    </row>
    <row r="36" spans="1:9" ht="24" customHeight="1">
      <c r="A36" s="2" t="s">
        <v>181</v>
      </c>
      <c r="B36" s="2"/>
      <c r="C36" s="2"/>
      <c r="D36" s="2"/>
      <c r="E36" s="2"/>
      <c r="F36" s="2"/>
      <c r="G36" s="2"/>
      <c r="H36" s="31"/>
      <c r="I36" s="31"/>
    </row>
    <row r="37" spans="1:9" ht="24" customHeight="1">
      <c r="A37" s="2" t="s">
        <v>273</v>
      </c>
      <c r="B37" s="2"/>
      <c r="C37" s="2"/>
      <c r="D37" s="2"/>
      <c r="E37" s="2"/>
      <c r="F37" s="2"/>
      <c r="G37" s="2"/>
      <c r="H37" s="2"/>
      <c r="I37" s="2"/>
    </row>
    <row r="38" spans="1:9" ht="9" customHeight="1">
      <c r="A38" s="26"/>
    </row>
  </sheetData>
  <mergeCells count="9">
    <mergeCell ref="H3:I3"/>
    <mergeCell ref="H4:I4"/>
    <mergeCell ref="F8:I8"/>
    <mergeCell ref="A10:I10"/>
    <mergeCell ref="A12:I12"/>
    <mergeCell ref="A14:I14"/>
    <mergeCell ref="D16:F16"/>
    <mergeCell ref="D18:F18"/>
    <mergeCell ref="H36:I36"/>
  </mergeCells>
  <phoneticPr fontId="4"/>
  <printOptions horizontalCentered="1"/>
  <pageMargins left="0.70866141732283461" right="0.70866141732283461" top="0.74803149606299213" bottom="0.74803149606299213" header="0.31496062992125984" footer="0.31496062992125984"/>
  <pageSetup paperSize="9" scale="89" fitToWidth="1" fitToHeight="1" orientation="portrait" usePrinterDefaults="1"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2:I23"/>
  <sheetViews>
    <sheetView showGridLines="0" showZeros="0" view="pageBreakPreview" zoomScale="60" workbookViewId="0">
      <selection activeCell="A27" sqref="A27:I27"/>
    </sheetView>
  </sheetViews>
  <sheetFormatPr defaultRowHeight="24" customHeight="1"/>
  <cols>
    <col min="1" max="1" width="9.375" style="1" customWidth="1"/>
    <col min="2" max="2" width="22.375" style="1" customWidth="1"/>
    <col min="3" max="3" width="28.375" style="1" customWidth="1"/>
    <col min="4" max="4" width="6.25" style="1" customWidth="1"/>
    <col min="5" max="5" width="12.625" style="1" customWidth="1"/>
    <col min="6" max="6" width="5.75" style="1" customWidth="1"/>
    <col min="7" max="7" width="9.375" style="1" customWidth="1"/>
    <col min="8" max="16384" width="9" style="1" customWidth="1"/>
  </cols>
  <sheetData>
    <row r="1" spans="1:7" ht="24" customHeight="1"/>
    <row r="2" spans="1:7" ht="24" customHeight="1">
      <c r="A2" s="1" t="s">
        <v>379</v>
      </c>
    </row>
    <row r="4" spans="1:7" ht="24" customHeight="1">
      <c r="F4" s="19" t="s">
        <v>489</v>
      </c>
      <c r="G4" s="19"/>
    </row>
    <row r="5" spans="1:7" ht="24" customHeight="1">
      <c r="F5" s="19" t="s">
        <v>410</v>
      </c>
      <c r="G5" s="19"/>
    </row>
    <row r="7" spans="1:7" ht="24" customHeight="1">
      <c r="A7" s="1" t="s">
        <v>91</v>
      </c>
    </row>
    <row r="9" spans="1:7" ht="24" customHeight="1">
      <c r="D9" s="16" t="s">
        <v>299</v>
      </c>
      <c r="E9" s="16"/>
      <c r="F9" s="16"/>
      <c r="G9" s="16"/>
    </row>
    <row r="11" spans="1:7" ht="37.5" customHeight="1">
      <c r="A11" s="36" t="s">
        <v>502</v>
      </c>
      <c r="B11" s="13"/>
      <c r="C11" s="13"/>
      <c r="D11" s="13"/>
      <c r="E11" s="13"/>
      <c r="F11" s="13"/>
      <c r="G11" s="13"/>
    </row>
    <row r="13" spans="1:7" ht="45" customHeight="1">
      <c r="A13" s="37" t="s">
        <v>19</v>
      </c>
      <c r="B13" s="37"/>
      <c r="C13" s="37"/>
      <c r="D13" s="37"/>
      <c r="E13" s="37"/>
      <c r="F13" s="37"/>
      <c r="G13" s="37"/>
    </row>
    <row r="14" spans="1:7" ht="24" customHeight="1">
      <c r="A14" s="15" t="s">
        <v>50</v>
      </c>
      <c r="B14" s="15"/>
      <c r="C14" s="15"/>
      <c r="D14" s="15"/>
      <c r="E14" s="15"/>
      <c r="F14" s="15"/>
      <c r="G14" s="15"/>
    </row>
    <row r="16" spans="1:7" ht="24" customHeight="1">
      <c r="A16" s="1" t="s">
        <v>322</v>
      </c>
      <c r="D16" s="21"/>
    </row>
    <row r="17" spans="1:9" ht="90" customHeight="1">
      <c r="A17" s="38"/>
      <c r="B17" s="38"/>
      <c r="C17" s="38"/>
      <c r="D17" s="38"/>
      <c r="E17" s="38"/>
      <c r="F17" s="38"/>
      <c r="G17" s="38"/>
    </row>
    <row r="18" spans="1:9" ht="24" customHeight="1">
      <c r="A18" s="1" t="s">
        <v>103</v>
      </c>
    </row>
    <row r="19" spans="1:9" s="1" customFormat="1" ht="41.25" customHeight="1">
      <c r="A19" s="1"/>
      <c r="B19" s="39" t="s">
        <v>318</v>
      </c>
      <c r="C19" s="43"/>
      <c r="D19" s="46"/>
      <c r="E19" s="47"/>
      <c r="F19" s="48" t="s">
        <v>63</v>
      </c>
      <c r="G19" s="1"/>
      <c r="I19" s="1"/>
    </row>
    <row r="20" spans="1:9" ht="41.25" customHeight="1">
      <c r="B20" s="40" t="s">
        <v>402</v>
      </c>
      <c r="C20" s="44"/>
      <c r="D20" s="46" t="s">
        <v>347</v>
      </c>
      <c r="E20" s="47"/>
      <c r="F20" s="48" t="s">
        <v>63</v>
      </c>
    </row>
    <row r="21" spans="1:9" ht="41.25" customHeight="1">
      <c r="B21" s="39" t="s">
        <v>382</v>
      </c>
      <c r="C21" s="43"/>
      <c r="D21" s="46" t="s">
        <v>236</v>
      </c>
      <c r="E21" s="47"/>
      <c r="F21" s="48" t="s">
        <v>63</v>
      </c>
      <c r="I21" s="1" t="s">
        <v>356</v>
      </c>
    </row>
    <row r="22" spans="1:9" ht="41.25" customHeight="1">
      <c r="B22" s="41" t="s">
        <v>364</v>
      </c>
      <c r="C22" s="45" t="s">
        <v>501</v>
      </c>
      <c r="D22" s="46" t="s">
        <v>498</v>
      </c>
      <c r="E22" s="47">
        <f>+ROUNDDOWN((E21-E20),-3)</f>
        <v>0</v>
      </c>
      <c r="F22" s="48" t="s">
        <v>63</v>
      </c>
    </row>
    <row r="23" spans="1:9" ht="42.75" customHeight="1">
      <c r="B23" s="42" t="s">
        <v>293</v>
      </c>
      <c r="C23" s="42"/>
      <c r="D23" s="42"/>
      <c r="E23" s="42"/>
      <c r="F23" s="42"/>
    </row>
  </sheetData>
  <mergeCells count="11">
    <mergeCell ref="F4:G4"/>
    <mergeCell ref="F5:G5"/>
    <mergeCell ref="D9:G9"/>
    <mergeCell ref="A11:G11"/>
    <mergeCell ref="A13:G13"/>
    <mergeCell ref="A14:G14"/>
    <mergeCell ref="A17:G17"/>
    <mergeCell ref="B19:C19"/>
    <mergeCell ref="B20:C20"/>
    <mergeCell ref="B21:C21"/>
    <mergeCell ref="B23:F23"/>
  </mergeCells>
  <phoneticPr fontId="4"/>
  <printOptions horizontalCentered="1"/>
  <pageMargins left="0.70866141732283461" right="0.70866141732283461" top="0.74803149606299213" bottom="0.74803149606299213" header="0.31496062992125984" footer="0.31496062992125984"/>
  <pageSetup paperSize="9" scale="94" fitToWidth="1" fitToHeight="1" orientation="portrait" usePrinterDefaults="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A6A6"/>
    <pageSetUpPr fitToPage="1"/>
  </sheetPr>
  <dimension ref="A1:P22"/>
  <sheetViews>
    <sheetView showGridLines="0" showZeros="0" view="pageBreakPreview" topLeftCell="A5" zoomScale="59" zoomScaleNormal="85" zoomScaleSheetLayoutView="59" workbookViewId="0">
      <selection activeCell="A27" sqref="A27:I27"/>
    </sheetView>
  </sheetViews>
  <sheetFormatPr defaultRowHeight="24"/>
  <cols>
    <col min="1" max="1" width="5.625" style="21" customWidth="1"/>
    <col min="2" max="3" width="10.625" style="21" customWidth="1"/>
    <col min="4" max="4" width="13.75" style="21" customWidth="1"/>
    <col min="5" max="8" width="13.375" style="49" customWidth="1"/>
    <col min="9" max="12" width="12.75" style="49" customWidth="1"/>
    <col min="13" max="13" width="17.5" style="21" customWidth="1"/>
    <col min="14" max="14" width="20.5" style="50" customWidth="1"/>
    <col min="15" max="15" width="11.125" style="51" bestFit="1" customWidth="1"/>
    <col min="16" max="16" width="18.375" style="52" bestFit="1" customWidth="1"/>
    <col min="17" max="16384" width="9" style="21" customWidth="1"/>
  </cols>
  <sheetData>
    <row r="1" spans="1:16">
      <c r="A1" s="53" t="s">
        <v>378</v>
      </c>
      <c r="L1" s="101"/>
    </row>
    <row r="2" spans="1:16">
      <c r="L2" s="102"/>
    </row>
    <row r="3" spans="1:16" ht="21" customHeight="1">
      <c r="A3" s="54" t="s">
        <v>448</v>
      </c>
      <c r="B3" s="54"/>
      <c r="C3" s="54"/>
      <c r="D3" s="54"/>
      <c r="E3" s="54"/>
      <c r="F3" s="54"/>
      <c r="G3" s="54"/>
      <c r="H3" s="54"/>
      <c r="I3" s="54"/>
      <c r="J3" s="54"/>
      <c r="K3" s="54"/>
      <c r="L3" s="54"/>
    </row>
    <row r="4" spans="1:16">
      <c r="L4" s="103" t="s">
        <v>437</v>
      </c>
    </row>
    <row r="5" spans="1:16" ht="42" customHeight="1">
      <c r="A5" s="55"/>
      <c r="B5" s="64"/>
      <c r="C5" s="76"/>
      <c r="D5" s="76" t="s">
        <v>83</v>
      </c>
      <c r="E5" s="92" t="s">
        <v>18</v>
      </c>
      <c r="F5" s="92" t="s">
        <v>106</v>
      </c>
      <c r="G5" s="92" t="s">
        <v>61</v>
      </c>
      <c r="H5" s="92" t="s">
        <v>519</v>
      </c>
      <c r="I5" s="92" t="s">
        <v>440</v>
      </c>
      <c r="J5" s="92" t="s">
        <v>380</v>
      </c>
      <c r="K5" s="92" t="s">
        <v>68</v>
      </c>
      <c r="L5" s="104" t="s">
        <v>112</v>
      </c>
    </row>
    <row r="6" spans="1:16" ht="20.25" customHeight="1">
      <c r="A6" s="56"/>
      <c r="B6" s="65"/>
      <c r="C6" s="77" t="s">
        <v>65</v>
      </c>
      <c r="D6" s="77" t="s">
        <v>14</v>
      </c>
      <c r="E6" s="56" t="s">
        <v>98</v>
      </c>
      <c r="F6" s="56" t="s">
        <v>115</v>
      </c>
      <c r="G6" s="56" t="s">
        <v>15</v>
      </c>
      <c r="H6" s="56" t="s">
        <v>71</v>
      </c>
      <c r="I6" s="56" t="s">
        <v>74</v>
      </c>
      <c r="J6" s="56" t="s">
        <v>44</v>
      </c>
      <c r="K6" s="56" t="s">
        <v>292</v>
      </c>
      <c r="L6" s="105"/>
      <c r="N6" s="49" t="s">
        <v>160</v>
      </c>
    </row>
    <row r="7" spans="1:16" ht="57" customHeight="1">
      <c r="A7" s="57" t="s">
        <v>47</v>
      </c>
      <c r="B7" s="66" t="s">
        <v>121</v>
      </c>
      <c r="C7" s="78"/>
      <c r="D7" s="85"/>
      <c r="E7" s="85"/>
      <c r="F7" s="85">
        <f>+D7-E7</f>
        <v>0</v>
      </c>
      <c r="G7" s="95"/>
      <c r="H7" s="97"/>
      <c r="I7" s="85"/>
      <c r="J7" s="85">
        <f>H14-I7</f>
        <v>0</v>
      </c>
      <c r="K7" s="85">
        <f>+ROUNDDOWN((J7/2),-3)</f>
        <v>0</v>
      </c>
      <c r="L7" s="106"/>
      <c r="M7" s="109" t="s">
        <v>121</v>
      </c>
      <c r="N7" s="114">
        <v>5800000</v>
      </c>
      <c r="O7" s="118"/>
      <c r="P7" s="122"/>
    </row>
    <row r="8" spans="1:16" ht="57" customHeight="1">
      <c r="A8" s="58"/>
      <c r="B8" s="67" t="s">
        <v>39</v>
      </c>
      <c r="C8" s="79"/>
      <c r="D8" s="86"/>
      <c r="E8" s="86">
        <v>0</v>
      </c>
      <c r="F8" s="86">
        <f>+D8-E8</f>
        <v>0</v>
      </c>
      <c r="G8" s="96"/>
      <c r="H8" s="98"/>
      <c r="I8" s="99"/>
      <c r="J8" s="99"/>
      <c r="K8" s="99"/>
      <c r="L8" s="107"/>
      <c r="M8" s="110" t="s">
        <v>39</v>
      </c>
      <c r="N8" s="115">
        <v>3100000</v>
      </c>
      <c r="O8" s="119"/>
      <c r="P8" s="122"/>
    </row>
    <row r="9" spans="1:16" ht="57" customHeight="1">
      <c r="A9" s="59"/>
      <c r="B9" s="68" t="s">
        <v>280</v>
      </c>
      <c r="C9" s="80">
        <f>SUM(C7:C8)</f>
        <v>0</v>
      </c>
      <c r="D9" s="87">
        <f>SUM(D7:D8)</f>
        <v>0</v>
      </c>
      <c r="E9" s="87">
        <f>SUM(E7:E8)</f>
        <v>0</v>
      </c>
      <c r="F9" s="87">
        <f>SUM(F7:F8)</f>
        <v>0</v>
      </c>
      <c r="G9" s="87">
        <f>N9</f>
        <v>0</v>
      </c>
      <c r="H9" s="87">
        <f>MIN(F9:G9)</f>
        <v>0</v>
      </c>
      <c r="I9" s="99"/>
      <c r="J9" s="99"/>
      <c r="K9" s="99"/>
      <c r="L9" s="107"/>
      <c r="M9" s="111" t="s">
        <v>436</v>
      </c>
      <c r="N9" s="116">
        <f>($C$7*$N$7)+($C$8*N8)</f>
        <v>0</v>
      </c>
      <c r="O9" s="120" t="str">
        <f>IF(((C7*N7)+(C8*N8))&gt;=H9,"OK","人件費超過")</f>
        <v>OK</v>
      </c>
      <c r="P9" s="122"/>
    </row>
    <row r="10" spans="1:16" ht="57" customHeight="1">
      <c r="A10" s="57" t="s">
        <v>123</v>
      </c>
      <c r="B10" s="69" t="s">
        <v>67</v>
      </c>
      <c r="C10" s="81" t="s">
        <v>217</v>
      </c>
      <c r="D10" s="88"/>
      <c r="E10" s="85"/>
      <c r="F10" s="85">
        <f>D10-E10</f>
        <v>0</v>
      </c>
      <c r="G10" s="85">
        <f>ROUNDDOWN(G9*25%,0)</f>
        <v>0</v>
      </c>
      <c r="H10" s="85">
        <f>MIN(F10:G10)</f>
        <v>0</v>
      </c>
      <c r="I10" s="99"/>
      <c r="J10" s="99"/>
      <c r="K10" s="99"/>
      <c r="L10" s="107"/>
      <c r="M10" s="112" t="s">
        <v>447</v>
      </c>
      <c r="N10" s="117">
        <f>+G9*0.25</f>
        <v>0</v>
      </c>
      <c r="O10" s="121" t="str">
        <f>IF(((C7*N7)+(C8*N8)*0.25)&gt;=H10,"OK","事業費超過")</f>
        <v>OK</v>
      </c>
      <c r="P10" s="122"/>
    </row>
    <row r="11" spans="1:16" ht="57" customHeight="1">
      <c r="A11" s="58"/>
      <c r="B11" s="70" t="s">
        <v>128</v>
      </c>
      <c r="C11" s="81" t="s">
        <v>217</v>
      </c>
      <c r="D11" s="89"/>
      <c r="E11" s="93"/>
      <c r="F11" s="93">
        <f>D11-E11</f>
        <v>0</v>
      </c>
      <c r="G11" s="81" t="s">
        <v>217</v>
      </c>
      <c r="H11" s="93">
        <f>F11</f>
        <v>0</v>
      </c>
      <c r="I11" s="99"/>
      <c r="J11" s="99"/>
      <c r="K11" s="99"/>
      <c r="L11" s="107"/>
    </row>
    <row r="12" spans="1:16" ht="57" customHeight="1">
      <c r="A12" s="58"/>
      <c r="B12" s="71" t="str">
        <v>デジタル環境整備経費</v>
      </c>
      <c r="C12" s="82" t="s">
        <v>217</v>
      </c>
      <c r="D12" s="90"/>
      <c r="E12" s="94"/>
      <c r="F12" s="93">
        <f>D12-E12</f>
        <v>0</v>
      </c>
      <c r="G12" s="81" t="s">
        <v>217</v>
      </c>
      <c r="H12" s="93">
        <f>F12</f>
        <v>0</v>
      </c>
      <c r="I12" s="99"/>
      <c r="J12" s="99"/>
      <c r="K12" s="99"/>
      <c r="L12" s="107"/>
    </row>
    <row r="13" spans="1:16" ht="57" customHeight="1">
      <c r="A13" s="60"/>
      <c r="B13" s="68" t="s">
        <v>280</v>
      </c>
      <c r="C13" s="83" t="s">
        <v>217</v>
      </c>
      <c r="D13" s="87">
        <f>SUM(D10:D12)</f>
        <v>0</v>
      </c>
      <c r="E13" s="87">
        <f>SUM(E10:E12)</f>
        <v>0</v>
      </c>
      <c r="F13" s="87">
        <f>SUM(F10:F12)</f>
        <v>0</v>
      </c>
      <c r="G13" s="87">
        <f>SUM(G10:G12)</f>
        <v>0</v>
      </c>
      <c r="H13" s="87">
        <f>SUM(H10:H12)</f>
        <v>0</v>
      </c>
      <c r="I13" s="99"/>
      <c r="J13" s="99"/>
      <c r="K13" s="99"/>
      <c r="L13" s="107"/>
    </row>
    <row r="14" spans="1:16" ht="57" customHeight="1">
      <c r="A14" s="61" t="s">
        <v>439</v>
      </c>
      <c r="B14" s="72"/>
      <c r="C14" s="84" t="s">
        <v>217</v>
      </c>
      <c r="D14" s="91">
        <f>SUM(D9,D13)</f>
        <v>0</v>
      </c>
      <c r="E14" s="91">
        <f>SUM(E9,E13)</f>
        <v>0</v>
      </c>
      <c r="F14" s="91">
        <f>SUM(F9,F13)</f>
        <v>0</v>
      </c>
      <c r="G14" s="91">
        <f>SUM(G9,G13)</f>
        <v>0</v>
      </c>
      <c r="H14" s="91">
        <f>SUM(H9,H13)</f>
        <v>0</v>
      </c>
      <c r="I14" s="100"/>
      <c r="J14" s="100"/>
      <c r="K14" s="100"/>
      <c r="L14" s="108"/>
    </row>
    <row r="15" spans="1:16" ht="18" customHeight="1">
      <c r="A15" s="62" t="s">
        <v>441</v>
      </c>
      <c r="B15" s="73" t="s">
        <v>520</v>
      </c>
      <c r="C15" s="73"/>
      <c r="D15" s="73"/>
      <c r="E15" s="73"/>
      <c r="F15" s="73"/>
      <c r="G15" s="73"/>
      <c r="H15" s="73"/>
      <c r="I15" s="73"/>
      <c r="J15" s="73"/>
      <c r="K15" s="73"/>
      <c r="L15" s="73"/>
    </row>
    <row r="16" spans="1:16" ht="18" customHeight="1">
      <c r="A16" s="62" t="s">
        <v>214</v>
      </c>
      <c r="B16" s="73" t="s">
        <v>95</v>
      </c>
      <c r="C16" s="73"/>
      <c r="D16" s="73"/>
      <c r="E16" s="73"/>
      <c r="F16" s="73"/>
      <c r="G16" s="73"/>
      <c r="H16" s="73"/>
      <c r="I16" s="73"/>
      <c r="J16" s="73"/>
      <c r="K16" s="73"/>
      <c r="L16" s="73"/>
    </row>
    <row r="17" spans="1:14" ht="18" customHeight="1">
      <c r="A17" s="63"/>
      <c r="B17" s="74" t="s">
        <v>196</v>
      </c>
      <c r="C17" s="74"/>
      <c r="D17" s="74"/>
      <c r="E17" s="74"/>
      <c r="F17" s="74"/>
      <c r="G17" s="74"/>
      <c r="H17" s="74"/>
      <c r="I17" s="74"/>
      <c r="J17" s="74"/>
      <c r="K17" s="74"/>
      <c r="L17" s="74"/>
      <c r="M17" s="113"/>
      <c r="N17" s="113"/>
    </row>
    <row r="18" spans="1:14" ht="18" customHeight="1">
      <c r="A18" s="63"/>
      <c r="B18" s="74" t="s">
        <v>487</v>
      </c>
      <c r="C18" s="74"/>
      <c r="D18" s="74"/>
      <c r="E18" s="74"/>
      <c r="F18" s="74"/>
      <c r="G18" s="74"/>
      <c r="H18" s="74"/>
      <c r="I18" s="74"/>
      <c r="J18" s="74"/>
      <c r="K18" s="74"/>
      <c r="L18" s="74"/>
      <c r="M18" s="113"/>
      <c r="N18" s="113"/>
    </row>
    <row r="19" spans="1:14" ht="18" customHeight="1">
      <c r="A19" s="62" t="s">
        <v>443</v>
      </c>
      <c r="B19" s="73" t="s">
        <v>444</v>
      </c>
      <c r="C19" s="73"/>
      <c r="D19" s="73"/>
      <c r="E19" s="73"/>
      <c r="F19" s="73"/>
      <c r="G19" s="73"/>
      <c r="H19" s="73"/>
      <c r="I19" s="73"/>
      <c r="J19" s="73"/>
      <c r="K19" s="73"/>
      <c r="L19" s="73"/>
    </row>
    <row r="20" spans="1:14" ht="18" customHeight="1">
      <c r="A20" s="62" t="s">
        <v>101</v>
      </c>
      <c r="B20" s="73" t="s">
        <v>446</v>
      </c>
      <c r="C20" s="73"/>
      <c r="D20" s="73"/>
      <c r="E20" s="73"/>
      <c r="F20" s="73"/>
      <c r="G20" s="73"/>
      <c r="H20" s="73"/>
      <c r="I20" s="73"/>
      <c r="J20" s="73"/>
      <c r="K20" s="73"/>
      <c r="L20" s="73"/>
    </row>
    <row r="21" spans="1:14">
      <c r="B21" s="75"/>
      <c r="C21" s="75"/>
      <c r="I21" s="21"/>
      <c r="J21" s="21"/>
      <c r="K21" s="21"/>
      <c r="L21" s="21"/>
    </row>
    <row r="22" spans="1:14">
      <c r="E22" s="75"/>
    </row>
  </sheetData>
  <mergeCells count="17">
    <mergeCell ref="A3:L3"/>
    <mergeCell ref="A14:B14"/>
    <mergeCell ref="B15:L15"/>
    <mergeCell ref="B16:L16"/>
    <mergeCell ref="B17:L17"/>
    <mergeCell ref="B18:L18"/>
    <mergeCell ref="B19:L19"/>
    <mergeCell ref="B20:L20"/>
    <mergeCell ref="L1:L2"/>
    <mergeCell ref="A7:A9"/>
    <mergeCell ref="G7:G8"/>
    <mergeCell ref="H7:H8"/>
    <mergeCell ref="A10:A13"/>
    <mergeCell ref="I7:I14"/>
    <mergeCell ref="J7:J14"/>
    <mergeCell ref="K7:K14"/>
    <mergeCell ref="L7:L14"/>
  </mergeCells>
  <phoneticPr fontId="4"/>
  <printOptions horizontalCentered="1"/>
  <pageMargins left="0.59055118110236227" right="0.59055118110236227" top="0.78740157480314965" bottom="0.59055118110236227" header="0.31496062992125984" footer="0.31496062992125984"/>
  <pageSetup paperSize="9" scale="76" fitToWidth="1" fitToHeight="1" orientation="landscape"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AQ42"/>
  <sheetViews>
    <sheetView showGridLines="0" showZeros="0" view="pageBreakPreview" topLeftCell="A34" zoomScale="90" zoomScaleSheetLayoutView="90" workbookViewId="0">
      <selection activeCell="A11" sqref="A11:AD27"/>
    </sheetView>
  </sheetViews>
  <sheetFormatPr defaultRowHeight="13.5"/>
  <cols>
    <col min="1" max="1" width="13" style="1" customWidth="1"/>
    <col min="2" max="3" width="3.25" style="1" customWidth="1"/>
    <col min="4" max="4" width="4.375" style="1" customWidth="1"/>
    <col min="5" max="19" width="3.625" style="1" customWidth="1"/>
    <col min="20" max="20" width="5.25" style="1" customWidth="1"/>
    <col min="21" max="22" width="3.25" style="1" customWidth="1"/>
    <col min="23" max="24" width="3.625" style="1" customWidth="1"/>
    <col min="25" max="30" width="3.25" style="1" customWidth="1"/>
    <col min="31" max="31" width="20.125" customWidth="1"/>
    <col min="32" max="32" width="12.5" customWidth="1"/>
    <col min="33" max="33" width="11.125" bestFit="1" customWidth="1"/>
    <col min="34" max="34" width="12.125" bestFit="1" customWidth="1"/>
    <col min="35" max="35" width="10.5" customWidth="1"/>
    <col min="36" max="72" width="2.75" customWidth="1"/>
  </cols>
  <sheetData>
    <row r="1" spans="1:43" s="1" customFormat="1">
      <c r="A1" s="1" t="s">
        <v>493</v>
      </c>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43" ht="17.25">
      <c r="A2" s="123" t="s">
        <v>330</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row>
    <row r="3" spans="1:43" ht="11.25" customHeight="1"/>
    <row r="4" spans="1:43" ht="27" customHeight="1">
      <c r="A4" s="124" t="s">
        <v>5</v>
      </c>
      <c r="B4" s="124"/>
      <c r="C4" s="141"/>
      <c r="D4" s="141"/>
      <c r="E4" s="141"/>
      <c r="F4" s="141"/>
      <c r="G4" s="141"/>
      <c r="H4" s="141"/>
      <c r="I4" s="172"/>
      <c r="J4" s="179"/>
      <c r="K4" s="179"/>
      <c r="L4" s="179"/>
      <c r="M4" s="183"/>
      <c r="N4" s="183"/>
      <c r="O4" s="172"/>
      <c r="Q4" s="179"/>
      <c r="R4" s="179"/>
      <c r="S4" s="124" t="s">
        <v>334</v>
      </c>
      <c r="T4" s="124"/>
      <c r="U4" s="124"/>
      <c r="V4" s="124"/>
      <c r="W4" s="189"/>
      <c r="X4" s="189"/>
      <c r="Y4" s="189"/>
      <c r="Z4" s="189"/>
      <c r="AA4" s="189"/>
      <c r="AB4" s="189"/>
      <c r="AC4" s="189"/>
      <c r="AD4" s="189"/>
      <c r="AF4" s="183"/>
      <c r="AG4" s="183"/>
      <c r="AH4" s="256"/>
      <c r="AI4" s="1"/>
      <c r="AJ4" s="1"/>
      <c r="AK4" s="1"/>
      <c r="AL4" s="183"/>
      <c r="AM4" s="183"/>
      <c r="AN4" s="252"/>
      <c r="AO4" s="252"/>
      <c r="AP4" s="252"/>
      <c r="AQ4" s="252"/>
    </row>
    <row r="5" spans="1:43" ht="13.5" customHeight="1">
      <c r="S5" s="172"/>
      <c r="T5" s="172"/>
      <c r="U5" s="172"/>
      <c r="V5" s="172"/>
      <c r="W5" s="172"/>
      <c r="X5" s="172"/>
      <c r="Y5" s="231"/>
      <c r="Z5" s="231"/>
      <c r="AA5" s="231"/>
      <c r="AB5" s="231"/>
      <c r="AC5" s="231"/>
      <c r="AD5" s="172"/>
    </row>
    <row r="6" spans="1:43" ht="30.75" customHeight="1">
      <c r="A6" s="125" t="s">
        <v>134</v>
      </c>
      <c r="B6" s="125"/>
      <c r="C6" s="14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239"/>
    </row>
    <row r="7" spans="1:43" ht="83.25" customHeight="1">
      <c r="A7" s="126" t="s">
        <v>297</v>
      </c>
      <c r="B7" s="135"/>
      <c r="C7" s="143" t="s">
        <v>424</v>
      </c>
      <c r="D7" s="153"/>
      <c r="E7" s="162"/>
      <c r="F7" s="167"/>
      <c r="G7" s="167"/>
      <c r="H7" s="167"/>
      <c r="I7" s="167"/>
      <c r="J7" s="167"/>
      <c r="K7" s="167"/>
      <c r="L7" s="167"/>
      <c r="M7" s="167"/>
      <c r="N7" s="167"/>
      <c r="O7" s="167"/>
      <c r="P7" s="167"/>
      <c r="Q7" s="167"/>
      <c r="R7" s="167"/>
      <c r="S7" s="167"/>
      <c r="T7" s="167"/>
      <c r="U7" s="167"/>
      <c r="V7" s="167"/>
      <c r="W7" s="167"/>
      <c r="X7" s="167"/>
      <c r="Y7" s="167"/>
      <c r="Z7" s="167"/>
      <c r="AA7" s="167"/>
      <c r="AB7" s="167"/>
      <c r="AC7" s="167"/>
      <c r="AD7" s="240"/>
    </row>
    <row r="8" spans="1:43" ht="83.25" customHeight="1">
      <c r="A8" s="127"/>
      <c r="B8" s="136"/>
      <c r="C8" s="143" t="s">
        <v>416</v>
      </c>
      <c r="D8" s="153"/>
      <c r="E8" s="162"/>
      <c r="F8" s="167"/>
      <c r="G8" s="167"/>
      <c r="H8" s="167"/>
      <c r="I8" s="167"/>
      <c r="J8" s="167"/>
      <c r="K8" s="167"/>
      <c r="L8" s="167"/>
      <c r="M8" s="167"/>
      <c r="N8" s="167"/>
      <c r="O8" s="167"/>
      <c r="P8" s="167"/>
      <c r="Q8" s="167"/>
      <c r="R8" s="167"/>
      <c r="S8" s="167"/>
      <c r="T8" s="167"/>
      <c r="U8" s="167"/>
      <c r="V8" s="167"/>
      <c r="W8" s="167"/>
      <c r="X8" s="167"/>
      <c r="Y8" s="167"/>
      <c r="Z8" s="167"/>
      <c r="AA8" s="167"/>
      <c r="AB8" s="167"/>
      <c r="AC8" s="167"/>
      <c r="AD8" s="240"/>
    </row>
    <row r="9" spans="1:43" ht="27" customHeight="1">
      <c r="A9" s="125" t="s">
        <v>66</v>
      </c>
      <c r="B9" s="125"/>
      <c r="C9" s="141" t="s">
        <v>11</v>
      </c>
      <c r="D9" s="141"/>
      <c r="E9" s="163"/>
      <c r="F9" s="168"/>
      <c r="G9" s="168"/>
      <c r="H9" s="168"/>
      <c r="I9" s="168"/>
      <c r="J9" s="168"/>
      <c r="K9" s="168"/>
      <c r="L9" s="168"/>
      <c r="M9" s="168"/>
      <c r="N9" s="168"/>
      <c r="O9" s="168"/>
      <c r="P9" s="193"/>
      <c r="Q9" s="141" t="s">
        <v>31</v>
      </c>
      <c r="R9" s="141"/>
      <c r="S9" s="163"/>
      <c r="T9" s="168"/>
      <c r="U9" s="168"/>
      <c r="V9" s="168"/>
      <c r="W9" s="168"/>
      <c r="X9" s="168"/>
      <c r="Y9" s="168"/>
      <c r="Z9" s="168"/>
      <c r="AA9" s="168"/>
      <c r="AB9" s="168"/>
      <c r="AC9" s="168"/>
      <c r="AD9" s="193"/>
    </row>
    <row r="10" spans="1:43" ht="27" customHeight="1">
      <c r="A10" s="128" t="s">
        <v>425</v>
      </c>
      <c r="B10" s="128"/>
      <c r="C10" s="141" t="s">
        <v>504</v>
      </c>
      <c r="D10" s="141"/>
      <c r="E10" s="163"/>
      <c r="F10" s="168"/>
      <c r="G10" s="168"/>
      <c r="H10" s="168"/>
      <c r="I10" s="168"/>
      <c r="J10" s="168"/>
      <c r="K10" s="168"/>
      <c r="L10" s="168"/>
      <c r="M10" s="168"/>
      <c r="N10" s="168"/>
      <c r="O10" s="168"/>
      <c r="P10" s="193"/>
      <c r="Q10" s="189" t="s">
        <v>445</v>
      </c>
      <c r="R10" s="189"/>
      <c r="S10" s="163"/>
      <c r="T10" s="168"/>
      <c r="U10" s="168"/>
      <c r="V10" s="168"/>
      <c r="W10" s="168"/>
      <c r="X10" s="168"/>
      <c r="Y10" s="168"/>
      <c r="Z10" s="168"/>
      <c r="AA10" s="168"/>
      <c r="AB10" s="168"/>
      <c r="AC10" s="168"/>
      <c r="AD10" s="193"/>
    </row>
    <row r="11" spans="1:43" ht="17.100000000000001" customHeight="1">
      <c r="A11" s="126" t="s">
        <v>144</v>
      </c>
      <c r="B11" s="135"/>
      <c r="C11" s="144" t="s">
        <v>47</v>
      </c>
      <c r="D11" s="154" t="s">
        <v>27</v>
      </c>
      <c r="E11" s="164"/>
      <c r="F11" s="169"/>
      <c r="G11" s="169"/>
      <c r="H11" s="169"/>
      <c r="I11" s="169"/>
      <c r="J11" s="169"/>
      <c r="K11" s="169"/>
      <c r="L11" s="169"/>
      <c r="M11" s="169"/>
      <c r="N11" s="169"/>
      <c r="O11" s="169"/>
      <c r="P11" s="169"/>
      <c r="Q11" s="169"/>
      <c r="R11" s="169"/>
      <c r="S11" s="169"/>
      <c r="T11" s="169"/>
      <c r="U11" s="169"/>
      <c r="V11" s="169"/>
      <c r="W11" s="169"/>
      <c r="X11" s="169"/>
      <c r="Y11" s="169"/>
      <c r="Z11" s="169"/>
      <c r="AA11" s="169"/>
      <c r="AB11" s="169"/>
      <c r="AC11" s="169"/>
      <c r="AD11" s="241"/>
    </row>
    <row r="12" spans="1:43" ht="17.100000000000001" customHeight="1">
      <c r="A12" s="129"/>
      <c r="B12" s="137"/>
      <c r="C12" s="145"/>
      <c r="D12" s="154"/>
      <c r="E12" s="165"/>
      <c r="F12" s="38"/>
      <c r="G12" s="38"/>
      <c r="H12" s="38"/>
      <c r="I12" s="38"/>
      <c r="J12" s="38"/>
      <c r="K12" s="38"/>
      <c r="L12" s="38"/>
      <c r="M12" s="38"/>
      <c r="N12" s="38"/>
      <c r="O12" s="38"/>
      <c r="P12" s="38"/>
      <c r="Q12" s="38"/>
      <c r="R12" s="38"/>
      <c r="S12" s="38"/>
      <c r="T12" s="38"/>
      <c r="U12" s="38"/>
      <c r="V12" s="38"/>
      <c r="W12" s="38"/>
      <c r="X12" s="38"/>
      <c r="Y12" s="38"/>
      <c r="Z12" s="38"/>
      <c r="AA12" s="38"/>
      <c r="AB12" s="38"/>
      <c r="AC12" s="38"/>
      <c r="AD12" s="242"/>
    </row>
    <row r="13" spans="1:43" ht="17.100000000000001" customHeight="1">
      <c r="A13" s="129"/>
      <c r="B13" s="137"/>
      <c r="C13" s="145"/>
      <c r="D13" s="154"/>
      <c r="E13" s="165"/>
      <c r="F13" s="38"/>
      <c r="G13" s="38"/>
      <c r="H13" s="38"/>
      <c r="I13" s="38"/>
      <c r="J13" s="38"/>
      <c r="K13" s="38"/>
      <c r="L13" s="38"/>
      <c r="M13" s="38"/>
      <c r="N13" s="38"/>
      <c r="O13" s="38"/>
      <c r="P13" s="38"/>
      <c r="Q13" s="38"/>
      <c r="R13" s="38"/>
      <c r="S13" s="38"/>
      <c r="T13" s="38"/>
      <c r="U13" s="38"/>
      <c r="V13" s="38"/>
      <c r="W13" s="38"/>
      <c r="X13" s="38"/>
      <c r="Y13" s="38"/>
      <c r="Z13" s="38"/>
      <c r="AA13" s="38"/>
      <c r="AB13" s="38"/>
      <c r="AC13" s="38"/>
      <c r="AD13" s="242"/>
    </row>
    <row r="14" spans="1:43" ht="17.100000000000001" customHeight="1">
      <c r="A14" s="129"/>
      <c r="B14" s="137"/>
      <c r="C14" s="145"/>
      <c r="D14" s="154"/>
      <c r="E14" s="165"/>
      <c r="F14" s="38"/>
      <c r="G14" s="38"/>
      <c r="H14" s="38"/>
      <c r="I14" s="38"/>
      <c r="J14" s="38"/>
      <c r="K14" s="38"/>
      <c r="L14" s="38"/>
      <c r="M14" s="38"/>
      <c r="N14" s="38"/>
      <c r="O14" s="38"/>
      <c r="P14" s="38"/>
      <c r="Q14" s="38"/>
      <c r="R14" s="38"/>
      <c r="S14" s="38"/>
      <c r="T14" s="38"/>
      <c r="U14" s="38"/>
      <c r="V14" s="38"/>
      <c r="W14" s="38"/>
      <c r="X14" s="38"/>
      <c r="Y14" s="38"/>
      <c r="Z14" s="38"/>
      <c r="AA14" s="38"/>
      <c r="AB14" s="38"/>
      <c r="AC14" s="38"/>
      <c r="AD14" s="242"/>
    </row>
    <row r="15" spans="1:43" ht="17.100000000000001" customHeight="1">
      <c r="A15" s="129"/>
      <c r="B15" s="137"/>
      <c r="C15" s="145"/>
      <c r="D15" s="154"/>
      <c r="E15" s="165"/>
      <c r="F15" s="38"/>
      <c r="G15" s="38"/>
      <c r="H15" s="38"/>
      <c r="I15" s="38"/>
      <c r="J15" s="38"/>
      <c r="K15" s="38"/>
      <c r="L15" s="38"/>
      <c r="M15" s="38"/>
      <c r="N15" s="38"/>
      <c r="O15" s="38"/>
      <c r="P15" s="38"/>
      <c r="Q15" s="38"/>
      <c r="R15" s="38"/>
      <c r="S15" s="38"/>
      <c r="T15" s="38"/>
      <c r="U15" s="38"/>
      <c r="V15" s="38"/>
      <c r="W15" s="216"/>
      <c r="X15" s="216"/>
      <c r="Y15" s="216"/>
      <c r="Z15" s="216"/>
      <c r="AA15" s="216"/>
      <c r="AB15" s="216"/>
      <c r="AC15" s="216"/>
      <c r="AD15" s="243"/>
    </row>
    <row r="16" spans="1:43" ht="24.95" customHeight="1">
      <c r="A16" s="129"/>
      <c r="B16" s="137"/>
      <c r="C16" s="145"/>
      <c r="D16" s="154"/>
      <c r="E16" s="166"/>
      <c r="F16" s="170"/>
      <c r="G16" s="170"/>
      <c r="H16" s="170"/>
      <c r="I16" s="170"/>
      <c r="J16" s="170"/>
      <c r="K16" s="170"/>
      <c r="L16" s="170"/>
      <c r="M16" s="170"/>
      <c r="N16" s="170"/>
      <c r="O16" s="170"/>
      <c r="P16" s="170"/>
      <c r="Q16" s="170"/>
      <c r="R16" s="170"/>
      <c r="S16" s="170"/>
      <c r="T16" s="170"/>
      <c r="U16" s="170"/>
      <c r="V16" s="210"/>
      <c r="W16" s="141" t="s">
        <v>14</v>
      </c>
      <c r="X16" s="148"/>
      <c r="Y16" s="232"/>
      <c r="Z16" s="232"/>
      <c r="AA16" s="232"/>
      <c r="AB16" s="232"/>
      <c r="AC16" s="232"/>
      <c r="AD16" s="184" t="s">
        <v>63</v>
      </c>
    </row>
    <row r="17" spans="1:31" ht="17.100000000000001" customHeight="1">
      <c r="A17" s="129"/>
      <c r="B17" s="137"/>
      <c r="C17" s="145"/>
      <c r="D17" s="154" t="s">
        <v>39</v>
      </c>
      <c r="E17" s="164"/>
      <c r="F17" s="169"/>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241"/>
    </row>
    <row r="18" spans="1:31" ht="17.100000000000001" customHeight="1">
      <c r="A18" s="129"/>
      <c r="B18" s="137"/>
      <c r="C18" s="145"/>
      <c r="D18" s="154"/>
      <c r="E18" s="165"/>
      <c r="F18" s="38"/>
      <c r="G18" s="38"/>
      <c r="H18" s="38"/>
      <c r="I18" s="38"/>
      <c r="J18" s="38"/>
      <c r="K18" s="38"/>
      <c r="L18" s="38"/>
      <c r="M18" s="38"/>
      <c r="N18" s="38"/>
      <c r="O18" s="38"/>
      <c r="P18" s="38"/>
      <c r="Q18" s="38"/>
      <c r="R18" s="38"/>
      <c r="S18" s="38"/>
      <c r="T18" s="38"/>
      <c r="U18" s="38"/>
      <c r="V18" s="38"/>
      <c r="W18" s="38"/>
      <c r="X18" s="38"/>
      <c r="Y18" s="38"/>
      <c r="Z18" s="38"/>
      <c r="AA18" s="38"/>
      <c r="AB18" s="38"/>
      <c r="AC18" s="38"/>
      <c r="AD18" s="242"/>
    </row>
    <row r="19" spans="1:31" ht="17.100000000000001" customHeight="1">
      <c r="A19" s="129"/>
      <c r="B19" s="137"/>
      <c r="C19" s="145"/>
      <c r="D19" s="154"/>
      <c r="E19" s="165"/>
      <c r="F19" s="38"/>
      <c r="G19" s="38"/>
      <c r="H19" s="38"/>
      <c r="I19" s="38"/>
      <c r="J19" s="38"/>
      <c r="K19" s="38"/>
      <c r="L19" s="38"/>
      <c r="M19" s="38"/>
      <c r="N19" s="38"/>
      <c r="O19" s="38"/>
      <c r="P19" s="38"/>
      <c r="Q19" s="38"/>
      <c r="R19" s="38"/>
      <c r="S19" s="38"/>
      <c r="T19" s="38"/>
      <c r="U19" s="38"/>
      <c r="V19" s="38"/>
      <c r="W19" s="38"/>
      <c r="X19" s="38"/>
      <c r="Y19" s="38"/>
      <c r="Z19" s="38"/>
      <c r="AA19" s="38"/>
      <c r="AB19" s="38"/>
      <c r="AC19" s="38"/>
      <c r="AD19" s="242"/>
    </row>
    <row r="20" spans="1:31" ht="17.100000000000001" customHeight="1">
      <c r="A20" s="129"/>
      <c r="B20" s="137"/>
      <c r="C20" s="145"/>
      <c r="D20" s="154"/>
      <c r="E20" s="165"/>
      <c r="F20" s="38"/>
      <c r="G20" s="38"/>
      <c r="H20" s="38"/>
      <c r="I20" s="38"/>
      <c r="J20" s="38"/>
      <c r="K20" s="38"/>
      <c r="L20" s="38"/>
      <c r="M20" s="38"/>
      <c r="N20" s="38"/>
      <c r="O20" s="38"/>
      <c r="P20" s="38"/>
      <c r="Q20" s="38"/>
      <c r="R20" s="38"/>
      <c r="S20" s="38"/>
      <c r="T20" s="38"/>
      <c r="U20" s="38"/>
      <c r="V20" s="38"/>
      <c r="W20" s="38"/>
      <c r="X20" s="38"/>
      <c r="Y20" s="38"/>
      <c r="Z20" s="38"/>
      <c r="AA20" s="38"/>
      <c r="AB20" s="38"/>
      <c r="AC20" s="38"/>
      <c r="AD20" s="242"/>
    </row>
    <row r="21" spans="1:31" ht="17.100000000000001" customHeight="1">
      <c r="A21" s="129"/>
      <c r="B21" s="137"/>
      <c r="C21" s="145"/>
      <c r="D21" s="154"/>
      <c r="E21" s="165"/>
      <c r="F21" s="38"/>
      <c r="G21" s="38"/>
      <c r="H21" s="38"/>
      <c r="I21" s="38"/>
      <c r="J21" s="38"/>
      <c r="K21" s="38"/>
      <c r="L21" s="38"/>
      <c r="M21" s="38"/>
      <c r="N21" s="38"/>
      <c r="O21" s="38"/>
      <c r="P21" s="38"/>
      <c r="Q21" s="38"/>
      <c r="R21" s="38"/>
      <c r="S21" s="38"/>
      <c r="T21" s="38"/>
      <c r="U21" s="38"/>
      <c r="V21" s="38"/>
      <c r="W21" s="216"/>
      <c r="X21" s="216"/>
      <c r="Y21" s="216"/>
      <c r="Z21" s="216"/>
      <c r="AA21" s="216"/>
      <c r="AB21" s="216"/>
      <c r="AC21" s="216"/>
      <c r="AD21" s="243"/>
    </row>
    <row r="22" spans="1:31" ht="24.95" customHeight="1">
      <c r="A22" s="129"/>
      <c r="B22" s="137"/>
      <c r="C22" s="145"/>
      <c r="D22" s="154"/>
      <c r="E22" s="166"/>
      <c r="F22" s="170"/>
      <c r="G22" s="170"/>
      <c r="H22" s="170"/>
      <c r="I22" s="170"/>
      <c r="J22" s="170"/>
      <c r="K22" s="170"/>
      <c r="L22" s="170"/>
      <c r="M22" s="170"/>
      <c r="N22" s="170"/>
      <c r="O22" s="170"/>
      <c r="P22" s="170"/>
      <c r="Q22" s="170"/>
      <c r="R22" s="170"/>
      <c r="S22" s="170"/>
      <c r="T22" s="170"/>
      <c r="U22" s="170"/>
      <c r="V22" s="210"/>
      <c r="W22" s="141" t="s">
        <v>426</v>
      </c>
      <c r="X22" s="148"/>
      <c r="Y22" s="232"/>
      <c r="Z22" s="232"/>
      <c r="AA22" s="232"/>
      <c r="AB22" s="232"/>
      <c r="AC22" s="232"/>
      <c r="AD22" s="184" t="s">
        <v>63</v>
      </c>
    </row>
    <row r="23" spans="1:31" ht="26.25" customHeight="1">
      <c r="A23" s="129"/>
      <c r="B23" s="137"/>
      <c r="C23" s="146" t="s">
        <v>427</v>
      </c>
      <c r="D23" s="155"/>
      <c r="E23" s="155"/>
      <c r="F23" s="155"/>
      <c r="G23" s="155"/>
      <c r="H23" s="155"/>
      <c r="I23" s="155"/>
      <c r="J23" s="155"/>
      <c r="K23" s="155"/>
      <c r="L23" s="155"/>
      <c r="M23" s="155"/>
      <c r="N23" s="155"/>
      <c r="O23" s="155"/>
      <c r="P23" s="155"/>
      <c r="Q23" s="155"/>
      <c r="R23" s="155"/>
      <c r="S23" s="155"/>
      <c r="T23" s="155"/>
      <c r="U23" s="155"/>
      <c r="V23" s="211"/>
      <c r="W23" s="141" t="s">
        <v>115</v>
      </c>
      <c r="X23" s="148">
        <f>X16+X22</f>
        <v>0</v>
      </c>
      <c r="Y23" s="232"/>
      <c r="Z23" s="232"/>
      <c r="AA23" s="232"/>
      <c r="AB23" s="232"/>
      <c r="AC23" s="232"/>
      <c r="AD23" s="244" t="s">
        <v>63</v>
      </c>
    </row>
    <row r="24" spans="1:31" ht="26.25" customHeight="1">
      <c r="A24" s="129"/>
      <c r="B24" s="137"/>
      <c r="C24" s="147" t="s">
        <v>123</v>
      </c>
      <c r="D24" s="130" t="s">
        <v>67</v>
      </c>
      <c r="E24" s="130"/>
      <c r="F24" s="130"/>
      <c r="G24" s="130"/>
      <c r="H24" s="130"/>
      <c r="I24" s="130"/>
      <c r="J24" s="130"/>
      <c r="K24" s="130"/>
      <c r="L24" s="130"/>
      <c r="M24" s="130"/>
      <c r="N24" s="130"/>
      <c r="O24" s="130"/>
      <c r="P24" s="130"/>
      <c r="Q24" s="130"/>
      <c r="R24" s="130"/>
      <c r="S24" s="130"/>
      <c r="T24" s="130"/>
      <c r="U24" s="130"/>
      <c r="V24" s="130"/>
      <c r="W24" s="141" t="s">
        <v>177</v>
      </c>
      <c r="X24" s="148"/>
      <c r="Y24" s="232"/>
      <c r="Z24" s="232"/>
      <c r="AA24" s="232"/>
      <c r="AB24" s="232"/>
      <c r="AC24" s="232"/>
      <c r="AD24" s="184" t="s">
        <v>63</v>
      </c>
    </row>
    <row r="25" spans="1:31" ht="26.25" customHeight="1">
      <c r="A25" s="129"/>
      <c r="B25" s="137"/>
      <c r="C25" s="147"/>
      <c r="D25" s="125" t="s">
        <v>253</v>
      </c>
      <c r="E25" s="125"/>
      <c r="F25" s="125"/>
      <c r="G25" s="125"/>
      <c r="H25" s="125"/>
      <c r="I25" s="125"/>
      <c r="J25" s="125"/>
      <c r="K25" s="125"/>
      <c r="L25" s="125"/>
      <c r="M25" s="125"/>
      <c r="N25" s="125"/>
      <c r="O25" s="125"/>
      <c r="P25" s="125"/>
      <c r="Q25" s="125"/>
      <c r="R25" s="125"/>
      <c r="S25" s="125"/>
      <c r="T25" s="125"/>
      <c r="U25" s="125"/>
      <c r="V25" s="125"/>
      <c r="W25" s="141" t="s">
        <v>13</v>
      </c>
      <c r="X25" s="148">
        <v>0</v>
      </c>
      <c r="Y25" s="232"/>
      <c r="Z25" s="232"/>
      <c r="AA25" s="232"/>
      <c r="AB25" s="232"/>
      <c r="AC25" s="232"/>
      <c r="AD25" s="184" t="s">
        <v>63</v>
      </c>
    </row>
    <row r="26" spans="1:31" ht="26.25" customHeight="1">
      <c r="A26" s="129"/>
      <c r="B26" s="137"/>
      <c r="C26" s="147"/>
      <c r="D26" s="125" t="str">
        <v>デジタル環境整備経費</v>
      </c>
      <c r="E26" s="125"/>
      <c r="F26" s="125"/>
      <c r="G26" s="125"/>
      <c r="H26" s="125"/>
      <c r="I26" s="125"/>
      <c r="J26" s="125"/>
      <c r="K26" s="125"/>
      <c r="L26" s="125"/>
      <c r="M26" s="125"/>
      <c r="N26" s="125"/>
      <c r="O26" s="125"/>
      <c r="P26" s="125"/>
      <c r="Q26" s="125"/>
      <c r="R26" s="125"/>
      <c r="S26" s="125"/>
      <c r="T26" s="125"/>
      <c r="U26" s="125"/>
      <c r="V26" s="125"/>
      <c r="W26" s="141" t="s">
        <v>527</v>
      </c>
      <c r="X26" s="148"/>
      <c r="Y26" s="232"/>
      <c r="Z26" s="232"/>
      <c r="AA26" s="232"/>
      <c r="AB26" s="232"/>
      <c r="AC26" s="232"/>
      <c r="AD26" s="184" t="s">
        <v>63</v>
      </c>
    </row>
    <row r="27" spans="1:31" ht="26.25" customHeight="1">
      <c r="A27" s="127"/>
      <c r="B27" s="136"/>
      <c r="C27" s="147"/>
      <c r="D27" s="156" t="s">
        <v>540</v>
      </c>
      <c r="E27" s="155"/>
      <c r="F27" s="155"/>
      <c r="G27" s="155"/>
      <c r="H27" s="155"/>
      <c r="I27" s="155"/>
      <c r="J27" s="155"/>
      <c r="K27" s="155"/>
      <c r="L27" s="155"/>
      <c r="M27" s="155"/>
      <c r="N27" s="155"/>
      <c r="O27" s="155"/>
      <c r="P27" s="155"/>
      <c r="Q27" s="155"/>
      <c r="R27" s="155"/>
      <c r="S27" s="155"/>
      <c r="T27" s="155"/>
      <c r="U27" s="155"/>
      <c r="V27" s="211"/>
      <c r="W27" s="141" t="s">
        <v>539</v>
      </c>
      <c r="X27" s="148">
        <f>X24+X25</f>
        <v>0</v>
      </c>
      <c r="Y27" s="232"/>
      <c r="Z27" s="232"/>
      <c r="AA27" s="232"/>
      <c r="AB27" s="232"/>
      <c r="AC27" s="232"/>
      <c r="AD27" s="244" t="s">
        <v>63</v>
      </c>
    </row>
    <row r="28" spans="1:31" ht="18.75" customHeight="1">
      <c r="A28" s="130" t="s">
        <v>1</v>
      </c>
      <c r="B28" s="130"/>
      <c r="C28" s="148">
        <f>$X$23+$X$27</f>
        <v>0</v>
      </c>
      <c r="D28" s="157"/>
      <c r="E28" s="157"/>
      <c r="F28" s="157"/>
      <c r="G28" s="157"/>
      <c r="H28" s="171" t="s">
        <v>63</v>
      </c>
      <c r="I28" s="130" t="s">
        <v>541</v>
      </c>
      <c r="J28" s="173"/>
      <c r="K28" s="173"/>
      <c r="L28" s="173"/>
      <c r="M28" s="173"/>
      <c r="N28" s="148">
        <f>AE31+AE34</f>
        <v>0</v>
      </c>
      <c r="O28" s="157"/>
      <c r="P28" s="157"/>
      <c r="Q28" s="157"/>
      <c r="R28" s="157"/>
      <c r="S28" s="171" t="s">
        <v>63</v>
      </c>
      <c r="T28" s="202" t="s">
        <v>542</v>
      </c>
      <c r="U28" s="205"/>
      <c r="V28" s="205"/>
      <c r="W28" s="217"/>
      <c r="X28" s="223">
        <f>C28-N28</f>
        <v>0</v>
      </c>
      <c r="Y28" s="233"/>
      <c r="Z28" s="233"/>
      <c r="AA28" s="233"/>
      <c r="AB28" s="233"/>
      <c r="AC28" s="233"/>
      <c r="AD28" s="208" t="s">
        <v>63</v>
      </c>
      <c r="AE28" t="s">
        <v>429</v>
      </c>
    </row>
    <row r="29" spans="1:31" ht="21.75" customHeight="1">
      <c r="A29" s="130"/>
      <c r="B29" s="130"/>
      <c r="C29" s="149"/>
      <c r="D29" s="157"/>
      <c r="E29" s="157"/>
      <c r="F29" s="157"/>
      <c r="G29" s="157"/>
      <c r="H29" s="171"/>
      <c r="I29" s="173"/>
      <c r="J29" s="173"/>
      <c r="K29" s="173"/>
      <c r="L29" s="173"/>
      <c r="M29" s="173"/>
      <c r="N29" s="149"/>
      <c r="O29" s="157"/>
      <c r="P29" s="157"/>
      <c r="Q29" s="157"/>
      <c r="R29" s="157"/>
      <c r="S29" s="171"/>
      <c r="T29" s="203"/>
      <c r="U29" s="206"/>
      <c r="V29" s="206"/>
      <c r="W29" s="218"/>
      <c r="X29" s="224"/>
      <c r="Y29" s="234"/>
      <c r="Z29" s="234"/>
      <c r="AA29" s="234"/>
      <c r="AB29" s="234"/>
      <c r="AC29" s="234"/>
      <c r="AD29" s="208"/>
      <c r="AE29" t="str">
        <f>IF(N28=(I31+Q31+Y31+I32+L34+Q34+Y34+L35),"","その他財源の内訳を入力してください")</f>
        <v/>
      </c>
    </row>
    <row r="30" spans="1:31" s="1" customFormat="1" ht="24.95" customHeight="1">
      <c r="A30" s="131" t="s">
        <v>442</v>
      </c>
      <c r="B30" s="138"/>
      <c r="C30" s="141" t="s">
        <v>142</v>
      </c>
      <c r="D30" s="158" t="s">
        <v>497</v>
      </c>
      <c r="E30" s="158"/>
      <c r="F30" s="158"/>
      <c r="G30" s="158"/>
      <c r="H30" s="158"/>
      <c r="I30" s="174"/>
      <c r="J30" s="174"/>
      <c r="K30" s="174"/>
      <c r="L30" s="174"/>
      <c r="M30" s="174"/>
      <c r="N30" s="186"/>
      <c r="O30" s="186"/>
      <c r="P30" s="186"/>
      <c r="Q30" s="186"/>
      <c r="R30" s="186"/>
      <c r="S30" s="186"/>
      <c r="T30" s="186"/>
      <c r="U30" s="186"/>
      <c r="V30" s="186"/>
      <c r="W30" s="186"/>
      <c r="X30" s="186"/>
      <c r="Y30" s="186"/>
      <c r="Z30" s="186"/>
      <c r="AA30" s="186"/>
      <c r="AB30" s="186"/>
      <c r="AC30" s="186"/>
      <c r="AD30" s="186"/>
      <c r="AE30" s="246" t="s">
        <v>270</v>
      </c>
    </row>
    <row r="31" spans="1:31" s="1" customFormat="1" ht="24" customHeight="1">
      <c r="A31" s="132"/>
      <c r="B31" s="139"/>
      <c r="C31" s="141"/>
      <c r="D31" s="159" t="s">
        <v>251</v>
      </c>
      <c r="E31" s="159"/>
      <c r="F31" s="159"/>
      <c r="G31" s="159"/>
      <c r="H31" s="159"/>
      <c r="I31" s="175"/>
      <c r="J31" s="180"/>
      <c r="K31" s="180"/>
      <c r="L31" s="180"/>
      <c r="M31" s="184" t="s">
        <v>63</v>
      </c>
      <c r="N31" s="187" t="s">
        <v>67</v>
      </c>
      <c r="O31" s="191"/>
      <c r="P31" s="194"/>
      <c r="Q31" s="196"/>
      <c r="R31" s="200"/>
      <c r="S31" s="200"/>
      <c r="T31" s="200"/>
      <c r="U31" s="48" t="s">
        <v>63</v>
      </c>
      <c r="V31" s="212" t="s">
        <v>128</v>
      </c>
      <c r="W31" s="219"/>
      <c r="X31" s="225"/>
      <c r="Y31" s="235"/>
      <c r="Z31" s="238"/>
      <c r="AA31" s="238"/>
      <c r="AB31" s="238"/>
      <c r="AC31" s="238"/>
      <c r="AD31" s="245" t="s">
        <v>63</v>
      </c>
      <c r="AE31" s="247">
        <f>I31+I32+Q31+Y31+Y32</f>
        <v>0</v>
      </c>
    </row>
    <row r="32" spans="1:31" s="1" customFormat="1" ht="24" customHeight="1">
      <c r="A32" s="132"/>
      <c r="B32" s="139"/>
      <c r="C32" s="141"/>
      <c r="D32" s="159" t="s">
        <v>373</v>
      </c>
      <c r="E32" s="159"/>
      <c r="F32" s="159"/>
      <c r="G32" s="159"/>
      <c r="H32" s="159"/>
      <c r="I32" s="175"/>
      <c r="J32" s="180"/>
      <c r="K32" s="180"/>
      <c r="L32" s="180"/>
      <c r="M32" s="184" t="s">
        <v>63</v>
      </c>
      <c r="N32" s="188"/>
      <c r="O32" s="192"/>
      <c r="P32" s="195"/>
      <c r="Q32" s="197"/>
      <c r="R32" s="201"/>
      <c r="S32" s="201"/>
      <c r="T32" s="201"/>
      <c r="U32" s="207"/>
      <c r="V32" s="213" t="str">
        <v>デジタル環境整備経費</v>
      </c>
      <c r="W32" s="220"/>
      <c r="X32" s="226"/>
      <c r="Y32" s="235"/>
      <c r="Z32" s="238"/>
      <c r="AA32" s="238"/>
      <c r="AB32" s="238"/>
      <c r="AC32" s="238"/>
      <c r="AD32" s="245" t="s">
        <v>63</v>
      </c>
      <c r="AE32" s="248"/>
    </row>
    <row r="33" spans="1:34" s="1" customFormat="1" ht="24.95" customHeight="1">
      <c r="A33" s="132"/>
      <c r="B33" s="139"/>
      <c r="C33" s="141" t="s">
        <v>12</v>
      </c>
      <c r="D33" s="158" t="s">
        <v>497</v>
      </c>
      <c r="E33" s="158"/>
      <c r="F33" s="158"/>
      <c r="G33" s="158"/>
      <c r="H33" s="158"/>
      <c r="I33" s="174"/>
      <c r="J33" s="174"/>
      <c r="K33" s="174"/>
      <c r="L33" s="174"/>
      <c r="M33" s="174"/>
      <c r="N33" s="186"/>
      <c r="O33" s="186"/>
      <c r="P33" s="186"/>
      <c r="Q33" s="186"/>
      <c r="R33" s="186"/>
      <c r="S33" s="186"/>
      <c r="T33" s="186"/>
      <c r="U33" s="186"/>
      <c r="V33" s="186"/>
      <c r="W33" s="186"/>
      <c r="X33" s="186"/>
      <c r="Y33" s="186"/>
      <c r="Z33" s="186"/>
      <c r="AA33" s="186"/>
      <c r="AB33" s="186"/>
      <c r="AC33" s="186"/>
      <c r="AD33" s="186"/>
      <c r="AE33" s="246" t="s">
        <v>547</v>
      </c>
    </row>
    <row r="34" spans="1:34" s="1" customFormat="1" ht="24" customHeight="1">
      <c r="A34" s="132"/>
      <c r="B34" s="139"/>
      <c r="C34" s="141"/>
      <c r="D34" s="159" t="s">
        <v>251</v>
      </c>
      <c r="E34" s="159"/>
      <c r="F34" s="159"/>
      <c r="G34" s="159"/>
      <c r="H34" s="159"/>
      <c r="I34" s="175"/>
      <c r="J34" s="180"/>
      <c r="K34" s="180"/>
      <c r="L34" s="180"/>
      <c r="M34" s="184" t="s">
        <v>63</v>
      </c>
      <c r="N34" s="187" t="s">
        <v>67</v>
      </c>
      <c r="O34" s="191"/>
      <c r="P34" s="194"/>
      <c r="Q34" s="196"/>
      <c r="R34" s="200"/>
      <c r="S34" s="200"/>
      <c r="T34" s="200"/>
      <c r="U34" s="48" t="s">
        <v>63</v>
      </c>
      <c r="V34" s="212" t="s">
        <v>128</v>
      </c>
      <c r="W34" s="219"/>
      <c r="X34" s="225"/>
      <c r="Y34" s="235"/>
      <c r="Z34" s="238"/>
      <c r="AA34" s="238"/>
      <c r="AB34" s="238"/>
      <c r="AC34" s="238"/>
      <c r="AD34" s="245" t="s">
        <v>63</v>
      </c>
      <c r="AE34" s="249">
        <f>I34+I35+Q34+Y34+Y35</f>
        <v>0</v>
      </c>
    </row>
    <row r="35" spans="1:34" s="1" customFormat="1" ht="30.75" customHeight="1">
      <c r="A35" s="133"/>
      <c r="B35" s="140"/>
      <c r="C35" s="141"/>
      <c r="D35" s="159" t="s">
        <v>373</v>
      </c>
      <c r="E35" s="159"/>
      <c r="F35" s="159"/>
      <c r="G35" s="159"/>
      <c r="H35" s="159"/>
      <c r="I35" s="175"/>
      <c r="J35" s="180"/>
      <c r="K35" s="180"/>
      <c r="L35" s="180"/>
      <c r="M35" s="184" t="s">
        <v>63</v>
      </c>
      <c r="N35" s="188"/>
      <c r="O35" s="192"/>
      <c r="P35" s="195"/>
      <c r="Q35" s="197"/>
      <c r="R35" s="201"/>
      <c r="S35" s="201"/>
      <c r="T35" s="201"/>
      <c r="U35" s="207"/>
      <c r="V35" s="213" t="str">
        <v>デジタル環境整備経費</v>
      </c>
      <c r="W35" s="220"/>
      <c r="X35" s="226"/>
      <c r="Y35" s="235"/>
      <c r="Z35" s="238"/>
      <c r="AA35" s="238"/>
      <c r="AB35" s="238"/>
      <c r="AC35" s="238"/>
      <c r="AD35" s="245" t="s">
        <v>63</v>
      </c>
      <c r="AE35" s="250"/>
      <c r="AF35" s="183" t="s">
        <v>344</v>
      </c>
      <c r="AH35" s="183" t="s">
        <v>435</v>
      </c>
    </row>
    <row r="36" spans="1:34" s="1" customFormat="1" ht="24" customHeight="1">
      <c r="A36" s="130" t="s">
        <v>54</v>
      </c>
      <c r="B36" s="130"/>
      <c r="C36" s="150" t="s">
        <v>43</v>
      </c>
      <c r="D36" s="160" t="s">
        <v>65</v>
      </c>
      <c r="E36" s="160"/>
      <c r="F36" s="160"/>
      <c r="G36" s="160"/>
      <c r="H36" s="160"/>
      <c r="I36" s="176">
        <f>+Q36+Y36</f>
        <v>0</v>
      </c>
      <c r="J36" s="176"/>
      <c r="K36" s="176"/>
      <c r="L36" s="181" t="s">
        <v>65</v>
      </c>
      <c r="M36" s="181"/>
      <c r="N36" s="189" t="s">
        <v>121</v>
      </c>
      <c r="O36" s="189"/>
      <c r="P36" s="189"/>
      <c r="Q36" s="198"/>
      <c r="R36" s="176"/>
      <c r="S36" s="176"/>
      <c r="T36" s="181" t="s">
        <v>65</v>
      </c>
      <c r="U36" s="208"/>
      <c r="V36" s="214" t="s">
        <v>39</v>
      </c>
      <c r="W36" s="221"/>
      <c r="X36" s="227"/>
      <c r="Y36" s="198"/>
      <c r="Z36" s="176"/>
      <c r="AA36" s="176"/>
      <c r="AB36" s="181" t="s">
        <v>65</v>
      </c>
      <c r="AC36" s="181"/>
      <c r="AD36" s="208"/>
      <c r="AE36" s="1" t="s">
        <v>27</v>
      </c>
      <c r="AF36" s="253">
        <f>+X16</f>
        <v>0</v>
      </c>
      <c r="AH36" s="253">
        <f>+'★【申請】別紙1'!G7</f>
        <v>0</v>
      </c>
    </row>
    <row r="37" spans="1:34" s="1" customFormat="1" ht="24" customHeight="1">
      <c r="A37" s="130"/>
      <c r="B37" s="130"/>
      <c r="C37" s="150"/>
      <c r="D37" s="160" t="s">
        <v>432</v>
      </c>
      <c r="E37" s="160"/>
      <c r="F37" s="160"/>
      <c r="G37" s="160"/>
      <c r="H37" s="160"/>
      <c r="I37" s="177">
        <f>+Q37+Y37</f>
        <v>0</v>
      </c>
      <c r="J37" s="177"/>
      <c r="K37" s="177"/>
      <c r="L37" s="182" t="s">
        <v>433</v>
      </c>
      <c r="M37" s="185"/>
      <c r="N37" s="189"/>
      <c r="O37" s="189"/>
      <c r="P37" s="189"/>
      <c r="Q37" s="199"/>
      <c r="R37" s="177"/>
      <c r="S37" s="177"/>
      <c r="T37" s="182" t="s">
        <v>433</v>
      </c>
      <c r="U37" s="185"/>
      <c r="V37" s="215"/>
      <c r="W37" s="222"/>
      <c r="X37" s="228"/>
      <c r="Y37" s="199"/>
      <c r="Z37" s="177"/>
      <c r="AA37" s="177"/>
      <c r="AB37" s="182" t="s">
        <v>433</v>
      </c>
      <c r="AC37" s="182"/>
      <c r="AD37" s="185"/>
      <c r="AE37" s="251" t="s">
        <v>39</v>
      </c>
      <c r="AF37" s="254">
        <f>+X22</f>
        <v>0</v>
      </c>
      <c r="AG37" s="251"/>
      <c r="AH37" s="254">
        <f>+'★【申請】別紙1'!G8</f>
        <v>0</v>
      </c>
    </row>
    <row r="38" spans="1:34" s="1" customFormat="1" ht="24" customHeight="1">
      <c r="A38" s="134"/>
      <c r="B38" s="134"/>
      <c r="C38" s="151"/>
      <c r="D38" s="161"/>
      <c r="E38" s="161"/>
      <c r="F38" s="161"/>
      <c r="G38" s="161"/>
      <c r="H38" s="161"/>
      <c r="I38" s="178"/>
      <c r="J38" s="178"/>
      <c r="K38" s="178"/>
      <c r="L38" s="134"/>
      <c r="M38" s="134"/>
      <c r="N38" s="190"/>
      <c r="O38" s="190"/>
      <c r="P38" s="190"/>
      <c r="Q38" s="178"/>
      <c r="R38" s="178"/>
      <c r="S38" s="178"/>
      <c r="T38" s="204" t="s">
        <v>512</v>
      </c>
      <c r="U38" s="209"/>
      <c r="V38" s="209"/>
      <c r="W38" s="209"/>
      <c r="X38" s="229" t="s">
        <v>340</v>
      </c>
      <c r="Y38" s="236" t="s">
        <v>453</v>
      </c>
      <c r="Z38" s="236"/>
      <c r="AA38" s="236"/>
      <c r="AB38" s="236"/>
      <c r="AC38" s="236"/>
      <c r="AD38" s="236"/>
      <c r="AF38" s="255"/>
      <c r="AH38" s="255"/>
    </row>
    <row r="39" spans="1:34" s="1" customFormat="1" ht="24" customHeight="1">
      <c r="A39" s="134"/>
      <c r="B39" s="134"/>
      <c r="C39" s="151"/>
      <c r="D39" s="161"/>
      <c r="E39" s="161"/>
      <c r="F39" s="161"/>
      <c r="G39" s="161"/>
      <c r="H39" s="161"/>
      <c r="I39" s="178"/>
      <c r="J39" s="178"/>
      <c r="K39" s="178"/>
      <c r="L39" s="134"/>
      <c r="M39" s="134"/>
      <c r="N39" s="190"/>
      <c r="O39" s="190"/>
      <c r="P39" s="190"/>
      <c r="Q39" s="178"/>
      <c r="R39" s="178"/>
      <c r="S39" s="178"/>
      <c r="T39" s="203"/>
      <c r="U39" s="206"/>
      <c r="V39" s="206"/>
      <c r="W39" s="206"/>
      <c r="X39" s="230" t="s">
        <v>208</v>
      </c>
      <c r="Y39" s="237" t="s">
        <v>453</v>
      </c>
      <c r="Z39" s="237"/>
      <c r="AA39" s="237"/>
      <c r="AB39" s="237"/>
      <c r="AC39" s="237"/>
      <c r="AD39" s="237"/>
      <c r="AF39" s="255"/>
      <c r="AH39" s="255"/>
    </row>
    <row r="40" spans="1:34" ht="18.75" customHeight="1">
      <c r="AE40" s="252" t="s">
        <v>543</v>
      </c>
    </row>
    <row r="41" spans="1:34">
      <c r="AE41" s="252"/>
    </row>
    <row r="42" spans="1:34">
      <c r="AE42" s="252"/>
    </row>
  </sheetData>
  <mergeCells count="111">
    <mergeCell ref="A2:AD2"/>
    <mergeCell ref="A4:B4"/>
    <mergeCell ref="C4:H4"/>
    <mergeCell ref="S4:V4"/>
    <mergeCell ref="W4:AD4"/>
    <mergeCell ref="AF4:AG4"/>
    <mergeCell ref="AH4:AK4"/>
    <mergeCell ref="AL4:AM4"/>
    <mergeCell ref="AN4:AQ4"/>
    <mergeCell ref="A6:B6"/>
    <mergeCell ref="C6:AD6"/>
    <mergeCell ref="C7:D7"/>
    <mergeCell ref="E7:AD7"/>
    <mergeCell ref="C8:D8"/>
    <mergeCell ref="E8:AD8"/>
    <mergeCell ref="A9:B9"/>
    <mergeCell ref="C9:D9"/>
    <mergeCell ref="E9:P9"/>
    <mergeCell ref="Q9:R9"/>
    <mergeCell ref="S9:AD9"/>
    <mergeCell ref="C10:D10"/>
    <mergeCell ref="E10:P10"/>
    <mergeCell ref="Q10:R10"/>
    <mergeCell ref="S10:AD10"/>
    <mergeCell ref="E16:V16"/>
    <mergeCell ref="X16:AC16"/>
    <mergeCell ref="E22:V22"/>
    <mergeCell ref="X22:AC22"/>
    <mergeCell ref="C23:V23"/>
    <mergeCell ref="X23:AC23"/>
    <mergeCell ref="D24:V24"/>
    <mergeCell ref="X24:AC24"/>
    <mergeCell ref="D25:V25"/>
    <mergeCell ref="X25:AC25"/>
    <mergeCell ref="D26:V26"/>
    <mergeCell ref="X26:AC26"/>
    <mergeCell ref="D27:V27"/>
    <mergeCell ref="X27:AC27"/>
    <mergeCell ref="D30:H30"/>
    <mergeCell ref="I30:M30"/>
    <mergeCell ref="N30:AD30"/>
    <mergeCell ref="D31:H31"/>
    <mergeCell ref="I31:L31"/>
    <mergeCell ref="V31:X31"/>
    <mergeCell ref="Y31:AC31"/>
    <mergeCell ref="D32:H32"/>
    <mergeCell ref="I32:L32"/>
    <mergeCell ref="V32:X32"/>
    <mergeCell ref="Y32:AC32"/>
    <mergeCell ref="D33:H33"/>
    <mergeCell ref="I33:M33"/>
    <mergeCell ref="N33:AD33"/>
    <mergeCell ref="D34:H34"/>
    <mergeCell ref="I34:L34"/>
    <mergeCell ref="V34:X34"/>
    <mergeCell ref="Y34:AC34"/>
    <mergeCell ref="D35:H35"/>
    <mergeCell ref="I35:L35"/>
    <mergeCell ref="V35:X35"/>
    <mergeCell ref="Y35:AC35"/>
    <mergeCell ref="D36:H36"/>
    <mergeCell ref="I36:K36"/>
    <mergeCell ref="L36:M36"/>
    <mergeCell ref="Q36:S36"/>
    <mergeCell ref="T36:U36"/>
    <mergeCell ref="Y36:AA36"/>
    <mergeCell ref="AB36:AD36"/>
    <mergeCell ref="D37:H37"/>
    <mergeCell ref="I37:K37"/>
    <mergeCell ref="L37:M37"/>
    <mergeCell ref="Q37:S37"/>
    <mergeCell ref="T37:U37"/>
    <mergeCell ref="Y37:AA37"/>
    <mergeCell ref="AB37:AD37"/>
    <mergeCell ref="T38:W38"/>
    <mergeCell ref="Y38:AD38"/>
    <mergeCell ref="T39:W39"/>
    <mergeCell ref="Y39:AD39"/>
    <mergeCell ref="A7:B8"/>
    <mergeCell ref="D11:D16"/>
    <mergeCell ref="E11:AD15"/>
    <mergeCell ref="D17:D22"/>
    <mergeCell ref="E17:AD21"/>
    <mergeCell ref="C24:C27"/>
    <mergeCell ref="A28:B29"/>
    <mergeCell ref="C28:G29"/>
    <mergeCell ref="H28:H29"/>
    <mergeCell ref="I28:M29"/>
    <mergeCell ref="N28:R29"/>
    <mergeCell ref="S28:S29"/>
    <mergeCell ref="T28:W29"/>
    <mergeCell ref="X28:AC29"/>
    <mergeCell ref="AD28:AD29"/>
    <mergeCell ref="A30:B35"/>
    <mergeCell ref="C30:C32"/>
    <mergeCell ref="N31:P32"/>
    <mergeCell ref="Q31:T32"/>
    <mergeCell ref="U31:U32"/>
    <mergeCell ref="AE31:AE32"/>
    <mergeCell ref="C33:C35"/>
    <mergeCell ref="N34:P35"/>
    <mergeCell ref="Q34:T35"/>
    <mergeCell ref="U34:U35"/>
    <mergeCell ref="AE34:AE35"/>
    <mergeCell ref="A36:B37"/>
    <mergeCell ref="C36:C37"/>
    <mergeCell ref="N36:P37"/>
    <mergeCell ref="V36:X37"/>
    <mergeCell ref="AE40:AE42"/>
    <mergeCell ref="A11:B27"/>
    <mergeCell ref="C11:C22"/>
  </mergeCells>
  <phoneticPr fontId="4"/>
  <dataValidations count="3">
    <dataValidation type="list" allowBlank="1" showDropDown="0" showInputMessage="1" showErrorMessage="1" sqref="W4">
      <formula1>"県補助金,市町村単独（過疎債・交付金）"</formula1>
    </dataValidation>
    <dataValidation type="list" allowBlank="1" showDropDown="0" showInputMessage="1" showErrorMessage="1" sqref="S10:AD10">
      <formula1>"本則課税（10％）,簡易課税（*50％）,免税事業者,非課税事業者"</formula1>
    </dataValidation>
    <dataValidation type="list" allowBlank="1" showDropDown="0" showInputMessage="1" showErrorMessage="1" sqref="I33:M33 I30:M30">
      <formula1>"市町村一般財源,国庫補助金,事業所持出し,その他"</formula1>
    </dataValidation>
  </dataValidations>
  <printOptions horizontalCentered="1"/>
  <pageMargins left="0.23622047244094488" right="0.23622047244094488" top="0.74803149606299213" bottom="0.74803149606299213" header="0.31496062992125984" footer="0.31496062992125984"/>
  <pageSetup paperSize="9" scale="83" fitToWidth="1" fitToHeight="1" orientation="portrait" usePrinterDefaults="1" cellComments="asDisplayed"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A6A6"/>
  </sheetPr>
  <dimension ref="A1:K116"/>
  <sheetViews>
    <sheetView showGridLines="0" showZeros="0" view="pageBreakPreview" zoomScale="60" workbookViewId="0">
      <selection activeCell="A27" sqref="A27:K27"/>
    </sheetView>
  </sheetViews>
  <sheetFormatPr defaultRowHeight="13.5"/>
  <cols>
    <col min="1" max="3" width="3.375" style="257" bestFit="1" customWidth="1"/>
    <col min="4" max="4" width="6.625" style="257" customWidth="1"/>
    <col min="5" max="5" width="61.25" style="258" hidden="1" customWidth="1" outlineLevel="1"/>
    <col min="6" max="6" width="9.375" style="257" bestFit="1" customWidth="1" collapsed="1"/>
    <col min="7" max="7" width="17.25" style="257" customWidth="1"/>
    <col min="8" max="8" width="15.5" style="257" customWidth="1"/>
    <col min="9" max="9" width="13" style="257" customWidth="1"/>
    <col min="10" max="10" width="58.375" style="257" customWidth="1"/>
    <col min="11" max="11" width="34" style="257" bestFit="1" customWidth="1"/>
    <col min="12" max="16384" width="9" style="257" customWidth="1"/>
  </cols>
  <sheetData>
    <row r="1" spans="1:11" ht="21">
      <c r="A1" s="259" t="s">
        <v>353</v>
      </c>
    </row>
    <row r="2" spans="1:11" ht="28.5" customHeight="1">
      <c r="A2" s="260" t="s">
        <v>287</v>
      </c>
      <c r="B2" s="260"/>
      <c r="C2" s="260"/>
      <c r="D2" s="260"/>
      <c r="E2" s="260"/>
      <c r="F2" s="260"/>
      <c r="G2" s="260"/>
      <c r="H2" s="260"/>
      <c r="I2" s="260"/>
      <c r="J2" s="260"/>
      <c r="K2" s="260"/>
    </row>
    <row r="3" spans="1:11" ht="26.25" customHeight="1">
      <c r="A3" s="261" t="s">
        <v>130</v>
      </c>
      <c r="H3" s="257" t="s">
        <v>479</v>
      </c>
    </row>
    <row r="4" spans="1:11">
      <c r="A4" s="262" t="s">
        <v>449</v>
      </c>
      <c r="B4" s="262"/>
      <c r="C4" s="262"/>
      <c r="D4" s="262"/>
      <c r="E4" s="279"/>
      <c r="F4" s="262" t="s">
        <v>288</v>
      </c>
      <c r="G4" s="262" t="s">
        <v>394</v>
      </c>
      <c r="H4" s="262" t="s">
        <v>117</v>
      </c>
      <c r="I4" s="262" t="s">
        <v>434</v>
      </c>
      <c r="J4" s="262" t="s">
        <v>395</v>
      </c>
      <c r="K4" s="301" t="s">
        <v>231</v>
      </c>
    </row>
    <row r="5" spans="1:11" ht="86.25" customHeight="1">
      <c r="A5" s="263" t="s">
        <v>362</v>
      </c>
      <c r="B5" s="270" t="s">
        <v>393</v>
      </c>
      <c r="C5" s="275" t="s">
        <v>454</v>
      </c>
      <c r="D5" s="275"/>
      <c r="E5" s="280" t="s">
        <v>218</v>
      </c>
      <c r="F5" s="289" t="s">
        <v>52</v>
      </c>
      <c r="G5" s="296"/>
      <c r="H5" s="296"/>
      <c r="I5" s="299"/>
      <c r="J5" s="296"/>
      <c r="K5" s="302"/>
    </row>
    <row r="6" spans="1:11" ht="57.75" customHeight="1">
      <c r="A6" s="263"/>
      <c r="B6" s="270"/>
      <c r="C6" s="276" t="s">
        <v>72</v>
      </c>
      <c r="D6" s="277" t="s">
        <v>120</v>
      </c>
      <c r="E6" s="281" t="s">
        <v>457</v>
      </c>
      <c r="F6" s="289"/>
      <c r="G6" s="296"/>
      <c r="H6" s="296"/>
      <c r="I6" s="299"/>
      <c r="J6" s="296"/>
      <c r="K6" s="302"/>
    </row>
    <row r="7" spans="1:11" ht="57.75" customHeight="1">
      <c r="A7" s="263"/>
      <c r="B7" s="270"/>
      <c r="C7" s="276"/>
      <c r="D7" s="277" t="s">
        <v>282</v>
      </c>
      <c r="E7" s="281" t="s">
        <v>194</v>
      </c>
      <c r="F7" s="289"/>
      <c r="G7" s="296"/>
      <c r="H7" s="296"/>
      <c r="I7" s="299"/>
      <c r="J7" s="296"/>
      <c r="K7" s="302"/>
    </row>
    <row r="8" spans="1:11" ht="57.75" customHeight="1">
      <c r="A8" s="263"/>
      <c r="B8" s="270"/>
      <c r="C8" s="276"/>
      <c r="D8" s="277" t="s">
        <v>82</v>
      </c>
      <c r="E8" s="281" t="s">
        <v>458</v>
      </c>
      <c r="F8" s="289"/>
      <c r="G8" s="296"/>
      <c r="H8" s="296"/>
      <c r="I8" s="299"/>
      <c r="J8" s="296"/>
      <c r="K8" s="302"/>
    </row>
    <row r="9" spans="1:11" ht="57.75" customHeight="1">
      <c r="A9" s="263"/>
      <c r="B9" s="270"/>
      <c r="C9" s="276"/>
      <c r="D9" s="277" t="s">
        <v>64</v>
      </c>
      <c r="E9" s="281" t="s">
        <v>532</v>
      </c>
      <c r="F9" s="289"/>
      <c r="G9" s="296"/>
      <c r="H9" s="296"/>
      <c r="I9" s="299"/>
      <c r="J9" s="296"/>
      <c r="K9" s="302"/>
    </row>
    <row r="10" spans="1:11" ht="57.75" customHeight="1">
      <c r="A10" s="263"/>
      <c r="B10" s="270"/>
      <c r="C10" s="276"/>
      <c r="D10" s="277" t="s">
        <v>234</v>
      </c>
      <c r="E10" s="281" t="s">
        <v>533</v>
      </c>
      <c r="F10" s="289"/>
      <c r="G10" s="296"/>
      <c r="H10" s="296"/>
      <c r="I10" s="299"/>
      <c r="J10" s="296"/>
      <c r="K10" s="302"/>
    </row>
    <row r="11" spans="1:11" ht="69" customHeight="1">
      <c r="A11" s="263"/>
      <c r="B11" s="271" t="s">
        <v>23</v>
      </c>
      <c r="C11" s="271"/>
      <c r="D11" s="278" t="s">
        <v>455</v>
      </c>
      <c r="E11" s="282" t="s">
        <v>62</v>
      </c>
      <c r="F11" s="289" t="s">
        <v>52</v>
      </c>
      <c r="G11" s="296"/>
      <c r="H11" s="296"/>
      <c r="I11" s="299"/>
      <c r="J11" s="296"/>
      <c r="K11" s="302"/>
    </row>
    <row r="12" spans="1:11" ht="69" customHeight="1">
      <c r="A12" s="263"/>
      <c r="B12" s="271"/>
      <c r="C12" s="271"/>
      <c r="D12" s="278" t="s">
        <v>456</v>
      </c>
      <c r="E12" s="282" t="s">
        <v>459</v>
      </c>
      <c r="F12" s="289" t="s">
        <v>52</v>
      </c>
      <c r="G12" s="296"/>
      <c r="H12" s="296"/>
      <c r="I12" s="299"/>
      <c r="J12" s="296"/>
      <c r="K12" s="302"/>
    </row>
    <row r="13" spans="1:11" ht="69" customHeight="1">
      <c r="A13" s="263"/>
      <c r="B13" s="271"/>
      <c r="C13" s="271"/>
      <c r="D13" s="278" t="s">
        <v>279</v>
      </c>
      <c r="E13" s="282" t="s">
        <v>534</v>
      </c>
      <c r="F13" s="289" t="s">
        <v>52</v>
      </c>
      <c r="G13" s="296"/>
      <c r="H13" s="296"/>
      <c r="I13" s="299"/>
      <c r="J13" s="296"/>
      <c r="K13" s="302"/>
    </row>
    <row r="14" spans="1:11" ht="87.75" customHeight="1">
      <c r="A14" s="263"/>
      <c r="B14" s="272" t="s">
        <v>450</v>
      </c>
      <c r="C14" s="272"/>
      <c r="D14" s="272"/>
      <c r="E14" s="283" t="s">
        <v>323</v>
      </c>
      <c r="F14" s="289"/>
      <c r="G14" s="296"/>
      <c r="H14" s="296"/>
      <c r="I14" s="299"/>
      <c r="J14" s="296"/>
      <c r="K14" s="302"/>
    </row>
    <row r="15" spans="1:11">
      <c r="A15" s="262" t="s">
        <v>449</v>
      </c>
      <c r="B15" s="262"/>
      <c r="C15" s="262"/>
      <c r="D15" s="262"/>
      <c r="E15" s="279"/>
      <c r="F15" s="262" t="s">
        <v>288</v>
      </c>
      <c r="G15" s="262" t="s">
        <v>394</v>
      </c>
      <c r="H15" s="262" t="s">
        <v>117</v>
      </c>
      <c r="I15" s="262" t="s">
        <v>434</v>
      </c>
      <c r="J15" s="262" t="s">
        <v>395</v>
      </c>
      <c r="K15" s="301" t="s">
        <v>231</v>
      </c>
    </row>
    <row r="16" spans="1:11" ht="69" customHeight="1">
      <c r="A16" s="264" t="s">
        <v>355</v>
      </c>
      <c r="B16" s="273" t="s">
        <v>370</v>
      </c>
      <c r="C16" s="274"/>
      <c r="D16" s="274"/>
      <c r="E16" s="284" t="s">
        <v>165</v>
      </c>
      <c r="F16" s="289"/>
      <c r="G16" s="296"/>
      <c r="H16" s="296"/>
      <c r="I16" s="299"/>
      <c r="J16" s="296"/>
      <c r="K16" s="302"/>
    </row>
    <row r="17" spans="1:11" ht="69" customHeight="1">
      <c r="A17" s="264"/>
      <c r="B17" s="274" t="s">
        <v>451</v>
      </c>
      <c r="C17" s="274"/>
      <c r="D17" s="274"/>
      <c r="E17" s="284" t="s">
        <v>78</v>
      </c>
      <c r="F17" s="289"/>
      <c r="G17" s="296"/>
      <c r="H17" s="296"/>
      <c r="I17" s="299"/>
      <c r="J17" s="296"/>
      <c r="K17" s="302"/>
    </row>
    <row r="18" spans="1:11" ht="69" customHeight="1">
      <c r="A18" s="264"/>
      <c r="B18" s="274" t="s">
        <v>384</v>
      </c>
      <c r="C18" s="274"/>
      <c r="D18" s="274"/>
      <c r="E18" s="284" t="s">
        <v>535</v>
      </c>
      <c r="F18" s="289"/>
      <c r="G18" s="296"/>
      <c r="H18" s="296"/>
      <c r="I18" s="299"/>
      <c r="J18" s="296"/>
      <c r="K18" s="302"/>
    </row>
    <row r="19" spans="1:11" ht="69" customHeight="1">
      <c r="A19" s="264"/>
      <c r="B19" s="274" t="s">
        <v>113</v>
      </c>
      <c r="C19" s="274"/>
      <c r="D19" s="274"/>
      <c r="E19" s="284" t="s">
        <v>536</v>
      </c>
      <c r="F19" s="289"/>
      <c r="G19" s="296"/>
      <c r="H19" s="296"/>
      <c r="I19" s="299"/>
      <c r="J19" s="296"/>
      <c r="K19" s="302"/>
    </row>
    <row r="20" spans="1:11" ht="69" customHeight="1">
      <c r="A20" s="264"/>
      <c r="B20" s="274" t="s">
        <v>132</v>
      </c>
      <c r="C20" s="274"/>
      <c r="D20" s="274"/>
      <c r="E20" s="284" t="s">
        <v>537</v>
      </c>
      <c r="F20" s="289"/>
      <c r="G20" s="296"/>
      <c r="H20" s="296"/>
      <c r="I20" s="299"/>
      <c r="J20" s="296"/>
      <c r="K20" s="302"/>
    </row>
    <row r="21" spans="1:11" ht="69" customHeight="1">
      <c r="A21" s="264"/>
      <c r="B21" s="274" t="s">
        <v>452</v>
      </c>
      <c r="C21" s="274"/>
      <c r="D21" s="274"/>
      <c r="E21" s="284" t="s">
        <v>538</v>
      </c>
      <c r="F21" s="289"/>
      <c r="G21" s="296"/>
      <c r="H21" s="296"/>
      <c r="I21" s="299"/>
      <c r="J21" s="296"/>
      <c r="K21" s="302"/>
    </row>
    <row r="24" spans="1:11" ht="14.25">
      <c r="A24" s="261" t="s">
        <v>464</v>
      </c>
    </row>
    <row r="25" spans="1:11" ht="45" customHeight="1">
      <c r="A25" s="265" t="s">
        <v>135</v>
      </c>
      <c r="B25" s="265"/>
      <c r="C25" s="265"/>
      <c r="D25" s="265"/>
      <c r="E25" s="285"/>
      <c r="F25" s="290"/>
      <c r="G25" s="290"/>
      <c r="H25" s="290"/>
      <c r="I25" s="290"/>
      <c r="J25" s="290"/>
      <c r="K25" s="290"/>
    </row>
    <row r="26" spans="1:11" ht="45" customHeight="1">
      <c r="A26" s="265" t="s">
        <v>166</v>
      </c>
      <c r="B26" s="265"/>
      <c r="C26" s="265"/>
      <c r="D26" s="265"/>
      <c r="E26" s="285"/>
      <c r="F26" s="290"/>
      <c r="G26" s="290"/>
      <c r="H26" s="290"/>
      <c r="I26" s="290"/>
      <c r="J26" s="290"/>
      <c r="K26" s="290"/>
    </row>
    <row r="27" spans="1:11" ht="45" customHeight="1">
      <c r="A27" s="265" t="s">
        <v>376</v>
      </c>
      <c r="B27" s="265"/>
      <c r="C27" s="265"/>
      <c r="D27" s="265"/>
      <c r="E27" s="285"/>
      <c r="F27" s="290"/>
      <c r="G27" s="290"/>
      <c r="H27" s="290"/>
      <c r="I27" s="290"/>
      <c r="J27" s="290"/>
      <c r="K27" s="290"/>
    </row>
    <row r="29" spans="1:11" ht="14.25">
      <c r="A29" s="261" t="s">
        <v>467</v>
      </c>
    </row>
    <row r="30" spans="1:11" ht="33.75" customHeight="1">
      <c r="A30" s="265" t="s">
        <v>197</v>
      </c>
      <c r="B30" s="265"/>
      <c r="C30" s="265"/>
      <c r="D30" s="265"/>
      <c r="E30" s="285"/>
      <c r="F30" s="290"/>
      <c r="G30" s="290"/>
      <c r="H30" s="290"/>
      <c r="I30" s="290"/>
      <c r="J30" s="290"/>
      <c r="K30" s="290"/>
    </row>
    <row r="31" spans="1:11" ht="33.75" customHeight="1">
      <c r="A31" s="265" t="s">
        <v>301</v>
      </c>
      <c r="B31" s="265"/>
      <c r="C31" s="265"/>
      <c r="D31" s="265"/>
      <c r="E31" s="285"/>
      <c r="F31" s="291"/>
      <c r="G31" s="297" t="s">
        <v>172</v>
      </c>
      <c r="H31" s="298"/>
      <c r="I31" s="300"/>
      <c r="J31" s="300"/>
      <c r="K31" s="303"/>
    </row>
    <row r="32" spans="1:11" ht="33.75" customHeight="1">
      <c r="A32" s="265" t="s">
        <v>404</v>
      </c>
      <c r="B32" s="265"/>
      <c r="C32" s="265"/>
      <c r="D32" s="265"/>
      <c r="E32" s="285"/>
      <c r="F32" s="290"/>
      <c r="G32" s="290"/>
      <c r="H32" s="290"/>
      <c r="I32" s="290"/>
      <c r="J32" s="290"/>
      <c r="K32" s="290"/>
    </row>
    <row r="33" spans="1:11" ht="33.75" customHeight="1">
      <c r="A33" s="265" t="s">
        <v>468</v>
      </c>
      <c r="B33" s="265"/>
      <c r="C33" s="265"/>
      <c r="D33" s="265"/>
      <c r="E33" s="285"/>
      <c r="F33" s="290"/>
      <c r="G33" s="290"/>
      <c r="H33" s="290"/>
      <c r="I33" s="290"/>
      <c r="J33" s="290"/>
      <c r="K33" s="290"/>
    </row>
    <row r="34" spans="1:11" ht="33.75" customHeight="1">
      <c r="A34" s="265" t="s">
        <v>178</v>
      </c>
      <c r="B34" s="265"/>
      <c r="C34" s="265"/>
      <c r="D34" s="265"/>
      <c r="E34" s="285"/>
      <c r="F34" s="290"/>
      <c r="G34" s="290"/>
      <c r="H34" s="290"/>
      <c r="I34" s="290"/>
      <c r="J34" s="290"/>
      <c r="K34" s="290"/>
    </row>
    <row r="36" spans="1:11" ht="14.25">
      <c r="A36" s="261" t="s">
        <v>475</v>
      </c>
    </row>
    <row r="37" spans="1:11">
      <c r="A37" s="266" t="s">
        <v>339</v>
      </c>
      <c r="B37" s="266"/>
      <c r="C37" s="266"/>
      <c r="D37" s="266"/>
      <c r="E37" s="286" t="s">
        <v>438</v>
      </c>
      <c r="F37" s="292"/>
      <c r="G37" s="292"/>
      <c r="H37" s="292"/>
      <c r="I37" s="292"/>
      <c r="J37" s="292"/>
      <c r="K37" s="292"/>
    </row>
    <row r="38" spans="1:11">
      <c r="A38" s="267" t="s">
        <v>261</v>
      </c>
      <c r="B38" s="267"/>
      <c r="C38" s="267"/>
      <c r="D38" s="267"/>
      <c r="E38" s="287"/>
      <c r="F38" s="293"/>
      <c r="G38" s="293"/>
      <c r="H38" s="293"/>
      <c r="I38" s="293"/>
      <c r="J38" s="293"/>
      <c r="K38" s="293"/>
    </row>
    <row r="39" spans="1:11">
      <c r="A39" s="267" t="s">
        <v>470</v>
      </c>
      <c r="B39" s="267"/>
      <c r="C39" s="267"/>
      <c r="D39" s="267"/>
      <c r="E39" s="287"/>
      <c r="F39" s="293"/>
      <c r="G39" s="293"/>
      <c r="H39" s="293"/>
      <c r="I39" s="293"/>
      <c r="J39" s="293"/>
      <c r="K39" s="293"/>
    </row>
    <row r="40" spans="1:11">
      <c r="A40" s="267" t="s">
        <v>469</v>
      </c>
      <c r="B40" s="267"/>
      <c r="C40" s="267"/>
      <c r="D40" s="267"/>
      <c r="E40" s="287"/>
      <c r="F40" s="293"/>
      <c r="G40" s="293"/>
      <c r="H40" s="293"/>
      <c r="I40" s="293"/>
      <c r="J40" s="293"/>
      <c r="K40" s="293"/>
    </row>
    <row r="41" spans="1:11">
      <c r="A41" s="267" t="s">
        <v>472</v>
      </c>
      <c r="B41" s="267"/>
      <c r="C41" s="267"/>
      <c r="D41" s="267"/>
      <c r="E41" s="287"/>
      <c r="F41" s="293"/>
      <c r="G41" s="293"/>
      <c r="H41" s="293"/>
      <c r="I41" s="293"/>
      <c r="J41" s="293"/>
      <c r="K41" s="293"/>
    </row>
    <row r="42" spans="1:11">
      <c r="A42" s="268" t="s">
        <v>431</v>
      </c>
      <c r="B42" s="268"/>
      <c r="C42" s="268"/>
      <c r="D42" s="268"/>
      <c r="E42" s="288"/>
      <c r="F42" s="294"/>
      <c r="G42" s="294"/>
      <c r="H42" s="294"/>
      <c r="I42" s="294"/>
      <c r="J42" s="294"/>
      <c r="K42" s="294"/>
    </row>
    <row r="43" spans="1:11">
      <c r="A43" s="269"/>
      <c r="B43" s="269"/>
      <c r="C43" s="269"/>
      <c r="D43" s="269"/>
      <c r="F43" s="295"/>
      <c r="G43" s="295"/>
      <c r="H43" s="295"/>
      <c r="I43" s="295"/>
      <c r="J43" s="295"/>
      <c r="K43" s="295"/>
    </row>
    <row r="44" spans="1:11" ht="14.25">
      <c r="A44" s="261" t="s">
        <v>460</v>
      </c>
    </row>
    <row r="45" spans="1:11">
      <c r="A45" s="266" t="s">
        <v>339</v>
      </c>
      <c r="B45" s="266"/>
      <c r="C45" s="266"/>
      <c r="D45" s="266"/>
      <c r="E45" s="286" t="s">
        <v>108</v>
      </c>
      <c r="F45" s="292"/>
      <c r="G45" s="292"/>
      <c r="H45" s="292"/>
      <c r="I45" s="292"/>
      <c r="J45" s="292"/>
      <c r="K45" s="292"/>
    </row>
    <row r="46" spans="1:11">
      <c r="A46" s="267" t="s">
        <v>261</v>
      </c>
      <c r="B46" s="267"/>
      <c r="C46" s="267"/>
      <c r="D46" s="267"/>
      <c r="E46" s="287"/>
      <c r="F46" s="293"/>
      <c r="G46" s="293"/>
      <c r="H46" s="293"/>
      <c r="I46" s="293"/>
      <c r="J46" s="293"/>
      <c r="K46" s="293"/>
    </row>
    <row r="47" spans="1:11">
      <c r="A47" s="267" t="s">
        <v>470</v>
      </c>
      <c r="B47" s="267"/>
      <c r="C47" s="267"/>
      <c r="D47" s="267"/>
      <c r="E47" s="287"/>
      <c r="F47" s="293"/>
      <c r="G47" s="293"/>
      <c r="H47" s="293"/>
      <c r="I47" s="293"/>
      <c r="J47" s="293"/>
      <c r="K47" s="293"/>
    </row>
    <row r="48" spans="1:11">
      <c r="A48" s="267" t="s">
        <v>469</v>
      </c>
      <c r="B48" s="267"/>
      <c r="C48" s="267"/>
      <c r="D48" s="267"/>
      <c r="E48" s="287"/>
      <c r="F48" s="293"/>
      <c r="G48" s="293"/>
      <c r="H48" s="293"/>
      <c r="I48" s="293"/>
      <c r="J48" s="293"/>
      <c r="K48" s="293"/>
    </row>
    <row r="49" spans="1:11">
      <c r="A49" s="267" t="s">
        <v>472</v>
      </c>
      <c r="B49" s="267"/>
      <c r="C49" s="267"/>
      <c r="D49" s="267"/>
      <c r="E49" s="287"/>
      <c r="F49" s="293"/>
      <c r="G49" s="293"/>
      <c r="H49" s="293"/>
      <c r="I49" s="293"/>
      <c r="J49" s="293"/>
      <c r="K49" s="293"/>
    </row>
    <row r="50" spans="1:11">
      <c r="A50" s="268" t="s">
        <v>431</v>
      </c>
      <c r="B50" s="268"/>
      <c r="C50" s="268"/>
      <c r="D50" s="268"/>
      <c r="E50" s="288"/>
      <c r="F50" s="294"/>
      <c r="G50" s="294"/>
      <c r="H50" s="294"/>
      <c r="I50" s="294"/>
      <c r="J50" s="294"/>
      <c r="K50" s="294"/>
    </row>
    <row r="51" spans="1:11">
      <c r="A51" s="269"/>
      <c r="B51" s="269"/>
      <c r="C51" s="269"/>
      <c r="D51" s="269"/>
      <c r="F51" s="295"/>
      <c r="G51" s="295"/>
      <c r="H51" s="295"/>
      <c r="I51" s="295"/>
      <c r="J51" s="295"/>
      <c r="K51" s="295"/>
    </row>
    <row r="52" spans="1:11">
      <c r="A52" s="257" t="s">
        <v>87</v>
      </c>
    </row>
    <row r="53" spans="1:11">
      <c r="A53" s="266" t="s">
        <v>298</v>
      </c>
      <c r="B53" s="266"/>
      <c r="C53" s="266"/>
      <c r="D53" s="266"/>
      <c r="E53" s="286" t="s">
        <v>286</v>
      </c>
      <c r="F53" s="292"/>
      <c r="G53" s="292"/>
      <c r="H53" s="292"/>
      <c r="I53" s="292"/>
      <c r="J53" s="292"/>
      <c r="K53" s="292"/>
    </row>
    <row r="54" spans="1:11">
      <c r="A54" s="267" t="s">
        <v>99</v>
      </c>
      <c r="B54" s="267"/>
      <c r="C54" s="267"/>
      <c r="D54" s="267"/>
      <c r="E54" s="287"/>
      <c r="F54" s="293"/>
      <c r="G54" s="293"/>
      <c r="H54" s="293"/>
      <c r="I54" s="293"/>
      <c r="J54" s="293"/>
      <c r="K54" s="293"/>
    </row>
    <row r="55" spans="1:11">
      <c r="A55" s="267" t="s">
        <v>24</v>
      </c>
      <c r="B55" s="267"/>
      <c r="C55" s="267"/>
      <c r="D55" s="267"/>
      <c r="E55" s="287"/>
      <c r="F55" s="293"/>
      <c r="G55" s="293"/>
      <c r="H55" s="293"/>
      <c r="I55" s="293"/>
      <c r="J55" s="293"/>
      <c r="K55" s="293"/>
    </row>
    <row r="56" spans="1:11">
      <c r="A56" s="267" t="s">
        <v>242</v>
      </c>
      <c r="B56" s="267"/>
      <c r="C56" s="267"/>
      <c r="D56" s="267"/>
      <c r="E56" s="287"/>
      <c r="F56" s="293"/>
      <c r="G56" s="293"/>
      <c r="H56" s="293"/>
      <c r="I56" s="293"/>
      <c r="J56" s="293"/>
      <c r="K56" s="293"/>
    </row>
    <row r="57" spans="1:11">
      <c r="A57" s="267" t="s">
        <v>474</v>
      </c>
      <c r="B57" s="267"/>
      <c r="C57" s="267"/>
      <c r="D57" s="267"/>
      <c r="E57" s="287"/>
      <c r="F57" s="293"/>
      <c r="G57" s="293"/>
      <c r="H57" s="293"/>
      <c r="I57" s="293"/>
      <c r="J57" s="293"/>
      <c r="K57" s="293"/>
    </row>
    <row r="58" spans="1:11">
      <c r="A58" s="268" t="s">
        <v>431</v>
      </c>
      <c r="B58" s="268"/>
      <c r="C58" s="268"/>
      <c r="D58" s="268"/>
      <c r="E58" s="288"/>
      <c r="F58" s="294"/>
      <c r="G58" s="294"/>
      <c r="H58" s="294"/>
      <c r="I58" s="294"/>
      <c r="J58" s="294"/>
      <c r="K58" s="294"/>
    </row>
    <row r="59" spans="1:11" s="257" customFormat="1">
      <c r="A59" s="269"/>
      <c r="B59" s="269"/>
      <c r="C59" s="269"/>
      <c r="D59" s="269"/>
      <c r="E59" s="258"/>
      <c r="F59" s="295"/>
      <c r="G59" s="295"/>
      <c r="H59" s="295"/>
      <c r="I59" s="295"/>
      <c r="J59" s="295"/>
      <c r="K59" s="295"/>
    </row>
    <row r="60" spans="1:11" ht="14.25">
      <c r="A60" s="261" t="s">
        <v>10</v>
      </c>
    </row>
    <row r="61" spans="1:11">
      <c r="A61" s="266" t="s">
        <v>339</v>
      </c>
      <c r="B61" s="266"/>
      <c r="C61" s="266"/>
      <c r="D61" s="266"/>
      <c r="E61" s="286" t="s">
        <v>283</v>
      </c>
      <c r="F61" s="292"/>
      <c r="G61" s="292"/>
      <c r="H61" s="292"/>
      <c r="I61" s="292"/>
      <c r="J61" s="292"/>
      <c r="K61" s="292"/>
    </row>
    <row r="62" spans="1:11">
      <c r="A62" s="267" t="s">
        <v>261</v>
      </c>
      <c r="B62" s="267"/>
      <c r="C62" s="267"/>
      <c r="D62" s="267"/>
      <c r="E62" s="287"/>
      <c r="F62" s="293"/>
      <c r="G62" s="293"/>
      <c r="H62" s="293"/>
      <c r="I62" s="293"/>
      <c r="J62" s="293"/>
      <c r="K62" s="293"/>
    </row>
    <row r="63" spans="1:11">
      <c r="A63" s="267" t="s">
        <v>470</v>
      </c>
      <c r="B63" s="267"/>
      <c r="C63" s="267"/>
      <c r="D63" s="267"/>
      <c r="E63" s="287"/>
      <c r="F63" s="293"/>
      <c r="G63" s="293"/>
      <c r="H63" s="293"/>
      <c r="I63" s="293"/>
      <c r="J63" s="293"/>
      <c r="K63" s="293"/>
    </row>
    <row r="64" spans="1:11">
      <c r="A64" s="267" t="s">
        <v>469</v>
      </c>
      <c r="B64" s="267"/>
      <c r="C64" s="267"/>
      <c r="D64" s="267"/>
      <c r="E64" s="287"/>
      <c r="F64" s="293"/>
      <c r="G64" s="293"/>
      <c r="H64" s="293"/>
      <c r="I64" s="293"/>
      <c r="J64" s="293"/>
      <c r="K64" s="293"/>
    </row>
    <row r="65" spans="1:11">
      <c r="A65" s="267" t="s">
        <v>472</v>
      </c>
      <c r="B65" s="267"/>
      <c r="C65" s="267"/>
      <c r="D65" s="267"/>
      <c r="E65" s="287"/>
      <c r="F65" s="293"/>
      <c r="G65" s="293"/>
      <c r="H65" s="293"/>
      <c r="I65" s="293"/>
      <c r="J65" s="293"/>
      <c r="K65" s="293"/>
    </row>
    <row r="66" spans="1:11">
      <c r="A66" s="268" t="s">
        <v>431</v>
      </c>
      <c r="B66" s="268"/>
      <c r="C66" s="268"/>
      <c r="D66" s="268"/>
      <c r="E66" s="288"/>
      <c r="F66" s="294"/>
      <c r="G66" s="294"/>
      <c r="H66" s="294"/>
      <c r="I66" s="294"/>
      <c r="J66" s="294"/>
      <c r="K66" s="294"/>
    </row>
    <row r="67" spans="1:11">
      <c r="A67" s="269"/>
      <c r="B67" s="269"/>
      <c r="C67" s="269"/>
      <c r="D67" s="269"/>
      <c r="F67" s="295"/>
      <c r="G67" s="295"/>
      <c r="H67" s="295"/>
      <c r="I67" s="295"/>
      <c r="J67" s="295"/>
      <c r="K67" s="295"/>
    </row>
    <row r="68" spans="1:11" ht="14.25">
      <c r="A68" s="261" t="s">
        <v>203</v>
      </c>
    </row>
    <row r="69" spans="1:11">
      <c r="A69" s="266" t="s">
        <v>339</v>
      </c>
      <c r="B69" s="266"/>
      <c r="C69" s="266"/>
      <c r="D69" s="266"/>
      <c r="E69" s="286" t="s">
        <v>462</v>
      </c>
      <c r="F69" s="292"/>
      <c r="G69" s="292"/>
      <c r="H69" s="292"/>
      <c r="I69" s="292"/>
      <c r="J69" s="292"/>
      <c r="K69" s="292"/>
    </row>
    <row r="70" spans="1:11">
      <c r="A70" s="267" t="s">
        <v>261</v>
      </c>
      <c r="B70" s="267"/>
      <c r="C70" s="267"/>
      <c r="D70" s="267"/>
      <c r="E70" s="287"/>
      <c r="F70" s="293"/>
      <c r="G70" s="293"/>
      <c r="H70" s="293"/>
      <c r="I70" s="293"/>
      <c r="J70" s="293"/>
      <c r="K70" s="293"/>
    </row>
    <row r="71" spans="1:11">
      <c r="A71" s="267" t="s">
        <v>470</v>
      </c>
      <c r="B71" s="267"/>
      <c r="C71" s="267"/>
      <c r="D71" s="267"/>
      <c r="E71" s="287"/>
      <c r="F71" s="293"/>
      <c r="G71" s="293"/>
      <c r="H71" s="293"/>
      <c r="I71" s="293"/>
      <c r="J71" s="293"/>
      <c r="K71" s="293"/>
    </row>
    <row r="72" spans="1:11">
      <c r="A72" s="267" t="s">
        <v>469</v>
      </c>
      <c r="B72" s="267"/>
      <c r="C72" s="267"/>
      <c r="D72" s="267"/>
      <c r="E72" s="287"/>
      <c r="F72" s="293"/>
      <c r="G72" s="293"/>
      <c r="H72" s="293"/>
      <c r="I72" s="293"/>
      <c r="J72" s="293"/>
      <c r="K72" s="293"/>
    </row>
    <row r="73" spans="1:11">
      <c r="A73" s="267" t="s">
        <v>472</v>
      </c>
      <c r="B73" s="267"/>
      <c r="C73" s="267"/>
      <c r="D73" s="267"/>
      <c r="E73" s="287"/>
      <c r="F73" s="293"/>
      <c r="G73" s="293"/>
      <c r="H73" s="293"/>
      <c r="I73" s="293"/>
      <c r="J73" s="293"/>
      <c r="K73" s="293"/>
    </row>
    <row r="74" spans="1:11">
      <c r="A74" s="268" t="s">
        <v>431</v>
      </c>
      <c r="B74" s="268"/>
      <c r="C74" s="268"/>
      <c r="D74" s="268"/>
      <c r="E74" s="288"/>
      <c r="F74" s="294"/>
      <c r="G74" s="294"/>
      <c r="H74" s="294"/>
      <c r="I74" s="294"/>
      <c r="J74" s="294"/>
      <c r="K74" s="294"/>
    </row>
    <row r="76" spans="1:11" ht="14.25">
      <c r="A76" s="261" t="s">
        <v>428</v>
      </c>
    </row>
    <row r="77" spans="1:11">
      <c r="A77" s="266" t="s">
        <v>298</v>
      </c>
      <c r="B77" s="266"/>
      <c r="C77" s="266"/>
      <c r="D77" s="266"/>
      <c r="E77" s="286" t="s">
        <v>183</v>
      </c>
      <c r="F77" s="292"/>
      <c r="G77" s="292"/>
      <c r="H77" s="292"/>
      <c r="I77" s="292"/>
      <c r="J77" s="292"/>
      <c r="K77" s="292"/>
    </row>
    <row r="78" spans="1:11">
      <c r="A78" s="267" t="s">
        <v>99</v>
      </c>
      <c r="B78" s="267"/>
      <c r="C78" s="267"/>
      <c r="D78" s="267"/>
      <c r="E78" s="287"/>
      <c r="F78" s="293"/>
      <c r="G78" s="293"/>
      <c r="H78" s="293"/>
      <c r="I78" s="293"/>
      <c r="J78" s="293"/>
      <c r="K78" s="293"/>
    </row>
    <row r="79" spans="1:11">
      <c r="A79" s="267" t="s">
        <v>24</v>
      </c>
      <c r="B79" s="267"/>
      <c r="C79" s="267"/>
      <c r="D79" s="267"/>
      <c r="E79" s="287"/>
      <c r="F79" s="293"/>
      <c r="G79" s="293"/>
      <c r="H79" s="293"/>
      <c r="I79" s="293"/>
      <c r="J79" s="293"/>
      <c r="K79" s="293"/>
    </row>
    <row r="80" spans="1:11">
      <c r="A80" s="267" t="s">
        <v>242</v>
      </c>
      <c r="B80" s="267"/>
      <c r="C80" s="267"/>
      <c r="D80" s="267"/>
      <c r="E80" s="287"/>
      <c r="F80" s="293"/>
      <c r="G80" s="293"/>
      <c r="H80" s="293"/>
      <c r="I80" s="293"/>
      <c r="J80" s="293"/>
      <c r="K80" s="293"/>
    </row>
    <row r="81" spans="1:11">
      <c r="A81" s="267" t="s">
        <v>474</v>
      </c>
      <c r="B81" s="267"/>
      <c r="C81" s="267"/>
      <c r="D81" s="267"/>
      <c r="E81" s="287"/>
      <c r="F81" s="293"/>
      <c r="G81" s="293"/>
      <c r="H81" s="293"/>
      <c r="I81" s="293"/>
      <c r="J81" s="293"/>
      <c r="K81" s="293"/>
    </row>
    <row r="82" spans="1:11">
      <c r="A82" s="268" t="s">
        <v>431</v>
      </c>
      <c r="B82" s="268"/>
      <c r="C82" s="268"/>
      <c r="D82" s="268"/>
      <c r="E82" s="288"/>
      <c r="F82" s="294"/>
      <c r="G82" s="294"/>
      <c r="H82" s="294"/>
      <c r="I82" s="294"/>
      <c r="J82" s="294"/>
      <c r="K82" s="294"/>
    </row>
    <row r="85" spans="1:11" ht="14.25">
      <c r="A85" s="261" t="s">
        <v>252</v>
      </c>
    </row>
    <row r="86" spans="1:11" ht="14.25">
      <c r="A86" s="261" t="s">
        <v>305</v>
      </c>
    </row>
    <row r="87" spans="1:11" ht="13.5" customHeight="1">
      <c r="A87" s="266" t="s">
        <v>339</v>
      </c>
      <c r="B87" s="266"/>
      <c r="C87" s="266"/>
      <c r="D87" s="266"/>
      <c r="E87" s="286" t="s">
        <v>477</v>
      </c>
      <c r="F87" s="292"/>
      <c r="G87" s="292"/>
      <c r="H87" s="292"/>
      <c r="I87" s="292"/>
      <c r="J87" s="292"/>
      <c r="K87" s="292"/>
    </row>
    <row r="88" spans="1:11" ht="13.5" customHeight="1">
      <c r="A88" s="267" t="s">
        <v>261</v>
      </c>
      <c r="B88" s="267"/>
      <c r="C88" s="267"/>
      <c r="D88" s="267"/>
      <c r="E88" s="287"/>
      <c r="F88" s="293"/>
      <c r="G88" s="293"/>
      <c r="H88" s="293"/>
      <c r="I88" s="293"/>
      <c r="J88" s="293"/>
      <c r="K88" s="293"/>
    </row>
    <row r="89" spans="1:11" ht="13.5" customHeight="1">
      <c r="A89" s="267" t="s">
        <v>470</v>
      </c>
      <c r="B89" s="267"/>
      <c r="C89" s="267"/>
      <c r="D89" s="267"/>
      <c r="E89" s="287"/>
      <c r="F89" s="293"/>
      <c r="G89" s="293"/>
      <c r="H89" s="293"/>
      <c r="I89" s="293"/>
      <c r="J89" s="293"/>
      <c r="K89" s="293"/>
    </row>
    <row r="90" spans="1:11" ht="13.5" customHeight="1">
      <c r="A90" s="267" t="s">
        <v>469</v>
      </c>
      <c r="B90" s="267"/>
      <c r="C90" s="267"/>
      <c r="D90" s="267"/>
      <c r="E90" s="287"/>
      <c r="F90" s="293"/>
      <c r="G90" s="293"/>
      <c r="H90" s="293"/>
      <c r="I90" s="293"/>
      <c r="J90" s="293"/>
      <c r="K90" s="293"/>
    </row>
    <row r="91" spans="1:11" ht="13.5" customHeight="1">
      <c r="A91" s="267" t="s">
        <v>472</v>
      </c>
      <c r="B91" s="267"/>
      <c r="C91" s="267"/>
      <c r="D91" s="267"/>
      <c r="E91" s="287"/>
      <c r="F91" s="293"/>
      <c r="G91" s="293"/>
      <c r="H91" s="293"/>
      <c r="I91" s="293"/>
      <c r="J91" s="293"/>
      <c r="K91" s="293"/>
    </row>
    <row r="92" spans="1:11" ht="13.5" customHeight="1">
      <c r="A92" s="268" t="s">
        <v>431</v>
      </c>
      <c r="B92" s="268"/>
      <c r="C92" s="268"/>
      <c r="D92" s="268"/>
      <c r="E92" s="288"/>
      <c r="F92" s="294"/>
      <c r="G92" s="294"/>
      <c r="H92" s="294"/>
      <c r="I92" s="294"/>
      <c r="J92" s="294"/>
      <c r="K92" s="294"/>
    </row>
    <row r="94" spans="1:11" ht="14.25">
      <c r="A94" s="261" t="s">
        <v>476</v>
      </c>
    </row>
    <row r="95" spans="1:11" ht="17.25" customHeight="1">
      <c r="A95" s="266" t="s">
        <v>339</v>
      </c>
      <c r="B95" s="266"/>
      <c r="C95" s="266"/>
      <c r="D95" s="266"/>
      <c r="E95" s="286" t="s">
        <v>337</v>
      </c>
      <c r="F95" s="292"/>
      <c r="G95" s="292"/>
      <c r="H95" s="292"/>
      <c r="I95" s="292"/>
      <c r="J95" s="292"/>
      <c r="K95" s="292"/>
    </row>
    <row r="96" spans="1:11" ht="17.25" customHeight="1">
      <c r="A96" s="267" t="s">
        <v>261</v>
      </c>
      <c r="B96" s="267"/>
      <c r="C96" s="267"/>
      <c r="D96" s="267"/>
      <c r="E96" s="287"/>
      <c r="F96" s="293"/>
      <c r="G96" s="293"/>
      <c r="H96" s="293"/>
      <c r="I96" s="293"/>
      <c r="J96" s="293"/>
      <c r="K96" s="293"/>
    </row>
    <row r="97" spans="1:11" ht="17.25" customHeight="1">
      <c r="A97" s="267" t="s">
        <v>470</v>
      </c>
      <c r="B97" s="267"/>
      <c r="C97" s="267"/>
      <c r="D97" s="267"/>
      <c r="E97" s="287"/>
      <c r="F97" s="293"/>
      <c r="G97" s="293"/>
      <c r="H97" s="293"/>
      <c r="I97" s="293"/>
      <c r="J97" s="293"/>
      <c r="K97" s="293"/>
    </row>
    <row r="98" spans="1:11" ht="17.25" customHeight="1">
      <c r="A98" s="267" t="s">
        <v>469</v>
      </c>
      <c r="B98" s="267"/>
      <c r="C98" s="267"/>
      <c r="D98" s="267"/>
      <c r="E98" s="287"/>
      <c r="F98" s="293"/>
      <c r="G98" s="293"/>
      <c r="H98" s="293"/>
      <c r="I98" s="293"/>
      <c r="J98" s="293"/>
      <c r="K98" s="293"/>
    </row>
    <row r="99" spans="1:11" ht="17.25" customHeight="1">
      <c r="A99" s="267" t="s">
        <v>472</v>
      </c>
      <c r="B99" s="267"/>
      <c r="C99" s="267"/>
      <c r="D99" s="267"/>
      <c r="E99" s="287"/>
      <c r="F99" s="293"/>
      <c r="G99" s="293"/>
      <c r="H99" s="293"/>
      <c r="I99" s="293"/>
      <c r="J99" s="293"/>
      <c r="K99" s="293"/>
    </row>
    <row r="100" spans="1:11" ht="17.25" customHeight="1">
      <c r="A100" s="268" t="s">
        <v>431</v>
      </c>
      <c r="B100" s="268"/>
      <c r="C100" s="268"/>
      <c r="D100" s="268"/>
      <c r="E100" s="288"/>
      <c r="F100" s="294"/>
      <c r="G100" s="294"/>
      <c r="H100" s="294"/>
      <c r="I100" s="294"/>
      <c r="J100" s="294"/>
      <c r="K100" s="294"/>
    </row>
    <row r="102" spans="1:11" ht="14.25">
      <c r="A102" s="261" t="s">
        <v>41</v>
      </c>
    </row>
    <row r="103" spans="1:11" ht="15" customHeight="1">
      <c r="A103" s="266" t="s">
        <v>339</v>
      </c>
      <c r="B103" s="266"/>
      <c r="C103" s="266"/>
      <c r="D103" s="266"/>
      <c r="E103" s="286" t="s">
        <v>184</v>
      </c>
      <c r="F103" s="292"/>
      <c r="G103" s="292"/>
      <c r="H103" s="292"/>
      <c r="I103" s="292"/>
      <c r="J103" s="292"/>
      <c r="K103" s="292"/>
    </row>
    <row r="104" spans="1:11" ht="15" customHeight="1">
      <c r="A104" s="267" t="s">
        <v>261</v>
      </c>
      <c r="B104" s="267"/>
      <c r="C104" s="267"/>
      <c r="D104" s="267"/>
      <c r="E104" s="287"/>
      <c r="F104" s="293"/>
      <c r="G104" s="293"/>
      <c r="H104" s="293"/>
      <c r="I104" s="293"/>
      <c r="J104" s="293"/>
      <c r="K104" s="293"/>
    </row>
    <row r="105" spans="1:11" ht="15" customHeight="1">
      <c r="A105" s="267" t="s">
        <v>470</v>
      </c>
      <c r="B105" s="267"/>
      <c r="C105" s="267"/>
      <c r="D105" s="267"/>
      <c r="E105" s="287"/>
      <c r="F105" s="293"/>
      <c r="G105" s="293"/>
      <c r="H105" s="293"/>
      <c r="I105" s="293"/>
      <c r="J105" s="293"/>
      <c r="K105" s="293"/>
    </row>
    <row r="106" spans="1:11" ht="15" customHeight="1">
      <c r="A106" s="267" t="s">
        <v>469</v>
      </c>
      <c r="B106" s="267"/>
      <c r="C106" s="267"/>
      <c r="D106" s="267"/>
      <c r="E106" s="287"/>
      <c r="F106" s="293"/>
      <c r="G106" s="293"/>
      <c r="H106" s="293"/>
      <c r="I106" s="293"/>
      <c r="J106" s="293"/>
      <c r="K106" s="293"/>
    </row>
    <row r="107" spans="1:11" ht="15" customHeight="1">
      <c r="A107" s="267" t="s">
        <v>472</v>
      </c>
      <c r="B107" s="267"/>
      <c r="C107" s="267"/>
      <c r="D107" s="267"/>
      <c r="E107" s="287"/>
      <c r="F107" s="293"/>
      <c r="G107" s="293"/>
      <c r="H107" s="293"/>
      <c r="I107" s="293"/>
      <c r="J107" s="293"/>
      <c r="K107" s="293"/>
    </row>
    <row r="108" spans="1:11" ht="15" customHeight="1">
      <c r="A108" s="268" t="s">
        <v>431</v>
      </c>
      <c r="B108" s="268"/>
      <c r="C108" s="268"/>
      <c r="D108" s="268"/>
      <c r="E108" s="288"/>
      <c r="F108" s="294"/>
      <c r="G108" s="294"/>
      <c r="H108" s="294"/>
      <c r="I108" s="294"/>
      <c r="J108" s="294"/>
      <c r="K108" s="294"/>
    </row>
    <row r="110" spans="1:11" ht="14.25">
      <c r="A110" s="261" t="s">
        <v>51</v>
      </c>
    </row>
    <row r="111" spans="1:11" ht="13.5" customHeight="1">
      <c r="A111" s="266" t="s">
        <v>298</v>
      </c>
      <c r="B111" s="266"/>
      <c r="C111" s="266"/>
      <c r="D111" s="266"/>
      <c r="E111" s="286" t="s">
        <v>295</v>
      </c>
      <c r="F111" s="292"/>
      <c r="G111" s="292"/>
      <c r="H111" s="292"/>
      <c r="I111" s="292"/>
      <c r="J111" s="292"/>
      <c r="K111" s="292"/>
    </row>
    <row r="112" spans="1:11" ht="13.5" customHeight="1">
      <c r="A112" s="267" t="s">
        <v>99</v>
      </c>
      <c r="B112" s="267"/>
      <c r="C112" s="267"/>
      <c r="D112" s="267"/>
      <c r="E112" s="287"/>
      <c r="F112" s="293"/>
      <c r="G112" s="293"/>
      <c r="H112" s="293"/>
      <c r="I112" s="293"/>
      <c r="J112" s="293"/>
      <c r="K112" s="293"/>
    </row>
    <row r="113" spans="1:11" ht="13.5" customHeight="1">
      <c r="A113" s="267" t="s">
        <v>24</v>
      </c>
      <c r="B113" s="267"/>
      <c r="C113" s="267"/>
      <c r="D113" s="267"/>
      <c r="E113" s="287"/>
      <c r="F113" s="293"/>
      <c r="G113" s="293"/>
      <c r="H113" s="293"/>
      <c r="I113" s="293"/>
      <c r="J113" s="293"/>
      <c r="K113" s="293"/>
    </row>
    <row r="114" spans="1:11" ht="13.5" customHeight="1">
      <c r="A114" s="267" t="s">
        <v>242</v>
      </c>
      <c r="B114" s="267"/>
      <c r="C114" s="267"/>
      <c r="D114" s="267"/>
      <c r="E114" s="287"/>
      <c r="F114" s="293"/>
      <c r="G114" s="293"/>
      <c r="H114" s="293"/>
      <c r="I114" s="293"/>
      <c r="J114" s="293"/>
      <c r="K114" s="293"/>
    </row>
    <row r="115" spans="1:11" ht="13.5" customHeight="1">
      <c r="A115" s="267" t="s">
        <v>474</v>
      </c>
      <c r="B115" s="267"/>
      <c r="C115" s="267"/>
      <c r="D115" s="267"/>
      <c r="E115" s="287"/>
      <c r="F115" s="293"/>
      <c r="G115" s="293"/>
      <c r="H115" s="293"/>
      <c r="I115" s="293"/>
      <c r="J115" s="293"/>
      <c r="K115" s="293"/>
    </row>
    <row r="116" spans="1:11" ht="13.5" customHeight="1">
      <c r="A116" s="268" t="s">
        <v>431</v>
      </c>
      <c r="B116" s="268"/>
      <c r="C116" s="268"/>
      <c r="D116" s="268"/>
      <c r="E116" s="288"/>
      <c r="F116" s="294"/>
      <c r="G116" s="294"/>
      <c r="H116" s="294"/>
      <c r="I116" s="294"/>
      <c r="J116" s="294"/>
      <c r="K116" s="294"/>
    </row>
    <row r="117" spans="1:11" ht="27.75" customHeight="1"/>
    <row r="118" spans="1:11" ht="27.75" customHeight="1"/>
    <row r="119" spans="1:11" ht="27.75" customHeight="1"/>
    <row r="120" spans="1:11" ht="27.75" customHeight="1"/>
    <row r="121" spans="1:11" ht="27.75" customHeight="1"/>
    <row r="122" spans="1:11" ht="27.75" customHeight="1"/>
    <row r="123" spans="1:11" ht="27.75" customHeight="1"/>
    <row r="124" spans="1:11" ht="27.75" customHeight="1"/>
    <row r="125" spans="1:11" ht="27.75" customHeight="1"/>
    <row r="126" spans="1:11" ht="27.75" customHeight="1"/>
    <row r="127" spans="1:11" ht="27.75" customHeight="1"/>
    <row r="128" spans="1:11" ht="27.75" customHeight="1"/>
    <row r="129" ht="27.75" customHeight="1"/>
    <row r="130" ht="27.75" customHeight="1"/>
    <row r="131" ht="27.75" customHeight="1"/>
    <row r="132" ht="27.75" customHeight="1"/>
    <row r="133" ht="27.75" customHeight="1"/>
    <row r="134" ht="27.75" customHeight="1"/>
    <row r="135" ht="27.75" customHeight="1"/>
    <row r="136" ht="27.75" customHeight="1"/>
    <row r="137" ht="27.75" customHeight="1"/>
    <row r="138" ht="27.75" customHeight="1"/>
    <row r="139" ht="27.75" customHeight="1"/>
    <row r="140" ht="27.75" customHeight="1"/>
    <row r="141" ht="27.75" customHeight="1"/>
    <row r="142" ht="27.75" customHeight="1"/>
    <row r="143" ht="27.75" customHeight="1"/>
    <row r="144" ht="27.75" customHeight="1"/>
    <row r="145" ht="27.75" customHeight="1"/>
    <row r="146" ht="27.75" customHeight="1"/>
    <row r="147" ht="27.75" customHeight="1"/>
    <row r="148" ht="27.75" customHeight="1"/>
    <row r="149" ht="27.75" customHeight="1"/>
    <row r="150" ht="27.75" customHeight="1"/>
    <row r="151" ht="27.75" customHeight="1"/>
    <row r="152" ht="27.75" customHeight="1"/>
    <row r="153" ht="27.75" customHeight="1"/>
    <row r="154" ht="27.75" customHeight="1"/>
    <row r="155" ht="27.75" customHeight="1"/>
    <row r="156" ht="27.75" customHeight="1"/>
    <row r="157" ht="27.75" customHeight="1"/>
    <row r="158" ht="27.75" customHeight="1"/>
    <row r="159" ht="27.75" customHeight="1"/>
    <row r="160" ht="27.75" customHeight="1"/>
    <row r="161" ht="27.75" customHeight="1"/>
    <row r="162" ht="27.75" customHeight="1"/>
    <row r="163" ht="27.75" customHeight="1"/>
    <row r="164" ht="27.75" customHeight="1"/>
    <row r="165" ht="27.75" customHeight="1"/>
    <row r="166" ht="27.75" customHeight="1"/>
    <row r="167" ht="27.75" customHeight="1"/>
    <row r="168" ht="27.75" customHeight="1"/>
    <row r="169" ht="27.75" customHeight="1"/>
    <row r="170" ht="27.75" customHeight="1"/>
    <row r="171" ht="27.75" customHeight="1"/>
    <row r="172" ht="27.75" customHeight="1"/>
    <row r="173" ht="27.75" customHeight="1"/>
    <row r="174" ht="27.75" customHeight="1"/>
    <row r="175" ht="27.75" customHeight="1"/>
    <row r="176" ht="27.75" customHeight="1"/>
    <row r="177" ht="27.75" customHeight="1"/>
    <row r="178" ht="27.75" customHeight="1"/>
    <row r="179" ht="27.75" customHeight="1"/>
    <row r="180" ht="27.75" customHeight="1"/>
    <row r="181" ht="27.75" customHeight="1"/>
    <row r="182" ht="27.75" customHeight="1"/>
    <row r="183" ht="27.75" customHeight="1"/>
    <row r="184" ht="27.75" customHeight="1"/>
    <row r="185" ht="27.75" customHeight="1"/>
    <row r="186" ht="27.75" customHeight="1"/>
    <row r="187" ht="27.75" customHeight="1"/>
    <row r="188" ht="27.75" customHeight="1"/>
    <row r="189" ht="27.75" customHeight="1"/>
    <row r="190" ht="27.75" customHeight="1"/>
    <row r="191" ht="27.75" customHeight="1"/>
    <row r="192" ht="27.75" customHeight="1"/>
    <row r="193" ht="27.75" customHeight="1"/>
    <row r="194" ht="27.75" customHeight="1"/>
    <row r="195" ht="27.75" customHeight="1"/>
    <row r="196" ht="27.75" customHeight="1"/>
    <row r="197" ht="27.75" customHeight="1"/>
    <row r="198" ht="27.75" customHeight="1"/>
    <row r="199" ht="27.75" customHeight="1"/>
    <row r="200" ht="27.75" customHeight="1"/>
    <row r="201" ht="27.75" customHeight="1"/>
    <row r="202" ht="27.75" customHeight="1"/>
    <row r="203" ht="27.75" customHeight="1"/>
    <row r="204" ht="27.75" customHeight="1"/>
    <row r="205" ht="27.75" customHeight="1"/>
    <row r="206" ht="27.75" customHeight="1"/>
    <row r="207" ht="27.75" customHeight="1"/>
    <row r="208" ht="27.75" customHeight="1"/>
    <row r="209" ht="27.75" customHeight="1"/>
    <row r="210" ht="27.75" customHeight="1"/>
    <row r="211" ht="27.75" customHeight="1"/>
    <row r="212" ht="27.75" customHeight="1"/>
    <row r="213" ht="27.75" customHeight="1"/>
    <row r="214" ht="27.75" customHeight="1"/>
    <row r="215" ht="27.75" customHeight="1"/>
    <row r="216" ht="27.75" customHeight="1"/>
    <row r="217" ht="27.75" customHeight="1"/>
    <row r="218" ht="27.75" customHeight="1"/>
    <row r="219" ht="27.75" customHeight="1"/>
    <row r="220" ht="27.75" customHeight="1"/>
    <row r="221" ht="27.75" customHeight="1"/>
    <row r="222" ht="27.75" customHeight="1"/>
    <row r="223" ht="27.75" customHeight="1"/>
    <row r="224" ht="27.75" customHeight="1"/>
    <row r="225" ht="27.75" customHeight="1"/>
    <row r="226" ht="27.75" customHeight="1"/>
    <row r="227" ht="27.75" customHeight="1"/>
    <row r="228" ht="27.75" customHeight="1"/>
    <row r="229" ht="27.75" customHeight="1"/>
    <row r="230" ht="27.75" customHeight="1"/>
    <row r="231" ht="27.75" customHeight="1"/>
    <row r="232" ht="27.75" customHeight="1"/>
    <row r="233" ht="27.75" customHeight="1"/>
    <row r="234" ht="27.75" customHeight="1"/>
    <row r="235" ht="27.75" customHeight="1"/>
    <row r="236" ht="27.75" customHeight="1"/>
    <row r="237" ht="27.75" customHeight="1"/>
  </sheetData>
  <mergeCells count="162">
    <mergeCell ref="A2:K2"/>
    <mergeCell ref="A4:D4"/>
    <mergeCell ref="C5:D5"/>
    <mergeCell ref="B14:D14"/>
    <mergeCell ref="A15:D15"/>
    <mergeCell ref="B16:D16"/>
    <mergeCell ref="B17:D17"/>
    <mergeCell ref="B18:D18"/>
    <mergeCell ref="B19:D19"/>
    <mergeCell ref="B20:D20"/>
    <mergeCell ref="B21:D21"/>
    <mergeCell ref="A25:D25"/>
    <mergeCell ref="F25:K25"/>
    <mergeCell ref="A26:D26"/>
    <mergeCell ref="F26:K26"/>
    <mergeCell ref="A27:D27"/>
    <mergeCell ref="F27:K27"/>
    <mergeCell ref="A30:D30"/>
    <mergeCell ref="F30:K30"/>
    <mergeCell ref="A31:D31"/>
    <mergeCell ref="H31:K31"/>
    <mergeCell ref="A32:D32"/>
    <mergeCell ref="F32:K32"/>
    <mergeCell ref="A33:D33"/>
    <mergeCell ref="F33:K33"/>
    <mergeCell ref="A34:D34"/>
    <mergeCell ref="F34:K34"/>
    <mergeCell ref="A37:D37"/>
    <mergeCell ref="F37:K37"/>
    <mergeCell ref="A38:D38"/>
    <mergeCell ref="F38:K38"/>
    <mergeCell ref="A39:D39"/>
    <mergeCell ref="F39:K39"/>
    <mergeCell ref="A40:D40"/>
    <mergeCell ref="F40:K40"/>
    <mergeCell ref="A41:D41"/>
    <mergeCell ref="F41:K41"/>
    <mergeCell ref="A42:D42"/>
    <mergeCell ref="F42:K42"/>
    <mergeCell ref="A45:D45"/>
    <mergeCell ref="F45:K45"/>
    <mergeCell ref="A46:D46"/>
    <mergeCell ref="F46:K46"/>
    <mergeCell ref="A47:D47"/>
    <mergeCell ref="F47:K47"/>
    <mergeCell ref="A48:D48"/>
    <mergeCell ref="F48:K48"/>
    <mergeCell ref="A49:D49"/>
    <mergeCell ref="F49:K49"/>
    <mergeCell ref="A50:D50"/>
    <mergeCell ref="F50:K50"/>
    <mergeCell ref="A53:D53"/>
    <mergeCell ref="F53:K53"/>
    <mergeCell ref="A54:D54"/>
    <mergeCell ref="F54:K54"/>
    <mergeCell ref="A55:D55"/>
    <mergeCell ref="F55:K55"/>
    <mergeCell ref="A56:D56"/>
    <mergeCell ref="F56:K56"/>
    <mergeCell ref="A57:D57"/>
    <mergeCell ref="F57:K57"/>
    <mergeCell ref="A58:D58"/>
    <mergeCell ref="F58:K58"/>
    <mergeCell ref="A61:D61"/>
    <mergeCell ref="F61:K61"/>
    <mergeCell ref="A62:D62"/>
    <mergeCell ref="F62:K62"/>
    <mergeCell ref="A63:D63"/>
    <mergeCell ref="F63:K63"/>
    <mergeCell ref="A64:D64"/>
    <mergeCell ref="F64:K64"/>
    <mergeCell ref="A65:D65"/>
    <mergeCell ref="F65:K65"/>
    <mergeCell ref="A66:D66"/>
    <mergeCell ref="F66:K66"/>
    <mergeCell ref="A69:D69"/>
    <mergeCell ref="F69:K69"/>
    <mergeCell ref="A70:D70"/>
    <mergeCell ref="F70:K70"/>
    <mergeCell ref="A71:D71"/>
    <mergeCell ref="F71:K71"/>
    <mergeCell ref="A72:D72"/>
    <mergeCell ref="F72:K72"/>
    <mergeCell ref="A73:D73"/>
    <mergeCell ref="F73:K73"/>
    <mergeCell ref="A74:D74"/>
    <mergeCell ref="F74:K74"/>
    <mergeCell ref="A77:D77"/>
    <mergeCell ref="F77:K77"/>
    <mergeCell ref="A78:D78"/>
    <mergeCell ref="F78:K78"/>
    <mergeCell ref="A79:D79"/>
    <mergeCell ref="F79:K79"/>
    <mergeCell ref="A80:D80"/>
    <mergeCell ref="F80:K80"/>
    <mergeCell ref="A81:D81"/>
    <mergeCell ref="F81:K81"/>
    <mergeCell ref="A82:D82"/>
    <mergeCell ref="F82:K82"/>
    <mergeCell ref="A87:D87"/>
    <mergeCell ref="F87:K87"/>
    <mergeCell ref="A88:D88"/>
    <mergeCell ref="F88:K88"/>
    <mergeCell ref="A89:D89"/>
    <mergeCell ref="F89:K89"/>
    <mergeCell ref="A90:D90"/>
    <mergeCell ref="F90:K90"/>
    <mergeCell ref="A91:D91"/>
    <mergeCell ref="F91:K91"/>
    <mergeCell ref="A92:D92"/>
    <mergeCell ref="F92:K92"/>
    <mergeCell ref="A95:D95"/>
    <mergeCell ref="F95:K95"/>
    <mergeCell ref="A96:D96"/>
    <mergeCell ref="F96:K96"/>
    <mergeCell ref="A97:D97"/>
    <mergeCell ref="F97:K97"/>
    <mergeCell ref="A98:D98"/>
    <mergeCell ref="F98:K98"/>
    <mergeCell ref="A99:D99"/>
    <mergeCell ref="F99:K99"/>
    <mergeCell ref="A100:D100"/>
    <mergeCell ref="F100:K100"/>
    <mergeCell ref="A103:D103"/>
    <mergeCell ref="F103:K103"/>
    <mergeCell ref="A104:D104"/>
    <mergeCell ref="F104:K104"/>
    <mergeCell ref="A105:D105"/>
    <mergeCell ref="F105:K105"/>
    <mergeCell ref="A106:D106"/>
    <mergeCell ref="F106:K106"/>
    <mergeCell ref="A107:D107"/>
    <mergeCell ref="F107:K107"/>
    <mergeCell ref="A108:D108"/>
    <mergeCell ref="F108:K108"/>
    <mergeCell ref="A111:D111"/>
    <mergeCell ref="F111:K111"/>
    <mergeCell ref="A112:D112"/>
    <mergeCell ref="F112:K112"/>
    <mergeCell ref="A113:D113"/>
    <mergeCell ref="F113:K113"/>
    <mergeCell ref="A114:D114"/>
    <mergeCell ref="F114:K114"/>
    <mergeCell ref="A115:D115"/>
    <mergeCell ref="F115:K115"/>
    <mergeCell ref="A116:D116"/>
    <mergeCell ref="F116:K116"/>
    <mergeCell ref="B5:B10"/>
    <mergeCell ref="C6:C10"/>
    <mergeCell ref="B11:C13"/>
    <mergeCell ref="A16:A21"/>
    <mergeCell ref="E37:E42"/>
    <mergeCell ref="E45:E50"/>
    <mergeCell ref="E53:E58"/>
    <mergeCell ref="E61:E66"/>
    <mergeCell ref="E69:E74"/>
    <mergeCell ref="E77:E82"/>
    <mergeCell ref="E87:E92"/>
    <mergeCell ref="E95:E100"/>
    <mergeCell ref="E103:E108"/>
    <mergeCell ref="E111:E116"/>
    <mergeCell ref="A5:A14"/>
  </mergeCells>
  <phoneticPr fontId="18" type="Hiragana"/>
  <dataValidations count="3">
    <dataValidation type="list" allowBlank="1" showDropDown="0" showInputMessage="1" showErrorMessage="1" sqref="F16:F21 F6:F10 F14">
      <formula1>"◯,－"</formula1>
    </dataValidation>
    <dataValidation type="list" allowBlank="1" showDropDown="0" showInputMessage="1" showErrorMessage="1" sqref="F31">
      <formula1>"あり,なし"</formula1>
    </dataValidation>
    <dataValidation type="list" allowBlank="1" showDropDown="0" showInputMessage="1" showErrorMessage="1" sqref="F11:F13">
      <formula1>"◯"</formula1>
    </dataValidation>
  </dataValidations>
  <printOptions horizontalCentered="1"/>
  <pageMargins left="0.7" right="0.7" top="0.75" bottom="0.75" header="0.3" footer="0.3"/>
  <pageSetup paperSize="9" scale="54" fitToWidth="1" fitToHeight="0" orientation="portrait" usePrinterDefaults="1" r:id="rId1"/>
  <rowBreaks count="1" manualBreakCount="1">
    <brk id="28"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G36"/>
  <sheetViews>
    <sheetView showGridLines="0" showZeros="0" view="pageBreakPreview" topLeftCell="A13" zoomScale="60" workbookViewId="0">
      <selection activeCell="A27" sqref="A27:I27"/>
    </sheetView>
  </sheetViews>
  <sheetFormatPr defaultRowHeight="19.5" customHeight="1"/>
  <cols>
    <col min="1" max="1" width="7.5" customWidth="1"/>
    <col min="2" max="2" width="29.5" customWidth="1"/>
    <col min="3" max="3" width="26.875" customWidth="1"/>
    <col min="4" max="4" width="23.375" customWidth="1"/>
    <col min="5" max="5" width="30.875" customWidth="1"/>
    <col min="6" max="6" width="17.5" customWidth="1"/>
    <col min="7" max="7" width="16.375" customWidth="1"/>
  </cols>
  <sheetData>
    <row r="1" spans="1:7" ht="19.5" customHeight="1">
      <c r="A1" s="304" t="s">
        <v>492</v>
      </c>
    </row>
    <row r="2" spans="1:7" ht="19.5" customHeight="1">
      <c r="A2" s="305" t="s">
        <v>466</v>
      </c>
      <c r="B2" s="305"/>
      <c r="C2" s="305"/>
      <c r="D2" s="305"/>
      <c r="E2" s="305"/>
      <c r="F2" s="305"/>
      <c r="G2" s="305"/>
    </row>
    <row r="3" spans="1:7" ht="19.5" customHeight="1">
      <c r="A3" s="304"/>
    </row>
    <row r="4" spans="1:7" ht="19.5" customHeight="1">
      <c r="A4" t="s">
        <v>321</v>
      </c>
    </row>
    <row r="5" spans="1:7" ht="19.5" customHeight="1">
      <c r="A5" s="163" t="s">
        <v>172</v>
      </c>
      <c r="B5" s="193"/>
      <c r="C5" s="308"/>
      <c r="D5" s="310"/>
      <c r="E5" s="310"/>
      <c r="F5" s="313"/>
    </row>
    <row r="6" spans="1:7" ht="19.5" customHeight="1">
      <c r="A6" s="163" t="s">
        <v>397</v>
      </c>
      <c r="B6" s="193"/>
      <c r="C6" s="308"/>
      <c r="D6" s="310"/>
      <c r="E6" s="310"/>
      <c r="F6" s="313"/>
    </row>
    <row r="7" spans="1:7" ht="19.5" customHeight="1">
      <c r="A7" s="163" t="s">
        <v>408</v>
      </c>
      <c r="B7" s="193"/>
      <c r="C7" s="308"/>
      <c r="D7" s="310"/>
      <c r="E7" s="310"/>
      <c r="F7" s="313"/>
    </row>
    <row r="8" spans="1:7" ht="19.5" customHeight="1">
      <c r="A8" s="163" t="s">
        <v>488</v>
      </c>
      <c r="B8" s="193"/>
      <c r="C8" s="308"/>
      <c r="D8" s="310"/>
      <c r="E8" s="310"/>
      <c r="F8" s="313"/>
    </row>
    <row r="9" spans="1:7" ht="19.5" customHeight="1">
      <c r="A9" s="163" t="s">
        <v>143</v>
      </c>
      <c r="B9" s="193"/>
      <c r="C9" s="308"/>
      <c r="D9" s="310"/>
      <c r="E9" s="310"/>
      <c r="F9" s="313"/>
    </row>
    <row r="11" spans="1:7" ht="19.5" customHeight="1">
      <c r="A11" t="s">
        <v>375</v>
      </c>
    </row>
    <row r="12" spans="1:7" ht="19.5" customHeight="1">
      <c r="A12" s="306" t="s">
        <v>401</v>
      </c>
      <c r="B12" s="307"/>
      <c r="C12" s="309"/>
      <c r="D12" s="311"/>
    </row>
    <row r="13" spans="1:7" ht="19.5" customHeight="1">
      <c r="A13" s="306" t="s">
        <v>303</v>
      </c>
      <c r="B13" s="307"/>
      <c r="C13" s="309"/>
      <c r="D13" s="311"/>
      <c r="E13" s="312">
        <f>+D13-D12</f>
        <v>0</v>
      </c>
    </row>
    <row r="15" spans="1:7" ht="19.5" customHeight="1">
      <c r="A15" s="141"/>
      <c r="B15" s="141" t="s">
        <v>172</v>
      </c>
      <c r="C15" s="141" t="s">
        <v>397</v>
      </c>
      <c r="D15" s="141" t="s">
        <v>143</v>
      </c>
      <c r="E15" s="141" t="s">
        <v>408</v>
      </c>
      <c r="F15" s="141" t="s">
        <v>388</v>
      </c>
      <c r="G15" s="141" t="s">
        <v>139</v>
      </c>
    </row>
    <row r="16" spans="1:7" ht="19.5" customHeight="1">
      <c r="A16" s="141">
        <v>1</v>
      </c>
      <c r="B16" s="125"/>
      <c r="C16" s="125"/>
      <c r="D16" s="125"/>
      <c r="E16" s="125"/>
      <c r="F16" s="125"/>
      <c r="G16" s="125"/>
    </row>
    <row r="17" spans="1:7" ht="19.5" customHeight="1">
      <c r="A17" s="141">
        <v>2</v>
      </c>
      <c r="B17" s="125"/>
      <c r="C17" s="125"/>
      <c r="D17" s="125"/>
      <c r="E17" s="125"/>
      <c r="F17" s="125"/>
      <c r="G17" s="125"/>
    </row>
    <row r="18" spans="1:7" ht="19.5" customHeight="1">
      <c r="A18" s="141">
        <v>3</v>
      </c>
      <c r="B18" s="125"/>
      <c r="C18" s="125"/>
      <c r="D18" s="125"/>
      <c r="E18" s="125"/>
      <c r="F18" s="125"/>
      <c r="G18" s="125"/>
    </row>
    <row r="19" spans="1:7" ht="19.5" customHeight="1">
      <c r="A19" s="141">
        <v>4</v>
      </c>
      <c r="B19" s="125"/>
      <c r="C19" s="125"/>
      <c r="D19" s="125"/>
      <c r="E19" s="125"/>
      <c r="F19" s="125"/>
      <c r="G19" s="125"/>
    </row>
    <row r="20" spans="1:7" ht="19.5" customHeight="1">
      <c r="A20" s="141">
        <v>5</v>
      </c>
      <c r="B20" s="125"/>
      <c r="C20" s="125"/>
      <c r="D20" s="125"/>
      <c r="E20" s="125"/>
      <c r="F20" s="125"/>
      <c r="G20" s="125"/>
    </row>
    <row r="21" spans="1:7" ht="19.5" customHeight="1">
      <c r="A21" s="141">
        <v>6</v>
      </c>
      <c r="B21" s="125"/>
      <c r="C21" s="125"/>
      <c r="D21" s="125"/>
      <c r="E21" s="125"/>
      <c r="F21" s="125"/>
      <c r="G21" s="125"/>
    </row>
    <row r="22" spans="1:7" ht="19.5" customHeight="1">
      <c r="A22" s="141">
        <v>7</v>
      </c>
      <c r="B22" s="125"/>
      <c r="C22" s="125"/>
      <c r="D22" s="125"/>
      <c r="E22" s="125"/>
      <c r="F22" s="125"/>
      <c r="G22" s="125"/>
    </row>
    <row r="23" spans="1:7" ht="19.5" customHeight="1">
      <c r="A23" s="141">
        <v>8</v>
      </c>
      <c r="B23" s="125"/>
      <c r="C23" s="125"/>
      <c r="D23" s="125"/>
      <c r="E23" s="125"/>
      <c r="F23" s="125"/>
      <c r="G23" s="125"/>
    </row>
    <row r="24" spans="1:7" ht="19.5" customHeight="1">
      <c r="A24" s="141">
        <v>9</v>
      </c>
      <c r="B24" s="125"/>
      <c r="C24" s="125"/>
      <c r="D24" s="125"/>
      <c r="E24" s="125"/>
      <c r="F24" s="125"/>
      <c r="G24" s="125"/>
    </row>
    <row r="25" spans="1:7" ht="19.5" customHeight="1">
      <c r="A25" s="141">
        <v>10</v>
      </c>
      <c r="B25" s="125"/>
      <c r="C25" s="125"/>
      <c r="D25" s="125"/>
      <c r="E25" s="125"/>
      <c r="F25" s="125"/>
      <c r="G25" s="125"/>
    </row>
    <row r="26" spans="1:7" ht="19.5" customHeight="1">
      <c r="A26" s="141">
        <v>11</v>
      </c>
      <c r="B26" s="125"/>
      <c r="C26" s="125"/>
      <c r="D26" s="125"/>
      <c r="E26" s="125"/>
      <c r="F26" s="125"/>
      <c r="G26" s="125"/>
    </row>
    <row r="27" spans="1:7" ht="19.5" customHeight="1">
      <c r="A27" s="141">
        <v>12</v>
      </c>
      <c r="B27" s="125"/>
      <c r="C27" s="125"/>
      <c r="D27" s="125"/>
      <c r="E27" s="125"/>
      <c r="F27" s="125"/>
      <c r="G27" s="125"/>
    </row>
    <row r="28" spans="1:7" ht="19.5" customHeight="1">
      <c r="A28" s="141">
        <v>13</v>
      </c>
      <c r="B28" s="125"/>
      <c r="C28" s="125"/>
      <c r="D28" s="125"/>
      <c r="E28" s="125"/>
      <c r="F28" s="125"/>
      <c r="G28" s="125"/>
    </row>
    <row r="29" spans="1:7" ht="19.5" customHeight="1">
      <c r="A29" s="141">
        <v>14</v>
      </c>
      <c r="B29" s="125"/>
      <c r="C29" s="125"/>
      <c r="D29" s="125"/>
      <c r="E29" s="125"/>
      <c r="F29" s="125"/>
      <c r="G29" s="125"/>
    </row>
    <row r="30" spans="1:7" ht="19.5" customHeight="1">
      <c r="A30" s="141">
        <v>15</v>
      </c>
      <c r="B30" s="125"/>
      <c r="C30" s="125"/>
      <c r="D30" s="125"/>
      <c r="E30" s="125"/>
      <c r="F30" s="125"/>
      <c r="G30" s="125"/>
    </row>
    <row r="31" spans="1:7" ht="19.5" customHeight="1">
      <c r="A31" s="141">
        <v>16</v>
      </c>
      <c r="B31" s="125"/>
      <c r="C31" s="125"/>
      <c r="D31" s="125"/>
      <c r="E31" s="125"/>
      <c r="F31" s="125"/>
      <c r="G31" s="125"/>
    </row>
    <row r="32" spans="1:7" ht="19.5" customHeight="1">
      <c r="A32" s="141">
        <v>17</v>
      </c>
      <c r="B32" s="125"/>
      <c r="C32" s="125"/>
      <c r="D32" s="125"/>
      <c r="E32" s="125"/>
      <c r="F32" s="125"/>
      <c r="G32" s="125"/>
    </row>
    <row r="33" spans="1:7" ht="19.5" customHeight="1">
      <c r="A33" s="141">
        <v>18</v>
      </c>
      <c r="B33" s="125"/>
      <c r="C33" s="125"/>
      <c r="D33" s="125"/>
      <c r="E33" s="125"/>
      <c r="F33" s="125"/>
      <c r="G33" s="125"/>
    </row>
    <row r="34" spans="1:7" ht="19.5" customHeight="1">
      <c r="A34" s="141">
        <v>19</v>
      </c>
      <c r="B34" s="125"/>
      <c r="C34" s="125"/>
      <c r="D34" s="125"/>
      <c r="E34" s="125"/>
      <c r="F34" s="125"/>
      <c r="G34" s="125"/>
    </row>
    <row r="35" spans="1:7" ht="19.5" customHeight="1">
      <c r="A35" s="141">
        <v>20</v>
      </c>
      <c r="B35" s="125"/>
      <c r="C35" s="125"/>
      <c r="D35" s="125"/>
      <c r="E35" s="125"/>
      <c r="F35" s="125"/>
      <c r="G35" s="125"/>
    </row>
    <row r="36" spans="1:7" ht="19.5" customHeight="1">
      <c r="A36" t="s">
        <v>33</v>
      </c>
    </row>
  </sheetData>
  <mergeCells count="6">
    <mergeCell ref="A2:G2"/>
    <mergeCell ref="A5:B5"/>
    <mergeCell ref="A6:B6"/>
    <mergeCell ref="A7:B7"/>
    <mergeCell ref="A8:B8"/>
    <mergeCell ref="A9:B9"/>
  </mergeCells>
  <phoneticPr fontId="18" type="Hiragana"/>
  <printOptions horizontalCentered="1"/>
  <pageMargins left="0.23622047244094488" right="0.23622047244094488" top="0.74803149606299213" bottom="0.74803149606299213" header="0.31496062992125984" footer="0.31496062992125984"/>
  <pageSetup paperSize="9" scale="66"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26</vt:i4>
      </vt:variant>
    </vt:vector>
  </HeadingPairs>
  <TitlesOfParts>
    <vt:vector size="26" baseType="lpstr">
      <vt:lpstr>★【申請】1号様式</vt:lpstr>
      <vt:lpstr>★【変更】2号様式</vt:lpstr>
      <vt:lpstr>【中止・廃止】3号様式</vt:lpstr>
      <vt:lpstr>★【報告】4号様式</vt:lpstr>
      <vt:lpstr>【その他】5号様式</vt:lpstr>
      <vt:lpstr>★【申請】別紙1</vt:lpstr>
      <vt:lpstr>★【申請】別紙2</vt:lpstr>
      <vt:lpstr>【申請】別紙3-1</vt:lpstr>
      <vt:lpstr>【申請】別紙3-2</vt:lpstr>
      <vt:lpstr>【申請】別紙4-1</vt:lpstr>
      <vt:lpstr>★【申請】別紙4-2</vt:lpstr>
      <vt:lpstr>★【申請】別紙4-3</vt:lpstr>
      <vt:lpstr>★【変更】別紙5</vt:lpstr>
      <vt:lpstr xml:space="preserve">★【変更】別紙6 </vt:lpstr>
      <vt:lpstr>★【報告】別紙7</vt:lpstr>
      <vt:lpstr>★【報告】別紙8-1</vt:lpstr>
      <vt:lpstr>【報告】別紙8-2</vt:lpstr>
      <vt:lpstr>【報告】別紙9-1</vt:lpstr>
      <vt:lpstr>【報告】別紙9-2</vt:lpstr>
      <vt:lpstr>【報告】別紙9-3（利用状況報告書）</vt:lpstr>
      <vt:lpstr>【報告】別紙10-1</vt:lpstr>
      <vt:lpstr>★【報告】別紙10-2</vt:lpstr>
      <vt:lpstr>★【報告】別紙10-3</vt:lpstr>
      <vt:lpstr>【報告】別紙11</vt:lpstr>
      <vt:lpstr>【報告】別紙12</vt:lpstr>
      <vt:lpstr>【報告】別紙13</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459804</cp:lastModifiedBy>
  <cp:lastPrinted>2017-03-28T02:04:28Z</cp:lastPrinted>
  <dcterms:created xsi:type="dcterms:W3CDTF">2012-07-31T09:14:44Z</dcterms:created>
  <dcterms:modified xsi:type="dcterms:W3CDTF">2023-03-13T06:14:29Z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5" baseType="lpwstr">
      <vt:lpwstr>2.1.12.0</vt:lpwstr>
      <vt:lpwstr>2.1.9.0</vt:lpwstr>
      <vt:lpwstr>3.0.2.0</vt:lpwstr>
      <vt:lpwstr>3.1.3.0</vt:lpwstr>
      <vt:lpwstr>3.1.9.0</vt:lpwstr>
    </vt:vector>
  </property>
  <property fmtid="{DCFEDD21-7773-49B2-8022-6FC58DB5260B}" pid="3" name="LastSavedVersion">
    <vt:lpwstr>3.1.9.0</vt:lpwstr>
  </property>
  <property fmtid="{DCFEDD21-7773-49B2-8022-6FC58DB5260B}" pid="4" name="LastSavedDate">
    <vt:filetime>2023-03-13T06:14:29Z</vt:filetime>
  </property>
</Properties>
</file>