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20" yWindow="15" windowWidth="11655" windowHeight="6465" activeTab="3"/>
  </bookViews>
  <sheets>
    <sheet name="別紙１（所要額調書）" sheetId="2" r:id="rId1"/>
    <sheet name="別紙２（事業計画書）" sheetId="4" r:id="rId2"/>
    <sheet name="別紙３（積算額調書）" sheetId="5" r:id="rId3"/>
    <sheet name="別紙４（精算額内訳書）　" sheetId="1" r:id="rId4"/>
    <sheet name="記載例（別紙４）" sheetId="3" r:id="rId5"/>
  </sheets>
  <definedNames>
    <definedName name="_xlnm.Print_Area" localSheetId="3">'別紙４（精算額内訳書）　'!$A$1:$N$59</definedName>
    <definedName name="_xlnm.Print_Area" localSheetId="0">'別紙１（所要額調書）'!$A$1:$K$20</definedName>
    <definedName name="_xlnm.Print_Area" localSheetId="4">'記載例（別紙４）'!$A$1:$O$57</definedName>
    <definedName name="_xlnm.Print_Area" localSheetId="1">'別紙２（事業計画書）'!$A$1:$N$74</definedName>
    <definedName name="_xlnm.Print_Area" localSheetId="2">'別紙３（積算額調書）'!$A$1:$K$20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<sst xmlns="http://schemas.openxmlformats.org/spreadsheetml/2006/main" xmlns:r="http://schemas.openxmlformats.org/officeDocument/2006/relationships" count="102" uniqueCount="102">
  <si>
    <t>補助金所要額</t>
    <rPh sb="0" eb="3">
      <t>ホジョキン</t>
    </rPh>
    <rPh sb="3" eb="6">
      <t>ショヨウガク</t>
    </rPh>
    <phoneticPr fontId="19"/>
  </si>
  <si>
    <t>（５）簡易診療室及び附帯する備品</t>
    <rPh sb="3" eb="5">
      <t>カンイ</t>
    </rPh>
    <rPh sb="5" eb="7">
      <t>シンリョウ</t>
    </rPh>
    <rPh sb="7" eb="8">
      <t>シツ</t>
    </rPh>
    <rPh sb="8" eb="9">
      <t>オヨ</t>
    </rPh>
    <rPh sb="10" eb="12">
      <t>フタイ</t>
    </rPh>
    <rPh sb="14" eb="16">
      <t>ビヒン</t>
    </rPh>
    <phoneticPr fontId="19"/>
  </si>
  <si>
    <t>別紙１</t>
    <rPh sb="0" eb="2">
      <t>ベッシ</t>
    </rPh>
    <phoneticPr fontId="19"/>
  </si>
  <si>
    <t>（５）簡易病室及び附帯する備品</t>
    <rPh sb="3" eb="5">
      <t>カンイ</t>
    </rPh>
    <rPh sb="5" eb="7">
      <t>ビョウシツ</t>
    </rPh>
    <rPh sb="7" eb="8">
      <t>オヨ</t>
    </rPh>
    <rPh sb="9" eb="11">
      <t>フタイ</t>
    </rPh>
    <rPh sb="13" eb="15">
      <t>ビヒン</t>
    </rPh>
    <phoneticPr fontId="19"/>
  </si>
  <si>
    <t>(B)</t>
  </si>
  <si>
    <t>基準額</t>
    <rPh sb="0" eb="3">
      <t>キジュンガク</t>
    </rPh>
    <phoneticPr fontId="19"/>
  </si>
  <si>
    <t>区　　　分</t>
    <rPh sb="0" eb="1">
      <t>ク</t>
    </rPh>
    <rPh sb="4" eb="5">
      <t>ブン</t>
    </rPh>
    <phoneticPr fontId="19"/>
  </si>
  <si>
    <t>(A)</t>
  </si>
  <si>
    <t>施設名　（　　　　　　　　　　　　　　　　　　　　　　　　　　　　　）</t>
    <rPh sb="2" eb="3">
      <t>メイ</t>
    </rPh>
    <phoneticPr fontId="19"/>
  </si>
  <si>
    <t>（E)</t>
  </si>
  <si>
    <t>（F)</t>
  </si>
  <si>
    <t>収入額</t>
  </si>
  <si>
    <t>（単位：円）</t>
    <rPh sb="1" eb="3">
      <t>タンイ</t>
    </rPh>
    <rPh sb="4" eb="5">
      <t>エン</t>
    </rPh>
    <phoneticPr fontId="19"/>
  </si>
  <si>
    <t xml:space="preserve">円 </t>
    <rPh sb="0" eb="1">
      <t>エン</t>
    </rPh>
    <phoneticPr fontId="19"/>
  </si>
  <si>
    <t>総事業費</t>
    <rPh sb="0" eb="1">
      <t>ソウ</t>
    </rPh>
    <rPh sb="1" eb="4">
      <t>ジギョウヒ</t>
    </rPh>
    <phoneticPr fontId="19"/>
  </si>
  <si>
    <t>(A)－(B)＝(C)</t>
  </si>
  <si>
    <t>選　定　額</t>
    <rPh sb="0" eb="1">
      <t>セン</t>
    </rPh>
    <rPh sb="2" eb="3">
      <t>テイ</t>
    </rPh>
    <rPh sb="4" eb="5">
      <t>ガク</t>
    </rPh>
    <phoneticPr fontId="19"/>
  </si>
  <si>
    <t>寄附金その他</t>
    <rPh sb="0" eb="3">
      <t>キフキン</t>
    </rPh>
    <phoneticPr fontId="19"/>
  </si>
  <si>
    <t>簡易ベッド</t>
    <rPh sb="0" eb="2">
      <t>カンイ</t>
    </rPh>
    <phoneticPr fontId="19"/>
  </si>
  <si>
    <t>HEPAフィルター付き
パーティション</t>
  </si>
  <si>
    <t>差引き額</t>
  </si>
  <si>
    <t>外来対応医療機関設備整備事業</t>
  </si>
  <si>
    <t>対象経費の</t>
    <rPh sb="0" eb="2">
      <t>タイショウ</t>
    </rPh>
    <rPh sb="2" eb="4">
      <t>ケイヒ</t>
    </rPh>
    <phoneticPr fontId="19"/>
  </si>
  <si>
    <t>補助率</t>
    <rPh sb="0" eb="3">
      <t>ホジョリツ</t>
    </rPh>
    <phoneticPr fontId="19"/>
  </si>
  <si>
    <t>備考</t>
  </si>
  <si>
    <t>（２）HEPAフィルター付きパーティション</t>
  </si>
  <si>
    <t>購入予定価格(総  額)</t>
    <rPh sb="0" eb="2">
      <t>コウニュウ</t>
    </rPh>
    <rPh sb="2" eb="4">
      <t>ヨテイ</t>
    </rPh>
    <rPh sb="4" eb="6">
      <t>カカク</t>
    </rPh>
    <rPh sb="7" eb="8">
      <t>フサ</t>
    </rPh>
    <rPh sb="10" eb="11">
      <t>ガク</t>
    </rPh>
    <phoneticPr fontId="19"/>
  </si>
  <si>
    <t>支出予定額</t>
    <rPh sb="0" eb="2">
      <t>シシュツ</t>
    </rPh>
    <rPh sb="2" eb="5">
      <t>ヨテイガク</t>
    </rPh>
    <phoneticPr fontId="19"/>
  </si>
  <si>
    <t>1人当たり
必要数</t>
    <rPh sb="1" eb="2">
      <t>ニン</t>
    </rPh>
    <rPh sb="2" eb="3">
      <t>ア</t>
    </rPh>
    <rPh sb="6" eb="8">
      <t>ヒツヨウ</t>
    </rPh>
    <rPh sb="8" eb="9">
      <t>カズ</t>
    </rPh>
    <phoneticPr fontId="19"/>
  </si>
  <si>
    <t>　　</t>
  </si>
  <si>
    <t>（D)</t>
  </si>
  <si>
    <t>（G)</t>
  </si>
  <si>
    <t>数量</t>
    <rPh sb="0" eb="2">
      <t>スウリョウ</t>
    </rPh>
    <phoneticPr fontId="19"/>
  </si>
  <si>
    <t>　　　</t>
  </si>
  <si>
    <t>(F)×（G)＝(H)</t>
  </si>
  <si>
    <t>合　　　計</t>
    <rPh sb="0" eb="1">
      <t>ゴウ</t>
    </rPh>
    <rPh sb="4" eb="5">
      <t>ケイ</t>
    </rPh>
    <phoneticPr fontId="19"/>
  </si>
  <si>
    <t>10/10</t>
  </si>
  <si>
    <t xml:space="preserve"> </t>
  </si>
  <si>
    <t>（３）個人防護具</t>
    <rPh sb="3" eb="5">
      <t>コジン</t>
    </rPh>
    <rPh sb="5" eb="7">
      <t>ボウゴ</t>
    </rPh>
    <rPh sb="7" eb="8">
      <t>グ</t>
    </rPh>
    <phoneticPr fontId="19"/>
  </si>
  <si>
    <t>HEPAフィルター付き
空気清浄機</t>
    <rPh sb="9" eb="10">
      <t>ツ</t>
    </rPh>
    <rPh sb="12" eb="14">
      <t>クウキ</t>
    </rPh>
    <rPh sb="14" eb="16">
      <t>セイジョウ</t>
    </rPh>
    <rPh sb="16" eb="17">
      <t>キ</t>
    </rPh>
    <phoneticPr fontId="19"/>
  </si>
  <si>
    <t>　担当者名</t>
    <rPh sb="1" eb="3">
      <t>タントウ</t>
    </rPh>
    <rPh sb="3" eb="4">
      <t>シャ</t>
    </rPh>
    <rPh sb="4" eb="5">
      <t>メイ</t>
    </rPh>
    <phoneticPr fontId="19"/>
  </si>
  <si>
    <t>　代表者名</t>
    <rPh sb="1" eb="2">
      <t>ダイ</t>
    </rPh>
    <rPh sb="2" eb="3">
      <t>ヒョウ</t>
    </rPh>
    <rPh sb="3" eb="4">
      <t>モノ</t>
    </rPh>
    <rPh sb="4" eb="5">
      <t>メイ</t>
    </rPh>
    <phoneticPr fontId="19"/>
  </si>
  <si>
    <t>個人防護具</t>
    <rPh sb="0" eb="2">
      <t>コジン</t>
    </rPh>
    <rPh sb="2" eb="4">
      <t>ボウゴ</t>
    </rPh>
    <rPh sb="4" eb="5">
      <t>グ</t>
    </rPh>
    <phoneticPr fontId="19"/>
  </si>
  <si>
    <t>簡易診察室及び
付帯する設備</t>
    <rPh sb="0" eb="2">
      <t>カンイ</t>
    </rPh>
    <rPh sb="2" eb="4">
      <t>シンサツ</t>
    </rPh>
    <rPh sb="4" eb="5">
      <t>シツ</t>
    </rPh>
    <rPh sb="5" eb="6">
      <t>オヨ</t>
    </rPh>
    <rPh sb="8" eb="10">
      <t>フタイ</t>
    </rPh>
    <rPh sb="12" eb="14">
      <t>セツビ</t>
    </rPh>
    <phoneticPr fontId="19"/>
  </si>
  <si>
    <t>外来対応医療機関確保事業</t>
  </si>
  <si>
    <t>※「基準額(D)」欄は、別表第１で算出した額を記入してください。
※「選定額(F)」欄は、(C)欄、(D)欄又は(E)欄のいずれか低い方の額を記入してください。
※「補助所要額(H)」欄は、算出した額に1,000円未満の端数が生じた場合は、これを切り捨てた額を記入してください。</t>
    <rPh sb="2" eb="5">
      <t>キジュンガク</t>
    </rPh>
    <rPh sb="9" eb="10">
      <t>ラン</t>
    </rPh>
    <rPh sb="12" eb="14">
      <t>ベッピョウ</t>
    </rPh>
    <rPh sb="14" eb="15">
      <t>ダイ</t>
    </rPh>
    <rPh sb="17" eb="19">
      <t>サンシュツ</t>
    </rPh>
    <rPh sb="21" eb="22">
      <t>ガク</t>
    </rPh>
    <rPh sb="23" eb="25">
      <t>キニュウ</t>
    </rPh>
    <rPh sb="35" eb="37">
      <t>センテイ</t>
    </rPh>
    <rPh sb="37" eb="38">
      <t>ガク</t>
    </rPh>
    <rPh sb="42" eb="43">
      <t>ラン</t>
    </rPh>
    <rPh sb="48" eb="49">
      <t>ラン</t>
    </rPh>
    <rPh sb="53" eb="54">
      <t>ラン</t>
    </rPh>
    <rPh sb="54" eb="55">
      <t>マタ</t>
    </rPh>
    <rPh sb="59" eb="60">
      <t>ラン</t>
    </rPh>
    <rPh sb="65" eb="66">
      <t>ヒク</t>
    </rPh>
    <rPh sb="67" eb="68">
      <t>ホウ</t>
    </rPh>
    <rPh sb="69" eb="70">
      <t>ガク</t>
    </rPh>
    <rPh sb="71" eb="73">
      <t>キニュウ</t>
    </rPh>
    <rPh sb="83" eb="85">
      <t>ホジョ</t>
    </rPh>
    <rPh sb="85" eb="88">
      <t>ショヨウガク</t>
    </rPh>
    <rPh sb="92" eb="93">
      <t>ラン</t>
    </rPh>
    <rPh sb="95" eb="97">
      <t>サンシュツ</t>
    </rPh>
    <rPh sb="99" eb="100">
      <t>ガク</t>
    </rPh>
    <rPh sb="106" eb="107">
      <t>エン</t>
    </rPh>
    <rPh sb="107" eb="109">
      <t>ミマン</t>
    </rPh>
    <rPh sb="110" eb="112">
      <t>ハスウ</t>
    </rPh>
    <rPh sb="113" eb="114">
      <t>ショウ</t>
    </rPh>
    <rPh sb="116" eb="118">
      <t>バアイ</t>
    </rPh>
    <rPh sb="123" eb="124">
      <t>キ</t>
    </rPh>
    <rPh sb="125" eb="126">
      <t>ス</t>
    </rPh>
    <rPh sb="128" eb="129">
      <t>ガク</t>
    </rPh>
    <rPh sb="130" eb="132">
      <t>キニュウ</t>
    </rPh>
    <phoneticPr fontId="19"/>
  </si>
  <si>
    <t>別紙２</t>
    <rPh sb="0" eb="2">
      <t>ベッシ</t>
    </rPh>
    <phoneticPr fontId="19"/>
  </si>
  <si>
    <t>（２）新型コロナウイルス感染症等感染症患者の受入体制及び外来診療体制における取組</t>
    <rPh sb="3" eb="5">
      <t>シンガタ</t>
    </rPh>
    <rPh sb="12" eb="15">
      <t>カンセンショウ</t>
    </rPh>
    <rPh sb="15" eb="16">
      <t>トウ</t>
    </rPh>
    <rPh sb="16" eb="19">
      <t>カンセンショウ</t>
    </rPh>
    <rPh sb="19" eb="21">
      <t>カンジャ</t>
    </rPh>
    <rPh sb="22" eb="23">
      <t>ウ</t>
    </rPh>
    <rPh sb="23" eb="24">
      <t>イ</t>
    </rPh>
    <rPh sb="24" eb="26">
      <t>タイセイ</t>
    </rPh>
    <rPh sb="26" eb="27">
      <t>オヨ</t>
    </rPh>
    <rPh sb="28" eb="30">
      <t>ガイライ</t>
    </rPh>
    <rPh sb="30" eb="32">
      <t>シンリョウ</t>
    </rPh>
    <rPh sb="32" eb="34">
      <t>タイセイ</t>
    </rPh>
    <rPh sb="38" eb="40">
      <t>トリクミ</t>
    </rPh>
    <phoneticPr fontId="19"/>
  </si>
  <si>
    <t>新型コロナウイルス患者外来協力医療機関設備整備事業費補助金　事業計画書</t>
    <rPh sb="30" eb="32">
      <t>ジギョウ</t>
    </rPh>
    <rPh sb="32" eb="35">
      <t>ケイカクショ</t>
    </rPh>
    <phoneticPr fontId="19"/>
  </si>
  <si>
    <t>　施　設　名</t>
    <rPh sb="1" eb="2">
      <t>シ</t>
    </rPh>
    <rPh sb="3" eb="4">
      <t>セツ</t>
    </rPh>
    <rPh sb="5" eb="6">
      <t>メイ</t>
    </rPh>
    <phoneticPr fontId="19"/>
  </si>
  <si>
    <t>　設置主体名</t>
    <rPh sb="1" eb="3">
      <t>セッチ</t>
    </rPh>
    <rPh sb="3" eb="5">
      <t>シュタイ</t>
    </rPh>
    <rPh sb="5" eb="6">
      <t>メイ</t>
    </rPh>
    <phoneticPr fontId="19"/>
  </si>
  <si>
    <t>　電話番号</t>
    <rPh sb="1" eb="3">
      <t>デンワ</t>
    </rPh>
    <rPh sb="3" eb="5">
      <t>バンゴウ</t>
    </rPh>
    <phoneticPr fontId="19"/>
  </si>
  <si>
    <t>（注）購入予定物品及び価格が分かる見積書、カタログ等（購入済みの場合は、納品書及び領収書）を添えてください。</t>
  </si>
  <si>
    <t>内容量</t>
    <rPh sb="0" eb="3">
      <t>ナイヨウリョウ</t>
    </rPh>
    <phoneticPr fontId="19"/>
  </si>
  <si>
    <t>新型コロナウイルス患者外来協力医療機関設備整備事業費補助金　精算額内訳書</t>
    <rPh sb="30" eb="33">
      <t>セイサンガク</t>
    </rPh>
    <rPh sb="33" eb="35">
      <t>ウチワケ</t>
    </rPh>
    <rPh sb="35" eb="36">
      <t>ショ</t>
    </rPh>
    <phoneticPr fontId="19"/>
  </si>
  <si>
    <t>（１）設備整備を必要とする理由　(整備を必要とする理由、問題点等について整理して、記入してください。)</t>
    <rPh sb="3" eb="5">
      <t>セツビ</t>
    </rPh>
    <rPh sb="5" eb="7">
      <t>セイビ</t>
    </rPh>
    <rPh sb="8" eb="10">
      <t>ヒツヨウ</t>
    </rPh>
    <rPh sb="13" eb="15">
      <t>リユウ</t>
    </rPh>
    <phoneticPr fontId="19"/>
  </si>
  <si>
    <t>(受入れ及び外来診療を行うに当たり取り組むこと、留意すること等について記入してください。)</t>
  </si>
  <si>
    <t>１　外来対応医療機関設備整備事業</t>
  </si>
  <si>
    <t>(h)*(J)=(k)</t>
  </si>
  <si>
    <t>（１）HEPAフィルター付き空気清浄機（陰圧対応も可能なものに限る。）</t>
  </si>
  <si>
    <t>形式及び規格</t>
    <rPh sb="0" eb="2">
      <t>ケイシキ</t>
    </rPh>
    <rPh sb="2" eb="3">
      <t>オヨ</t>
    </rPh>
    <rPh sb="4" eb="6">
      <t>キカク</t>
    </rPh>
    <phoneticPr fontId="19"/>
  </si>
  <si>
    <t>２　外来対応医療機関確保事業</t>
    <rPh sb="2" eb="4">
      <t>ガイライ</t>
    </rPh>
    <rPh sb="4" eb="6">
      <t>タイオウ</t>
    </rPh>
    <rPh sb="6" eb="8">
      <t>イリョウ</t>
    </rPh>
    <rPh sb="8" eb="10">
      <t>キカン</t>
    </rPh>
    <rPh sb="10" eb="12">
      <t>カクホ</t>
    </rPh>
    <rPh sb="12" eb="14">
      <t>ジギョウ</t>
    </rPh>
    <phoneticPr fontId="19"/>
  </si>
  <si>
    <t>単価</t>
    <rPh sb="0" eb="2">
      <t>タンカ</t>
    </rPh>
    <phoneticPr fontId="19"/>
  </si>
  <si>
    <t>対象経費</t>
    <rPh sb="0" eb="2">
      <t>タイショウ</t>
    </rPh>
    <rPh sb="2" eb="4">
      <t>ケイヒ</t>
    </rPh>
    <phoneticPr fontId="19"/>
  </si>
  <si>
    <t>別紙３</t>
    <rPh sb="0" eb="2">
      <t>ベッシ</t>
    </rPh>
    <phoneticPr fontId="19"/>
  </si>
  <si>
    <t>円</t>
    <rPh sb="0" eb="1">
      <t>エン</t>
    </rPh>
    <phoneticPr fontId="19"/>
  </si>
  <si>
    <t>（４）簡易ベッド</t>
  </si>
  <si>
    <t>別紙４</t>
    <rPh sb="0" eb="2">
      <t>ベッシ</t>
    </rPh>
    <phoneticPr fontId="19"/>
  </si>
  <si>
    <t>人(a)</t>
    <rPh sb="0" eb="1">
      <t>ニン</t>
    </rPh>
    <phoneticPr fontId="19"/>
  </si>
  <si>
    <t>(i)</t>
  </si>
  <si>
    <t/>
  </si>
  <si>
    <t>品目</t>
    <rPh sb="0" eb="2">
      <t>ヒンモク</t>
    </rPh>
    <phoneticPr fontId="19"/>
  </si>
  <si>
    <t>新型コロナウイルス患者外来協力医療機関設備整備事業費補助金　精算額内訳書</t>
  </si>
  <si>
    <t>(h)</t>
  </si>
  <si>
    <t>新型コロナウイルス患者外来協力医療機関設備整備事業費補助金　所要額調書</t>
    <rPh sb="0" eb="2">
      <t>シンガタ</t>
    </rPh>
    <rPh sb="9" eb="11">
      <t>カンジャ</t>
    </rPh>
    <rPh sb="11" eb="13">
      <t>ガイライ</t>
    </rPh>
    <rPh sb="13" eb="15">
      <t>キョウリョク</t>
    </rPh>
    <rPh sb="15" eb="17">
      <t>イリョウ</t>
    </rPh>
    <rPh sb="17" eb="19">
      <t>キカン</t>
    </rPh>
    <rPh sb="19" eb="21">
      <t>セツビ</t>
    </rPh>
    <rPh sb="21" eb="23">
      <t>セイビ</t>
    </rPh>
    <rPh sb="23" eb="25">
      <t>ジギョウ</t>
    </rPh>
    <rPh sb="25" eb="26">
      <t>ヒ</t>
    </rPh>
    <rPh sb="26" eb="29">
      <t>ホジョキン</t>
    </rPh>
    <rPh sb="30" eb="32">
      <t>ショヨウ</t>
    </rPh>
    <rPh sb="32" eb="33">
      <t>ガク</t>
    </rPh>
    <rPh sb="33" eb="34">
      <t>チョウ</t>
    </rPh>
    <rPh sb="34" eb="35">
      <t>ショ</t>
    </rPh>
    <phoneticPr fontId="19"/>
  </si>
  <si>
    <t>新型コロナウイルス患者外来協力医療機関設備整備事業費補助金　精算額調書</t>
    <rPh sb="0" eb="2">
      <t>シンガタ</t>
    </rPh>
    <rPh sb="9" eb="11">
      <t>カンジャ</t>
    </rPh>
    <rPh sb="11" eb="13">
      <t>ガイライ</t>
    </rPh>
    <rPh sb="13" eb="15">
      <t>キョウリョク</t>
    </rPh>
    <rPh sb="15" eb="17">
      <t>イリョウ</t>
    </rPh>
    <rPh sb="17" eb="19">
      <t>キカン</t>
    </rPh>
    <rPh sb="19" eb="21">
      <t>セツビ</t>
    </rPh>
    <rPh sb="21" eb="23">
      <t>セイビ</t>
    </rPh>
    <rPh sb="23" eb="25">
      <t>ジギョウ</t>
    </rPh>
    <rPh sb="25" eb="26">
      <t>ヒ</t>
    </rPh>
    <rPh sb="26" eb="29">
      <t>ホジョキン</t>
    </rPh>
    <rPh sb="30" eb="32">
      <t>セイサン</t>
    </rPh>
    <rPh sb="32" eb="33">
      <t>ガク</t>
    </rPh>
    <rPh sb="33" eb="34">
      <t>チョウ</t>
    </rPh>
    <rPh sb="34" eb="35">
      <t>ショ</t>
    </rPh>
    <phoneticPr fontId="19"/>
  </si>
  <si>
    <t>規格</t>
    <rPh sb="0" eb="2">
      <t>キカク</t>
    </rPh>
    <phoneticPr fontId="19"/>
  </si>
  <si>
    <t>購入
個数</t>
    <rPh sb="0" eb="2">
      <t>コウニュウ</t>
    </rPh>
    <rPh sb="3" eb="5">
      <t>コスウ</t>
    </rPh>
    <phoneticPr fontId="19"/>
  </si>
  <si>
    <t>(b)</t>
  </si>
  <si>
    <t>申請（必要）人数</t>
    <rPh sb="0" eb="2">
      <t>シンセイ</t>
    </rPh>
    <rPh sb="3" eb="5">
      <t>ヒツヨウ</t>
    </rPh>
    <rPh sb="6" eb="8">
      <t>ニンズウ</t>
    </rPh>
    <phoneticPr fontId="19"/>
  </si>
  <si>
    <t>(c)</t>
  </si>
  <si>
    <t>(d)</t>
  </si>
  <si>
    <t>単価
（税込）</t>
    <rPh sb="0" eb="2">
      <t>タンカ</t>
    </rPh>
    <rPh sb="4" eb="6">
      <t>ゼイコ</t>
    </rPh>
    <phoneticPr fontId="19"/>
  </si>
  <si>
    <t>必要人数</t>
    <rPh sb="0" eb="2">
      <t>ヒツヨウ</t>
    </rPh>
    <rPh sb="2" eb="3">
      <t>ニン</t>
    </rPh>
    <rPh sb="3" eb="4">
      <t>カズ</t>
    </rPh>
    <phoneticPr fontId="19"/>
  </si>
  <si>
    <t>(e)</t>
  </si>
  <si>
    <t>数量
（包装単位）</t>
    <rPh sb="0" eb="2">
      <t>スウリョウ</t>
    </rPh>
    <phoneticPr fontId="19"/>
  </si>
  <si>
    <t>(d)*(e)=(f)</t>
  </si>
  <si>
    <t>(c)*(e)=(g)</t>
  </si>
  <si>
    <t>(d)/(c)*(i)=(j)</t>
  </si>
  <si>
    <t>１人当たり
単価</t>
    <rPh sb="1" eb="2">
      <t>ヒト</t>
    </rPh>
    <rPh sb="2" eb="3">
      <t>ア</t>
    </rPh>
    <rPh sb="6" eb="8">
      <t>タンカ</t>
    </rPh>
    <phoneticPr fontId="19"/>
  </si>
  <si>
    <t>(k)/(a)=(l)</t>
  </si>
  <si>
    <t>1人当たり
基準単価</t>
    <rPh sb="6" eb="8">
      <t>キジュン</t>
    </rPh>
    <rPh sb="8" eb="10">
      <t>タンカ</t>
    </rPh>
    <phoneticPr fontId="19"/>
  </si>
  <si>
    <t>3600*(a)=(n)</t>
  </si>
  <si>
    <t>　設備整備計画</t>
    <rPh sb="1" eb="3">
      <t>セツビ</t>
    </rPh>
    <rPh sb="3" eb="5">
      <t>セイビ</t>
    </rPh>
    <rPh sb="5" eb="7">
      <t>ケイカク</t>
    </rPh>
    <phoneticPr fontId="19"/>
  </si>
  <si>
    <t>購入予定価格
(総  額)</t>
    <rPh sb="0" eb="2">
      <t>コウニュウ</t>
    </rPh>
    <rPh sb="2" eb="4">
      <t>ヨテイ</t>
    </rPh>
    <rPh sb="4" eb="6">
      <t>カカク</t>
    </rPh>
    <rPh sb="8" eb="9">
      <t>フサ</t>
    </rPh>
    <rPh sb="11" eb="12">
      <t>ガク</t>
    </rPh>
    <phoneticPr fontId="19"/>
  </si>
  <si>
    <t>(h)*(j)=(k)</t>
  </si>
  <si>
    <t>マスク</t>
  </si>
  <si>
    <t>ゴーグル</t>
  </si>
  <si>
    <t>ガウン</t>
  </si>
  <si>
    <t>グローブ</t>
  </si>
  <si>
    <t>キャップ</t>
  </si>
  <si>
    <t>・・・</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</si>
</sst>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Red]\-#,##0.0"/>
  </numFmts>
  <fonts count="34">
    <font>
      <sz val="11"/>
      <color auto="1"/>
      <name val="ＭＳ Ｐゴシック"/>
      <family val="3"/>
    </font>
    <font>
      <sz val="11"/>
      <color indexed="8"/>
      <name val="ＭＳ Ｐゴシック"/>
    </font>
    <font>
      <sz val="11"/>
      <color indexed="9"/>
      <name val="ＭＳ Ｐゴシック"/>
    </font>
    <font>
      <sz val="11"/>
      <color indexed="19"/>
      <name val="ＭＳ Ｐゴシック"/>
    </font>
    <font>
      <b/>
      <sz val="18"/>
      <color indexed="62"/>
      <name val="ＭＳ Ｐゴシック"/>
    </font>
    <font>
      <b/>
      <sz val="11"/>
      <color indexed="9"/>
      <name val="ＭＳ Ｐゴシック"/>
    </font>
    <font>
      <sz val="11"/>
      <color auto="1"/>
      <name val="ＭＳ Ｐゴシック"/>
      <family val="3"/>
    </font>
    <font>
      <sz val="11"/>
      <color indexed="10"/>
      <name val="ＭＳ Ｐゴシック"/>
    </font>
    <font>
      <sz val="11"/>
      <color indexed="62"/>
      <name val="ＭＳ Ｐゴシック"/>
    </font>
    <font>
      <b/>
      <sz val="11"/>
      <color indexed="63"/>
      <name val="ＭＳ Ｐゴシック"/>
    </font>
    <font>
      <sz val="11"/>
      <color indexed="20"/>
      <name val="ＭＳ Ｐゴシック"/>
    </font>
    <font>
      <sz val="11"/>
      <color theme="1"/>
      <name val="游ゴシック"/>
      <family val="3"/>
      <scheme val="minor"/>
    </font>
    <font>
      <sz val="11"/>
      <color indexed="17"/>
      <name val="ＭＳ Ｐゴシック"/>
    </font>
    <font>
      <b/>
      <sz val="15"/>
      <color indexed="62"/>
      <name val="ＭＳ Ｐゴシック"/>
    </font>
    <font>
      <b/>
      <sz val="13"/>
      <color indexed="62"/>
      <name val="ＭＳ Ｐゴシック"/>
    </font>
    <font>
      <b/>
      <sz val="11"/>
      <color indexed="62"/>
      <name val="ＭＳ Ｐゴシック"/>
    </font>
    <font>
      <b/>
      <sz val="11"/>
      <color indexed="10"/>
      <name val="ＭＳ Ｐゴシック"/>
    </font>
    <font>
      <i/>
      <sz val="11"/>
      <color indexed="23"/>
      <name val="ＭＳ Ｐゴシック"/>
    </font>
    <font>
      <b/>
      <sz val="11"/>
      <color indexed="8"/>
      <name val="ＭＳ Ｐゴシック"/>
    </font>
    <font>
      <sz val="6"/>
      <color auto="1"/>
      <name val="ＭＳ Ｐゴシック"/>
      <family val="3"/>
    </font>
    <font>
      <sz val="12"/>
      <color auto="1"/>
      <name val="ＭＳ Ｐゴシック"/>
      <family val="3"/>
    </font>
    <font>
      <sz val="14"/>
      <color auto="1"/>
      <name val="ＭＳ Ｐ明朝"/>
      <family val="1"/>
    </font>
    <font>
      <b/>
      <sz val="14"/>
      <color auto="1"/>
      <name val="ＭＳ Ｐ明朝"/>
      <family val="1"/>
    </font>
    <font>
      <sz val="11"/>
      <color auto="1"/>
      <name val="ＭＳ Ｐ明朝"/>
      <family val="1"/>
    </font>
    <font>
      <u/>
      <sz val="12"/>
      <color auto="1"/>
      <name val="ＭＳ Ｐ明朝"/>
      <family val="1"/>
    </font>
    <font>
      <sz val="11"/>
      <color auto="1"/>
      <name val="ＭＳ 明朝"/>
      <family val="1"/>
    </font>
    <font>
      <sz val="16"/>
      <color auto="1"/>
      <name val="ＭＳ Ｐ明朝"/>
    </font>
    <font>
      <u/>
      <sz val="14"/>
      <color auto="1"/>
      <name val="ＭＳ Ｐ明朝"/>
    </font>
    <font>
      <sz val="14"/>
      <color auto="1"/>
      <name val="ＭＳ Ｐゴシック"/>
      <family val="3"/>
    </font>
    <font>
      <sz val="10"/>
      <color auto="1"/>
      <name val="ＭＳ Ｐゴシック"/>
      <family val="3"/>
    </font>
    <font>
      <sz val="9"/>
      <color auto="1"/>
      <name val="ＭＳ Ｐゴシック"/>
      <family val="3"/>
    </font>
    <font>
      <sz val="12"/>
      <color auto="1"/>
      <name val="ＭＳ 明朝"/>
      <family val="1"/>
    </font>
    <font>
      <b/>
      <sz val="11"/>
      <color auto="1"/>
      <name val="ＭＳ 明朝"/>
      <family val="1"/>
    </font>
    <font>
      <sz val="9"/>
      <color auto="1"/>
      <name val="ＭＳ 明朝"/>
      <family val="1"/>
    </font>
  </fonts>
  <fills count="20">
    <fill>
      <patternFill patternType="none"/>
    </fill>
    <fill>
      <patternFill patternType="gray125"/>
    </fill>
    <fill>
      <patternFill patternType="solid">
        <fgColor indexed="44"/>
        <bgColor indexed="65"/>
      </patternFill>
    </fill>
    <fill>
      <patternFill patternType="solid">
        <fgColor indexed="29"/>
        <bgColor indexed="65"/>
      </patternFill>
    </fill>
    <fill>
      <patternFill patternType="solid">
        <fgColor indexed="26"/>
        <bgColor indexed="65"/>
      </patternFill>
    </fill>
    <fill>
      <patternFill patternType="solid">
        <fgColor indexed="47"/>
        <bgColor indexed="65"/>
      </patternFill>
    </fill>
    <fill>
      <patternFill patternType="solid">
        <fgColor indexed="27"/>
        <bgColor indexed="65"/>
      </patternFill>
    </fill>
    <fill>
      <patternFill patternType="solid">
        <fgColor indexed="43"/>
        <bgColor indexed="65"/>
      </patternFill>
    </fill>
    <fill>
      <patternFill patternType="solid">
        <fgColor indexed="45"/>
        <bgColor indexed="65"/>
      </patternFill>
    </fill>
    <fill>
      <patternFill patternType="solid">
        <fgColor indexed="53"/>
        <bgColor indexed="65"/>
      </patternFill>
    </fill>
    <fill>
      <patternFill patternType="solid">
        <fgColor indexed="51"/>
        <bgColor indexed="65"/>
      </patternFill>
    </fill>
    <fill>
      <patternFill patternType="solid">
        <fgColor indexed="56"/>
        <bgColor indexed="65"/>
      </patternFill>
    </fill>
    <fill>
      <patternFill patternType="solid">
        <fgColor indexed="54"/>
        <bgColor indexed="65"/>
      </patternFill>
    </fill>
    <fill>
      <patternFill patternType="solid">
        <fgColor indexed="49"/>
        <bgColor indexed="65"/>
      </patternFill>
    </fill>
    <fill>
      <patternFill patternType="solid">
        <fgColor indexed="10"/>
        <bgColor indexed="65"/>
      </patternFill>
    </fill>
    <fill>
      <patternFill patternType="solid">
        <fgColor indexed="55"/>
        <bgColor indexed="65"/>
      </patternFill>
    </fill>
    <fill>
      <patternFill patternType="solid">
        <fgColor indexed="9"/>
        <bgColor indexed="65"/>
      </patternFill>
    </fill>
    <fill>
      <patternFill patternType="solid">
        <fgColor indexed="46"/>
        <bgColor indexed="65"/>
      </patternFill>
    </fill>
    <fill>
      <patternFill patternType="solid">
        <fgColor rgb="FFFFFFBE"/>
        <bgColor indexed="64"/>
      </patternFill>
    </fill>
    <fill>
      <patternFill patternType="solid">
        <fgColor rgb="FFD4F3B5"/>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8"/>
      </bottom>
      <diagonal/>
    </border>
    <border>
      <left style="thin">
        <color indexed="64"/>
      </left>
      <right style="medium">
        <color indexed="64"/>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8"/>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3" borderId="0" applyNumberFormat="0" applyBorder="0" applyAlignment="0" applyProtection="0">
      <alignment vertical="center"/>
    </xf>
    <xf numFmtId="0" fontId="3" fillId="7"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4" fillId="0" borderId="0" applyNumberFormat="0" applyFill="0" applyBorder="0" applyAlignment="0" applyProtection="0">
      <alignment vertical="center"/>
    </xf>
    <xf numFmtId="0" fontId="5" fillId="15" borderId="1" applyNumberFormat="0" applyAlignment="0" applyProtection="0">
      <alignment vertical="center"/>
    </xf>
    <xf numFmtId="0" fontId="6" fillId="4"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16" borderId="5" applyNumberFormat="0" applyAlignment="0" applyProtection="0">
      <alignment vertical="center"/>
    </xf>
    <xf numFmtId="0" fontId="10" fillId="17" borderId="0" applyNumberFormat="0" applyBorder="0" applyAlignment="0" applyProtection="0">
      <alignment vertical="center"/>
    </xf>
    <xf numFmtId="38" fontId="6" fillId="0" borderId="0" applyFont="0" applyFill="0" applyBorder="0" applyAlignment="0" applyProtection="0">
      <alignment vertical="center"/>
    </xf>
    <xf numFmtId="0" fontId="6" fillId="0" borderId="0"/>
    <xf numFmtId="0" fontId="11" fillId="0" borderId="0">
      <alignment vertical="center"/>
    </xf>
    <xf numFmtId="0" fontId="6" fillId="0" borderId="0">
      <alignment vertical="center"/>
    </xf>
    <xf numFmtId="0" fontId="6" fillId="0" borderId="0">
      <alignment vertical="center"/>
    </xf>
    <xf numFmtId="0" fontId="12" fillId="6"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16" borderId="4" applyNumberFormat="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197">
    <xf numFmtId="0" fontId="0" fillId="0" borderId="0" xfId="0"/>
    <xf numFmtId="0" fontId="0" fillId="0" borderId="0" xfId="0" applyFont="1" applyFill="1" applyAlignment="1">
      <alignment vertical="center"/>
    </xf>
    <xf numFmtId="0" fontId="0" fillId="0" borderId="0" xfId="0" applyFont="1" applyBorder="1" applyAlignment="1">
      <alignment horizontal="left" vertical="top"/>
    </xf>
    <xf numFmtId="0" fontId="20" fillId="0" borderId="0" xfId="0" applyFont="1" applyFill="1" applyBorder="1" applyAlignment="1">
      <alignment vertical="center"/>
    </xf>
    <xf numFmtId="0" fontId="0" fillId="0" borderId="0" xfId="0" applyFont="1" applyFill="1" applyBorder="1" applyAlignment="1">
      <alignment vertical="center"/>
    </xf>
    <xf numFmtId="0" fontId="21" fillId="0" borderId="0" xfId="0" applyFont="1" applyFill="1" applyAlignment="1">
      <alignment vertical="center"/>
    </xf>
    <xf numFmtId="0" fontId="22" fillId="0" borderId="0" xfId="0" applyFont="1" applyFill="1" applyAlignment="1">
      <alignment horizontal="center" vertical="center"/>
    </xf>
    <xf numFmtId="0" fontId="23" fillId="0" borderId="0" xfId="0" applyFont="1" applyFill="1" applyAlignment="1">
      <alignment vertical="center"/>
    </xf>
    <xf numFmtId="0" fontId="24" fillId="0" borderId="0" xfId="0" applyFont="1" applyFill="1" applyAlignment="1">
      <alignment vertical="center"/>
    </xf>
    <xf numFmtId="0" fontId="23" fillId="0" borderId="10" xfId="0" applyFont="1" applyFill="1" applyBorder="1" applyAlignment="1">
      <alignment vertical="center"/>
    </xf>
    <xf numFmtId="0" fontId="23" fillId="0" borderId="11" xfId="0" applyFont="1" applyFill="1" applyBorder="1" applyAlignment="1">
      <alignment horizontal="center" vertical="center"/>
    </xf>
    <xf numFmtId="0" fontId="23" fillId="0" borderId="11" xfId="0" applyFont="1" applyFill="1" applyBorder="1" applyAlignment="1">
      <alignment vertical="center"/>
    </xf>
    <xf numFmtId="0" fontId="23" fillId="0" borderId="12" xfId="0" applyFont="1" applyFill="1" applyBorder="1" applyAlignment="1">
      <alignment horizontal="center" vertical="center"/>
    </xf>
    <xf numFmtId="0" fontId="23" fillId="0" borderId="10" xfId="0" applyFont="1" applyFill="1" applyBorder="1" applyAlignment="1">
      <alignment horizontal="center" vertical="center"/>
    </xf>
    <xf numFmtId="0" fontId="25" fillId="0" borderId="11"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0" fontId="20" fillId="0" borderId="16" xfId="0" applyFont="1" applyFill="1" applyBorder="1" applyAlignment="1">
      <alignment horizontal="left" vertical="top" wrapText="1"/>
    </xf>
    <xf numFmtId="0" fontId="20" fillId="0" borderId="0" xfId="0" applyFont="1" applyFill="1" applyBorder="1" applyAlignment="1">
      <alignment horizontal="left" vertical="top" wrapText="1"/>
    </xf>
    <xf numFmtId="0" fontId="26" fillId="0" borderId="0" xfId="0" applyFont="1" applyFill="1" applyAlignment="1">
      <alignment vertical="center"/>
    </xf>
    <xf numFmtId="0" fontId="21" fillId="0" borderId="0" xfId="0" applyFont="1" applyAlignment="1">
      <alignment horizontal="center" vertical="center"/>
    </xf>
    <xf numFmtId="0" fontId="27" fillId="0" borderId="0" xfId="0" applyFont="1" applyFill="1" applyAlignment="1">
      <alignment vertical="center"/>
    </xf>
    <xf numFmtId="0" fontId="23" fillId="0" borderId="17" xfId="0" applyFont="1" applyFill="1" applyBorder="1" applyAlignment="1">
      <alignment horizontal="distributed" vertical="center"/>
    </xf>
    <xf numFmtId="0" fontId="23" fillId="0" borderId="18" xfId="0" applyFont="1" applyFill="1" applyBorder="1" applyAlignment="1">
      <alignment horizontal="center" vertical="center"/>
    </xf>
    <xf numFmtId="0" fontId="23" fillId="0" borderId="18" xfId="0" applyFont="1" applyFill="1" applyBorder="1" applyAlignment="1">
      <alignment horizontal="center" vertical="center" shrinkToFit="1"/>
    </xf>
    <xf numFmtId="0" fontId="23" fillId="0" borderId="19" xfId="0" applyFont="1" applyFill="1" applyBorder="1" applyAlignment="1">
      <alignment horizontal="center" vertical="center"/>
    </xf>
    <xf numFmtId="0" fontId="23" fillId="0" borderId="17" xfId="0" applyFont="1" applyFill="1" applyBorder="1" applyAlignment="1">
      <alignment horizontal="center" vertical="center"/>
    </xf>
    <xf numFmtId="0" fontId="25" fillId="0" borderId="2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3" fillId="0" borderId="24"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0" xfId="0" applyFont="1" applyFill="1" applyAlignment="1">
      <alignment horizontal="centerContinuous" vertical="center"/>
    </xf>
    <xf numFmtId="0" fontId="23" fillId="0" borderId="26" xfId="0" applyFont="1" applyFill="1" applyBorder="1" applyAlignment="1">
      <alignment vertical="center"/>
    </xf>
    <xf numFmtId="0" fontId="23" fillId="0" borderId="27" xfId="0" applyFont="1" applyFill="1" applyBorder="1" applyAlignment="1">
      <alignment horizontal="center" vertical="center"/>
    </xf>
    <xf numFmtId="0" fontId="23" fillId="0" borderId="28" xfId="0" applyFont="1" applyFill="1" applyBorder="1" applyAlignment="1">
      <alignment vertical="center"/>
    </xf>
    <xf numFmtId="0" fontId="23" fillId="0" borderId="29" xfId="0" applyFont="1" applyFill="1" applyBorder="1" applyAlignment="1">
      <alignment horizontal="center" vertical="center"/>
    </xf>
    <xf numFmtId="3" fontId="28" fillId="0" borderId="30" xfId="0" applyNumberFormat="1" applyFont="1" applyFill="1" applyBorder="1" applyAlignment="1">
      <alignment vertical="center"/>
    </xf>
    <xf numFmtId="3" fontId="28" fillId="0" borderId="31" xfId="0" applyNumberFormat="1" applyFont="1" applyFill="1" applyBorder="1" applyAlignment="1">
      <alignment vertical="center"/>
    </xf>
    <xf numFmtId="3" fontId="28" fillId="0" borderId="32" xfId="0" applyNumberFormat="1" applyFont="1" applyFill="1" applyBorder="1" applyAlignment="1">
      <alignment vertical="center"/>
    </xf>
    <xf numFmtId="0" fontId="23" fillId="0" borderId="30" xfId="0" applyFont="1" applyFill="1" applyBorder="1" applyAlignment="1">
      <alignment horizontal="center" vertical="center"/>
    </xf>
    <xf numFmtId="3" fontId="28" fillId="0" borderId="33" xfId="0" applyNumberFormat="1" applyFont="1" applyFill="1" applyBorder="1" applyAlignment="1">
      <alignment vertical="center"/>
    </xf>
    <xf numFmtId="0" fontId="23" fillId="0" borderId="26" xfId="0" applyFont="1" applyFill="1" applyBorder="1" applyAlignment="1">
      <alignment horizontal="center" vertical="center"/>
    </xf>
    <xf numFmtId="0" fontId="23" fillId="0" borderId="34" xfId="0" applyFont="1" applyFill="1" applyBorder="1" applyAlignment="1">
      <alignment horizontal="center" vertical="center"/>
    </xf>
    <xf numFmtId="3" fontId="28" fillId="0" borderId="35" xfId="0" applyNumberFormat="1" applyFont="1" applyFill="1" applyBorder="1" applyAlignment="1">
      <alignment vertical="center"/>
    </xf>
    <xf numFmtId="0" fontId="23" fillId="0" borderId="27" xfId="0" applyFont="1" applyFill="1" applyBorder="1" applyAlignment="1">
      <alignment vertical="center"/>
    </xf>
    <xf numFmtId="0" fontId="23" fillId="0" borderId="34" xfId="0" applyFont="1" applyFill="1" applyBorder="1" applyAlignment="1">
      <alignment horizontal="center" vertical="center" shrinkToFit="1"/>
    </xf>
    <xf numFmtId="3" fontId="28" fillId="0" borderId="27" xfId="0" applyNumberFormat="1" applyFont="1" applyFill="1" applyBorder="1" applyAlignment="1">
      <alignment vertical="center"/>
    </xf>
    <xf numFmtId="3" fontId="28" fillId="0" borderId="36" xfId="0" applyNumberFormat="1" applyFont="1" applyFill="1" applyBorder="1" applyAlignment="1">
      <alignment vertical="center"/>
    </xf>
    <xf numFmtId="0" fontId="23" fillId="0" borderId="30" xfId="0" applyFont="1" applyFill="1" applyBorder="1" applyAlignment="1">
      <alignment horizontal="center" vertical="center" shrinkToFit="1"/>
    </xf>
    <xf numFmtId="3" fontId="29" fillId="0" borderId="0" xfId="0" applyNumberFormat="1" applyFont="1" applyFill="1" applyBorder="1" applyAlignment="1">
      <alignment vertical="center"/>
    </xf>
    <xf numFmtId="3" fontId="0" fillId="0" borderId="0" xfId="0" applyNumberFormat="1" applyFont="1" applyFill="1" applyBorder="1" applyAlignment="1">
      <alignment horizontal="center" vertical="center"/>
    </xf>
    <xf numFmtId="0" fontId="20" fillId="0" borderId="0" xfId="0" applyFont="1" applyFill="1" applyBorder="1" applyAlignment="1"/>
    <xf numFmtId="3" fontId="28" fillId="0" borderId="37" xfId="0" applyNumberFormat="1" applyFont="1" applyFill="1" applyBorder="1" applyAlignment="1">
      <alignment vertical="center"/>
    </xf>
    <xf numFmtId="3" fontId="28" fillId="0" borderId="38" xfId="0" applyNumberFormat="1" applyFont="1" applyFill="1" applyBorder="1" applyAlignment="1">
      <alignment vertical="center"/>
    </xf>
    <xf numFmtId="3" fontId="28" fillId="0" borderId="39" xfId="0" applyNumberFormat="1" applyFont="1" applyFill="1" applyBorder="1" applyAlignment="1">
      <alignment vertical="center"/>
    </xf>
    <xf numFmtId="0" fontId="23" fillId="0" borderId="26" xfId="0" applyFont="1" applyFill="1" applyBorder="1" applyAlignment="1">
      <alignment horizontal="left" vertical="center"/>
    </xf>
    <xf numFmtId="0" fontId="23" fillId="0" borderId="26" xfId="0" applyFont="1" applyFill="1" applyBorder="1" applyAlignment="1">
      <alignment horizontal="distributed" vertical="center"/>
    </xf>
    <xf numFmtId="0" fontId="23" fillId="0" borderId="27" xfId="0" applyFont="1" applyFill="1" applyBorder="1" applyAlignment="1">
      <alignment horizontal="distributed" vertical="center"/>
    </xf>
    <xf numFmtId="0" fontId="23" fillId="0" borderId="16" xfId="0" applyFont="1" applyFill="1" applyBorder="1" applyAlignment="1">
      <alignment horizontal="left" vertical="center"/>
    </xf>
    <xf numFmtId="0" fontId="23" fillId="0" borderId="0" xfId="0" applyFont="1" applyFill="1" applyBorder="1" applyAlignment="1">
      <alignment horizontal="center" vertical="center"/>
    </xf>
    <xf numFmtId="0" fontId="23" fillId="0" borderId="40" xfId="0" applyFont="1" applyFill="1" applyBorder="1" applyAlignment="1">
      <alignment horizontal="center" vertical="center"/>
    </xf>
    <xf numFmtId="3" fontId="28" fillId="0" borderId="41" xfId="0" quotePrefix="1" applyNumberFormat="1" applyFont="1" applyFill="1" applyBorder="1" applyAlignment="1">
      <alignment horizontal="center" vertical="center"/>
    </xf>
    <xf numFmtId="3" fontId="28" fillId="0" borderId="37" xfId="0" quotePrefix="1" applyNumberFormat="1" applyFont="1" applyFill="1" applyBorder="1" applyAlignment="1">
      <alignment horizontal="center" vertical="center"/>
    </xf>
    <xf numFmtId="3" fontId="28" fillId="0" borderId="38" xfId="0" quotePrefix="1" applyNumberFormat="1" applyFont="1" applyFill="1" applyBorder="1" applyAlignment="1">
      <alignment horizontal="center" vertical="center"/>
    </xf>
    <xf numFmtId="0" fontId="23" fillId="0" borderId="0" xfId="0" applyFont="1" applyFill="1" applyBorder="1" applyAlignment="1">
      <alignment horizontal="distributed" vertical="center" justifyLastLine="1"/>
    </xf>
    <xf numFmtId="0" fontId="23" fillId="0" borderId="0" xfId="0" applyFont="1" applyFill="1" applyAlignment="1">
      <alignment horizontal="right" vertical="center"/>
    </xf>
    <xf numFmtId="0" fontId="0" fillId="0" borderId="42" xfId="0" applyFont="1" applyFill="1" applyBorder="1" applyAlignment="1">
      <alignment vertical="center"/>
    </xf>
    <xf numFmtId="0" fontId="23" fillId="0" borderId="39" xfId="0" applyFont="1" applyFill="1" applyBorder="1" applyAlignment="1">
      <alignment horizontal="center" vertical="center"/>
    </xf>
    <xf numFmtId="0" fontId="23" fillId="0" borderId="43" xfId="0" applyFont="1" applyFill="1" applyBorder="1" applyAlignment="1">
      <alignment horizontal="center" vertical="center"/>
    </xf>
    <xf numFmtId="3" fontId="21" fillId="0" borderId="44" xfId="0" applyNumberFormat="1" applyFont="1" applyFill="1" applyBorder="1" applyAlignment="1">
      <alignment horizontal="center" vertical="center"/>
    </xf>
    <xf numFmtId="0" fontId="23" fillId="0" borderId="45" xfId="0" applyFont="1" applyFill="1" applyBorder="1" applyAlignment="1">
      <alignment vertical="center"/>
    </xf>
    <xf numFmtId="0" fontId="23" fillId="0" borderId="46" xfId="0" applyFont="1" applyFill="1" applyBorder="1" applyAlignment="1">
      <alignment horizontal="distributed" vertical="center" justifyLastLine="1"/>
    </xf>
    <xf numFmtId="0" fontId="23" fillId="0" borderId="47" xfId="0" applyFont="1" applyFill="1" applyBorder="1" applyAlignment="1">
      <alignment horizontal="center" vertical="center"/>
    </xf>
    <xf numFmtId="0" fontId="23" fillId="0" borderId="48" xfId="0" applyFont="1" applyFill="1" applyBorder="1" applyAlignment="1">
      <alignment horizontal="center" vertical="center"/>
    </xf>
    <xf numFmtId="0" fontId="28" fillId="0" borderId="23" xfId="0" applyFont="1" applyFill="1" applyBorder="1" applyAlignment="1">
      <alignment vertical="center"/>
    </xf>
    <xf numFmtId="0" fontId="28" fillId="0" borderId="21" xfId="0" applyFont="1" applyFill="1" applyBorder="1" applyAlignment="1">
      <alignment vertical="center"/>
    </xf>
    <xf numFmtId="0" fontId="23" fillId="0" borderId="23" xfId="0" applyFont="1" applyFill="1" applyBorder="1" applyAlignment="1">
      <alignment horizontal="center" vertical="center"/>
    </xf>
    <xf numFmtId="0" fontId="28" fillId="0" borderId="49" xfId="0" applyFont="1" applyFill="1" applyBorder="1" applyAlignment="1">
      <alignment vertical="center"/>
    </xf>
    <xf numFmtId="0" fontId="20" fillId="0" borderId="0" xfId="0" applyFont="1" applyFill="1" applyBorder="1" applyAlignment="1">
      <alignment horizontal="left" vertical="top"/>
    </xf>
    <xf numFmtId="0" fontId="0" fillId="0" borderId="0" xfId="0" applyFont="1" applyProtection="1">
      <protection locked="0"/>
    </xf>
    <xf numFmtId="38" fontId="0" fillId="0" borderId="0" xfId="47" applyFont="1" applyProtection="1">
      <protection locked="0"/>
    </xf>
    <xf numFmtId="0" fontId="0" fillId="0" borderId="0" xfId="36" applyFont="1" applyProtection="1">
      <alignment vertical="center"/>
      <protection locked="0"/>
    </xf>
    <xf numFmtId="0" fontId="30" fillId="0" borderId="0" xfId="36" applyFont="1" applyProtection="1">
      <alignment vertical="center"/>
      <protection locked="0"/>
    </xf>
    <xf numFmtId="0" fontId="30" fillId="0" borderId="0" xfId="36" applyFont="1" applyAlignment="1" applyProtection="1">
      <alignment horizontal="right" vertical="center"/>
      <protection locked="0"/>
    </xf>
    <xf numFmtId="0" fontId="25" fillId="0" borderId="0" xfId="36" applyFont="1" applyProtection="1">
      <alignment vertical="center"/>
      <protection locked="0"/>
    </xf>
    <xf numFmtId="0" fontId="31" fillId="0" borderId="0" xfId="36" applyFont="1" applyFill="1" applyBorder="1" applyAlignment="1" applyProtection="1">
      <alignment horizontal="center" vertical="center"/>
      <protection locked="0"/>
    </xf>
    <xf numFmtId="0" fontId="23" fillId="0" borderId="38" xfId="36" applyFont="1" applyBorder="1" applyProtection="1">
      <alignment vertical="center"/>
      <protection locked="0"/>
    </xf>
    <xf numFmtId="0" fontId="23" fillId="0" borderId="0" xfId="36" applyFont="1" applyProtection="1">
      <alignment vertical="center"/>
      <protection locked="0"/>
    </xf>
    <xf numFmtId="0" fontId="32" fillId="0" borderId="0" xfId="36" applyFont="1" applyProtection="1">
      <alignment vertical="center"/>
      <protection locked="0"/>
    </xf>
    <xf numFmtId="0" fontId="33" fillId="0" borderId="0" xfId="36" applyFont="1" applyProtection="1">
      <alignment vertical="center"/>
      <protection locked="0"/>
    </xf>
    <xf numFmtId="0" fontId="33" fillId="0" borderId="0" xfId="36" applyFont="1" applyAlignment="1" applyProtection="1">
      <alignment horizontal="right" vertical="center"/>
      <protection locked="0"/>
    </xf>
    <xf numFmtId="38" fontId="25" fillId="0" borderId="0" xfId="47" applyFont="1" applyAlignment="1" applyProtection="1">
      <alignment vertical="center"/>
      <protection locked="0"/>
    </xf>
    <xf numFmtId="38" fontId="23" fillId="0" borderId="38" xfId="47" applyFont="1" applyBorder="1" applyAlignment="1" applyProtection="1">
      <alignment vertical="center"/>
      <protection locked="0"/>
    </xf>
    <xf numFmtId="38" fontId="23" fillId="0" borderId="50" xfId="47" applyFont="1" applyBorder="1" applyAlignment="1" applyProtection="1">
      <alignment vertical="center"/>
      <protection locked="0"/>
    </xf>
    <xf numFmtId="38" fontId="23" fillId="0" borderId="0" xfId="47" applyFont="1" applyAlignment="1" applyProtection="1">
      <alignment vertical="center"/>
      <protection locked="0"/>
    </xf>
    <xf numFmtId="38" fontId="23" fillId="0" borderId="0" xfId="47" applyFont="1" applyBorder="1" applyAlignment="1" applyProtection="1">
      <alignment horizontal="left" vertical="center"/>
      <protection locked="0"/>
    </xf>
    <xf numFmtId="38" fontId="25" fillId="0" borderId="38" xfId="47" applyFont="1" applyBorder="1" applyAlignment="1" applyProtection="1">
      <alignment horizontal="center" vertical="center"/>
      <protection locked="0"/>
    </xf>
    <xf numFmtId="38" fontId="33" fillId="0" borderId="51" xfId="47" applyFont="1" applyBorder="1" applyAlignment="1" applyProtection="1">
      <alignment vertical="center"/>
      <protection locked="0"/>
    </xf>
    <xf numFmtId="38" fontId="25" fillId="0" borderId="37" xfId="47" applyFont="1" applyFill="1" applyBorder="1" applyAlignment="1" applyProtection="1">
      <alignment vertical="center"/>
      <protection locked="0"/>
    </xf>
    <xf numFmtId="38" fontId="25" fillId="0" borderId="38" xfId="47" applyFont="1" applyFill="1" applyBorder="1" applyAlignment="1" applyProtection="1">
      <alignment vertical="center"/>
      <protection locked="0"/>
    </xf>
    <xf numFmtId="38" fontId="25" fillId="0" borderId="52" xfId="47" applyFont="1" applyBorder="1" applyAlignment="1" applyProtection="1">
      <alignment horizontal="center" vertical="center"/>
      <protection locked="0"/>
    </xf>
    <xf numFmtId="38" fontId="33" fillId="0" borderId="53" xfId="47" applyFont="1" applyBorder="1" applyAlignment="1" applyProtection="1">
      <alignment horizontal="right" vertical="center"/>
      <protection locked="0"/>
    </xf>
    <xf numFmtId="38" fontId="33" fillId="0" borderId="51" xfId="47" applyFont="1" applyBorder="1" applyAlignment="1" applyProtection="1">
      <alignment horizontal="center" vertical="center"/>
      <protection locked="0"/>
    </xf>
    <xf numFmtId="38" fontId="25" fillId="18" borderId="37" xfId="47" applyFont="1" applyFill="1" applyBorder="1" applyAlignment="1" applyProtection="1">
      <alignment vertical="center" shrinkToFit="1"/>
      <protection locked="0"/>
    </xf>
    <xf numFmtId="38" fontId="25" fillId="18" borderId="38" xfId="47" applyFont="1" applyFill="1" applyBorder="1" applyAlignment="1" applyProtection="1">
      <alignment vertical="center" shrinkToFit="1"/>
      <protection locked="0"/>
    </xf>
    <xf numFmtId="0" fontId="25" fillId="0" borderId="53" xfId="0" applyFont="1" applyBorder="1" applyAlignment="1" applyProtection="1">
      <alignment horizontal="center" vertical="center"/>
      <protection locked="0"/>
    </xf>
    <xf numFmtId="38" fontId="25" fillId="0" borderId="0" xfId="47" applyFont="1" applyAlignment="1" applyProtection="1">
      <alignment horizontal="left" vertical="center"/>
      <protection locked="0"/>
    </xf>
    <xf numFmtId="38" fontId="25" fillId="0" borderId="0" xfId="47" applyFont="1" applyBorder="1" applyAlignment="1" applyProtection="1">
      <alignment horizontal="center" vertical="center"/>
      <protection locked="0"/>
    </xf>
    <xf numFmtId="38" fontId="23" fillId="0" borderId="38" xfId="47" applyFont="1" applyBorder="1" applyAlignment="1" applyProtection="1">
      <alignment horizontal="center" vertical="center"/>
      <protection locked="0"/>
    </xf>
    <xf numFmtId="0" fontId="25" fillId="0" borderId="0" xfId="36" applyFont="1" applyAlignment="1" applyProtection="1">
      <alignment horizontal="right" vertical="center"/>
      <protection locked="0"/>
    </xf>
    <xf numFmtId="38" fontId="25" fillId="0" borderId="54" xfId="47" applyFont="1" applyBorder="1" applyAlignment="1" applyProtection="1">
      <alignment horizontal="center" vertical="center"/>
      <protection locked="0"/>
    </xf>
    <xf numFmtId="38" fontId="33" fillId="0" borderId="30" xfId="47" applyFont="1" applyBorder="1" applyAlignment="1" applyProtection="1">
      <alignment horizontal="right" vertical="center"/>
      <protection locked="0"/>
    </xf>
    <xf numFmtId="38" fontId="25" fillId="18" borderId="37" xfId="47" applyFont="1" applyFill="1" applyBorder="1" applyAlignment="1" applyProtection="1">
      <alignment vertical="center"/>
      <protection locked="0"/>
    </xf>
    <xf numFmtId="38" fontId="25" fillId="18" borderId="38" xfId="47" applyFont="1" applyFill="1" applyBorder="1" applyAlignment="1" applyProtection="1">
      <alignment vertical="center"/>
      <protection locked="0"/>
    </xf>
    <xf numFmtId="0" fontId="25" fillId="0" borderId="30" xfId="0" applyFont="1" applyBorder="1" applyAlignment="1" applyProtection="1">
      <alignment horizontal="center" vertical="center"/>
      <protection locked="0"/>
    </xf>
    <xf numFmtId="38" fontId="25" fillId="0" borderId="0" xfId="47" applyFont="1" applyAlignment="1" applyProtection="1">
      <alignment horizontal="center" vertical="center"/>
      <protection locked="0"/>
    </xf>
    <xf numFmtId="0" fontId="25" fillId="18" borderId="55" xfId="36" applyFont="1" applyFill="1" applyBorder="1" applyProtection="1">
      <alignment vertical="center"/>
      <protection locked="0"/>
    </xf>
    <xf numFmtId="38" fontId="25" fillId="0" borderId="51" xfId="47" applyFont="1" applyBorder="1" applyAlignment="1" applyProtection="1">
      <alignment horizontal="center" vertical="center"/>
      <protection locked="0"/>
    </xf>
    <xf numFmtId="38" fontId="33" fillId="0" borderId="37" xfId="47" applyFont="1" applyBorder="1" applyAlignment="1" applyProtection="1">
      <alignment horizontal="right" vertical="center"/>
      <protection locked="0"/>
    </xf>
    <xf numFmtId="38" fontId="33" fillId="0" borderId="51" xfId="47" applyFont="1" applyBorder="1" applyAlignment="1" applyProtection="1">
      <alignment horizontal="right" vertical="center"/>
      <protection locked="0"/>
    </xf>
    <xf numFmtId="38" fontId="25" fillId="18" borderId="37" xfId="47" applyFont="1" applyFill="1" applyBorder="1" applyAlignment="1" applyProtection="1">
      <alignment horizontal="right" vertical="center"/>
      <protection locked="0"/>
    </xf>
    <xf numFmtId="38" fontId="25" fillId="18" borderId="38" xfId="47" applyFont="1" applyFill="1" applyBorder="1" applyAlignment="1" applyProtection="1">
      <alignment horizontal="right" vertical="center"/>
      <protection locked="0"/>
    </xf>
    <xf numFmtId="38" fontId="25" fillId="0" borderId="56" xfId="47" applyFont="1" applyBorder="1" applyAlignment="1" applyProtection="1">
      <alignment vertical="center"/>
      <protection locked="0"/>
    </xf>
    <xf numFmtId="38" fontId="25" fillId="0" borderId="0" xfId="47" applyFont="1" applyBorder="1" applyAlignment="1" applyProtection="1">
      <alignment vertical="center"/>
      <protection locked="0"/>
    </xf>
    <xf numFmtId="38" fontId="25" fillId="0" borderId="51" xfId="47" applyFont="1" applyBorder="1" applyAlignment="1" applyProtection="1">
      <alignment horizontal="center" vertical="center" wrapText="1"/>
      <protection locked="0"/>
    </xf>
    <xf numFmtId="38" fontId="33" fillId="0" borderId="37" xfId="47" applyFont="1" applyBorder="1" applyAlignment="1" applyProtection="1">
      <alignment horizontal="right" vertical="top"/>
      <protection locked="0"/>
    </xf>
    <xf numFmtId="38" fontId="33" fillId="0" borderId="51" xfId="47" applyFont="1" applyBorder="1" applyAlignment="1" applyProtection="1">
      <alignment horizontal="right" vertical="top"/>
      <protection locked="0"/>
    </xf>
    <xf numFmtId="176" fontId="25" fillId="0" borderId="51" xfId="47" applyNumberFormat="1" applyFont="1" applyBorder="1" applyAlignment="1" applyProtection="1">
      <alignment horizontal="center" vertical="center" wrapText="1"/>
      <protection locked="0"/>
    </xf>
    <xf numFmtId="176" fontId="33" fillId="0" borderId="37" xfId="47" applyNumberFormat="1" applyFont="1" applyBorder="1" applyAlignment="1" applyProtection="1">
      <alignment horizontal="right" vertical="top"/>
      <protection locked="0"/>
    </xf>
    <xf numFmtId="176" fontId="33" fillId="0" borderId="51" xfId="47" applyNumberFormat="1" applyFont="1" applyBorder="1" applyAlignment="1" applyProtection="1">
      <alignment horizontal="right" vertical="top"/>
      <protection locked="0"/>
    </xf>
    <xf numFmtId="38" fontId="25" fillId="0" borderId="37" xfId="47" applyFont="1" applyBorder="1" applyAlignment="1" applyProtection="1">
      <alignment horizontal="right" vertical="center"/>
    </xf>
    <xf numFmtId="38" fontId="25" fillId="0" borderId="38" xfId="47" applyFont="1" applyBorder="1" applyAlignment="1" applyProtection="1">
      <alignment horizontal="right" vertical="center"/>
    </xf>
    <xf numFmtId="38" fontId="25" fillId="0" borderId="0" xfId="47" applyFont="1" applyAlignment="1" applyProtection="1">
      <alignment horizontal="right" vertical="center"/>
      <protection locked="0"/>
    </xf>
    <xf numFmtId="38" fontId="23" fillId="0" borderId="38" xfId="47" applyFont="1" applyBorder="1" applyAlignment="1" applyProtection="1">
      <alignment horizontal="left" vertical="center"/>
      <protection locked="0"/>
    </xf>
    <xf numFmtId="38" fontId="25" fillId="0" borderId="38" xfId="47" applyFont="1" applyBorder="1" applyAlignment="1" applyProtection="1">
      <alignment horizontal="center" vertical="center" wrapText="1"/>
      <protection locked="0"/>
    </xf>
    <xf numFmtId="38" fontId="25" fillId="0" borderId="37" xfId="47" applyFont="1" applyFill="1" applyBorder="1" applyAlignment="1" applyProtection="1">
      <alignment vertical="center"/>
    </xf>
    <xf numFmtId="38" fontId="25" fillId="0" borderId="38" xfId="47" applyFont="1" applyFill="1" applyBorder="1" applyAlignment="1" applyProtection="1">
      <alignment vertical="center"/>
    </xf>
    <xf numFmtId="176" fontId="25" fillId="0" borderId="56" xfId="47" applyNumberFormat="1" applyFont="1" applyBorder="1" applyAlignment="1" applyProtection="1">
      <alignment horizontal="right" vertical="center"/>
    </xf>
    <xf numFmtId="38" fontId="0" fillId="0" borderId="0" xfId="47" applyFont="1" applyAlignment="1" applyProtection="1">
      <alignment vertical="center"/>
      <protection locked="0"/>
    </xf>
    <xf numFmtId="38" fontId="25" fillId="0" borderId="56" xfId="47" applyFont="1" applyBorder="1" applyAlignment="1" applyProtection="1">
      <alignment horizontal="right" vertical="center"/>
      <protection locked="0"/>
    </xf>
    <xf numFmtId="38" fontId="25" fillId="0" borderId="56" xfId="47" applyFont="1" applyBorder="1" applyAlignment="1" applyProtection="1">
      <alignment vertical="center"/>
    </xf>
    <xf numFmtId="176" fontId="25" fillId="0" borderId="37" xfId="47" applyNumberFormat="1" applyFont="1" applyBorder="1" applyAlignment="1" applyProtection="1">
      <alignment horizontal="right" vertical="center"/>
    </xf>
    <xf numFmtId="38" fontId="33" fillId="0" borderId="37" xfId="47" applyFont="1" applyBorder="1" applyAlignment="1" applyProtection="1">
      <alignment horizontal="right" vertical="top" wrapText="1"/>
      <protection locked="0"/>
    </xf>
    <xf numFmtId="38" fontId="25" fillId="0" borderId="39" xfId="47" applyFont="1" applyBorder="1" applyAlignment="1" applyProtection="1">
      <alignment horizontal="right" vertical="center"/>
    </xf>
    <xf numFmtId="176" fontId="25" fillId="0" borderId="39" xfId="47" applyNumberFormat="1" applyFont="1" applyBorder="1" applyAlignment="1" applyProtection="1">
      <alignment horizontal="right" vertical="center"/>
    </xf>
    <xf numFmtId="38" fontId="0" fillId="0" borderId="0" xfId="36" applyNumberFormat="1" applyFont="1" applyProtection="1">
      <alignment vertical="center"/>
      <protection locked="0"/>
    </xf>
    <xf numFmtId="0" fontId="21" fillId="0" borderId="0" xfId="0" applyFont="1" applyFill="1" applyAlignment="1">
      <alignment vertical="center"/>
    </xf>
    <xf numFmtId="0" fontId="22" fillId="0" borderId="0" xfId="0" applyFont="1" applyFill="1" applyAlignment="1">
      <alignment horizontal="center" vertical="center"/>
    </xf>
    <xf numFmtId="0" fontId="26" fillId="0" borderId="0" xfId="0" applyFont="1" applyFill="1" applyAlignment="1">
      <alignment vertical="center"/>
    </xf>
    <xf numFmtId="0" fontId="21" fillId="0" borderId="0" xfId="0" applyFont="1" applyAlignment="1">
      <alignment horizontal="center" vertical="center"/>
    </xf>
    <xf numFmtId="0" fontId="23" fillId="0" borderId="0" xfId="0" applyFont="1" applyFill="1" applyAlignment="1">
      <alignment horizontal="centerContinuous" vertical="center"/>
    </xf>
    <xf numFmtId="0" fontId="28" fillId="0" borderId="30" xfId="0" applyNumberFormat="1" applyFont="1" applyFill="1" applyBorder="1" applyAlignment="1">
      <alignment vertical="center"/>
    </xf>
    <xf numFmtId="0" fontId="28" fillId="0" borderId="31" xfId="0" applyNumberFormat="1" applyFont="1" applyFill="1" applyBorder="1" applyAlignment="1">
      <alignment vertical="center"/>
    </xf>
    <xf numFmtId="0" fontId="28" fillId="0" borderId="32" xfId="0" applyNumberFormat="1" applyFont="1" applyFill="1" applyBorder="1" applyAlignment="1">
      <alignment vertical="center"/>
    </xf>
    <xf numFmtId="0" fontId="28" fillId="0" borderId="35" xfId="0" applyNumberFormat="1" applyFont="1" applyFill="1" applyBorder="1" applyAlignment="1">
      <alignment vertical="center"/>
    </xf>
    <xf numFmtId="0" fontId="28" fillId="0" borderId="27" xfId="0" applyNumberFormat="1" applyFont="1" applyFill="1" applyBorder="1" applyAlignment="1">
      <alignment vertical="center"/>
    </xf>
    <xf numFmtId="0" fontId="28" fillId="0" borderId="36" xfId="0" applyNumberFormat="1" applyFont="1" applyFill="1" applyBorder="1" applyAlignment="1">
      <alignment vertical="center"/>
    </xf>
    <xf numFmtId="0" fontId="28" fillId="0" borderId="37" xfId="0" applyNumberFormat="1" applyFont="1" applyFill="1" applyBorder="1" applyAlignment="1">
      <alignment vertical="center"/>
    </xf>
    <xf numFmtId="0" fontId="28" fillId="0" borderId="38" xfId="0" applyNumberFormat="1" applyFont="1" applyFill="1" applyBorder="1" applyAlignment="1">
      <alignment vertical="center"/>
    </xf>
    <xf numFmtId="0" fontId="28" fillId="0" borderId="39" xfId="0" applyNumberFormat="1" applyFont="1" applyFill="1" applyBorder="1" applyAlignment="1">
      <alignment vertical="center"/>
    </xf>
    <xf numFmtId="0" fontId="23" fillId="0" borderId="37" xfId="0" applyNumberFormat="1" applyFont="1" applyFill="1" applyBorder="1" applyAlignment="1">
      <alignment horizontal="center" vertical="center"/>
    </xf>
    <xf numFmtId="0" fontId="21" fillId="0" borderId="37" xfId="0" applyNumberFormat="1" applyFont="1" applyFill="1" applyBorder="1" applyAlignment="1">
      <alignment horizontal="left" vertical="center"/>
    </xf>
    <xf numFmtId="0" fontId="21" fillId="0" borderId="38" xfId="0" applyNumberFormat="1" applyFont="1" applyFill="1" applyBorder="1" applyAlignment="1">
      <alignment horizontal="left" vertical="center"/>
    </xf>
    <xf numFmtId="0" fontId="0" fillId="0" borderId="0" xfId="0" applyFont="1"/>
    <xf numFmtId="38" fontId="0" fillId="0" borderId="0" xfId="47" applyFont="1"/>
    <xf numFmtId="0" fontId="0" fillId="0" borderId="0" xfId="36" applyFont="1">
      <alignment vertical="center"/>
    </xf>
    <xf numFmtId="0" fontId="30" fillId="0" borderId="0" xfId="36" applyFont="1">
      <alignment vertical="center"/>
    </xf>
    <xf numFmtId="0" fontId="25" fillId="0" borderId="0" xfId="36" applyFont="1">
      <alignment vertical="center"/>
    </xf>
    <xf numFmtId="0" fontId="31" fillId="0" borderId="0" xfId="36" applyFont="1" applyFill="1" applyBorder="1" applyAlignment="1">
      <alignment horizontal="center" vertical="center"/>
    </xf>
    <xf numFmtId="0" fontId="32" fillId="0" borderId="0" xfId="36" applyFont="1">
      <alignment vertical="center"/>
    </xf>
    <xf numFmtId="0" fontId="33" fillId="0" borderId="0" xfId="36" applyFont="1">
      <alignment vertical="center"/>
    </xf>
    <xf numFmtId="38" fontId="25" fillId="0" borderId="0" xfId="47" applyFont="1" applyAlignment="1">
      <alignment vertical="center"/>
    </xf>
    <xf numFmtId="38" fontId="25" fillId="0" borderId="38" xfId="47" applyFont="1" applyBorder="1" applyAlignment="1">
      <alignment horizontal="center" vertical="center"/>
    </xf>
    <xf numFmtId="38" fontId="33" fillId="0" borderId="51" xfId="47" applyFont="1" applyBorder="1" applyAlignment="1">
      <alignment vertical="center"/>
    </xf>
    <xf numFmtId="0" fontId="25" fillId="0" borderId="53" xfId="0" applyFont="1" applyBorder="1" applyAlignment="1">
      <alignment horizontal="center" vertical="center"/>
    </xf>
    <xf numFmtId="38" fontId="25" fillId="0" borderId="0" xfId="47" applyFont="1" applyBorder="1" applyAlignment="1">
      <alignment horizontal="center" vertical="center"/>
    </xf>
    <xf numFmtId="0" fontId="25" fillId="0" borderId="30" xfId="0" applyFont="1" applyBorder="1" applyAlignment="1">
      <alignment horizontal="center" vertical="center"/>
    </xf>
    <xf numFmtId="38" fontId="25" fillId="0" borderId="0" xfId="47" applyFont="1" applyBorder="1" applyAlignment="1">
      <alignment vertical="center"/>
    </xf>
    <xf numFmtId="38" fontId="25" fillId="0" borderId="56" xfId="47" applyFont="1" applyBorder="1" applyAlignment="1">
      <alignment vertical="center"/>
    </xf>
    <xf numFmtId="38" fontId="33" fillId="0" borderId="51" xfId="47" applyFont="1" applyBorder="1" applyAlignment="1">
      <alignment horizontal="right" vertical="top"/>
    </xf>
    <xf numFmtId="38" fontId="25" fillId="0" borderId="38" xfId="47" applyFont="1" applyBorder="1" applyAlignment="1">
      <alignment horizontal="center" vertical="center" wrapText="1"/>
    </xf>
    <xf numFmtId="38" fontId="25" fillId="0" borderId="37" xfId="47" applyFont="1" applyBorder="1" applyAlignment="1">
      <alignment vertical="center"/>
    </xf>
    <xf numFmtId="38" fontId="25" fillId="0" borderId="38" xfId="47" applyFont="1" applyBorder="1" applyAlignment="1">
      <alignment vertical="center"/>
    </xf>
    <xf numFmtId="38" fontId="25" fillId="0" borderId="56" xfId="47" applyFont="1" applyBorder="1" applyAlignment="1" applyProtection="1">
      <alignment horizontal="right" vertical="center"/>
    </xf>
    <xf numFmtId="0" fontId="24" fillId="0" borderId="0" xfId="0" applyFont="1" applyFill="1" applyAlignment="1" applyProtection="1">
      <alignment vertical="center"/>
      <protection locked="0"/>
    </xf>
    <xf numFmtId="38" fontId="0" fillId="0" borderId="0" xfId="33" applyFont="1">
      <alignment vertical="center"/>
    </xf>
    <xf numFmtId="0" fontId="31" fillId="0" borderId="0" xfId="37" applyFont="1" applyFill="1" applyAlignment="1">
      <alignment horizontal="center" vertical="center"/>
    </xf>
    <xf numFmtId="38" fontId="25" fillId="19" borderId="37" xfId="33" applyFont="1" applyFill="1" applyBorder="1" applyAlignment="1" applyProtection="1">
      <alignment vertical="center" shrinkToFit="1"/>
      <protection locked="0"/>
    </xf>
    <xf numFmtId="38" fontId="25" fillId="19" borderId="38" xfId="33" applyFont="1" applyFill="1" applyBorder="1" applyAlignment="1" applyProtection="1">
      <alignment vertical="center" shrinkToFit="1"/>
      <protection locked="0"/>
    </xf>
    <xf numFmtId="38" fontId="25" fillId="19" borderId="37" xfId="33" applyFont="1" applyFill="1" applyBorder="1" applyAlignment="1" applyProtection="1">
      <alignment vertical="center"/>
      <protection locked="0"/>
    </xf>
    <xf numFmtId="38" fontId="25" fillId="19" borderId="38" xfId="33" applyFont="1" applyFill="1" applyBorder="1" applyAlignment="1" applyProtection="1">
      <alignment vertical="center"/>
      <protection locked="0"/>
    </xf>
    <xf numFmtId="0" fontId="32" fillId="19" borderId="55" xfId="37" applyFont="1" applyFill="1" applyBorder="1" applyProtection="1">
      <alignment vertical="center"/>
      <protection locked="0"/>
    </xf>
    <xf numFmtId="38" fontId="25" fillId="19" borderId="37" xfId="33" applyFont="1" applyFill="1" applyBorder="1" applyAlignment="1" applyProtection="1">
      <alignment horizontal="right" vertical="center"/>
      <protection locked="0"/>
    </xf>
    <xf numFmtId="38" fontId="25" fillId="19" borderId="38" xfId="33" applyFont="1" applyFill="1" applyBorder="1" applyAlignment="1" applyProtection="1">
      <alignment horizontal="right" vertical="center"/>
      <protection locked="0"/>
    </xf>
  </cellXfs>
  <cellStyles count="48">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_03別紙１から３" xfId="33"/>
    <cellStyle name="標準" xfId="0" builtinId="0"/>
    <cellStyle name="標準_03別紙１から３" xfId="34"/>
    <cellStyle name="標準_07使用記録表" xfId="35"/>
    <cellStyle name="標準_別紙様式2（整備計画書）" xfId="36"/>
    <cellStyle name="標準_別紙様式2（整備計画書）_07使用記録表" xfId="37"/>
    <cellStyle name="良い" xfId="38"/>
    <cellStyle name="見出し 1" xfId="39"/>
    <cellStyle name="見出し 2" xfId="40"/>
    <cellStyle name="見出し 3" xfId="41"/>
    <cellStyle name="見出し 4" xfId="42"/>
    <cellStyle name="計算" xfId="43"/>
    <cellStyle name="説明文" xfId="44"/>
    <cellStyle name="警告文" xfId="45"/>
    <cellStyle name="集計" xfId="46"/>
    <cellStyle name="桁区切り" xfId="47"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97155</xdr:colOff>
      <xdr:row>50</xdr:row>
      <xdr:rowOff>66675</xdr:rowOff>
    </xdr:from>
    <xdr:to xmlns:xdr="http://schemas.openxmlformats.org/drawingml/2006/spreadsheetDrawing">
      <xdr:col>12</xdr:col>
      <xdr:colOff>399415</xdr:colOff>
      <xdr:row>52</xdr:row>
      <xdr:rowOff>57150</xdr:rowOff>
    </xdr:to>
    <xdr:sp macro="" textlink="">
      <xdr:nvSpPr>
        <xdr:cNvPr id="12" name="テキスト 11"/>
        <xdr:cNvSpPr txBox="1"/>
      </xdr:nvSpPr>
      <xdr:spPr>
        <a:xfrm>
          <a:off x="11241405" y="6038850"/>
          <a:ext cx="1273810" cy="3333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b="1"/>
            <a:t>補助対象となる金額</a:t>
          </a:r>
          <a:endParaRPr kumimoji="1" lang="ja-JP" altLang="en-US" sz="900" b="1"/>
        </a:p>
      </xdr:txBody>
    </xdr:sp>
    <xdr:clientData/>
  </xdr:twoCellAnchor>
  <xdr:twoCellAnchor>
    <xdr:from xmlns:xdr="http://schemas.openxmlformats.org/drawingml/2006/spreadsheetDrawing">
      <xdr:col>6</xdr:col>
      <xdr:colOff>57150</xdr:colOff>
      <xdr:row>50</xdr:row>
      <xdr:rowOff>67945</xdr:rowOff>
    </xdr:from>
    <xdr:to xmlns:xdr="http://schemas.openxmlformats.org/drawingml/2006/spreadsheetDrawing">
      <xdr:col>8</xdr:col>
      <xdr:colOff>370205</xdr:colOff>
      <xdr:row>51</xdr:row>
      <xdr:rowOff>153670</xdr:rowOff>
    </xdr:to>
    <xdr:sp macro="" textlink="">
      <xdr:nvSpPr>
        <xdr:cNvPr id="2" name="テキスト 7"/>
        <xdr:cNvSpPr txBox="1"/>
      </xdr:nvSpPr>
      <xdr:spPr>
        <a:xfrm>
          <a:off x="6343650" y="6040120"/>
          <a:ext cx="2256155" cy="2571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800"/>
            <a:t>別紙１（所要額調書）へ</a:t>
          </a:r>
          <a:endParaRPr kumimoji="1" lang="ja-JP" altLang="en-US" sz="800"/>
        </a:p>
      </xdr:txBody>
    </xdr:sp>
    <xdr:clientData/>
  </xdr:twoCellAnchor>
  <xdr:twoCellAnchor>
    <xdr:from xmlns:xdr="http://schemas.openxmlformats.org/drawingml/2006/spreadsheetDrawing">
      <xdr:col>11</xdr:col>
      <xdr:colOff>267970</xdr:colOff>
      <xdr:row>23</xdr:row>
      <xdr:rowOff>114935</xdr:rowOff>
    </xdr:from>
    <xdr:to xmlns:xdr="http://schemas.openxmlformats.org/drawingml/2006/spreadsheetDrawing">
      <xdr:col>12</xdr:col>
      <xdr:colOff>94615</xdr:colOff>
      <xdr:row>50</xdr:row>
      <xdr:rowOff>85090</xdr:rowOff>
    </xdr:to>
    <xdr:sp macro="" textlink="">
      <xdr:nvSpPr>
        <xdr:cNvPr id="3" name="テキスト 1"/>
        <xdr:cNvSpPr txBox="1"/>
      </xdr:nvSpPr>
      <xdr:spPr>
        <a:xfrm>
          <a:off x="11412220" y="5315585"/>
          <a:ext cx="798195" cy="741680"/>
        </a:xfrm>
        <a:prstGeom prst="rect">
          <a:avLst/>
        </a:prstGeom>
        <a:solidFill>
          <a:schemeClr val="lt1">
            <a:alpha val="0"/>
          </a:schemeClr>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r>
            <a:rPr kumimoji="1" lang="ja-JP" altLang="en-US">
              <a:latin typeface="游ゴシック"/>
              <a:ea typeface="游ゴシック"/>
            </a:rPr>
            <a:t/>
          </a:r>
          <a:endParaRPr kumimoji="1" lang="ja-JP" altLang="en-US"/>
        </a:p>
        <a:p>
          <a:r>
            <a:rPr kumimoji="1" lang="ja-JP" altLang="en-US">
              <a:latin typeface="游ゴシック"/>
              <a:ea typeface="游ゴシック"/>
            </a:rPr>
            <a:t/>
          </a:r>
          <a:endParaRPr kumimoji="1" lang="ja-JP" altLang="en-US"/>
        </a:p>
        <a:p>
          <a:r>
            <a:rPr kumimoji="1" lang="ja-JP" altLang="en-US">
              <a:latin typeface="游ゴシック"/>
              <a:ea typeface="游ゴシック"/>
            </a:rPr>
            <a:t>　</a:t>
          </a:r>
          <a:r>
            <a:rPr kumimoji="1" lang="ja-JP" altLang="en-US" b="1">
              <a:latin typeface="游ゴシック"/>
              <a:ea typeface="游ゴシック"/>
            </a:rPr>
            <a:t>（E）</a:t>
          </a:r>
          <a:endParaRPr kumimoji="1" lang="ja-JP" altLang="en-US" b="1"/>
        </a:p>
      </xdr:txBody>
    </xdr:sp>
    <xdr:clientData/>
  </xdr:twoCellAnchor>
  <xdr:twoCellAnchor>
    <xdr:from xmlns:xdr="http://schemas.openxmlformats.org/drawingml/2006/spreadsheetDrawing">
      <xdr:col>6</xdr:col>
      <xdr:colOff>247650</xdr:colOff>
      <xdr:row>23</xdr:row>
      <xdr:rowOff>95250</xdr:rowOff>
    </xdr:from>
    <xdr:to xmlns:xdr="http://schemas.openxmlformats.org/drawingml/2006/spreadsheetDrawing">
      <xdr:col>7</xdr:col>
      <xdr:colOff>74295</xdr:colOff>
      <xdr:row>50</xdr:row>
      <xdr:rowOff>86360</xdr:rowOff>
    </xdr:to>
    <xdr:sp macro="" textlink="">
      <xdr:nvSpPr>
        <xdr:cNvPr id="4" name="テキスト 2"/>
        <xdr:cNvSpPr txBox="1"/>
      </xdr:nvSpPr>
      <xdr:spPr>
        <a:xfrm>
          <a:off x="6534150" y="5295900"/>
          <a:ext cx="798195" cy="762635"/>
        </a:xfrm>
        <a:prstGeom prst="rect">
          <a:avLst/>
        </a:prstGeom>
        <a:solidFill>
          <a:schemeClr val="lt1">
            <a:alpha val="0"/>
          </a:schemeClr>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r>
            <a:rPr kumimoji="1" lang="ja-JP" altLang="en-US">
              <a:latin typeface="游ゴシック"/>
              <a:ea typeface="游ゴシック"/>
            </a:rPr>
            <a:t/>
          </a:r>
          <a:endParaRPr kumimoji="1" lang="ja-JP" altLang="en-US"/>
        </a:p>
        <a:p>
          <a:r>
            <a:rPr kumimoji="1" lang="ja-JP" altLang="en-US">
              <a:latin typeface="游ゴシック"/>
              <a:ea typeface="游ゴシック"/>
            </a:rPr>
            <a:t/>
          </a:r>
          <a:endParaRPr kumimoji="1" lang="ja-JP" altLang="en-US"/>
        </a:p>
        <a:p>
          <a:r>
            <a:rPr kumimoji="1" lang="ja-JP" altLang="en-US">
              <a:latin typeface="游ゴシック"/>
              <a:ea typeface="游ゴシック"/>
            </a:rPr>
            <a:t>　</a:t>
          </a:r>
          <a:r>
            <a:rPr kumimoji="1" lang="ja-JP" altLang="en-US" b="1">
              <a:latin typeface="游ゴシック"/>
              <a:ea typeface="游ゴシック"/>
            </a:rPr>
            <a:t>（A）</a:t>
          </a:r>
          <a:endParaRPr kumimoji="1" lang="ja-JP" altLang="en-US" b="1"/>
        </a:p>
      </xdr:txBody>
    </xdr:sp>
    <xdr:clientData/>
  </xdr:twoCellAnchor>
  <xdr:twoCellAnchor>
    <xdr:from xmlns:xdr="http://schemas.openxmlformats.org/drawingml/2006/spreadsheetDrawing">
      <xdr:col>13</xdr:col>
      <xdr:colOff>66675</xdr:colOff>
      <xdr:row>23</xdr:row>
      <xdr:rowOff>104775</xdr:rowOff>
    </xdr:from>
    <xdr:to xmlns:xdr="http://schemas.openxmlformats.org/drawingml/2006/spreadsheetDrawing">
      <xdr:col>14</xdr:col>
      <xdr:colOff>36195</xdr:colOff>
      <xdr:row>50</xdr:row>
      <xdr:rowOff>86360</xdr:rowOff>
    </xdr:to>
    <xdr:sp macro="" textlink="">
      <xdr:nvSpPr>
        <xdr:cNvPr id="5" name="テキスト 3"/>
        <xdr:cNvSpPr txBox="1"/>
      </xdr:nvSpPr>
      <xdr:spPr>
        <a:xfrm>
          <a:off x="13115925" y="5305425"/>
          <a:ext cx="855345" cy="753110"/>
        </a:xfrm>
        <a:prstGeom prst="rect">
          <a:avLst/>
        </a:prstGeom>
        <a:solidFill>
          <a:schemeClr val="lt1">
            <a:alpha val="0"/>
          </a:schemeClr>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r>
            <a:rPr kumimoji="1" lang="ja-JP" altLang="en-US">
              <a:latin typeface="游ゴシック"/>
              <a:ea typeface="游ゴシック"/>
            </a:rPr>
            <a:t/>
          </a:r>
          <a:endParaRPr kumimoji="1" lang="ja-JP" altLang="en-US"/>
        </a:p>
        <a:p>
          <a:r>
            <a:rPr kumimoji="1" lang="ja-JP" altLang="en-US">
              <a:latin typeface="游ゴシック"/>
              <a:ea typeface="游ゴシック"/>
            </a:rPr>
            <a:t/>
          </a:r>
          <a:endParaRPr kumimoji="1" lang="ja-JP" altLang="en-US"/>
        </a:p>
        <a:p>
          <a:r>
            <a:rPr kumimoji="1" lang="ja-JP" altLang="en-US">
              <a:latin typeface="游ゴシック"/>
              <a:ea typeface="游ゴシック"/>
            </a:rPr>
            <a:t>　</a:t>
          </a:r>
          <a:r>
            <a:rPr kumimoji="1" lang="ja-JP" altLang="en-US" b="1">
              <a:latin typeface="游ゴシック"/>
              <a:ea typeface="游ゴシック"/>
            </a:rPr>
            <a:t>（D）</a:t>
          </a:r>
          <a:endParaRPr kumimoji="1" lang="ja-JP" altLang="en-US" b="1"/>
        </a:p>
      </xdr:txBody>
    </xdr:sp>
    <xdr:clientData/>
  </xdr:twoCellAnchor>
  <xdr:twoCellAnchor>
    <xdr:from xmlns:xdr="http://schemas.openxmlformats.org/drawingml/2006/spreadsheetDrawing">
      <xdr:col>4</xdr:col>
      <xdr:colOff>534035</xdr:colOff>
      <xdr:row>8</xdr:row>
      <xdr:rowOff>0</xdr:rowOff>
    </xdr:from>
    <xdr:to xmlns:xdr="http://schemas.openxmlformats.org/drawingml/2006/spreadsheetDrawing">
      <xdr:col>7</xdr:col>
      <xdr:colOff>64770</xdr:colOff>
      <xdr:row>9</xdr:row>
      <xdr:rowOff>200025</xdr:rowOff>
    </xdr:to>
    <xdr:sp macro="" textlink="">
      <xdr:nvSpPr>
        <xdr:cNvPr id="6" name="テキスト 5"/>
        <xdr:cNvSpPr txBox="1"/>
      </xdr:nvSpPr>
      <xdr:spPr>
        <a:xfrm>
          <a:off x="4286885" y="1762125"/>
          <a:ext cx="3035935" cy="390525"/>
        </a:xfrm>
        <a:prstGeom prst="rect">
          <a:avLst/>
        </a:prstGeom>
        <a:solidFill>
          <a:sysClr val="window" lastClr="FFFFFF"/>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r>
            <a:rPr kumimoji="1" lang="ja-JP" altLang="en-US" b="1">
              <a:solidFill>
                <a:srgbClr val="FF0000"/>
              </a:solidFill>
              <a:latin typeface="游ゴシック"/>
              <a:ea typeface="游ゴシック"/>
            </a:rPr>
            <a:t>※色つきのセルに入力してください。</a:t>
          </a:r>
          <a:endParaRPr kumimoji="1" lang="ja-JP" altLang="en-US" b="1"/>
        </a:p>
      </xdr:txBody>
    </xdr:sp>
    <xdr:clientData/>
  </xdr:twoCellAnchor>
  <xdr:twoCellAnchor>
    <xdr:from xmlns:xdr="http://schemas.openxmlformats.org/drawingml/2006/spreadsheetDrawing">
      <xdr:col>9</xdr:col>
      <xdr:colOff>95250</xdr:colOff>
      <xdr:row>6</xdr:row>
      <xdr:rowOff>227965</xdr:rowOff>
    </xdr:from>
    <xdr:to xmlns:xdr="http://schemas.openxmlformats.org/drawingml/2006/spreadsheetDrawing">
      <xdr:col>13</xdr:col>
      <xdr:colOff>273685</xdr:colOff>
      <xdr:row>9</xdr:row>
      <xdr:rowOff>189865</xdr:rowOff>
    </xdr:to>
    <xdr:sp macro="" textlink="">
      <xdr:nvSpPr>
        <xdr:cNvPr id="7" name="テキスト 6"/>
        <xdr:cNvSpPr txBox="1"/>
      </xdr:nvSpPr>
      <xdr:spPr>
        <a:xfrm>
          <a:off x="9296400" y="1304290"/>
          <a:ext cx="4026535" cy="838200"/>
        </a:xfrm>
        <a:prstGeom prst="rect">
          <a:avLst/>
        </a:prstGeom>
        <a:solidFill>
          <a:sysClr val="window" lastClr="FFFFFF"/>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r>
            <a:rPr kumimoji="1" lang="ja-JP" altLang="en-US" sz="900" b="0" u="sng"/>
            <a:t>(i)欄の１人当たりの必要数 ＝１回の着用枚数</a:t>
          </a:r>
          <a:endParaRPr kumimoji="1" lang="ja-JP" altLang="en-US" sz="900" b="0" u="sng"/>
        </a:p>
        <a:p>
          <a:r>
            <a:rPr kumimoji="1" lang="ja-JP" altLang="en-US" sz="900" b="0"/>
            <a:t>（例）</a:t>
          </a:r>
          <a:r>
            <a:rPr kumimoji="1" lang="ja-JP" altLang="en-US" sz="900" b="0"/>
            <a:t>マスク、ゴーグル、ガウン、キャップ、フェイスシールドは各１枚。グローブは両手に２枚着用するため４枚。</a:t>
          </a:r>
          <a:endParaRPr kumimoji="1" lang="ja-JP" altLang="en-US" sz="900" b="0"/>
        </a:p>
      </xdr:txBody>
    </xdr:sp>
    <xdr:clientData/>
  </xdr:twoCellAnchor>
  <xdr:twoCellAnchor>
    <xdr:from xmlns:xdr="http://schemas.openxmlformats.org/drawingml/2006/spreadsheetDrawing">
      <xdr:col>5</xdr:col>
      <xdr:colOff>285750</xdr:colOff>
      <xdr:row>2</xdr:row>
      <xdr:rowOff>121920</xdr:rowOff>
    </xdr:from>
    <xdr:to xmlns:xdr="http://schemas.openxmlformats.org/drawingml/2006/spreadsheetDrawing">
      <xdr:col>9</xdr:col>
      <xdr:colOff>768350</xdr:colOff>
      <xdr:row>5</xdr:row>
      <xdr:rowOff>133350</xdr:rowOff>
    </xdr:to>
    <xdr:sp macro="" textlink="">
      <xdr:nvSpPr>
        <xdr:cNvPr id="8" name="テキスト 7"/>
        <xdr:cNvSpPr txBox="1"/>
      </xdr:nvSpPr>
      <xdr:spPr>
        <a:xfrm>
          <a:off x="5305425" y="474345"/>
          <a:ext cx="4664075" cy="554355"/>
        </a:xfrm>
        <a:prstGeom prst="rect">
          <a:avLst/>
        </a:prstGeom>
        <a:solidFill>
          <a:sysClr val="window" lastClr="FFFFFF"/>
        </a:solidFill>
        <a:ln w="381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nchorCtr="1"/>
        <a:lstStyle/>
        <a:p>
          <a:r>
            <a:rPr kumimoji="1" lang="ja-JP" altLang="en-US" sz="2000" b="1">
              <a:solidFill>
                <a:sysClr val="windowText" lastClr="000000"/>
              </a:solidFill>
            </a:rPr>
            <a:t>（３）個人防護具　記載例</a:t>
          </a:r>
          <a:endParaRPr kumimoji="1" lang="ja-JP" altLang="en-US" sz="2400" b="1"/>
        </a:p>
      </xdr:txBody>
    </xdr:sp>
    <xdr:clientData/>
  </xdr:twoCellAnchor>
  <xdr:twoCellAnchor>
    <xdr:from xmlns:xdr="http://schemas.openxmlformats.org/drawingml/2006/spreadsheetDrawing">
      <xdr:col>7</xdr:col>
      <xdr:colOff>952500</xdr:colOff>
      <xdr:row>23</xdr:row>
      <xdr:rowOff>76200</xdr:rowOff>
    </xdr:from>
    <xdr:to xmlns:xdr="http://schemas.openxmlformats.org/drawingml/2006/spreadsheetDrawing">
      <xdr:col>10</xdr:col>
      <xdr:colOff>902335</xdr:colOff>
      <xdr:row>52</xdr:row>
      <xdr:rowOff>55880</xdr:rowOff>
    </xdr:to>
    <xdr:sp macro="" textlink="">
      <xdr:nvSpPr>
        <xdr:cNvPr id="9" name="テキスト 8"/>
        <xdr:cNvSpPr txBox="1"/>
      </xdr:nvSpPr>
      <xdr:spPr>
        <a:xfrm>
          <a:off x="8210550" y="5276850"/>
          <a:ext cx="2864485" cy="1094105"/>
        </a:xfrm>
        <a:prstGeom prst="rect">
          <a:avLst/>
        </a:prstGeom>
        <a:solidFill>
          <a:sysClr val="window" lastClr="FFFFFF"/>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r>
            <a:rPr kumimoji="1" lang="ja-JP" altLang="en-US" sz="900" b="1">
              <a:solidFill>
                <a:srgbClr val="FF0000"/>
              </a:solidFill>
            </a:rPr>
            <a:t>必要人数(h)×１人当たり必要数(I)</a:t>
          </a:r>
          <a:endParaRPr kumimoji="1" lang="ja-JP" altLang="en-US" sz="900" b="1">
            <a:solidFill>
              <a:srgbClr val="FF0000"/>
            </a:solidFill>
          </a:endParaRPr>
        </a:p>
        <a:p>
          <a:r>
            <a:rPr kumimoji="1" lang="ja-JP" altLang="en-US" sz="900" b="1">
              <a:solidFill>
                <a:srgbClr val="FF0000"/>
              </a:solidFill>
            </a:rPr>
            <a:t>＝「対象期間」に使用した数量（補助対象となる数量）となるように記載。</a:t>
          </a:r>
          <a:endParaRPr kumimoji="1" lang="ja-JP" altLang="en-US" sz="900" b="1">
            <a:solidFill>
              <a:srgbClr val="FF0000"/>
            </a:solidFill>
          </a:endParaRPr>
        </a:p>
        <a:p>
          <a:endParaRPr kumimoji="1" lang="ja-JP" altLang="en-US" sz="900" b="1">
            <a:solidFill>
              <a:srgbClr val="FF0000"/>
            </a:solidFill>
          </a:endParaRPr>
        </a:p>
        <a:p>
          <a:r>
            <a:rPr kumimoji="1" lang="ja-JP" altLang="en-US" sz="900" b="1">
              <a:solidFill>
                <a:srgbClr val="FF0000"/>
              </a:solidFill>
            </a:rPr>
            <a:t>交付申請時は、数量を見込みで記載してください。</a:t>
          </a:r>
          <a:endParaRPr kumimoji="1" lang="ja-JP" altLang="en-US" sz="900" b="1">
            <a:solidFill>
              <a:srgbClr val="FF0000"/>
            </a:solidFill>
          </a:endParaRPr>
        </a:p>
      </xdr:txBody>
    </xdr:sp>
    <xdr:clientData/>
  </xdr:twoCellAnchor>
  <xdr:twoCellAnchor>
    <xdr:from xmlns:xdr="http://schemas.openxmlformats.org/drawingml/2006/spreadsheetDrawing">
      <xdr:col>1</xdr:col>
      <xdr:colOff>191135</xdr:colOff>
      <xdr:row>20</xdr:row>
      <xdr:rowOff>104140</xdr:rowOff>
    </xdr:from>
    <xdr:to xmlns:xdr="http://schemas.openxmlformats.org/drawingml/2006/spreadsheetDrawing">
      <xdr:col>7</xdr:col>
      <xdr:colOff>407670</xdr:colOff>
      <xdr:row>22</xdr:row>
      <xdr:rowOff>169545</xdr:rowOff>
    </xdr:to>
    <xdr:sp macro="" textlink="">
      <xdr:nvSpPr>
        <xdr:cNvPr id="10" name="テキスト 9"/>
        <xdr:cNvSpPr txBox="1"/>
      </xdr:nvSpPr>
      <xdr:spPr>
        <a:xfrm>
          <a:off x="391160" y="4647565"/>
          <a:ext cx="7274560" cy="503555"/>
        </a:xfrm>
        <a:prstGeom prst="rect">
          <a:avLst/>
        </a:prstGeom>
        <a:solidFill>
          <a:sysClr val="window" lastClr="FFFFFF"/>
        </a:solidFill>
        <a:ln w="38100" cmpd="sng">
          <a:solidFill>
            <a:srgbClr val="0070C0"/>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pPr algn="ctr"/>
          <a:r>
            <a:rPr kumimoji="1" lang="ja-JP" altLang="en-US" sz="1100" b="1">
              <a:solidFill>
                <a:sysClr val="windowText" lastClr="000000"/>
              </a:solidFill>
            </a:rPr>
            <a:t>10月1日以降に購入した個人防護具（納品書・請求書等が必要です）</a:t>
          </a:r>
          <a:endParaRPr kumimoji="1" lang="ja-JP" altLang="en-US" sz="1100" b="1">
            <a:solidFill>
              <a:sysClr val="windowText" lastClr="000000"/>
            </a:solidFill>
          </a:endParaRPr>
        </a:p>
      </xdr:txBody>
    </xdr:sp>
    <xdr:clientData/>
  </xdr:twoCellAnchor>
  <xdr:twoCellAnchor>
    <xdr:from xmlns:xdr="http://schemas.openxmlformats.org/drawingml/2006/spreadsheetDrawing">
      <xdr:col>8</xdr:col>
      <xdr:colOff>95885</xdr:colOff>
      <xdr:row>20</xdr:row>
      <xdr:rowOff>94615</xdr:rowOff>
    </xdr:from>
    <xdr:to xmlns:xdr="http://schemas.openxmlformats.org/drawingml/2006/spreadsheetDrawing">
      <xdr:col>11</xdr:col>
      <xdr:colOff>902335</xdr:colOff>
      <xdr:row>22</xdr:row>
      <xdr:rowOff>160020</xdr:rowOff>
    </xdr:to>
    <xdr:sp macro="" textlink="">
      <xdr:nvSpPr>
        <xdr:cNvPr id="11" name="テキスト 10"/>
        <xdr:cNvSpPr txBox="1"/>
      </xdr:nvSpPr>
      <xdr:spPr>
        <a:xfrm>
          <a:off x="8325485" y="4638040"/>
          <a:ext cx="3721100" cy="503555"/>
        </a:xfrm>
        <a:prstGeom prst="rect">
          <a:avLst/>
        </a:prstGeom>
        <a:solidFill>
          <a:sysClr val="window" lastClr="FFFFFF"/>
        </a:solidFill>
        <a:ln w="38100" cmpd="sng">
          <a:solidFill>
            <a:srgbClr val="0070C0"/>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pPr algn="ctr"/>
          <a:r>
            <a:rPr kumimoji="1" lang="ja-JP" altLang="en-US" sz="1100" b="1">
              <a:solidFill>
                <a:sysClr val="windowText" lastClr="000000"/>
              </a:solidFill>
            </a:rPr>
            <a:t>「対象期間」に</a:t>
          </a:r>
          <a:r>
            <a:rPr kumimoji="1" lang="ja-JP" altLang="en-US" sz="1100" b="1" u="sng">
              <a:solidFill>
                <a:sysClr val="windowText" lastClr="000000"/>
              </a:solidFill>
            </a:rPr>
            <a:t>使用した</a:t>
          </a:r>
          <a:r>
            <a:rPr kumimoji="1" lang="ja-JP" altLang="en-US" sz="1100" b="1">
              <a:solidFill>
                <a:sysClr val="windowText" lastClr="000000"/>
              </a:solidFill>
            </a:rPr>
            <a:t>個人防護具</a:t>
          </a:r>
          <a:endParaRPr kumimoji="1" lang="ja-JP" altLang="en-US" sz="1100" b="1">
            <a:solidFill>
              <a:sysClr val="windowText" lastClr="000000"/>
            </a:solidFill>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IV107"/>
  <sheetViews>
    <sheetView view="pageBreakPreview" zoomScaleNormal="85" zoomScaleSheetLayoutView="100" workbookViewId="0">
      <selection activeCell="J14" sqref="J14"/>
    </sheetView>
  </sheetViews>
  <sheetFormatPr defaultRowHeight="13.5"/>
  <cols>
    <col min="1" max="1" width="10.125" style="1" customWidth="1"/>
    <col min="2" max="2" width="18.875" style="1" bestFit="1" customWidth="1"/>
    <col min="3" max="8" width="15.25" style="1" customWidth="1"/>
    <col min="9" max="9" width="9.25" style="1" customWidth="1"/>
    <col min="10" max="10" width="16.875" style="1" customWidth="1"/>
    <col min="11" max="11" width="17.25" style="1" customWidth="1"/>
    <col min="12" max="16384" width="9" style="1" bestFit="1" customWidth="1"/>
  </cols>
  <sheetData>
    <row r="1" spans="1:11" ht="20.100000000000001" customHeight="1">
      <c r="A1" s="5" t="s">
        <v>2</v>
      </c>
      <c r="B1" s="20"/>
      <c r="C1" s="34"/>
      <c r="D1" s="34"/>
      <c r="E1" s="34"/>
      <c r="F1" s="34"/>
      <c r="G1" s="34"/>
      <c r="H1" s="34"/>
      <c r="I1" s="34"/>
      <c r="J1" s="34"/>
    </row>
    <row r="2" spans="1:11" ht="20.100000000000001" customHeight="1">
      <c r="A2" s="6" t="s">
        <v>74</v>
      </c>
      <c r="B2" s="21"/>
      <c r="C2" s="21"/>
      <c r="D2" s="21"/>
      <c r="E2" s="21"/>
      <c r="F2" s="21"/>
      <c r="G2" s="21"/>
      <c r="H2" s="21"/>
      <c r="I2" s="21"/>
      <c r="J2" s="21"/>
    </row>
    <row r="3" spans="1:11" ht="20.100000000000001" customHeight="1">
      <c r="A3" s="7"/>
      <c r="B3" s="7"/>
      <c r="C3" s="7"/>
      <c r="D3" s="7"/>
      <c r="E3" s="7"/>
      <c r="F3" s="7"/>
      <c r="G3" s="7"/>
      <c r="H3" s="7"/>
      <c r="I3" s="7"/>
      <c r="J3" s="67"/>
    </row>
    <row r="4" spans="1:11" ht="19.5" customHeight="1">
      <c r="A4" s="8"/>
      <c r="B4" s="22"/>
      <c r="C4" s="7"/>
      <c r="D4" s="7"/>
      <c r="E4" s="7"/>
      <c r="F4" s="7"/>
      <c r="G4" s="7"/>
      <c r="H4" s="8" t="s">
        <v>8</v>
      </c>
      <c r="I4" s="7"/>
      <c r="J4" s="7"/>
    </row>
    <row r="5" spans="1:11" ht="19.5" customHeight="1">
      <c r="A5" s="7"/>
      <c r="B5" s="7"/>
      <c r="C5" s="7"/>
      <c r="D5" s="7"/>
      <c r="E5" s="7"/>
      <c r="F5" s="7"/>
      <c r="G5" s="7"/>
      <c r="H5" s="7"/>
      <c r="I5" s="7"/>
      <c r="J5" s="68"/>
      <c r="K5" s="68" t="s">
        <v>12</v>
      </c>
    </row>
    <row r="6" spans="1:11" ht="19.5" customHeight="1">
      <c r="A6" s="9"/>
      <c r="B6" s="23"/>
      <c r="C6" s="35"/>
      <c r="D6" s="44"/>
      <c r="E6" s="35"/>
      <c r="F6" s="35"/>
      <c r="G6" s="58"/>
      <c r="H6" s="59"/>
      <c r="I6" s="61"/>
      <c r="J6" s="69"/>
      <c r="K6" s="73"/>
    </row>
    <row r="7" spans="1:11" ht="19.5" customHeight="1">
      <c r="A7" s="10" t="s">
        <v>6</v>
      </c>
      <c r="B7" s="24"/>
      <c r="C7" s="36" t="s">
        <v>14</v>
      </c>
      <c r="D7" s="36" t="s">
        <v>17</v>
      </c>
      <c r="E7" s="36" t="s">
        <v>20</v>
      </c>
      <c r="F7" s="36" t="s">
        <v>5</v>
      </c>
      <c r="G7" s="36" t="s">
        <v>22</v>
      </c>
      <c r="H7" s="36" t="s">
        <v>16</v>
      </c>
      <c r="I7" s="62" t="s">
        <v>23</v>
      </c>
      <c r="J7" s="70" t="s">
        <v>0</v>
      </c>
      <c r="K7" s="74" t="s">
        <v>24</v>
      </c>
    </row>
    <row r="8" spans="1:11" ht="19.5" customHeight="1">
      <c r="A8" s="11"/>
      <c r="B8" s="25"/>
      <c r="C8" s="37"/>
      <c r="D8" s="36" t="s">
        <v>11</v>
      </c>
      <c r="E8" s="47"/>
      <c r="F8" s="47"/>
      <c r="G8" s="36" t="s">
        <v>27</v>
      </c>
      <c r="H8" s="60"/>
      <c r="I8" s="62"/>
      <c r="J8" s="70"/>
      <c r="K8" s="74"/>
    </row>
    <row r="9" spans="1:11" ht="20.100000000000001" customHeight="1">
      <c r="A9" s="12"/>
      <c r="B9" s="26"/>
      <c r="C9" s="38" t="s">
        <v>7</v>
      </c>
      <c r="D9" s="45" t="s">
        <v>4</v>
      </c>
      <c r="E9" s="48" t="s">
        <v>15</v>
      </c>
      <c r="F9" s="48" t="s">
        <v>30</v>
      </c>
      <c r="G9" s="45" t="s">
        <v>9</v>
      </c>
      <c r="H9" s="45" t="s">
        <v>10</v>
      </c>
      <c r="I9" s="63" t="s">
        <v>31</v>
      </c>
      <c r="J9" s="71" t="s">
        <v>34</v>
      </c>
      <c r="K9" s="75"/>
    </row>
    <row r="10" spans="1:11" s="1" customFormat="1" ht="63" customHeight="1">
      <c r="A10" s="13" t="s">
        <v>21</v>
      </c>
      <c r="B10" s="27"/>
      <c r="C10" s="39"/>
      <c r="D10" s="39"/>
      <c r="E10" s="39"/>
      <c r="F10" s="39"/>
      <c r="G10" s="39"/>
      <c r="H10" s="39"/>
      <c r="I10" s="64" t="s">
        <v>36</v>
      </c>
      <c r="J10" s="55"/>
      <c r="K10" s="76"/>
    </row>
    <row r="11" spans="1:11" s="1" customFormat="1" ht="63" customHeight="1">
      <c r="A11" s="14"/>
      <c r="B11" s="28" t="s">
        <v>39</v>
      </c>
      <c r="C11" s="39"/>
      <c r="D11" s="39" t="s">
        <v>37</v>
      </c>
      <c r="E11" s="39" t="s">
        <v>37</v>
      </c>
      <c r="F11" s="55" t="s">
        <v>37</v>
      </c>
      <c r="G11" s="39" t="s">
        <v>37</v>
      </c>
      <c r="H11" s="55" t="s">
        <v>37</v>
      </c>
      <c r="I11" s="65" t="s">
        <v>36</v>
      </c>
      <c r="J11" s="55"/>
      <c r="K11" s="77"/>
    </row>
    <row r="12" spans="1:11" s="1" customFormat="1" ht="63" customHeight="1">
      <c r="A12" s="14"/>
      <c r="B12" s="29" t="s">
        <v>19</v>
      </c>
      <c r="C12" s="40"/>
      <c r="D12" s="46"/>
      <c r="E12" s="46"/>
      <c r="F12" s="56"/>
      <c r="G12" s="46"/>
      <c r="H12" s="56"/>
      <c r="I12" s="66" t="s">
        <v>36</v>
      </c>
      <c r="J12" s="55"/>
      <c r="K12" s="78"/>
    </row>
    <row r="13" spans="1:11" s="1" customFormat="1" ht="63" customHeight="1">
      <c r="A13" s="14"/>
      <c r="B13" s="29" t="s">
        <v>42</v>
      </c>
      <c r="C13" s="39" t="s">
        <v>37</v>
      </c>
      <c r="D13" s="39" t="s">
        <v>37</v>
      </c>
      <c r="E13" s="39" t="s">
        <v>37</v>
      </c>
      <c r="F13" s="55" t="s">
        <v>37</v>
      </c>
      <c r="G13" s="39" t="s">
        <v>37</v>
      </c>
      <c r="H13" s="55" t="s">
        <v>37</v>
      </c>
      <c r="I13" s="66" t="s">
        <v>36</v>
      </c>
      <c r="J13" s="55"/>
      <c r="K13" s="78"/>
    </row>
    <row r="14" spans="1:11" s="1" customFormat="1" ht="63" customHeight="1">
      <c r="A14" s="14"/>
      <c r="B14" s="30" t="s">
        <v>18</v>
      </c>
      <c r="C14" s="41"/>
      <c r="D14" s="41" t="s">
        <v>37</v>
      </c>
      <c r="E14" s="49" t="s">
        <v>37</v>
      </c>
      <c r="F14" s="57" t="s">
        <v>37</v>
      </c>
      <c r="G14" s="49" t="s">
        <v>37</v>
      </c>
      <c r="H14" s="57" t="s">
        <v>37</v>
      </c>
      <c r="I14" s="66" t="s">
        <v>36</v>
      </c>
      <c r="J14" s="55"/>
      <c r="K14" s="78"/>
    </row>
    <row r="15" spans="1:11" s="1" customFormat="1" ht="63" customHeight="1">
      <c r="A15" s="15"/>
      <c r="B15" s="31" t="s">
        <v>43</v>
      </c>
      <c r="C15" s="39"/>
      <c r="D15" s="39"/>
      <c r="E15" s="50"/>
      <c r="F15" s="50"/>
      <c r="G15" s="50"/>
      <c r="H15" s="50"/>
      <c r="I15" s="66" t="s">
        <v>36</v>
      </c>
      <c r="J15" s="55"/>
      <c r="K15" s="78"/>
    </row>
    <row r="16" spans="1:11" s="1" customFormat="1" ht="63" customHeight="1">
      <c r="A16" s="16" t="s">
        <v>44</v>
      </c>
      <c r="B16" s="32"/>
      <c r="C16" s="42"/>
      <c r="D16" s="42"/>
      <c r="E16" s="51"/>
      <c r="F16" s="51"/>
      <c r="G16" s="42"/>
      <c r="H16" s="42"/>
      <c r="I16" s="66" t="s">
        <v>36</v>
      </c>
      <c r="J16" s="55"/>
      <c r="K16" s="79"/>
    </row>
    <row r="17" spans="1:256" ht="39.950000000000003" customHeight="1">
      <c r="A17" s="17" t="s">
        <v>35</v>
      </c>
      <c r="B17" s="33"/>
      <c r="C17" s="43" t="s">
        <v>37</v>
      </c>
      <c r="D17" s="43" t="s">
        <v>37</v>
      </c>
      <c r="E17" s="43" t="s">
        <v>37</v>
      </c>
      <c r="F17" s="43" t="s">
        <v>37</v>
      </c>
      <c r="G17" s="43" t="s">
        <v>37</v>
      </c>
      <c r="H17" s="43" t="s">
        <v>37</v>
      </c>
      <c r="I17" s="43" t="s">
        <v>37</v>
      </c>
      <c r="J17" s="72"/>
      <c r="K17" s="80"/>
    </row>
    <row r="18" spans="1:256" s="2" customFormat="1" ht="18" customHeight="1">
      <c r="A18" s="18" t="s">
        <v>45</v>
      </c>
      <c r="B18" s="18"/>
      <c r="C18" s="18"/>
      <c r="D18" s="18"/>
      <c r="E18" s="18"/>
      <c r="F18" s="18"/>
      <c r="G18" s="18"/>
      <c r="H18" s="18"/>
      <c r="I18" s="18"/>
      <c r="J18" s="18"/>
      <c r="K18" s="18"/>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c r="IU18" s="81"/>
      <c r="IV18" s="81"/>
    </row>
    <row r="19" spans="1:256" s="2" customFormat="1" ht="20.100000000000001" customHeight="1">
      <c r="A19" s="19"/>
      <c r="B19" s="19"/>
      <c r="C19" s="19"/>
      <c r="D19" s="19"/>
      <c r="E19" s="19"/>
      <c r="F19" s="19"/>
      <c r="G19" s="19"/>
      <c r="H19" s="19"/>
      <c r="I19" s="19"/>
      <c r="J19" s="19"/>
      <c r="K19" s="19"/>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c r="IV19" s="81"/>
    </row>
    <row r="20" spans="1:256" s="2" customFormat="1" ht="20.100000000000001" customHeight="1">
      <c r="A20" s="19"/>
      <c r="B20" s="19"/>
      <c r="C20" s="19"/>
      <c r="D20" s="19"/>
      <c r="E20" s="19"/>
      <c r="F20" s="19"/>
      <c r="G20" s="19"/>
      <c r="H20" s="19"/>
      <c r="I20" s="19"/>
      <c r="J20" s="19"/>
      <c r="K20" s="19"/>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row>
    <row r="21" spans="1:256" s="3" customFormat="1" ht="20.100000000000001" customHeight="1">
      <c r="E21" s="52"/>
      <c r="F21" s="52"/>
    </row>
    <row r="22" spans="1:256" s="4" customFormat="1" ht="20.100000000000001" customHeight="1">
      <c r="B22" s="3"/>
      <c r="E22" s="52"/>
      <c r="F22" s="52"/>
    </row>
    <row r="23" spans="1:256" s="4" customFormat="1">
      <c r="E23" s="52"/>
      <c r="F23" s="52"/>
    </row>
    <row r="24" spans="1:256" s="4" customFormat="1">
      <c r="E24" s="52"/>
      <c r="F24" s="52"/>
    </row>
    <row r="25" spans="1:256" s="4" customFormat="1">
      <c r="E25" s="52"/>
      <c r="F25" s="52"/>
    </row>
    <row r="26" spans="1:256" s="4" customFormat="1">
      <c r="E26" s="52"/>
      <c r="F26" s="52"/>
    </row>
    <row r="27" spans="1:256" s="4" customFormat="1">
      <c r="E27" s="52"/>
      <c r="F27" s="52"/>
    </row>
    <row r="28" spans="1:256" s="4" customFormat="1">
      <c r="E28" s="52"/>
      <c r="F28" s="52"/>
    </row>
    <row r="29" spans="1:256" s="4" customFormat="1">
      <c r="E29" s="52"/>
      <c r="F29" s="52"/>
    </row>
    <row r="30" spans="1:256" s="4" customFormat="1">
      <c r="E30" s="52"/>
      <c r="F30" s="52"/>
    </row>
    <row r="31" spans="1:256" s="4" customFormat="1">
      <c r="E31" s="52"/>
      <c r="F31" s="52"/>
    </row>
    <row r="32" spans="1:256" s="4" customFormat="1">
      <c r="E32" s="52"/>
      <c r="F32" s="52"/>
    </row>
    <row r="33" spans="5:6" s="4" customFormat="1">
      <c r="E33" s="52"/>
      <c r="F33" s="52"/>
    </row>
    <row r="34" spans="5:6" s="4" customFormat="1">
      <c r="E34" s="52"/>
      <c r="F34" s="52"/>
    </row>
    <row r="35" spans="5:6" s="4" customFormat="1">
      <c r="E35" s="52"/>
      <c r="F35" s="52"/>
    </row>
    <row r="36" spans="5:6" s="4" customFormat="1">
      <c r="E36" s="52"/>
      <c r="F36" s="52"/>
    </row>
    <row r="37" spans="5:6" s="4" customFormat="1">
      <c r="E37" s="52"/>
      <c r="F37" s="52"/>
    </row>
    <row r="38" spans="5:6" s="4" customFormat="1">
      <c r="E38" s="52"/>
      <c r="F38" s="52"/>
    </row>
    <row r="39" spans="5:6" s="4" customFormat="1">
      <c r="E39" s="52"/>
      <c r="F39" s="52"/>
    </row>
    <row r="40" spans="5:6" s="4" customFormat="1">
      <c r="E40" s="52"/>
      <c r="F40" s="52"/>
    </row>
    <row r="41" spans="5:6" s="4" customFormat="1">
      <c r="E41" s="52"/>
      <c r="F41" s="52"/>
    </row>
    <row r="42" spans="5:6" s="4" customFormat="1">
      <c r="E42" s="52"/>
      <c r="F42" s="52"/>
    </row>
    <row r="43" spans="5:6" s="4" customFormat="1">
      <c r="E43" s="52"/>
      <c r="F43" s="52"/>
    </row>
    <row r="44" spans="5:6" s="4" customFormat="1">
      <c r="E44" s="52"/>
      <c r="F44" s="52"/>
    </row>
    <row r="45" spans="5:6" s="4" customFormat="1">
      <c r="E45" s="52"/>
      <c r="F45" s="52"/>
    </row>
    <row r="46" spans="5:6" s="4" customFormat="1">
      <c r="E46" s="52"/>
      <c r="F46" s="52"/>
    </row>
    <row r="47" spans="5:6" s="4" customFormat="1">
      <c r="E47" s="52"/>
      <c r="F47" s="52"/>
    </row>
    <row r="48" spans="5:6" s="4" customFormat="1">
      <c r="E48" s="52"/>
      <c r="F48" s="52"/>
    </row>
    <row r="49" spans="5:6" s="4" customFormat="1">
      <c r="E49" s="52"/>
      <c r="F49" s="52"/>
    </row>
    <row r="50" spans="5:6" s="4" customFormat="1">
      <c r="E50" s="52"/>
      <c r="F50" s="52"/>
    </row>
    <row r="51" spans="5:6" s="4" customFormat="1">
      <c r="E51" s="52"/>
      <c r="F51" s="52"/>
    </row>
    <row r="52" spans="5:6" s="4" customFormat="1">
      <c r="E52" s="52"/>
      <c r="F52" s="52"/>
    </row>
    <row r="53" spans="5:6" s="4" customFormat="1">
      <c r="E53" s="52"/>
      <c r="F53" s="52"/>
    </row>
    <row r="54" spans="5:6" s="4" customFormat="1">
      <c r="E54" s="52"/>
      <c r="F54" s="52"/>
    </row>
    <row r="55" spans="5:6" s="4" customFormat="1">
      <c r="E55" s="52"/>
      <c r="F55" s="52"/>
    </row>
    <row r="56" spans="5:6" s="4" customFormat="1">
      <c r="E56" s="52"/>
      <c r="F56" s="52"/>
    </row>
    <row r="57" spans="5:6" s="4" customFormat="1">
      <c r="E57" s="52"/>
      <c r="F57" s="52"/>
    </row>
    <row r="58" spans="5:6" s="4" customFormat="1">
      <c r="E58" s="52"/>
      <c r="F58" s="52"/>
    </row>
    <row r="59" spans="5:6" s="4" customFormat="1">
      <c r="E59" s="52"/>
      <c r="F59" s="52"/>
    </row>
    <row r="60" spans="5:6" s="4" customFormat="1">
      <c r="E60" s="52"/>
      <c r="F60" s="52"/>
    </row>
    <row r="61" spans="5:6" s="4" customFormat="1">
      <c r="E61" s="52"/>
      <c r="F61" s="52"/>
    </row>
    <row r="62" spans="5:6" s="4" customFormat="1">
      <c r="E62" s="52"/>
      <c r="F62" s="52"/>
    </row>
    <row r="63" spans="5:6" s="4" customFormat="1">
      <c r="E63" s="52"/>
      <c r="F63" s="52"/>
    </row>
    <row r="64" spans="5:6" s="4" customFormat="1">
      <c r="E64" s="52"/>
      <c r="F64" s="52"/>
    </row>
    <row r="65" spans="5:6" s="4" customFormat="1">
      <c r="E65" s="52"/>
      <c r="F65" s="52"/>
    </row>
    <row r="66" spans="5:6" s="4" customFormat="1">
      <c r="E66" s="52"/>
      <c r="F66" s="52"/>
    </row>
    <row r="67" spans="5:6" s="4" customFormat="1">
      <c r="E67" s="52"/>
      <c r="F67" s="52"/>
    </row>
    <row r="68" spans="5:6" s="4" customFormat="1">
      <c r="E68" s="52"/>
      <c r="F68" s="52"/>
    </row>
    <row r="69" spans="5:6" s="4" customFormat="1">
      <c r="E69" s="52"/>
      <c r="F69" s="52"/>
    </row>
    <row r="70" spans="5:6" s="4" customFormat="1">
      <c r="E70" s="52"/>
      <c r="F70" s="52"/>
    </row>
    <row r="71" spans="5:6" s="4" customFormat="1">
      <c r="E71" s="52"/>
      <c r="F71" s="52"/>
    </row>
    <row r="72" spans="5:6" s="4" customFormat="1">
      <c r="E72" s="52"/>
      <c r="F72" s="52"/>
    </row>
    <row r="73" spans="5:6" s="4" customFormat="1">
      <c r="E73" s="52"/>
      <c r="F73" s="52"/>
    </row>
    <row r="74" spans="5:6" s="4" customFormat="1">
      <c r="E74" s="52"/>
      <c r="F74" s="52"/>
    </row>
    <row r="75" spans="5:6" s="4" customFormat="1">
      <c r="E75" s="52"/>
      <c r="F75" s="52"/>
    </row>
    <row r="76" spans="5:6" s="4" customFormat="1">
      <c r="E76" s="52"/>
      <c r="F76" s="52"/>
    </row>
    <row r="77" spans="5:6" s="4" customFormat="1">
      <c r="E77" s="52"/>
      <c r="F77" s="52"/>
    </row>
    <row r="78" spans="5:6" s="4" customFormat="1">
      <c r="E78" s="52"/>
      <c r="F78" s="52"/>
    </row>
    <row r="79" spans="5:6" s="4" customFormat="1">
      <c r="E79" s="52"/>
      <c r="F79" s="52"/>
    </row>
    <row r="80" spans="5:6" s="4" customFormat="1">
      <c r="E80" s="53"/>
      <c r="F80" s="53"/>
    </row>
    <row r="81" spans="5:6" s="4" customFormat="1" ht="14.25">
      <c r="E81" s="54"/>
      <c r="F81" s="54"/>
    </row>
    <row r="82" spans="5:6" s="4" customFormat="1" ht="14.25">
      <c r="E82" s="3"/>
      <c r="F82" s="3"/>
    </row>
    <row r="83" spans="5:6" s="4" customFormat="1" ht="14.25">
      <c r="E83" s="3"/>
      <c r="F83" s="3"/>
    </row>
    <row r="84" spans="5:6" s="4" customFormat="1" ht="14.25">
      <c r="E84" s="3"/>
      <c r="F84" s="3"/>
    </row>
    <row r="85" spans="5:6" s="4" customFormat="1"/>
    <row r="86" spans="5:6" s="4" customFormat="1"/>
    <row r="87" spans="5:6" s="4" customFormat="1"/>
    <row r="88" spans="5:6" s="4" customFormat="1"/>
    <row r="89" spans="5:6" s="4" customFormat="1"/>
    <row r="90" spans="5:6" s="4" customFormat="1"/>
    <row r="91" spans="5:6" s="4" customFormat="1"/>
    <row r="92" spans="5:6" s="4" customFormat="1"/>
    <row r="93" spans="5:6" s="4" customFormat="1"/>
    <row r="94" spans="5:6" s="4" customFormat="1"/>
    <row r="95" spans="5:6" s="4" customFormat="1"/>
    <row r="96" spans="5: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sheetData>
  <mergeCells count="6">
    <mergeCell ref="A2:J2"/>
    <mergeCell ref="A7:B7"/>
    <mergeCell ref="A10:B10"/>
    <mergeCell ref="A16:B16"/>
    <mergeCell ref="A17:B17"/>
    <mergeCell ref="A18:K20"/>
  </mergeCells>
  <phoneticPr fontId="19"/>
  <printOptions horizontalCentered="1"/>
  <pageMargins left="0.78740157480314965" right="0.78740157480314965" top="0.98425196850393704" bottom="0.39370078740157483" header="0.51181102362204722" footer="0.51181102362204722"/>
  <pageSetup paperSize="9" scale="76" fitToWidth="1" fitToHeight="1" orientation="landscape" usePrinterDefaults="1"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Q74"/>
  <sheetViews>
    <sheetView view="pageBreakPreview" topLeftCell="A40" zoomScaleSheetLayoutView="100" workbookViewId="0">
      <selection activeCell="A59" sqref="A59"/>
    </sheetView>
  </sheetViews>
  <sheetFormatPr defaultRowHeight="13.5"/>
  <cols>
    <col min="1" max="1" width="2.625" style="82" customWidth="1"/>
    <col min="2" max="2" width="17.25" style="83" customWidth="1"/>
    <col min="3" max="3" width="17.375" style="83" bestFit="1" customWidth="1"/>
    <col min="4" max="4" width="12" style="83" customWidth="1"/>
    <col min="5" max="6" width="16.625" style="83" customWidth="1"/>
    <col min="7" max="9" width="12.75" style="83" customWidth="1"/>
    <col min="10" max="12" width="12.75" style="82" customWidth="1"/>
    <col min="13" max="13" width="12.25" style="82" customWidth="1"/>
    <col min="14" max="14" width="11.625" style="82" customWidth="1"/>
    <col min="15" max="15" width="18.625" style="82" customWidth="1"/>
    <col min="16" max="16384" width="9" style="82" customWidth="1"/>
  </cols>
  <sheetData>
    <row r="1" spans="1:14" s="84" customFormat="1">
      <c r="A1" s="87" t="s">
        <v>46</v>
      </c>
      <c r="B1" s="94"/>
      <c r="C1" s="94"/>
      <c r="D1" s="94"/>
      <c r="E1" s="94"/>
      <c r="F1" s="94"/>
      <c r="G1" s="94"/>
      <c r="H1" s="94"/>
      <c r="I1" s="126"/>
      <c r="J1" s="87"/>
    </row>
    <row r="2" spans="1:14" s="84" customFormat="1" ht="14.25">
      <c r="A2" s="88" t="s">
        <v>48</v>
      </c>
      <c r="B2" s="88"/>
      <c r="C2" s="88"/>
      <c r="D2" s="88"/>
      <c r="E2" s="88"/>
      <c r="F2" s="88"/>
      <c r="G2" s="88"/>
      <c r="H2" s="88"/>
      <c r="I2" s="88"/>
      <c r="J2" s="88"/>
      <c r="K2" s="88"/>
      <c r="L2" s="88"/>
      <c r="M2" s="88"/>
      <c r="N2" s="88"/>
    </row>
    <row r="3" spans="1:14" s="84" customFormat="1">
      <c r="A3" s="87"/>
      <c r="B3" s="94"/>
      <c r="C3" s="94"/>
      <c r="D3" s="94"/>
      <c r="E3" s="94"/>
      <c r="F3" s="94"/>
      <c r="G3" s="94"/>
      <c r="H3" s="94"/>
      <c r="I3" s="126"/>
      <c r="J3" s="87"/>
    </row>
    <row r="4" spans="1:14" s="84" customFormat="1" ht="24.95" customHeight="1">
      <c r="A4" s="89" t="s">
        <v>49</v>
      </c>
      <c r="B4" s="95"/>
      <c r="C4" s="111"/>
      <c r="D4" s="111"/>
      <c r="E4" s="111"/>
      <c r="F4" s="111"/>
      <c r="G4" s="111"/>
      <c r="H4" s="111"/>
      <c r="I4" s="111"/>
      <c r="J4" s="111"/>
      <c r="K4" s="111"/>
      <c r="L4" s="111"/>
      <c r="M4" s="111"/>
      <c r="N4" s="111"/>
    </row>
    <row r="5" spans="1:14" s="84" customFormat="1" ht="24.95" customHeight="1">
      <c r="A5" s="89" t="s">
        <v>50</v>
      </c>
      <c r="B5" s="95"/>
      <c r="C5" s="111"/>
      <c r="D5" s="111"/>
      <c r="E5" s="111"/>
      <c r="F5" s="111"/>
      <c r="G5" s="111"/>
      <c r="H5" s="95" t="s">
        <v>41</v>
      </c>
      <c r="I5" s="111"/>
      <c r="J5" s="111"/>
      <c r="K5" s="111"/>
      <c r="L5" s="111"/>
      <c r="M5" s="111"/>
      <c r="N5" s="111"/>
    </row>
    <row r="6" spans="1:14" s="84" customFormat="1" ht="24.95" customHeight="1">
      <c r="A6" s="89" t="s">
        <v>40</v>
      </c>
      <c r="B6" s="96"/>
      <c r="C6" s="111"/>
      <c r="D6" s="111"/>
      <c r="E6" s="111"/>
      <c r="F6" s="111"/>
      <c r="G6" s="111"/>
      <c r="H6" s="136" t="s">
        <v>51</v>
      </c>
      <c r="I6" s="111"/>
      <c r="J6" s="111"/>
      <c r="K6" s="111"/>
      <c r="L6" s="111"/>
      <c r="M6" s="111"/>
      <c r="N6" s="111"/>
    </row>
    <row r="7" spans="1:14" s="84" customFormat="1">
      <c r="A7" s="90"/>
      <c r="B7" s="97"/>
      <c r="C7" s="97"/>
      <c r="D7" s="97"/>
      <c r="E7" s="97"/>
      <c r="F7" s="97"/>
      <c r="G7" s="97"/>
      <c r="H7" s="97"/>
      <c r="I7" s="141"/>
    </row>
    <row r="8" spans="1:14" s="84" customFormat="1" ht="20.100000000000001" customHeight="1">
      <c r="A8" s="90" t="s">
        <v>93</v>
      </c>
      <c r="B8" s="97"/>
      <c r="C8" s="97"/>
      <c r="D8" s="97"/>
      <c r="E8" s="97"/>
      <c r="F8" s="97"/>
      <c r="G8" s="97"/>
      <c r="H8" s="97"/>
      <c r="I8" s="141"/>
    </row>
    <row r="9" spans="1:14" s="84" customFormat="1">
      <c r="A9" s="90" t="s">
        <v>55</v>
      </c>
      <c r="B9" s="97"/>
      <c r="C9" s="97"/>
      <c r="D9" s="97"/>
      <c r="E9" s="97"/>
      <c r="F9" s="97"/>
      <c r="G9" s="97"/>
      <c r="H9" s="97"/>
      <c r="I9" s="141"/>
    </row>
    <row r="10" spans="1:14" s="84" customFormat="1" ht="5.25" customHeight="1">
      <c r="A10" s="90"/>
      <c r="B10" s="97"/>
      <c r="C10" s="97"/>
      <c r="D10" s="97"/>
      <c r="E10" s="97"/>
      <c r="F10" s="97"/>
      <c r="G10" s="97"/>
      <c r="H10" s="97"/>
      <c r="I10" s="141"/>
    </row>
    <row r="11" spans="1:14" s="84" customFormat="1">
      <c r="A11" s="90" t="s">
        <v>29</v>
      </c>
      <c r="B11" s="98"/>
      <c r="C11" s="98"/>
      <c r="D11" s="98"/>
      <c r="E11" s="98"/>
      <c r="F11" s="98"/>
      <c r="G11" s="98"/>
      <c r="H11" s="98"/>
      <c r="I11" s="98"/>
      <c r="J11" s="98"/>
      <c r="K11" s="98"/>
      <c r="L11" s="98"/>
      <c r="M11" s="98"/>
      <c r="N11" s="98"/>
    </row>
    <row r="12" spans="1:14" s="84" customFormat="1">
      <c r="A12" s="90"/>
      <c r="B12" s="98"/>
      <c r="C12" s="98"/>
      <c r="D12" s="98"/>
      <c r="E12" s="98"/>
      <c r="F12" s="98"/>
      <c r="G12" s="98"/>
      <c r="H12" s="98"/>
      <c r="I12" s="98"/>
      <c r="J12" s="98"/>
      <c r="K12" s="98"/>
      <c r="L12" s="98"/>
      <c r="M12" s="98"/>
      <c r="N12" s="98"/>
    </row>
    <row r="13" spans="1:14" s="84" customFormat="1">
      <c r="A13" s="90" t="s">
        <v>47</v>
      </c>
      <c r="B13" s="97"/>
      <c r="C13" s="97"/>
      <c r="D13" s="97"/>
      <c r="E13" s="97"/>
      <c r="F13" s="97"/>
      <c r="G13" s="97"/>
      <c r="H13" s="97"/>
      <c r="I13" s="141"/>
    </row>
    <row r="14" spans="1:14" s="84" customFormat="1">
      <c r="A14" s="90"/>
      <c r="B14" s="97" t="s">
        <v>56</v>
      </c>
      <c r="C14" s="97"/>
      <c r="D14" s="97"/>
      <c r="E14" s="97"/>
      <c r="F14" s="97"/>
      <c r="G14" s="97"/>
      <c r="H14" s="97"/>
      <c r="I14" s="141"/>
    </row>
    <row r="15" spans="1:14" s="84" customFormat="1" ht="5.25" customHeight="1">
      <c r="A15" s="90"/>
      <c r="B15" s="97"/>
      <c r="C15" s="97"/>
      <c r="D15" s="97"/>
      <c r="E15" s="97"/>
      <c r="F15" s="97"/>
      <c r="G15" s="97"/>
      <c r="H15" s="97"/>
      <c r="I15" s="141"/>
    </row>
    <row r="16" spans="1:14" s="84" customFormat="1">
      <c r="A16" s="90" t="s">
        <v>33</v>
      </c>
      <c r="B16" s="98"/>
      <c r="C16" s="98"/>
      <c r="D16" s="98"/>
      <c r="E16" s="98"/>
      <c r="F16" s="98"/>
      <c r="G16" s="98"/>
      <c r="H16" s="98"/>
      <c r="I16" s="98"/>
      <c r="J16" s="98"/>
      <c r="K16" s="98"/>
      <c r="L16" s="98"/>
      <c r="M16" s="98"/>
      <c r="N16" s="98"/>
    </row>
    <row r="17" spans="1:14" s="84" customFormat="1">
      <c r="A17" s="90"/>
      <c r="B17" s="98"/>
      <c r="C17" s="98"/>
      <c r="D17" s="98"/>
      <c r="E17" s="98"/>
      <c r="F17" s="98"/>
      <c r="G17" s="98"/>
      <c r="H17" s="98"/>
      <c r="I17" s="98"/>
      <c r="J17" s="98"/>
      <c r="K17" s="98"/>
      <c r="L17" s="98"/>
      <c r="M17" s="98"/>
      <c r="N17" s="98"/>
    </row>
    <row r="18" spans="1:14" s="84" customFormat="1">
      <c r="A18" s="87"/>
      <c r="B18" s="94"/>
      <c r="C18" s="94"/>
      <c r="D18" s="94"/>
      <c r="E18" s="94"/>
      <c r="F18" s="94"/>
      <c r="G18" s="94"/>
      <c r="H18" s="94"/>
      <c r="I18" s="126"/>
      <c r="J18" s="87"/>
    </row>
    <row r="19" spans="1:14" s="84" customFormat="1" ht="18" customHeight="1">
      <c r="A19" s="91" t="s">
        <v>57</v>
      </c>
      <c r="B19" s="94"/>
      <c r="C19" s="94"/>
      <c r="D19" s="94"/>
      <c r="E19" s="94"/>
      <c r="F19" s="94"/>
      <c r="G19" s="94"/>
      <c r="H19" s="94"/>
      <c r="I19" s="126"/>
      <c r="J19" s="87"/>
    </row>
    <row r="20" spans="1:14" s="84" customFormat="1" ht="17.25" customHeight="1">
      <c r="A20" s="87" t="s">
        <v>59</v>
      </c>
      <c r="B20" s="94"/>
      <c r="C20" s="94"/>
      <c r="D20" s="94"/>
      <c r="E20" s="94"/>
      <c r="F20" s="94"/>
      <c r="G20" s="94"/>
      <c r="H20" s="94"/>
      <c r="I20" s="126"/>
      <c r="J20" s="87"/>
    </row>
    <row r="21" spans="1:14" s="84" customFormat="1" ht="54" customHeight="1">
      <c r="A21" s="87"/>
      <c r="B21" s="99" t="s">
        <v>60</v>
      </c>
      <c r="C21" s="99"/>
      <c r="D21" s="99"/>
      <c r="E21" s="99" t="s">
        <v>32</v>
      </c>
      <c r="F21" s="99" t="s">
        <v>62</v>
      </c>
      <c r="G21" s="99"/>
      <c r="H21" s="137" t="s">
        <v>94</v>
      </c>
      <c r="I21" s="137"/>
      <c r="J21" s="137" t="s">
        <v>5</v>
      </c>
      <c r="K21" s="137"/>
    </row>
    <row r="22" spans="1:14" s="85" customFormat="1" ht="11.25">
      <c r="A22" s="92"/>
      <c r="B22" s="100" t="s">
        <v>37</v>
      </c>
      <c r="C22" s="100"/>
      <c r="D22" s="100"/>
      <c r="E22" s="100"/>
      <c r="F22" s="129" t="s">
        <v>13</v>
      </c>
      <c r="G22" s="129"/>
      <c r="H22" s="129" t="s">
        <v>13</v>
      </c>
      <c r="I22" s="129"/>
      <c r="J22" s="129" t="s">
        <v>13</v>
      </c>
      <c r="K22" s="129"/>
    </row>
    <row r="23" spans="1:14" s="84" customFormat="1" ht="30" customHeight="1">
      <c r="A23" s="87"/>
      <c r="B23" s="101"/>
      <c r="C23" s="101"/>
      <c r="D23" s="101"/>
      <c r="E23" s="101"/>
      <c r="F23" s="101"/>
      <c r="G23" s="101"/>
      <c r="H23" s="138" t="str">
        <f>IF(E23="","",E23*F23)</f>
        <v/>
      </c>
      <c r="I23" s="138"/>
      <c r="J23" s="138" t="str">
        <f>IF(E23="","",905000)</f>
        <v/>
      </c>
      <c r="K23" s="138"/>
    </row>
    <row r="24" spans="1:14" s="84" customFormat="1" ht="30" customHeight="1">
      <c r="A24" s="87"/>
      <c r="B24" s="102"/>
      <c r="C24" s="102"/>
      <c r="D24" s="102"/>
      <c r="E24" s="101"/>
      <c r="F24" s="101"/>
      <c r="G24" s="101"/>
      <c r="H24" s="139" t="str">
        <f>IF(E24="","",E24*F24)</f>
        <v/>
      </c>
      <c r="I24" s="139"/>
      <c r="J24" s="139" t="str">
        <f>IF(E24="","",905000)</f>
        <v/>
      </c>
      <c r="K24" s="139"/>
    </row>
    <row r="25" spans="1:14" s="84" customFormat="1" ht="30" customHeight="1">
      <c r="A25" s="87"/>
      <c r="B25" s="99" t="s">
        <v>35</v>
      </c>
      <c r="C25" s="99"/>
      <c r="D25" s="99"/>
      <c r="E25" s="125"/>
      <c r="F25" s="125"/>
      <c r="G25" s="125"/>
      <c r="H25" s="139" t="str">
        <f>IF(H23="","",SUM(H23:H24))</f>
        <v/>
      </c>
      <c r="I25" s="139"/>
      <c r="J25" s="143"/>
      <c r="K25" s="143"/>
    </row>
    <row r="26" spans="1:14" s="84" customFormat="1" ht="15" customHeight="1">
      <c r="A26" s="87"/>
      <c r="B26" s="94"/>
      <c r="C26" s="94"/>
      <c r="D26" s="94"/>
      <c r="E26" s="94"/>
      <c r="F26" s="94"/>
      <c r="G26" s="94"/>
      <c r="H26" s="94"/>
      <c r="I26" s="126"/>
    </row>
    <row r="27" spans="1:14" s="84" customFormat="1" ht="17.25" customHeight="1">
      <c r="A27" s="87" t="s">
        <v>25</v>
      </c>
      <c r="B27" s="94"/>
      <c r="C27" s="94"/>
      <c r="D27" s="94"/>
      <c r="E27" s="94"/>
      <c r="F27" s="94"/>
      <c r="G27" s="94"/>
      <c r="H27" s="94"/>
      <c r="I27" s="126"/>
    </row>
    <row r="28" spans="1:14" s="84" customFormat="1" ht="54" customHeight="1">
      <c r="A28" s="87"/>
      <c r="B28" s="99" t="s">
        <v>60</v>
      </c>
      <c r="C28" s="99"/>
      <c r="D28" s="99"/>
      <c r="E28" s="99" t="s">
        <v>32</v>
      </c>
      <c r="F28" s="99" t="s">
        <v>62</v>
      </c>
      <c r="G28" s="99"/>
      <c r="H28" s="137" t="s">
        <v>94</v>
      </c>
      <c r="I28" s="137"/>
      <c r="J28" s="137" t="s">
        <v>5</v>
      </c>
      <c r="K28" s="137"/>
    </row>
    <row r="29" spans="1:14" s="85" customFormat="1" ht="11.25">
      <c r="A29" s="92"/>
      <c r="B29" s="100" t="s">
        <v>37</v>
      </c>
      <c r="C29" s="100"/>
      <c r="D29" s="100"/>
      <c r="E29" s="100"/>
      <c r="F29" s="129" t="s">
        <v>13</v>
      </c>
      <c r="G29" s="129"/>
      <c r="H29" s="129" t="s">
        <v>13</v>
      </c>
      <c r="I29" s="129"/>
      <c r="J29" s="129" t="s">
        <v>13</v>
      </c>
      <c r="K29" s="129"/>
    </row>
    <row r="30" spans="1:14" s="84" customFormat="1" ht="30" customHeight="1">
      <c r="A30" s="87"/>
      <c r="B30" s="101"/>
      <c r="C30" s="101"/>
      <c r="D30" s="101"/>
      <c r="E30" s="101"/>
      <c r="F30" s="101"/>
      <c r="G30" s="101"/>
      <c r="H30" s="138" t="str">
        <f>IF(E30="","",E30*F30)</f>
        <v/>
      </c>
      <c r="I30" s="138"/>
      <c r="J30" s="138" t="str">
        <f>IF(E30="","",205000*E30)</f>
        <v/>
      </c>
      <c r="K30" s="138"/>
    </row>
    <row r="31" spans="1:14" s="84" customFormat="1" ht="30" customHeight="1">
      <c r="A31" s="87"/>
      <c r="B31" s="102"/>
      <c r="C31" s="102"/>
      <c r="D31" s="102"/>
      <c r="E31" s="101"/>
      <c r="F31" s="101"/>
      <c r="G31" s="101"/>
      <c r="H31" s="139" t="str">
        <f>IF(E31="","",E31*F31)</f>
        <v/>
      </c>
      <c r="I31" s="139"/>
      <c r="J31" s="138" t="str">
        <f>IF(E31="","",205000*E31)</f>
        <v/>
      </c>
      <c r="K31" s="138"/>
    </row>
    <row r="32" spans="1:14" s="84" customFormat="1" ht="30" customHeight="1">
      <c r="A32" s="87"/>
      <c r="B32" s="99" t="s">
        <v>35</v>
      </c>
      <c r="C32" s="99"/>
      <c r="D32" s="99"/>
      <c r="E32" s="125"/>
      <c r="F32" s="125"/>
      <c r="G32" s="125"/>
      <c r="H32" s="139" t="str">
        <f>IF(H30="","",SUM(H30:H31))</f>
        <v/>
      </c>
      <c r="I32" s="139"/>
      <c r="J32" s="143"/>
      <c r="K32" s="143"/>
    </row>
    <row r="33" spans="1:17" s="84" customFormat="1" ht="15" customHeight="1">
      <c r="A33" s="87"/>
      <c r="B33" s="94"/>
      <c r="C33" s="94"/>
      <c r="D33" s="94"/>
      <c r="E33" s="94"/>
      <c r="F33" s="94"/>
      <c r="G33" s="94"/>
      <c r="H33" s="94"/>
      <c r="I33" s="126"/>
      <c r="J33" s="87"/>
    </row>
    <row r="34" spans="1:17" s="84" customFormat="1" ht="18.75" customHeight="1">
      <c r="A34" s="87" t="s">
        <v>38</v>
      </c>
      <c r="B34" s="87"/>
      <c r="C34" s="112" t="s">
        <v>79</v>
      </c>
      <c r="D34" s="119"/>
      <c r="E34" s="87" t="s">
        <v>68</v>
      </c>
      <c r="F34" s="87"/>
      <c r="G34" s="87"/>
      <c r="H34" s="87"/>
      <c r="I34" s="94"/>
      <c r="J34" s="87"/>
    </row>
    <row r="35" spans="1:17" s="84" customFormat="1" ht="5.25" customHeight="1">
      <c r="A35" s="87"/>
      <c r="B35" s="87"/>
      <c r="C35" s="112"/>
      <c r="D35" s="87"/>
      <c r="E35" s="87"/>
      <c r="F35" s="87"/>
      <c r="G35" s="87"/>
      <c r="H35" s="87"/>
      <c r="I35" s="94"/>
      <c r="J35" s="87"/>
    </row>
    <row r="36" spans="1:17" s="84" customFormat="1" ht="54" customHeight="1">
      <c r="A36" s="87"/>
      <c r="B36" s="103" t="s">
        <v>60</v>
      </c>
      <c r="C36" s="113"/>
      <c r="D36" s="120" t="s">
        <v>53</v>
      </c>
      <c r="E36" s="127" t="s">
        <v>82</v>
      </c>
      <c r="F36" s="127" t="s">
        <v>85</v>
      </c>
      <c r="G36" s="130" t="s">
        <v>26</v>
      </c>
      <c r="H36" s="130" t="s">
        <v>77</v>
      </c>
      <c r="I36" s="120" t="s">
        <v>83</v>
      </c>
      <c r="J36" s="127" t="s">
        <v>28</v>
      </c>
      <c r="K36" s="127" t="s">
        <v>89</v>
      </c>
      <c r="L36" s="120" t="s">
        <v>63</v>
      </c>
      <c r="M36" s="127" t="s">
        <v>91</v>
      </c>
      <c r="N36" s="127" t="s">
        <v>5</v>
      </c>
    </row>
    <row r="37" spans="1:17" s="86" customFormat="1" ht="11.25">
      <c r="A37" s="93"/>
      <c r="B37" s="104"/>
      <c r="C37" s="114" t="s">
        <v>78</v>
      </c>
      <c r="D37" s="121" t="s">
        <v>80</v>
      </c>
      <c r="E37" s="128" t="s">
        <v>81</v>
      </c>
      <c r="F37" s="128" t="s">
        <v>84</v>
      </c>
      <c r="G37" s="131" t="s">
        <v>86</v>
      </c>
      <c r="H37" s="131" t="s">
        <v>87</v>
      </c>
      <c r="I37" s="121" t="s">
        <v>73</v>
      </c>
      <c r="J37" s="128" t="s">
        <v>69</v>
      </c>
      <c r="K37" s="128" t="s">
        <v>88</v>
      </c>
      <c r="L37" s="128" t="s">
        <v>95</v>
      </c>
      <c r="M37" s="145" t="s">
        <v>90</v>
      </c>
      <c r="N37" s="128" t="s">
        <v>92</v>
      </c>
    </row>
    <row r="38" spans="1:17" s="86" customFormat="1" ht="11.25">
      <c r="A38" s="93"/>
      <c r="B38" s="105" t="s">
        <v>71</v>
      </c>
      <c r="C38" s="105" t="s">
        <v>76</v>
      </c>
      <c r="D38" s="122"/>
      <c r="E38" s="129" t="s">
        <v>65</v>
      </c>
      <c r="F38" s="129"/>
      <c r="G38" s="132" t="s">
        <v>65</v>
      </c>
      <c r="H38" s="132"/>
      <c r="I38" s="122"/>
      <c r="J38" s="129"/>
      <c r="K38" s="129" t="s">
        <v>65</v>
      </c>
      <c r="L38" s="129" t="s">
        <v>65</v>
      </c>
      <c r="M38" s="129" t="s">
        <v>65</v>
      </c>
      <c r="N38" s="129" t="s">
        <v>65</v>
      </c>
    </row>
    <row r="39" spans="1:17" s="84" customFormat="1" ht="17.25" customHeight="1">
      <c r="A39" s="87"/>
      <c r="B39" s="106"/>
      <c r="C39" s="115"/>
      <c r="D39" s="123"/>
      <c r="E39" s="123"/>
      <c r="F39" s="123"/>
      <c r="G39" s="133" t="str">
        <f t="shared" ref="G39:G48" si="0">IF(F39="","",F39*E39)</f>
        <v/>
      </c>
      <c r="H39" s="133" t="str">
        <f t="shared" ref="H39:H48" si="1">IF(G39="","",D39*F39)</f>
        <v/>
      </c>
      <c r="I39" s="123"/>
      <c r="J39" s="123"/>
      <c r="K39" s="144" t="str">
        <f t="shared" ref="K39:K48" si="2">IF(E39="","",E39/D39*J39)</f>
        <v/>
      </c>
      <c r="L39" s="133" t="str">
        <f t="shared" ref="L39:L48" si="3">IF(K39="","",K39*I39)</f>
        <v/>
      </c>
      <c r="M39" s="146"/>
      <c r="N39" s="147"/>
    </row>
    <row r="40" spans="1:17" s="84" customFormat="1" ht="17.25" customHeight="1">
      <c r="A40" s="87"/>
      <c r="B40" s="107"/>
      <c r="C40" s="116"/>
      <c r="D40" s="124"/>
      <c r="E40" s="124"/>
      <c r="F40" s="124"/>
      <c r="G40" s="133" t="str">
        <f t="shared" si="0"/>
        <v/>
      </c>
      <c r="H40" s="133" t="str">
        <f t="shared" si="1"/>
        <v/>
      </c>
      <c r="I40" s="124"/>
      <c r="J40" s="124"/>
      <c r="K40" s="144" t="str">
        <f t="shared" si="2"/>
        <v/>
      </c>
      <c r="L40" s="133" t="str">
        <f t="shared" si="3"/>
        <v/>
      </c>
      <c r="M40" s="146"/>
      <c r="N40" s="147"/>
      <c r="Q40" s="148"/>
    </row>
    <row r="41" spans="1:17" s="84" customFormat="1" ht="17.25" customHeight="1">
      <c r="A41" s="87"/>
      <c r="B41" s="107"/>
      <c r="C41" s="116"/>
      <c r="D41" s="124"/>
      <c r="E41" s="124"/>
      <c r="F41" s="124"/>
      <c r="G41" s="133" t="str">
        <f t="shared" si="0"/>
        <v/>
      </c>
      <c r="H41" s="133" t="str">
        <f t="shared" si="1"/>
        <v/>
      </c>
      <c r="I41" s="124"/>
      <c r="J41" s="124"/>
      <c r="K41" s="144" t="str">
        <f t="shared" si="2"/>
        <v/>
      </c>
      <c r="L41" s="133" t="str">
        <f t="shared" si="3"/>
        <v/>
      </c>
      <c r="M41" s="146"/>
      <c r="N41" s="147"/>
    </row>
    <row r="42" spans="1:17" s="84" customFormat="1" ht="17.25" customHeight="1">
      <c r="A42" s="87"/>
      <c r="B42" s="107"/>
      <c r="C42" s="116"/>
      <c r="D42" s="124"/>
      <c r="E42" s="124"/>
      <c r="F42" s="124"/>
      <c r="G42" s="133" t="str">
        <f t="shared" si="0"/>
        <v/>
      </c>
      <c r="H42" s="133" t="str">
        <f t="shared" si="1"/>
        <v/>
      </c>
      <c r="I42" s="124"/>
      <c r="J42" s="124"/>
      <c r="K42" s="144" t="str">
        <f t="shared" si="2"/>
        <v/>
      </c>
      <c r="L42" s="133" t="str">
        <f t="shared" si="3"/>
        <v/>
      </c>
      <c r="M42" s="146"/>
      <c r="N42" s="147"/>
    </row>
    <row r="43" spans="1:17" s="84" customFormat="1" ht="17.25" customHeight="1">
      <c r="A43" s="87"/>
      <c r="B43" s="107"/>
      <c r="C43" s="116"/>
      <c r="D43" s="124"/>
      <c r="E43" s="124"/>
      <c r="F43" s="124"/>
      <c r="G43" s="133" t="str">
        <f t="shared" si="0"/>
        <v/>
      </c>
      <c r="H43" s="133" t="str">
        <f t="shared" si="1"/>
        <v/>
      </c>
      <c r="I43" s="124"/>
      <c r="J43" s="124"/>
      <c r="K43" s="144" t="str">
        <f t="shared" si="2"/>
        <v/>
      </c>
      <c r="L43" s="133" t="str">
        <f t="shared" si="3"/>
        <v/>
      </c>
      <c r="M43" s="146"/>
      <c r="N43" s="147"/>
    </row>
    <row r="44" spans="1:17" s="84" customFormat="1" ht="17.25" customHeight="1">
      <c r="A44" s="87"/>
      <c r="B44" s="107"/>
      <c r="C44" s="116"/>
      <c r="D44" s="124"/>
      <c r="E44" s="124"/>
      <c r="F44" s="124"/>
      <c r="G44" s="133" t="str">
        <f t="shared" si="0"/>
        <v/>
      </c>
      <c r="H44" s="133" t="str">
        <f t="shared" si="1"/>
        <v/>
      </c>
      <c r="I44" s="124"/>
      <c r="J44" s="124"/>
      <c r="K44" s="144" t="str">
        <f t="shared" si="2"/>
        <v/>
      </c>
      <c r="L44" s="133" t="str">
        <f t="shared" si="3"/>
        <v/>
      </c>
      <c r="M44" s="146"/>
      <c r="N44" s="147"/>
    </row>
    <row r="45" spans="1:17" s="84" customFormat="1" ht="17.25" customHeight="1">
      <c r="A45" s="87"/>
      <c r="B45" s="107"/>
      <c r="C45" s="116"/>
      <c r="D45" s="124"/>
      <c r="E45" s="124"/>
      <c r="F45" s="124"/>
      <c r="G45" s="133" t="str">
        <f t="shared" si="0"/>
        <v/>
      </c>
      <c r="H45" s="133" t="str">
        <f t="shared" si="1"/>
        <v/>
      </c>
      <c r="I45" s="124"/>
      <c r="J45" s="124"/>
      <c r="K45" s="144" t="str">
        <f t="shared" si="2"/>
        <v/>
      </c>
      <c r="L45" s="133" t="str">
        <f t="shared" si="3"/>
        <v/>
      </c>
      <c r="M45" s="146"/>
      <c r="N45" s="147"/>
    </row>
    <row r="46" spans="1:17" s="84" customFormat="1" ht="17.25" customHeight="1">
      <c r="A46" s="87"/>
      <c r="B46" s="107"/>
      <c r="C46" s="116"/>
      <c r="D46" s="124"/>
      <c r="E46" s="124"/>
      <c r="F46" s="124"/>
      <c r="G46" s="133" t="str">
        <f t="shared" si="0"/>
        <v/>
      </c>
      <c r="H46" s="133" t="str">
        <f t="shared" si="1"/>
        <v/>
      </c>
      <c r="I46" s="124"/>
      <c r="J46" s="124"/>
      <c r="K46" s="144" t="str">
        <f t="shared" si="2"/>
        <v/>
      </c>
      <c r="L46" s="133" t="str">
        <f t="shared" si="3"/>
        <v/>
      </c>
      <c r="M46" s="146"/>
      <c r="N46" s="147"/>
    </row>
    <row r="47" spans="1:17" s="84" customFormat="1" ht="17.25" customHeight="1">
      <c r="A47" s="87"/>
      <c r="B47" s="107"/>
      <c r="C47" s="116"/>
      <c r="D47" s="124"/>
      <c r="E47" s="124"/>
      <c r="F47" s="124"/>
      <c r="G47" s="133" t="str">
        <f t="shared" si="0"/>
        <v/>
      </c>
      <c r="H47" s="133" t="str">
        <f t="shared" si="1"/>
        <v/>
      </c>
      <c r="I47" s="124"/>
      <c r="J47" s="124"/>
      <c r="K47" s="144" t="str">
        <f t="shared" si="2"/>
        <v/>
      </c>
      <c r="L47" s="133" t="str">
        <f t="shared" si="3"/>
        <v/>
      </c>
      <c r="M47" s="146"/>
      <c r="N47" s="147"/>
      <c r="Q47" s="148"/>
    </row>
    <row r="48" spans="1:17" s="84" customFormat="1" ht="17.25" customHeight="1">
      <c r="A48" s="87"/>
      <c r="B48" s="107"/>
      <c r="C48" s="116"/>
      <c r="D48" s="124"/>
      <c r="E48" s="124"/>
      <c r="F48" s="124"/>
      <c r="G48" s="133" t="str">
        <f t="shared" si="0"/>
        <v/>
      </c>
      <c r="H48" s="133" t="str">
        <f t="shared" si="1"/>
        <v/>
      </c>
      <c r="I48" s="124"/>
      <c r="J48" s="124"/>
      <c r="K48" s="144" t="str">
        <f t="shared" si="2"/>
        <v/>
      </c>
      <c r="L48" s="133" t="str">
        <f t="shared" si="3"/>
        <v/>
      </c>
      <c r="M48" s="146"/>
      <c r="N48" s="147"/>
    </row>
    <row r="49" spans="1:14" s="84" customFormat="1" ht="27.75" customHeight="1">
      <c r="A49" s="87"/>
      <c r="B49" s="108" t="s">
        <v>35</v>
      </c>
      <c r="C49" s="117"/>
      <c r="D49" s="125"/>
      <c r="E49" s="125"/>
      <c r="F49" s="125"/>
      <c r="G49" s="134" t="str">
        <f>IF(G39="","",SUM(G39:G48))</f>
        <v/>
      </c>
      <c r="H49" s="140"/>
      <c r="I49" s="142"/>
      <c r="J49" s="142"/>
      <c r="K49" s="143"/>
      <c r="L49" s="139" t="str">
        <f>IF(L39="","",SUM(L39:L48))</f>
        <v/>
      </c>
      <c r="M49" s="133" t="str">
        <f>IF($L$39="","",SUM($L$39:$L$48)/$D$34)</f>
        <v/>
      </c>
      <c r="N49" s="133" t="str">
        <f>IF(D34="","",3600*D34)</f>
        <v/>
      </c>
    </row>
    <row r="50" spans="1:14" s="84" customFormat="1" ht="15.75" customHeight="1">
      <c r="A50" s="87"/>
      <c r="B50" s="109"/>
      <c r="C50" s="118"/>
      <c r="D50" s="94"/>
      <c r="E50" s="94"/>
      <c r="F50" s="94"/>
      <c r="G50" s="135"/>
      <c r="H50" s="135"/>
      <c r="I50" s="94"/>
    </row>
    <row r="51" spans="1:14" s="84" customFormat="1" ht="17.25" customHeight="1">
      <c r="A51" s="87" t="s">
        <v>66</v>
      </c>
      <c r="B51" s="94"/>
      <c r="C51" s="94"/>
      <c r="D51" s="94"/>
      <c r="E51" s="94"/>
      <c r="F51" s="94"/>
      <c r="G51" s="94"/>
      <c r="H51" s="94"/>
      <c r="I51" s="126"/>
      <c r="J51" s="87"/>
    </row>
    <row r="52" spans="1:14" s="84" customFormat="1" ht="54" customHeight="1">
      <c r="A52" s="87"/>
      <c r="B52" s="99" t="s">
        <v>60</v>
      </c>
      <c r="C52" s="99"/>
      <c r="D52" s="99"/>
      <c r="E52" s="99" t="s">
        <v>32</v>
      </c>
      <c r="F52" s="99" t="s">
        <v>62</v>
      </c>
      <c r="G52" s="99"/>
      <c r="H52" s="137" t="s">
        <v>94</v>
      </c>
      <c r="I52" s="137"/>
      <c r="J52" s="137" t="s">
        <v>5</v>
      </c>
      <c r="K52" s="137"/>
    </row>
    <row r="53" spans="1:14" s="85" customFormat="1" ht="11.25">
      <c r="A53" s="92"/>
      <c r="B53" s="100" t="s">
        <v>37</v>
      </c>
      <c r="C53" s="100"/>
      <c r="D53" s="100"/>
      <c r="E53" s="100"/>
      <c r="F53" s="129" t="s">
        <v>13</v>
      </c>
      <c r="G53" s="129"/>
      <c r="H53" s="129" t="s">
        <v>13</v>
      </c>
      <c r="I53" s="129"/>
      <c r="J53" s="129" t="s">
        <v>13</v>
      </c>
      <c r="K53" s="129"/>
    </row>
    <row r="54" spans="1:14" s="84" customFormat="1" ht="30" customHeight="1">
      <c r="A54" s="87"/>
      <c r="B54" s="101"/>
      <c r="C54" s="101"/>
      <c r="D54" s="101"/>
      <c r="E54" s="101"/>
      <c r="F54" s="101"/>
      <c r="G54" s="101"/>
      <c r="H54" s="138" t="str">
        <f>IF(E54="","",E54*F54)</f>
        <v/>
      </c>
      <c r="I54" s="138"/>
      <c r="J54" s="138" t="str">
        <f>IF(E54="","",51400*E54)</f>
        <v/>
      </c>
      <c r="K54" s="138"/>
    </row>
    <row r="55" spans="1:14" s="84" customFormat="1" ht="30" customHeight="1">
      <c r="A55" s="87"/>
      <c r="B55" s="102"/>
      <c r="C55" s="102"/>
      <c r="D55" s="102"/>
      <c r="E55" s="101"/>
      <c r="F55" s="101"/>
      <c r="G55" s="101"/>
      <c r="H55" s="139" t="str">
        <f>IF(E55="","",E55*F55)</f>
        <v/>
      </c>
      <c r="I55" s="139"/>
      <c r="J55" s="138" t="str">
        <f>IF(E55="","",51400*E55)</f>
        <v/>
      </c>
      <c r="K55" s="138"/>
    </row>
    <row r="56" spans="1:14" s="84" customFormat="1" ht="30" customHeight="1">
      <c r="A56" s="87"/>
      <c r="B56" s="99" t="s">
        <v>35</v>
      </c>
      <c r="C56" s="99"/>
      <c r="D56" s="99"/>
      <c r="E56" s="125"/>
      <c r="F56" s="125"/>
      <c r="G56" s="125"/>
      <c r="H56" s="139" t="str">
        <f>IF(H54="","",SUM(H54:H55))</f>
        <v/>
      </c>
      <c r="I56" s="139"/>
      <c r="J56" s="143"/>
      <c r="K56" s="143"/>
    </row>
    <row r="57" spans="1:14" s="84" customFormat="1" ht="15" customHeight="1">
      <c r="A57" s="87"/>
      <c r="B57" s="94"/>
      <c r="C57" s="94"/>
      <c r="D57" s="94"/>
      <c r="E57" s="94"/>
      <c r="F57" s="94"/>
      <c r="G57" s="94"/>
      <c r="H57" s="94"/>
      <c r="I57" s="126"/>
    </row>
    <row r="58" spans="1:14" s="82" customFormat="1" ht="24" customHeight="1">
      <c r="A58" s="87" t="s">
        <v>1</v>
      </c>
      <c r="B58" s="94"/>
      <c r="C58" s="94"/>
      <c r="D58" s="94"/>
      <c r="E58" s="94"/>
      <c r="F58" s="94"/>
      <c r="G58" s="94"/>
      <c r="H58" s="94"/>
      <c r="I58" s="126"/>
    </row>
    <row r="59" spans="1:14" s="82" customFormat="1" ht="42" customHeight="1">
      <c r="B59" s="99" t="s">
        <v>60</v>
      </c>
      <c r="C59" s="99"/>
      <c r="D59" s="99"/>
      <c r="E59" s="99" t="s">
        <v>32</v>
      </c>
      <c r="F59" s="99" t="s">
        <v>62</v>
      </c>
      <c r="G59" s="99"/>
      <c r="H59" s="137" t="s">
        <v>94</v>
      </c>
      <c r="I59" s="137"/>
      <c r="J59" s="137" t="s">
        <v>5</v>
      </c>
      <c r="K59" s="137"/>
    </row>
    <row r="60" spans="1:14" s="85" customFormat="1" ht="11.25">
      <c r="A60" s="92"/>
      <c r="B60" s="100" t="s">
        <v>37</v>
      </c>
      <c r="C60" s="100"/>
      <c r="D60" s="100"/>
      <c r="E60" s="100"/>
      <c r="F60" s="129" t="s">
        <v>13</v>
      </c>
      <c r="G60" s="129"/>
      <c r="H60" s="129" t="s">
        <v>13</v>
      </c>
      <c r="I60" s="129"/>
      <c r="J60" s="129" t="s">
        <v>13</v>
      </c>
      <c r="K60" s="129"/>
    </row>
    <row r="61" spans="1:14" s="84" customFormat="1" ht="30" customHeight="1">
      <c r="A61" s="87"/>
      <c r="B61" s="101"/>
      <c r="C61" s="101"/>
      <c r="D61" s="101"/>
      <c r="E61" s="101"/>
      <c r="F61" s="101"/>
      <c r="G61" s="101"/>
      <c r="H61" s="138" t="str">
        <f>IF(E61="","",E61*F61)</f>
        <v/>
      </c>
      <c r="I61" s="138"/>
      <c r="J61" s="101"/>
      <c r="K61" s="101"/>
    </row>
    <row r="62" spans="1:14" s="82" customFormat="1" ht="32.25" customHeight="1">
      <c r="A62" s="87"/>
      <c r="B62" s="102"/>
      <c r="C62" s="102"/>
      <c r="D62" s="102"/>
      <c r="E62" s="101"/>
      <c r="F62" s="101"/>
      <c r="G62" s="101"/>
      <c r="H62" s="139" t="str">
        <f>IF(E62="","",E62*F62)</f>
        <v/>
      </c>
      <c r="I62" s="139"/>
      <c r="J62" s="101"/>
      <c r="K62" s="101"/>
    </row>
    <row r="63" spans="1:14" s="82" customFormat="1" ht="30" customHeight="1">
      <c r="A63" s="87"/>
      <c r="B63" s="99" t="s">
        <v>35</v>
      </c>
      <c r="C63" s="99"/>
      <c r="D63" s="99"/>
      <c r="E63" s="125"/>
      <c r="F63" s="125"/>
      <c r="G63" s="125"/>
      <c r="H63" s="139" t="str">
        <f>IF(H61="","",SUM(H61:H62))</f>
        <v/>
      </c>
      <c r="I63" s="139"/>
      <c r="J63" s="143"/>
      <c r="K63" s="143"/>
    </row>
    <row r="64" spans="1:14" s="82" customFormat="1" ht="15" customHeight="1">
      <c r="A64" s="87"/>
      <c r="B64" s="110"/>
      <c r="C64" s="110"/>
      <c r="D64" s="126"/>
      <c r="E64" s="94"/>
      <c r="F64" s="94"/>
      <c r="G64" s="94"/>
      <c r="H64" s="126"/>
      <c r="I64" s="94"/>
      <c r="J64" s="87"/>
    </row>
    <row r="65" spans="1:11" s="84" customFormat="1" ht="18" customHeight="1">
      <c r="A65" s="91" t="s">
        <v>61</v>
      </c>
      <c r="B65" s="94"/>
      <c r="C65" s="94"/>
      <c r="D65" s="94"/>
      <c r="E65" s="94"/>
      <c r="F65" s="94"/>
      <c r="G65" s="94"/>
      <c r="H65" s="94"/>
      <c r="I65" s="126"/>
      <c r="J65" s="87"/>
    </row>
    <row r="66" spans="1:11" s="82" customFormat="1" ht="39" customHeight="1">
      <c r="A66" s="87"/>
      <c r="B66" s="99" t="s">
        <v>60</v>
      </c>
      <c r="C66" s="99"/>
      <c r="D66" s="99"/>
      <c r="E66" s="99" t="s">
        <v>32</v>
      </c>
      <c r="F66" s="99" t="s">
        <v>62</v>
      </c>
      <c r="G66" s="99"/>
      <c r="H66" s="137" t="s">
        <v>94</v>
      </c>
      <c r="I66" s="137"/>
      <c r="J66" s="137" t="s">
        <v>5</v>
      </c>
      <c r="K66" s="137"/>
    </row>
    <row r="67" spans="1:11" s="85" customFormat="1" ht="11.25">
      <c r="A67" s="92"/>
      <c r="B67" s="100" t="s">
        <v>37</v>
      </c>
      <c r="C67" s="100"/>
      <c r="D67" s="100"/>
      <c r="E67" s="100"/>
      <c r="F67" s="129" t="s">
        <v>13</v>
      </c>
      <c r="G67" s="129"/>
      <c r="H67" s="129" t="s">
        <v>13</v>
      </c>
      <c r="I67" s="129"/>
      <c r="J67" s="129" t="s">
        <v>13</v>
      </c>
      <c r="K67" s="129"/>
    </row>
    <row r="68" spans="1:11" s="84" customFormat="1" ht="30" customHeight="1">
      <c r="A68" s="87"/>
      <c r="B68" s="101"/>
      <c r="C68" s="101"/>
      <c r="D68" s="101"/>
      <c r="E68" s="101"/>
      <c r="F68" s="101"/>
      <c r="G68" s="101"/>
      <c r="H68" s="138" t="str">
        <f>IF(E68="","",E68*F68)</f>
        <v/>
      </c>
      <c r="I68" s="138"/>
      <c r="J68" s="101"/>
      <c r="K68" s="101"/>
    </row>
    <row r="69" spans="1:11" s="82" customFormat="1" ht="32.25" customHeight="1">
      <c r="A69" s="87"/>
      <c r="B69" s="102"/>
      <c r="C69" s="102"/>
      <c r="D69" s="102"/>
      <c r="E69" s="102"/>
      <c r="F69" s="102"/>
      <c r="G69" s="102"/>
      <c r="H69" s="139" t="str">
        <f>IF(E69="","",E69*F69)</f>
        <v/>
      </c>
      <c r="I69" s="139"/>
      <c r="J69" s="102"/>
      <c r="K69" s="102"/>
    </row>
    <row r="70" spans="1:11" s="84" customFormat="1" ht="30" customHeight="1">
      <c r="A70" s="87"/>
      <c r="B70" s="101"/>
      <c r="C70" s="101"/>
      <c r="D70" s="101"/>
      <c r="E70" s="101"/>
      <c r="F70" s="101"/>
      <c r="G70" s="101"/>
      <c r="H70" s="138" t="str">
        <f>IF(E70="","",E70*F70)</f>
        <v/>
      </c>
      <c r="I70" s="138"/>
      <c r="J70" s="101"/>
      <c r="K70" s="101"/>
    </row>
    <row r="71" spans="1:11" s="82" customFormat="1" ht="32.25" customHeight="1">
      <c r="A71" s="87"/>
      <c r="B71" s="102"/>
      <c r="C71" s="102"/>
      <c r="D71" s="102"/>
      <c r="E71" s="102"/>
      <c r="F71" s="102"/>
      <c r="G71" s="102"/>
      <c r="H71" s="139" t="str">
        <f>IF(E71="","",E71*F71)</f>
        <v/>
      </c>
      <c r="I71" s="139"/>
      <c r="J71" s="102"/>
      <c r="K71" s="102"/>
    </row>
    <row r="72" spans="1:11" s="82" customFormat="1" ht="32.25" customHeight="1">
      <c r="A72" s="87"/>
      <c r="B72" s="99" t="s">
        <v>35</v>
      </c>
      <c r="C72" s="99"/>
      <c r="D72" s="99"/>
      <c r="E72" s="125"/>
      <c r="F72" s="125"/>
      <c r="G72" s="125"/>
      <c r="H72" s="139" t="str">
        <f>IF(H70="","",SUM(H70:H71))</f>
        <v/>
      </c>
      <c r="I72" s="139"/>
      <c r="J72" s="143"/>
      <c r="K72" s="143"/>
    </row>
    <row r="73" spans="1:11" s="82" customFormat="1" ht="15" customHeight="1">
      <c r="A73" s="87"/>
      <c r="B73" s="110"/>
      <c r="C73" s="110"/>
      <c r="D73" s="126"/>
      <c r="E73" s="94"/>
      <c r="F73" s="94"/>
      <c r="G73" s="94"/>
      <c r="H73" s="126"/>
      <c r="I73" s="94"/>
    </row>
    <row r="74" spans="1:11">
      <c r="A74" s="87"/>
      <c r="B74" s="83" t="s">
        <v>52</v>
      </c>
    </row>
  </sheetData>
  <sheetProtection sheet="1" objects="1" scenarios="1" selectLockedCells="1"/>
  <mergeCells count="120">
    <mergeCell ref="A2:N2"/>
    <mergeCell ref="C4:N4"/>
    <mergeCell ref="C5:G5"/>
    <mergeCell ref="I5:N5"/>
    <mergeCell ref="C6:G6"/>
    <mergeCell ref="I6:N6"/>
    <mergeCell ref="B21:D21"/>
    <mergeCell ref="F21:G21"/>
    <mergeCell ref="H21:I21"/>
    <mergeCell ref="J21:K21"/>
    <mergeCell ref="B22:D22"/>
    <mergeCell ref="F22:G22"/>
    <mergeCell ref="H22:I22"/>
    <mergeCell ref="J22:K22"/>
    <mergeCell ref="B23:D23"/>
    <mergeCell ref="F23:G23"/>
    <mergeCell ref="H23:I23"/>
    <mergeCell ref="J23:K23"/>
    <mergeCell ref="B24:D24"/>
    <mergeCell ref="F24:G24"/>
    <mergeCell ref="H24:I24"/>
    <mergeCell ref="J24:K24"/>
    <mergeCell ref="B25:D25"/>
    <mergeCell ref="F25:G25"/>
    <mergeCell ref="H25:I25"/>
    <mergeCell ref="J25:K25"/>
    <mergeCell ref="B28:D28"/>
    <mergeCell ref="F28:G28"/>
    <mergeCell ref="H28:I28"/>
    <mergeCell ref="J28:K28"/>
    <mergeCell ref="B29:D29"/>
    <mergeCell ref="F29:G29"/>
    <mergeCell ref="H29:I29"/>
    <mergeCell ref="J29:K29"/>
    <mergeCell ref="B30:D30"/>
    <mergeCell ref="F30:G30"/>
    <mergeCell ref="H30:I30"/>
    <mergeCell ref="J30:K30"/>
    <mergeCell ref="B31:D31"/>
    <mergeCell ref="F31:G31"/>
    <mergeCell ref="H31:I31"/>
    <mergeCell ref="J31:K31"/>
    <mergeCell ref="B32:D32"/>
    <mergeCell ref="F32:G32"/>
    <mergeCell ref="H32:I32"/>
    <mergeCell ref="J32:K32"/>
    <mergeCell ref="B36:C36"/>
    <mergeCell ref="B49:C49"/>
    <mergeCell ref="B52:D52"/>
    <mergeCell ref="F52:G52"/>
    <mergeCell ref="H52:I52"/>
    <mergeCell ref="J52:K52"/>
    <mergeCell ref="B53:D53"/>
    <mergeCell ref="F53:G53"/>
    <mergeCell ref="H53:I53"/>
    <mergeCell ref="J53:K53"/>
    <mergeCell ref="B54:D54"/>
    <mergeCell ref="F54:G54"/>
    <mergeCell ref="H54:I54"/>
    <mergeCell ref="J54:K54"/>
    <mergeCell ref="B55:D55"/>
    <mergeCell ref="F55:G55"/>
    <mergeCell ref="H55:I55"/>
    <mergeCell ref="J55:K55"/>
    <mergeCell ref="B56:D56"/>
    <mergeCell ref="F56:G56"/>
    <mergeCell ref="H56:I56"/>
    <mergeCell ref="J56:K56"/>
    <mergeCell ref="B59:D59"/>
    <mergeCell ref="F59:G59"/>
    <mergeCell ref="H59:I59"/>
    <mergeCell ref="J59:K59"/>
    <mergeCell ref="B60:D60"/>
    <mergeCell ref="F60:G60"/>
    <mergeCell ref="H60:I60"/>
    <mergeCell ref="J60:K60"/>
    <mergeCell ref="B61:D61"/>
    <mergeCell ref="F61:G61"/>
    <mergeCell ref="H61:I61"/>
    <mergeCell ref="J61:K61"/>
    <mergeCell ref="B62:D62"/>
    <mergeCell ref="F62:G62"/>
    <mergeCell ref="H62:I62"/>
    <mergeCell ref="J62:K62"/>
    <mergeCell ref="B63:D63"/>
    <mergeCell ref="F63:G63"/>
    <mergeCell ref="H63:I63"/>
    <mergeCell ref="J63:K63"/>
    <mergeCell ref="B66:D66"/>
    <mergeCell ref="F66:G66"/>
    <mergeCell ref="H66:I66"/>
    <mergeCell ref="J66:K66"/>
    <mergeCell ref="B67:D67"/>
    <mergeCell ref="F67:G67"/>
    <mergeCell ref="H67:I67"/>
    <mergeCell ref="J67:K67"/>
    <mergeCell ref="B68:D68"/>
    <mergeCell ref="F68:G68"/>
    <mergeCell ref="H68:I68"/>
    <mergeCell ref="J68:K68"/>
    <mergeCell ref="B69:D69"/>
    <mergeCell ref="F69:G69"/>
    <mergeCell ref="H69:I69"/>
    <mergeCell ref="J69:K69"/>
    <mergeCell ref="B70:D70"/>
    <mergeCell ref="F70:G70"/>
    <mergeCell ref="H70:I70"/>
    <mergeCell ref="J70:K70"/>
    <mergeCell ref="B71:D71"/>
    <mergeCell ref="F71:G71"/>
    <mergeCell ref="H71:I71"/>
    <mergeCell ref="J71:K71"/>
    <mergeCell ref="B72:D72"/>
    <mergeCell ref="F72:G72"/>
    <mergeCell ref="H72:I72"/>
    <mergeCell ref="J72:K72"/>
    <mergeCell ref="B11:N12"/>
    <mergeCell ref="B16:N17"/>
    <mergeCell ref="M39:M48"/>
    <mergeCell ref="N39:N48"/>
  </mergeCells>
  <phoneticPr fontId="19"/>
  <printOptions horizontalCentered="1"/>
  <pageMargins left="0.98425196850393704" right="0.78740157480314965" top="0.98425196850393704" bottom="0.78740157480314965" header="0.51181102362204722" footer="0.51181102362204722"/>
  <pageSetup paperSize="9" scale="46"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IV107"/>
  <sheetViews>
    <sheetView view="pageBreakPreview" topLeftCell="A10" zoomScaleNormal="85" zoomScaleSheetLayoutView="100" workbookViewId="0">
      <selection activeCell="L17" sqref="L17"/>
    </sheetView>
  </sheetViews>
  <sheetFormatPr defaultRowHeight="13.5"/>
  <cols>
    <col min="1" max="1" width="10" style="1" customWidth="1"/>
    <col min="2" max="2" width="18.875" style="1" customWidth="1"/>
    <col min="3" max="8" width="15.25" style="1" customWidth="1"/>
    <col min="9" max="9" width="9.25" style="1" customWidth="1"/>
    <col min="10" max="10" width="16.875" style="1" customWidth="1"/>
    <col min="11" max="11" width="17.25" style="1" customWidth="1"/>
    <col min="12" max="16384" width="9" style="1" bestFit="1" customWidth="1"/>
  </cols>
  <sheetData>
    <row r="1" spans="1:11" s="4" customFormat="1" ht="20.100000000000001" customHeight="1">
      <c r="A1" s="149" t="s">
        <v>64</v>
      </c>
      <c r="B1" s="151"/>
      <c r="C1" s="153"/>
      <c r="D1" s="153"/>
      <c r="E1" s="153"/>
      <c r="F1" s="153"/>
      <c r="G1" s="153"/>
      <c r="H1" s="153"/>
      <c r="I1" s="153"/>
      <c r="J1" s="153"/>
    </row>
    <row r="2" spans="1:11" s="4" customFormat="1" ht="20.100000000000001" customHeight="1">
      <c r="A2" s="150" t="s">
        <v>75</v>
      </c>
      <c r="B2" s="152"/>
      <c r="C2" s="152"/>
      <c r="D2" s="152"/>
      <c r="E2" s="152"/>
      <c r="F2" s="152"/>
      <c r="G2" s="152"/>
      <c r="H2" s="152"/>
      <c r="I2" s="152"/>
      <c r="J2" s="152"/>
    </row>
    <row r="3" spans="1:11" ht="20.100000000000001" customHeight="1">
      <c r="A3" s="7"/>
      <c r="B3" s="7"/>
      <c r="C3" s="7"/>
      <c r="D3" s="7"/>
      <c r="E3" s="7"/>
      <c r="F3" s="7"/>
      <c r="G3" s="7"/>
      <c r="H3" s="7"/>
      <c r="I3" s="7"/>
      <c r="J3" s="67"/>
    </row>
    <row r="4" spans="1:11" ht="19.5" customHeight="1">
      <c r="A4" s="8"/>
      <c r="B4" s="22"/>
      <c r="C4" s="7"/>
      <c r="D4" s="7"/>
      <c r="E4" s="7"/>
      <c r="F4" s="7"/>
      <c r="G4" s="7"/>
      <c r="H4" s="8" t="s">
        <v>8</v>
      </c>
      <c r="I4" s="7"/>
      <c r="J4" s="7"/>
    </row>
    <row r="5" spans="1:11" ht="19.5" customHeight="1">
      <c r="A5" s="7"/>
      <c r="B5" s="7"/>
      <c r="C5" s="7"/>
      <c r="D5" s="7"/>
      <c r="E5" s="7"/>
      <c r="F5" s="7"/>
      <c r="G5" s="7"/>
      <c r="H5" s="7"/>
      <c r="I5" s="7"/>
      <c r="J5" s="68"/>
      <c r="K5" s="68" t="s">
        <v>12</v>
      </c>
    </row>
    <row r="6" spans="1:11" ht="19.5" customHeight="1">
      <c r="A6" s="9"/>
      <c r="B6" s="23"/>
      <c r="C6" s="35"/>
      <c r="D6" s="44"/>
      <c r="E6" s="35"/>
      <c r="F6" s="35"/>
      <c r="G6" s="58"/>
      <c r="H6" s="59"/>
      <c r="I6" s="61"/>
      <c r="J6" s="69"/>
      <c r="K6" s="73"/>
    </row>
    <row r="7" spans="1:11" ht="19.5" customHeight="1">
      <c r="A7" s="10" t="s">
        <v>6</v>
      </c>
      <c r="B7" s="24"/>
      <c r="C7" s="36" t="s">
        <v>14</v>
      </c>
      <c r="D7" s="36" t="s">
        <v>17</v>
      </c>
      <c r="E7" s="36" t="s">
        <v>20</v>
      </c>
      <c r="F7" s="36" t="s">
        <v>5</v>
      </c>
      <c r="G7" s="36" t="s">
        <v>22</v>
      </c>
      <c r="H7" s="36" t="s">
        <v>16</v>
      </c>
      <c r="I7" s="62" t="s">
        <v>23</v>
      </c>
      <c r="J7" s="70" t="s">
        <v>0</v>
      </c>
      <c r="K7" s="74" t="s">
        <v>24</v>
      </c>
    </row>
    <row r="8" spans="1:11" ht="19.5" customHeight="1">
      <c r="A8" s="11"/>
      <c r="B8" s="25"/>
      <c r="C8" s="37"/>
      <c r="D8" s="36" t="s">
        <v>11</v>
      </c>
      <c r="E8" s="47"/>
      <c r="F8" s="47"/>
      <c r="G8" s="36" t="s">
        <v>27</v>
      </c>
      <c r="H8" s="60"/>
      <c r="I8" s="62"/>
      <c r="J8" s="70"/>
      <c r="K8" s="74"/>
    </row>
    <row r="9" spans="1:11" ht="20.100000000000001" customHeight="1">
      <c r="A9" s="12"/>
      <c r="B9" s="26"/>
      <c r="C9" s="38" t="s">
        <v>7</v>
      </c>
      <c r="D9" s="45" t="s">
        <v>4</v>
      </c>
      <c r="E9" s="48" t="s">
        <v>15</v>
      </c>
      <c r="F9" s="48" t="s">
        <v>30</v>
      </c>
      <c r="G9" s="45" t="s">
        <v>9</v>
      </c>
      <c r="H9" s="45" t="s">
        <v>10</v>
      </c>
      <c r="I9" s="63" t="s">
        <v>31</v>
      </c>
      <c r="J9" s="71" t="s">
        <v>34</v>
      </c>
      <c r="K9" s="75"/>
    </row>
    <row r="10" spans="1:11" s="1" customFormat="1" ht="63" customHeight="1">
      <c r="A10" s="13" t="s">
        <v>21</v>
      </c>
      <c r="B10" s="27"/>
      <c r="C10" s="42"/>
      <c r="D10" s="42"/>
      <c r="E10" s="51"/>
      <c r="F10" s="51"/>
      <c r="G10" s="42"/>
      <c r="H10" s="42"/>
      <c r="I10" s="65" t="s">
        <v>36</v>
      </c>
      <c r="J10" s="163"/>
      <c r="K10" s="79"/>
    </row>
    <row r="11" spans="1:11" s="1" customFormat="1" ht="63" customHeight="1">
      <c r="A11" s="14"/>
      <c r="B11" s="28" t="s">
        <v>39</v>
      </c>
      <c r="C11" s="154" t="s">
        <v>37</v>
      </c>
      <c r="D11" s="154" t="s">
        <v>37</v>
      </c>
      <c r="E11" s="154" t="s">
        <v>37</v>
      </c>
      <c r="F11" s="160" t="s">
        <v>37</v>
      </c>
      <c r="G11" s="154" t="s">
        <v>37</v>
      </c>
      <c r="H11" s="160" t="s">
        <v>37</v>
      </c>
      <c r="I11" s="65" t="s">
        <v>36</v>
      </c>
      <c r="J11" s="164"/>
      <c r="K11" s="77"/>
    </row>
    <row r="12" spans="1:11" s="1" customFormat="1" ht="63" customHeight="1">
      <c r="A12" s="14"/>
      <c r="B12" s="29" t="s">
        <v>19</v>
      </c>
      <c r="C12" s="155"/>
      <c r="D12" s="157"/>
      <c r="E12" s="157"/>
      <c r="F12" s="161"/>
      <c r="G12" s="157"/>
      <c r="H12" s="161"/>
      <c r="I12" s="66" t="s">
        <v>36</v>
      </c>
      <c r="J12" s="165"/>
      <c r="K12" s="78"/>
    </row>
    <row r="13" spans="1:11" s="1" customFormat="1" ht="63" customHeight="1">
      <c r="A13" s="14"/>
      <c r="B13" s="29" t="s">
        <v>42</v>
      </c>
      <c r="C13" s="154" t="s">
        <v>37</v>
      </c>
      <c r="D13" s="154" t="s">
        <v>37</v>
      </c>
      <c r="E13" s="154" t="s">
        <v>37</v>
      </c>
      <c r="F13" s="160" t="s">
        <v>37</v>
      </c>
      <c r="G13" s="154" t="s">
        <v>37</v>
      </c>
      <c r="H13" s="160" t="s">
        <v>37</v>
      </c>
      <c r="I13" s="66" t="s">
        <v>36</v>
      </c>
      <c r="J13" s="165"/>
      <c r="K13" s="78"/>
    </row>
    <row r="14" spans="1:11" s="1" customFormat="1" ht="63" customHeight="1">
      <c r="A14" s="14"/>
      <c r="B14" s="30" t="s">
        <v>18</v>
      </c>
      <c r="C14" s="156" t="s">
        <v>37</v>
      </c>
      <c r="D14" s="156" t="s">
        <v>37</v>
      </c>
      <c r="E14" s="158" t="s">
        <v>37</v>
      </c>
      <c r="F14" s="162" t="s">
        <v>37</v>
      </c>
      <c r="G14" s="158" t="s">
        <v>37</v>
      </c>
      <c r="H14" s="162" t="s">
        <v>37</v>
      </c>
      <c r="I14" s="66" t="s">
        <v>36</v>
      </c>
      <c r="J14" s="165"/>
      <c r="K14" s="78"/>
    </row>
    <row r="15" spans="1:11" s="1" customFormat="1" ht="63" customHeight="1">
      <c r="A15" s="15"/>
      <c r="B15" s="31" t="s">
        <v>43</v>
      </c>
      <c r="C15" s="154"/>
      <c r="D15" s="154"/>
      <c r="E15" s="159"/>
      <c r="F15" s="159"/>
      <c r="G15" s="159"/>
      <c r="H15" s="159"/>
      <c r="I15" s="66" t="s">
        <v>36</v>
      </c>
      <c r="J15" s="165"/>
      <c r="K15" s="78"/>
    </row>
    <row r="16" spans="1:11" s="1" customFormat="1" ht="63" customHeight="1">
      <c r="A16" s="16" t="s">
        <v>44</v>
      </c>
      <c r="B16" s="32"/>
      <c r="C16" s="42"/>
      <c r="D16" s="42"/>
      <c r="E16" s="51"/>
      <c r="F16" s="51"/>
      <c r="G16" s="42"/>
      <c r="H16" s="42"/>
      <c r="I16" s="66" t="s">
        <v>36</v>
      </c>
      <c r="J16" s="163"/>
      <c r="K16" s="79"/>
    </row>
    <row r="17" spans="1:256" ht="39.950000000000003" customHeight="1">
      <c r="A17" s="17" t="s">
        <v>35</v>
      </c>
      <c r="B17" s="33"/>
      <c r="C17" s="43" t="s">
        <v>37</v>
      </c>
      <c r="D17" s="43" t="s">
        <v>37</v>
      </c>
      <c r="E17" s="43" t="s">
        <v>37</v>
      </c>
      <c r="F17" s="43" t="s">
        <v>37</v>
      </c>
      <c r="G17" s="43" t="s">
        <v>37</v>
      </c>
      <c r="H17" s="43" t="s">
        <v>37</v>
      </c>
      <c r="I17" s="43" t="s">
        <v>37</v>
      </c>
      <c r="J17" s="72"/>
      <c r="K17" s="80"/>
    </row>
    <row r="18" spans="1:256" s="2" customFormat="1" ht="18" customHeight="1">
      <c r="A18" s="18" t="s">
        <v>45</v>
      </c>
      <c r="B18" s="18"/>
      <c r="C18" s="18"/>
      <c r="D18" s="18"/>
      <c r="E18" s="18"/>
      <c r="F18" s="18"/>
      <c r="G18" s="18"/>
      <c r="H18" s="18"/>
      <c r="I18" s="18"/>
      <c r="J18" s="18"/>
      <c r="K18" s="18"/>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c r="IU18" s="81"/>
      <c r="IV18" s="81"/>
    </row>
    <row r="19" spans="1:256" s="2" customFormat="1" ht="20.100000000000001" customHeight="1">
      <c r="A19" s="19"/>
      <c r="B19" s="19"/>
      <c r="C19" s="19"/>
      <c r="D19" s="19"/>
      <c r="E19" s="19"/>
      <c r="F19" s="19"/>
      <c r="G19" s="19"/>
      <c r="H19" s="19"/>
      <c r="I19" s="19"/>
      <c r="J19" s="19"/>
      <c r="K19" s="19"/>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c r="IV19" s="81"/>
    </row>
    <row r="20" spans="1:256" s="2" customFormat="1" ht="20.100000000000001" customHeight="1">
      <c r="A20" s="19"/>
      <c r="B20" s="19"/>
      <c r="C20" s="19"/>
      <c r="D20" s="19"/>
      <c r="E20" s="19"/>
      <c r="F20" s="19"/>
      <c r="G20" s="19"/>
      <c r="H20" s="19"/>
      <c r="I20" s="19"/>
      <c r="J20" s="19"/>
      <c r="K20" s="19"/>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row>
    <row r="21" spans="1:256" s="3" customFormat="1" ht="20.100000000000001" customHeight="1">
      <c r="E21" s="52"/>
      <c r="F21" s="52"/>
    </row>
    <row r="22" spans="1:256" s="4" customFormat="1" ht="20.100000000000001" customHeight="1">
      <c r="B22" s="3"/>
      <c r="E22" s="52"/>
      <c r="F22" s="52"/>
    </row>
    <row r="23" spans="1:256" s="4" customFormat="1">
      <c r="E23" s="52"/>
      <c r="F23" s="52"/>
    </row>
    <row r="24" spans="1:256" s="4" customFormat="1">
      <c r="E24" s="52"/>
      <c r="F24" s="52"/>
    </row>
    <row r="25" spans="1:256" s="4" customFormat="1">
      <c r="E25" s="52"/>
      <c r="F25" s="52"/>
    </row>
    <row r="26" spans="1:256" s="4" customFormat="1">
      <c r="E26" s="52"/>
      <c r="F26" s="52"/>
    </row>
    <row r="27" spans="1:256" s="4" customFormat="1">
      <c r="E27" s="52"/>
      <c r="F27" s="52"/>
    </row>
    <row r="28" spans="1:256" s="4" customFormat="1">
      <c r="E28" s="52"/>
      <c r="F28" s="52"/>
    </row>
    <row r="29" spans="1:256" s="4" customFormat="1">
      <c r="E29" s="52"/>
      <c r="F29" s="52"/>
    </row>
    <row r="30" spans="1:256" s="4" customFormat="1">
      <c r="E30" s="52"/>
      <c r="F30" s="52"/>
    </row>
    <row r="31" spans="1:256" s="4" customFormat="1">
      <c r="E31" s="52"/>
      <c r="F31" s="52"/>
    </row>
    <row r="32" spans="1:256" s="4" customFormat="1">
      <c r="E32" s="52"/>
      <c r="F32" s="52"/>
    </row>
    <row r="33" spans="5:6" s="4" customFormat="1">
      <c r="E33" s="52"/>
      <c r="F33" s="52"/>
    </row>
    <row r="34" spans="5:6" s="4" customFormat="1">
      <c r="E34" s="52"/>
      <c r="F34" s="52"/>
    </row>
    <row r="35" spans="5:6" s="4" customFormat="1">
      <c r="E35" s="52"/>
      <c r="F35" s="52"/>
    </row>
    <row r="36" spans="5:6" s="4" customFormat="1">
      <c r="E36" s="52"/>
      <c r="F36" s="52"/>
    </row>
    <row r="37" spans="5:6" s="4" customFormat="1">
      <c r="E37" s="52"/>
      <c r="F37" s="52"/>
    </row>
    <row r="38" spans="5:6" s="4" customFormat="1">
      <c r="E38" s="52"/>
      <c r="F38" s="52"/>
    </row>
    <row r="39" spans="5:6" s="4" customFormat="1">
      <c r="E39" s="52"/>
      <c r="F39" s="52"/>
    </row>
    <row r="40" spans="5:6" s="4" customFormat="1">
      <c r="E40" s="52"/>
      <c r="F40" s="52"/>
    </row>
    <row r="41" spans="5:6" s="4" customFormat="1">
      <c r="E41" s="52"/>
      <c r="F41" s="52"/>
    </row>
    <row r="42" spans="5:6" s="4" customFormat="1">
      <c r="E42" s="52"/>
      <c r="F42" s="52"/>
    </row>
    <row r="43" spans="5:6" s="4" customFormat="1">
      <c r="E43" s="52"/>
      <c r="F43" s="52"/>
    </row>
    <row r="44" spans="5:6" s="4" customFormat="1">
      <c r="E44" s="52"/>
      <c r="F44" s="52"/>
    </row>
    <row r="45" spans="5:6" s="4" customFormat="1">
      <c r="E45" s="52"/>
      <c r="F45" s="52"/>
    </row>
    <row r="46" spans="5:6" s="4" customFormat="1">
      <c r="E46" s="52"/>
      <c r="F46" s="52"/>
    </row>
    <row r="47" spans="5:6" s="4" customFormat="1">
      <c r="E47" s="52"/>
      <c r="F47" s="52"/>
    </row>
    <row r="48" spans="5:6" s="4" customFormat="1">
      <c r="E48" s="52"/>
      <c r="F48" s="52"/>
    </row>
    <row r="49" spans="5:6" s="4" customFormat="1">
      <c r="E49" s="52"/>
      <c r="F49" s="52"/>
    </row>
    <row r="50" spans="5:6" s="4" customFormat="1">
      <c r="E50" s="52"/>
      <c r="F50" s="52"/>
    </row>
    <row r="51" spans="5:6" s="4" customFormat="1">
      <c r="E51" s="52"/>
      <c r="F51" s="52"/>
    </row>
    <row r="52" spans="5:6" s="4" customFormat="1">
      <c r="E52" s="52"/>
      <c r="F52" s="52"/>
    </row>
    <row r="53" spans="5:6" s="4" customFormat="1">
      <c r="E53" s="52"/>
      <c r="F53" s="52"/>
    </row>
    <row r="54" spans="5:6" s="4" customFormat="1">
      <c r="E54" s="52"/>
      <c r="F54" s="52"/>
    </row>
    <row r="55" spans="5:6" s="4" customFormat="1">
      <c r="E55" s="52"/>
      <c r="F55" s="52"/>
    </row>
    <row r="56" spans="5:6" s="4" customFormat="1">
      <c r="E56" s="52"/>
      <c r="F56" s="52"/>
    </row>
    <row r="57" spans="5:6" s="4" customFormat="1">
      <c r="E57" s="52"/>
      <c r="F57" s="52"/>
    </row>
    <row r="58" spans="5:6" s="4" customFormat="1">
      <c r="E58" s="52"/>
      <c r="F58" s="52"/>
    </row>
    <row r="59" spans="5:6" s="4" customFormat="1">
      <c r="E59" s="52"/>
      <c r="F59" s="52"/>
    </row>
    <row r="60" spans="5:6" s="4" customFormat="1">
      <c r="E60" s="52"/>
      <c r="F60" s="52"/>
    </row>
    <row r="61" spans="5:6" s="4" customFormat="1">
      <c r="E61" s="52"/>
      <c r="F61" s="52"/>
    </row>
    <row r="62" spans="5:6" s="4" customFormat="1">
      <c r="E62" s="52"/>
      <c r="F62" s="52"/>
    </row>
    <row r="63" spans="5:6" s="4" customFormat="1">
      <c r="E63" s="52"/>
      <c r="F63" s="52"/>
    </row>
    <row r="64" spans="5:6" s="4" customFormat="1">
      <c r="E64" s="52"/>
      <c r="F64" s="52"/>
    </row>
    <row r="65" spans="5:6" s="4" customFormat="1">
      <c r="E65" s="52"/>
      <c r="F65" s="52"/>
    </row>
    <row r="66" spans="5:6" s="4" customFormat="1">
      <c r="E66" s="52"/>
      <c r="F66" s="52"/>
    </row>
    <row r="67" spans="5:6" s="4" customFormat="1">
      <c r="E67" s="52"/>
      <c r="F67" s="52"/>
    </row>
    <row r="68" spans="5:6" s="4" customFormat="1">
      <c r="E68" s="52"/>
      <c r="F68" s="52"/>
    </row>
    <row r="69" spans="5:6" s="4" customFormat="1">
      <c r="E69" s="52"/>
      <c r="F69" s="52"/>
    </row>
    <row r="70" spans="5:6" s="4" customFormat="1">
      <c r="E70" s="52"/>
      <c r="F70" s="52"/>
    </row>
    <row r="71" spans="5:6" s="4" customFormat="1">
      <c r="E71" s="52"/>
      <c r="F71" s="52"/>
    </row>
    <row r="72" spans="5:6" s="4" customFormat="1">
      <c r="E72" s="52"/>
      <c r="F72" s="52"/>
    </row>
    <row r="73" spans="5:6" s="4" customFormat="1">
      <c r="E73" s="52"/>
      <c r="F73" s="52"/>
    </row>
    <row r="74" spans="5:6" s="4" customFormat="1">
      <c r="E74" s="52"/>
      <c r="F74" s="52"/>
    </row>
    <row r="75" spans="5:6" s="4" customFormat="1">
      <c r="E75" s="52"/>
      <c r="F75" s="52"/>
    </row>
    <row r="76" spans="5:6" s="4" customFormat="1">
      <c r="E76" s="52"/>
      <c r="F76" s="52"/>
    </row>
    <row r="77" spans="5:6" s="4" customFormat="1">
      <c r="E77" s="52"/>
      <c r="F77" s="52"/>
    </row>
    <row r="78" spans="5:6" s="4" customFormat="1">
      <c r="E78" s="52"/>
      <c r="F78" s="52"/>
    </row>
    <row r="79" spans="5:6" s="4" customFormat="1">
      <c r="E79" s="52"/>
      <c r="F79" s="52"/>
    </row>
    <row r="80" spans="5:6" s="4" customFormat="1">
      <c r="E80" s="53"/>
      <c r="F80" s="53"/>
    </row>
    <row r="81" spans="5:6" s="4" customFormat="1" ht="14.25">
      <c r="E81" s="54"/>
      <c r="F81" s="54"/>
    </row>
    <row r="82" spans="5:6" s="4" customFormat="1" ht="14.25">
      <c r="E82" s="3"/>
      <c r="F82" s="3"/>
    </row>
    <row r="83" spans="5:6" s="4" customFormat="1" ht="14.25">
      <c r="E83" s="3"/>
      <c r="F83" s="3"/>
    </row>
    <row r="84" spans="5:6" s="4" customFormat="1" ht="14.25">
      <c r="E84" s="3"/>
      <c r="F84" s="3"/>
    </row>
    <row r="85" spans="5:6" s="4" customFormat="1"/>
    <row r="86" spans="5:6" s="4" customFormat="1"/>
    <row r="87" spans="5:6" s="4" customFormat="1"/>
    <row r="88" spans="5:6" s="4" customFormat="1"/>
    <row r="89" spans="5:6" s="4" customFormat="1"/>
    <row r="90" spans="5:6" s="4" customFormat="1"/>
    <row r="91" spans="5:6" s="4" customFormat="1"/>
    <row r="92" spans="5:6" s="4" customFormat="1"/>
    <row r="93" spans="5:6" s="4" customFormat="1"/>
    <row r="94" spans="5:6" s="4" customFormat="1"/>
    <row r="95" spans="5:6" s="4" customFormat="1"/>
    <row r="96" spans="5: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sheetData>
  <mergeCells count="6">
    <mergeCell ref="A2:J2"/>
    <mergeCell ref="A7:B7"/>
    <mergeCell ref="A10:B10"/>
    <mergeCell ref="A16:B16"/>
    <mergeCell ref="A17:B17"/>
    <mergeCell ref="A18:K20"/>
  </mergeCells>
  <phoneticPr fontId="19"/>
  <printOptions horizontalCentered="1"/>
  <pageMargins left="0.78740157480314965" right="0.78740157480314965" top="0.98425196850393704" bottom="0.39370078740157483" header="0.51181102362204722" footer="0.51181102362204722"/>
  <pageSetup paperSize="9" scale="76" fitToWidth="1" fitToHeight="1" orientation="landscape" usePrinterDefaults="1"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Q61"/>
  <sheetViews>
    <sheetView tabSelected="1" view="pageBreakPreview" topLeftCell="A34" zoomScaleSheetLayoutView="100" workbookViewId="0">
      <selection activeCell="A46" sqref="A46"/>
    </sheetView>
  </sheetViews>
  <sheetFormatPr defaultRowHeight="13.5"/>
  <cols>
    <col min="1" max="1" width="2.625" style="166" customWidth="1"/>
    <col min="2" max="2" width="17.25" style="167" customWidth="1"/>
    <col min="3" max="3" width="17.375" style="167" bestFit="1" customWidth="1"/>
    <col min="4" max="4" width="12" style="167" customWidth="1"/>
    <col min="5" max="6" width="16.625" style="167" customWidth="1"/>
    <col min="7" max="9" width="12.75" style="167" customWidth="1"/>
    <col min="10" max="12" width="12.75" style="166" customWidth="1"/>
    <col min="13" max="13" width="12.25" style="166" customWidth="1"/>
    <col min="14" max="14" width="11.625" style="166" customWidth="1"/>
    <col min="15" max="15" width="18.625" style="166" customWidth="1"/>
    <col min="16" max="16384" width="9" style="166" customWidth="1"/>
  </cols>
  <sheetData>
    <row r="1" spans="1:14" s="168" customFormat="1">
      <c r="A1" s="170" t="s">
        <v>67</v>
      </c>
      <c r="B1" s="174"/>
      <c r="C1" s="174"/>
      <c r="D1" s="174"/>
      <c r="E1" s="174"/>
      <c r="F1" s="174"/>
      <c r="G1" s="174"/>
      <c r="H1" s="174"/>
      <c r="I1" s="180"/>
      <c r="J1" s="170"/>
    </row>
    <row r="2" spans="1:14" s="168" customFormat="1" ht="14.25">
      <c r="A2" s="171" t="s">
        <v>72</v>
      </c>
      <c r="B2" s="171"/>
      <c r="C2" s="171"/>
      <c r="D2" s="171"/>
      <c r="E2" s="171"/>
      <c r="F2" s="171"/>
      <c r="G2" s="171"/>
      <c r="H2" s="171"/>
      <c r="I2" s="171"/>
      <c r="J2" s="171"/>
      <c r="K2" s="171"/>
      <c r="L2" s="171"/>
      <c r="M2" s="171"/>
      <c r="N2" s="171"/>
    </row>
    <row r="3" spans="1:14" s="168" customFormat="1">
      <c r="A3" s="170"/>
      <c r="B3" s="174"/>
      <c r="C3" s="174"/>
      <c r="D3" s="174"/>
      <c r="E3" s="174"/>
      <c r="F3" s="174"/>
      <c r="G3" s="174"/>
      <c r="H3" s="174"/>
      <c r="I3" s="180"/>
      <c r="J3" s="170"/>
    </row>
    <row r="4" spans="1:14" s="168" customFormat="1" ht="24" customHeight="1">
      <c r="A4" s="170"/>
      <c r="B4" s="174"/>
      <c r="C4" s="174"/>
      <c r="D4" s="174"/>
      <c r="E4" s="174"/>
      <c r="F4" s="174"/>
      <c r="G4" s="174"/>
      <c r="H4" s="174"/>
      <c r="I4" s="180"/>
      <c r="J4" s="187" t="s">
        <v>8</v>
      </c>
      <c r="K4" s="84"/>
      <c r="L4" s="84"/>
      <c r="M4" s="84"/>
      <c r="N4" s="84"/>
    </row>
    <row r="5" spans="1:14" s="168" customFormat="1" ht="14.25">
      <c r="A5" s="170"/>
      <c r="B5" s="174"/>
      <c r="C5" s="174"/>
      <c r="D5" s="174"/>
      <c r="E5" s="174"/>
      <c r="F5" s="174"/>
      <c r="G5" s="174"/>
      <c r="H5" s="174"/>
      <c r="I5" s="174"/>
      <c r="J5" s="8"/>
    </row>
    <row r="6" spans="1:14" s="168" customFormat="1" ht="18" customHeight="1">
      <c r="A6" s="172" t="s">
        <v>57</v>
      </c>
      <c r="B6" s="174"/>
      <c r="C6" s="174"/>
      <c r="D6" s="174"/>
      <c r="E6" s="174"/>
      <c r="F6" s="174"/>
      <c r="G6" s="174"/>
      <c r="H6" s="174"/>
      <c r="I6" s="180"/>
      <c r="J6" s="170"/>
    </row>
    <row r="7" spans="1:14" s="168" customFormat="1" ht="17.25" customHeight="1">
      <c r="A7" s="170" t="s">
        <v>59</v>
      </c>
      <c r="B7" s="174"/>
      <c r="C7" s="174"/>
      <c r="D7" s="174"/>
      <c r="E7" s="174"/>
      <c r="F7" s="174"/>
      <c r="G7" s="174"/>
      <c r="H7" s="174"/>
      <c r="I7" s="180"/>
      <c r="J7" s="170"/>
    </row>
    <row r="8" spans="1:14" s="168" customFormat="1" ht="54" customHeight="1">
      <c r="A8" s="170"/>
      <c r="B8" s="175" t="s">
        <v>60</v>
      </c>
      <c r="C8" s="175"/>
      <c r="D8" s="175"/>
      <c r="E8" s="175" t="s">
        <v>32</v>
      </c>
      <c r="F8" s="175" t="s">
        <v>62</v>
      </c>
      <c r="G8" s="175"/>
      <c r="H8" s="183" t="s">
        <v>94</v>
      </c>
      <c r="I8" s="183"/>
      <c r="J8" s="183" t="s">
        <v>5</v>
      </c>
      <c r="K8" s="183"/>
    </row>
    <row r="9" spans="1:14" s="169" customFormat="1" ht="11.25">
      <c r="A9" s="173"/>
      <c r="B9" s="176" t="s">
        <v>37</v>
      </c>
      <c r="C9" s="176"/>
      <c r="D9" s="176"/>
      <c r="E9" s="176"/>
      <c r="F9" s="182" t="s">
        <v>13</v>
      </c>
      <c r="G9" s="182"/>
      <c r="H9" s="182" t="s">
        <v>13</v>
      </c>
      <c r="I9" s="182"/>
      <c r="J9" s="182" t="s">
        <v>13</v>
      </c>
      <c r="K9" s="182"/>
    </row>
    <row r="10" spans="1:14" s="168" customFormat="1" ht="30" customHeight="1">
      <c r="A10" s="170"/>
      <c r="B10" s="101"/>
      <c r="C10" s="101"/>
      <c r="D10" s="101"/>
      <c r="E10" s="101"/>
      <c r="F10" s="101"/>
      <c r="G10" s="101"/>
      <c r="H10" s="184" t="str">
        <f>IF(E10="","",E10*F10)</f>
        <v/>
      </c>
      <c r="I10" s="184"/>
      <c r="J10" s="184" t="str">
        <f>IF(E10="","",905000)</f>
        <v/>
      </c>
      <c r="K10" s="184"/>
    </row>
    <row r="11" spans="1:14" s="168" customFormat="1" ht="30" customHeight="1">
      <c r="A11" s="170"/>
      <c r="B11" s="102"/>
      <c r="C11" s="102"/>
      <c r="D11" s="102"/>
      <c r="E11" s="102"/>
      <c r="F11" s="102"/>
      <c r="G11" s="102"/>
      <c r="H11" s="185" t="str">
        <f>IF(E11="","",E11*F11)</f>
        <v/>
      </c>
      <c r="I11" s="185"/>
      <c r="J11" s="184" t="str">
        <f>IF(E11="","",905000)</f>
        <v/>
      </c>
      <c r="K11" s="184"/>
    </row>
    <row r="12" spans="1:14" s="168" customFormat="1" ht="30" customHeight="1">
      <c r="A12" s="170"/>
      <c r="B12" s="175" t="s">
        <v>35</v>
      </c>
      <c r="C12" s="175"/>
      <c r="D12" s="175"/>
      <c r="E12" s="181"/>
      <c r="F12" s="181"/>
      <c r="G12" s="181"/>
      <c r="H12" s="185" t="str">
        <f>IF(H10="","",SUM(H10:H11))</f>
        <v/>
      </c>
      <c r="I12" s="185"/>
      <c r="J12" s="181"/>
      <c r="K12" s="181"/>
    </row>
    <row r="13" spans="1:14" s="168" customFormat="1" ht="15" customHeight="1">
      <c r="A13" s="170"/>
      <c r="B13" s="174"/>
      <c r="C13" s="174"/>
      <c r="D13" s="174"/>
      <c r="E13" s="174"/>
      <c r="F13" s="174"/>
      <c r="G13" s="174"/>
      <c r="H13" s="174"/>
      <c r="I13" s="180"/>
    </row>
    <row r="14" spans="1:14" s="168" customFormat="1" ht="17.25" customHeight="1">
      <c r="A14" s="170" t="s">
        <v>25</v>
      </c>
      <c r="B14" s="174"/>
      <c r="C14" s="174"/>
      <c r="D14" s="174"/>
      <c r="E14" s="174"/>
      <c r="F14" s="174"/>
      <c r="G14" s="174"/>
      <c r="H14" s="174"/>
      <c r="I14" s="180"/>
    </row>
    <row r="15" spans="1:14" s="168" customFormat="1" ht="54" customHeight="1">
      <c r="A15" s="170"/>
      <c r="B15" s="175" t="s">
        <v>60</v>
      </c>
      <c r="C15" s="175"/>
      <c r="D15" s="175"/>
      <c r="E15" s="175" t="s">
        <v>32</v>
      </c>
      <c r="F15" s="175" t="s">
        <v>62</v>
      </c>
      <c r="G15" s="175"/>
      <c r="H15" s="183" t="s">
        <v>94</v>
      </c>
      <c r="I15" s="183"/>
      <c r="J15" s="183" t="s">
        <v>5</v>
      </c>
      <c r="K15" s="183"/>
    </row>
    <row r="16" spans="1:14" s="169" customFormat="1" ht="11.25">
      <c r="A16" s="173"/>
      <c r="B16" s="176" t="s">
        <v>37</v>
      </c>
      <c r="C16" s="176"/>
      <c r="D16" s="176"/>
      <c r="E16" s="176"/>
      <c r="F16" s="182" t="s">
        <v>13</v>
      </c>
      <c r="G16" s="182"/>
      <c r="H16" s="182" t="s">
        <v>13</v>
      </c>
      <c r="I16" s="182"/>
      <c r="J16" s="182" t="s">
        <v>13</v>
      </c>
      <c r="K16" s="182"/>
    </row>
    <row r="17" spans="1:17" s="168" customFormat="1" ht="30" customHeight="1">
      <c r="A17" s="170"/>
      <c r="B17" s="101"/>
      <c r="C17" s="101"/>
      <c r="D17" s="101"/>
      <c r="E17" s="101"/>
      <c r="F17" s="101"/>
      <c r="G17" s="101"/>
      <c r="H17" s="184" t="str">
        <f>IF(E17="","",E17*F17)</f>
        <v/>
      </c>
      <c r="I17" s="184"/>
      <c r="J17" s="184" t="str">
        <f>IF(E17="","",205000*E17)</f>
        <v/>
      </c>
      <c r="K17" s="184"/>
    </row>
    <row r="18" spans="1:17" s="168" customFormat="1" ht="30" customHeight="1">
      <c r="A18" s="170"/>
      <c r="B18" s="102"/>
      <c r="C18" s="102"/>
      <c r="D18" s="102"/>
      <c r="E18" s="102"/>
      <c r="F18" s="102"/>
      <c r="G18" s="102"/>
      <c r="H18" s="185" t="str">
        <f>IF(E18="","",E18*F18)</f>
        <v/>
      </c>
      <c r="I18" s="185"/>
      <c r="J18" s="184" t="str">
        <f>IF(E18="","",205000*E18)</f>
        <v/>
      </c>
      <c r="K18" s="184"/>
    </row>
    <row r="19" spans="1:17" s="168" customFormat="1" ht="30" customHeight="1">
      <c r="A19" s="170"/>
      <c r="B19" s="175" t="s">
        <v>35</v>
      </c>
      <c r="C19" s="175"/>
      <c r="D19" s="175"/>
      <c r="E19" s="181"/>
      <c r="F19" s="181"/>
      <c r="G19" s="181"/>
      <c r="H19" s="185" t="str">
        <f>IF(H17="","",SUM(H17:H18))</f>
        <v/>
      </c>
      <c r="I19" s="185"/>
      <c r="J19" s="181"/>
      <c r="K19" s="181"/>
    </row>
    <row r="20" spans="1:17" s="168" customFormat="1" ht="15" customHeight="1">
      <c r="A20" s="170"/>
      <c r="B20" s="174"/>
      <c r="C20" s="174"/>
      <c r="D20" s="174"/>
      <c r="E20" s="174"/>
      <c r="F20" s="174"/>
      <c r="G20" s="174"/>
      <c r="H20" s="174"/>
      <c r="I20" s="180"/>
      <c r="J20" s="170"/>
    </row>
    <row r="21" spans="1:17" s="84" customFormat="1" ht="18.75" customHeight="1">
      <c r="A21" s="87" t="s">
        <v>38</v>
      </c>
      <c r="B21" s="87"/>
      <c r="C21" s="112" t="s">
        <v>79</v>
      </c>
      <c r="D21" s="119"/>
      <c r="E21" s="87" t="s">
        <v>68</v>
      </c>
      <c r="F21" s="87"/>
      <c r="G21" s="87"/>
      <c r="H21" s="87"/>
      <c r="I21" s="94"/>
      <c r="J21" s="87"/>
    </row>
    <row r="22" spans="1:17" s="84" customFormat="1" ht="5.25" customHeight="1">
      <c r="A22" s="87"/>
      <c r="B22" s="87"/>
      <c r="C22" s="112"/>
      <c r="D22" s="87"/>
      <c r="E22" s="87"/>
      <c r="F22" s="87"/>
      <c r="G22" s="87"/>
      <c r="H22" s="87"/>
      <c r="I22" s="94"/>
      <c r="J22" s="87"/>
    </row>
    <row r="23" spans="1:17" s="84" customFormat="1" ht="54" customHeight="1">
      <c r="A23" s="87"/>
      <c r="B23" s="103" t="s">
        <v>60</v>
      </c>
      <c r="C23" s="113"/>
      <c r="D23" s="120" t="s">
        <v>53</v>
      </c>
      <c r="E23" s="127" t="s">
        <v>82</v>
      </c>
      <c r="F23" s="127" t="s">
        <v>85</v>
      </c>
      <c r="G23" s="130" t="s">
        <v>26</v>
      </c>
      <c r="H23" s="130" t="s">
        <v>77</v>
      </c>
      <c r="I23" s="120" t="s">
        <v>83</v>
      </c>
      <c r="J23" s="127" t="s">
        <v>28</v>
      </c>
      <c r="K23" s="127" t="s">
        <v>89</v>
      </c>
      <c r="L23" s="120" t="s">
        <v>63</v>
      </c>
      <c r="M23" s="127" t="s">
        <v>91</v>
      </c>
      <c r="N23" s="127" t="s">
        <v>5</v>
      </c>
    </row>
    <row r="24" spans="1:17" s="86" customFormat="1" ht="11.25">
      <c r="A24" s="93"/>
      <c r="B24" s="104"/>
      <c r="C24" s="114" t="s">
        <v>78</v>
      </c>
      <c r="D24" s="121" t="s">
        <v>80</v>
      </c>
      <c r="E24" s="128" t="s">
        <v>81</v>
      </c>
      <c r="F24" s="128" t="s">
        <v>84</v>
      </c>
      <c r="G24" s="131" t="s">
        <v>86</v>
      </c>
      <c r="H24" s="131" t="s">
        <v>87</v>
      </c>
      <c r="I24" s="121" t="s">
        <v>73</v>
      </c>
      <c r="J24" s="128" t="s">
        <v>69</v>
      </c>
      <c r="K24" s="128" t="s">
        <v>88</v>
      </c>
      <c r="L24" s="128" t="s">
        <v>95</v>
      </c>
      <c r="M24" s="145" t="s">
        <v>90</v>
      </c>
      <c r="N24" s="128" t="s">
        <v>92</v>
      </c>
    </row>
    <row r="25" spans="1:17" s="86" customFormat="1" ht="11.25">
      <c r="A25" s="93"/>
      <c r="B25" s="105" t="s">
        <v>71</v>
      </c>
      <c r="C25" s="105" t="s">
        <v>76</v>
      </c>
      <c r="D25" s="122"/>
      <c r="E25" s="129" t="s">
        <v>65</v>
      </c>
      <c r="F25" s="129"/>
      <c r="G25" s="132" t="s">
        <v>65</v>
      </c>
      <c r="H25" s="132"/>
      <c r="I25" s="122"/>
      <c r="J25" s="129"/>
      <c r="K25" s="129" t="s">
        <v>65</v>
      </c>
      <c r="L25" s="129" t="s">
        <v>65</v>
      </c>
      <c r="M25" s="129" t="s">
        <v>65</v>
      </c>
      <c r="N25" s="129" t="s">
        <v>65</v>
      </c>
    </row>
    <row r="26" spans="1:17" s="84" customFormat="1" ht="17.25" customHeight="1">
      <c r="A26" s="87"/>
      <c r="B26" s="106"/>
      <c r="C26" s="115"/>
      <c r="D26" s="123"/>
      <c r="E26" s="123"/>
      <c r="F26" s="123"/>
      <c r="G26" s="133" t="str">
        <f t="shared" ref="G26:G35" si="0">IF(F26="","",F26*E26)</f>
        <v/>
      </c>
      <c r="H26" s="133" t="str">
        <f t="shared" ref="H26:H35" si="1">IF(G26="","",D26*F26)</f>
        <v/>
      </c>
      <c r="I26" s="123"/>
      <c r="J26" s="123"/>
      <c r="K26" s="144" t="str">
        <f t="shared" ref="K26:K35" si="2">IF(E26="","",E26/D26*J26)</f>
        <v/>
      </c>
      <c r="L26" s="133" t="str">
        <f t="shared" ref="L26:L35" si="3">IF(K26="","",K26*I26)</f>
        <v/>
      </c>
      <c r="M26" s="146"/>
      <c r="N26" s="147"/>
    </row>
    <row r="27" spans="1:17" s="84" customFormat="1" ht="17.25" customHeight="1">
      <c r="A27" s="87"/>
      <c r="B27" s="107"/>
      <c r="C27" s="116"/>
      <c r="D27" s="124"/>
      <c r="E27" s="124"/>
      <c r="F27" s="124"/>
      <c r="G27" s="133" t="str">
        <f t="shared" si="0"/>
        <v/>
      </c>
      <c r="H27" s="133" t="str">
        <f t="shared" si="1"/>
        <v/>
      </c>
      <c r="I27" s="124"/>
      <c r="J27" s="124"/>
      <c r="K27" s="144" t="str">
        <f t="shared" si="2"/>
        <v/>
      </c>
      <c r="L27" s="133" t="str">
        <f t="shared" si="3"/>
        <v/>
      </c>
      <c r="M27" s="146"/>
      <c r="N27" s="147"/>
      <c r="Q27" s="148"/>
    </row>
    <row r="28" spans="1:17" s="84" customFormat="1" ht="17.25" customHeight="1">
      <c r="A28" s="87"/>
      <c r="B28" s="107"/>
      <c r="C28" s="116"/>
      <c r="D28" s="124"/>
      <c r="E28" s="124"/>
      <c r="F28" s="124"/>
      <c r="G28" s="133" t="str">
        <f t="shared" si="0"/>
        <v/>
      </c>
      <c r="H28" s="133" t="str">
        <f t="shared" si="1"/>
        <v/>
      </c>
      <c r="I28" s="124"/>
      <c r="J28" s="124"/>
      <c r="K28" s="144" t="str">
        <f t="shared" si="2"/>
        <v/>
      </c>
      <c r="L28" s="133" t="str">
        <f t="shared" si="3"/>
        <v/>
      </c>
      <c r="M28" s="146"/>
      <c r="N28" s="147"/>
    </row>
    <row r="29" spans="1:17" s="84" customFormat="1" ht="17.25" customHeight="1">
      <c r="A29" s="87"/>
      <c r="B29" s="107"/>
      <c r="C29" s="116"/>
      <c r="D29" s="124"/>
      <c r="E29" s="124"/>
      <c r="F29" s="124"/>
      <c r="G29" s="133" t="str">
        <f t="shared" si="0"/>
        <v/>
      </c>
      <c r="H29" s="133" t="str">
        <f t="shared" si="1"/>
        <v/>
      </c>
      <c r="I29" s="124"/>
      <c r="J29" s="124"/>
      <c r="K29" s="144" t="str">
        <f t="shared" si="2"/>
        <v/>
      </c>
      <c r="L29" s="133" t="str">
        <f t="shared" si="3"/>
        <v/>
      </c>
      <c r="M29" s="146"/>
      <c r="N29" s="147"/>
    </row>
    <row r="30" spans="1:17" s="84" customFormat="1" ht="17.25" customHeight="1">
      <c r="A30" s="87"/>
      <c r="B30" s="107"/>
      <c r="C30" s="116"/>
      <c r="D30" s="124"/>
      <c r="E30" s="124"/>
      <c r="F30" s="124"/>
      <c r="G30" s="133" t="str">
        <f t="shared" si="0"/>
        <v/>
      </c>
      <c r="H30" s="133" t="str">
        <f t="shared" si="1"/>
        <v/>
      </c>
      <c r="I30" s="124"/>
      <c r="J30" s="124"/>
      <c r="K30" s="144" t="str">
        <f t="shared" si="2"/>
        <v/>
      </c>
      <c r="L30" s="133" t="str">
        <f t="shared" si="3"/>
        <v/>
      </c>
      <c r="M30" s="146"/>
      <c r="N30" s="147"/>
    </row>
    <row r="31" spans="1:17" s="84" customFormat="1" ht="17.25" customHeight="1">
      <c r="A31" s="87"/>
      <c r="B31" s="107"/>
      <c r="C31" s="116"/>
      <c r="D31" s="124"/>
      <c r="E31" s="124"/>
      <c r="F31" s="124"/>
      <c r="G31" s="133" t="str">
        <f t="shared" si="0"/>
        <v/>
      </c>
      <c r="H31" s="133" t="str">
        <f t="shared" si="1"/>
        <v/>
      </c>
      <c r="I31" s="124"/>
      <c r="J31" s="124"/>
      <c r="K31" s="144" t="str">
        <f t="shared" si="2"/>
        <v/>
      </c>
      <c r="L31" s="133" t="str">
        <f t="shared" si="3"/>
        <v/>
      </c>
      <c r="M31" s="146"/>
      <c r="N31" s="147"/>
    </row>
    <row r="32" spans="1:17" s="84" customFormat="1" ht="17.25" customHeight="1">
      <c r="A32" s="87"/>
      <c r="B32" s="107"/>
      <c r="C32" s="116"/>
      <c r="D32" s="124"/>
      <c r="E32" s="124"/>
      <c r="F32" s="124"/>
      <c r="G32" s="133" t="str">
        <f t="shared" si="0"/>
        <v/>
      </c>
      <c r="H32" s="133" t="str">
        <f t="shared" si="1"/>
        <v/>
      </c>
      <c r="I32" s="124"/>
      <c r="J32" s="124"/>
      <c r="K32" s="144" t="str">
        <f t="shared" si="2"/>
        <v/>
      </c>
      <c r="L32" s="133" t="str">
        <f t="shared" si="3"/>
        <v/>
      </c>
      <c r="M32" s="146"/>
      <c r="N32" s="147"/>
    </row>
    <row r="33" spans="1:17" s="84" customFormat="1" ht="17.25" customHeight="1">
      <c r="A33" s="87"/>
      <c r="B33" s="107"/>
      <c r="C33" s="116"/>
      <c r="D33" s="124"/>
      <c r="E33" s="124"/>
      <c r="F33" s="124"/>
      <c r="G33" s="133" t="str">
        <f t="shared" si="0"/>
        <v/>
      </c>
      <c r="H33" s="133" t="str">
        <f t="shared" si="1"/>
        <v/>
      </c>
      <c r="I33" s="124"/>
      <c r="J33" s="124"/>
      <c r="K33" s="144" t="str">
        <f t="shared" si="2"/>
        <v/>
      </c>
      <c r="L33" s="133" t="str">
        <f t="shared" si="3"/>
        <v/>
      </c>
      <c r="M33" s="146"/>
      <c r="N33" s="147"/>
    </row>
    <row r="34" spans="1:17" s="84" customFormat="1" ht="17.25" customHeight="1">
      <c r="A34" s="87"/>
      <c r="B34" s="107"/>
      <c r="C34" s="116"/>
      <c r="D34" s="124"/>
      <c r="E34" s="124"/>
      <c r="F34" s="124"/>
      <c r="G34" s="133" t="str">
        <f t="shared" si="0"/>
        <v/>
      </c>
      <c r="H34" s="133" t="str">
        <f t="shared" si="1"/>
        <v/>
      </c>
      <c r="I34" s="124"/>
      <c r="J34" s="124"/>
      <c r="K34" s="144" t="str">
        <f t="shared" si="2"/>
        <v/>
      </c>
      <c r="L34" s="133" t="str">
        <f t="shared" si="3"/>
        <v/>
      </c>
      <c r="M34" s="146"/>
      <c r="N34" s="147"/>
      <c r="Q34" s="148"/>
    </row>
    <row r="35" spans="1:17" s="84" customFormat="1" ht="17.25" customHeight="1">
      <c r="A35" s="87"/>
      <c r="B35" s="107"/>
      <c r="C35" s="116"/>
      <c r="D35" s="124"/>
      <c r="E35" s="124"/>
      <c r="F35" s="124"/>
      <c r="G35" s="133" t="str">
        <f t="shared" si="0"/>
        <v/>
      </c>
      <c r="H35" s="133" t="str">
        <f t="shared" si="1"/>
        <v/>
      </c>
      <c r="I35" s="124"/>
      <c r="J35" s="124"/>
      <c r="K35" s="144" t="str">
        <f t="shared" si="2"/>
        <v/>
      </c>
      <c r="L35" s="133" t="str">
        <f t="shared" si="3"/>
        <v/>
      </c>
      <c r="M35" s="146"/>
      <c r="N35" s="147"/>
    </row>
    <row r="36" spans="1:17" s="84" customFormat="1" ht="27.75" customHeight="1">
      <c r="A36" s="87"/>
      <c r="B36" s="177" t="s">
        <v>35</v>
      </c>
      <c r="C36" s="179"/>
      <c r="D36" s="143"/>
      <c r="E36" s="143"/>
      <c r="F36" s="143"/>
      <c r="G36" s="134" t="str">
        <f>IF(G26="","",SUM(G26:G35))</f>
        <v/>
      </c>
      <c r="H36" s="140"/>
      <c r="I36" s="186"/>
      <c r="J36" s="186"/>
      <c r="K36" s="143"/>
      <c r="L36" s="139" t="str">
        <f>IF(L26="","",SUM(L26:L35))</f>
        <v/>
      </c>
      <c r="M36" s="133" t="str">
        <f>IF($L$26="","",SUM($L$26:$L$35)/$D$21)</f>
        <v/>
      </c>
      <c r="N36" s="133" t="str">
        <f>IF(D21="","",3600*D21)</f>
        <v/>
      </c>
    </row>
    <row r="37" spans="1:17" s="84" customFormat="1" ht="15.75" customHeight="1">
      <c r="A37" s="87"/>
      <c r="B37" s="109"/>
      <c r="C37" s="118"/>
      <c r="D37" s="94"/>
      <c r="E37" s="94"/>
      <c r="F37" s="94"/>
      <c r="G37" s="135"/>
      <c r="H37" s="135"/>
      <c r="I37" s="94"/>
    </row>
    <row r="38" spans="1:17" s="168" customFormat="1" ht="17.25" customHeight="1">
      <c r="A38" s="170" t="s">
        <v>66</v>
      </c>
      <c r="B38" s="174"/>
      <c r="C38" s="174"/>
      <c r="D38" s="174"/>
      <c r="E38" s="174"/>
      <c r="F38" s="174"/>
      <c r="G38" s="174"/>
      <c r="H38" s="174"/>
      <c r="I38" s="180"/>
      <c r="J38" s="170"/>
    </row>
    <row r="39" spans="1:17" s="168" customFormat="1" ht="54" customHeight="1">
      <c r="A39" s="170"/>
      <c r="B39" s="175" t="s">
        <v>60</v>
      </c>
      <c r="C39" s="175"/>
      <c r="D39" s="175"/>
      <c r="E39" s="175" t="s">
        <v>32</v>
      </c>
      <c r="F39" s="175" t="s">
        <v>62</v>
      </c>
      <c r="G39" s="175"/>
      <c r="H39" s="183" t="s">
        <v>94</v>
      </c>
      <c r="I39" s="183"/>
      <c r="J39" s="183" t="s">
        <v>5</v>
      </c>
      <c r="K39" s="183"/>
    </row>
    <row r="40" spans="1:17" s="169" customFormat="1" ht="11.25">
      <c r="A40" s="173"/>
      <c r="B40" s="176" t="s">
        <v>37</v>
      </c>
      <c r="C40" s="176"/>
      <c r="D40" s="176"/>
      <c r="E40" s="176"/>
      <c r="F40" s="182" t="s">
        <v>13</v>
      </c>
      <c r="G40" s="182"/>
      <c r="H40" s="182" t="s">
        <v>13</v>
      </c>
      <c r="I40" s="182"/>
      <c r="J40" s="182" t="s">
        <v>13</v>
      </c>
      <c r="K40" s="182"/>
    </row>
    <row r="41" spans="1:17" s="168" customFormat="1" ht="30" customHeight="1">
      <c r="A41" s="170"/>
      <c r="B41" s="101"/>
      <c r="C41" s="101"/>
      <c r="D41" s="101"/>
      <c r="E41" s="101"/>
      <c r="F41" s="101"/>
      <c r="G41" s="101"/>
      <c r="H41" s="184" t="str">
        <f>IF(E41="","",E41*F41)</f>
        <v/>
      </c>
      <c r="I41" s="184"/>
      <c r="J41" s="184" t="str">
        <f>IF(E41="","",51400*E41)</f>
        <v/>
      </c>
      <c r="K41" s="184"/>
    </row>
    <row r="42" spans="1:17" s="168" customFormat="1" ht="30" customHeight="1">
      <c r="A42" s="170"/>
      <c r="B42" s="102"/>
      <c r="C42" s="102"/>
      <c r="D42" s="102"/>
      <c r="E42" s="102"/>
      <c r="F42" s="102"/>
      <c r="G42" s="102"/>
      <c r="H42" s="185" t="str">
        <f>IF(E42="","",E42*F42)</f>
        <v/>
      </c>
      <c r="I42" s="185"/>
      <c r="J42" s="184" t="str">
        <f>IF(E42="","",51400*E42)</f>
        <v/>
      </c>
      <c r="K42" s="184"/>
    </row>
    <row r="43" spans="1:17" s="168" customFormat="1" ht="30" customHeight="1">
      <c r="A43" s="170"/>
      <c r="B43" s="175" t="s">
        <v>35</v>
      </c>
      <c r="C43" s="175"/>
      <c r="D43" s="175"/>
      <c r="E43" s="181"/>
      <c r="F43" s="181"/>
      <c r="G43" s="181"/>
      <c r="H43" s="185" t="str">
        <f>IF(H41="","",SUM(H41:H42))</f>
        <v/>
      </c>
      <c r="I43" s="185"/>
      <c r="J43" s="181"/>
      <c r="K43" s="181"/>
    </row>
    <row r="44" spans="1:17" s="168" customFormat="1" ht="15" customHeight="1">
      <c r="A44" s="170"/>
      <c r="B44" s="174"/>
      <c r="C44" s="174"/>
      <c r="D44" s="174"/>
      <c r="E44" s="174"/>
      <c r="F44" s="174"/>
      <c r="G44" s="174"/>
      <c r="H44" s="174"/>
      <c r="I44" s="180"/>
    </row>
    <row r="45" spans="1:17" ht="24" customHeight="1">
      <c r="A45" s="170" t="s">
        <v>1</v>
      </c>
      <c r="B45" s="174"/>
      <c r="C45" s="174"/>
      <c r="D45" s="174"/>
      <c r="E45" s="174"/>
      <c r="F45" s="174"/>
      <c r="G45" s="174"/>
      <c r="H45" s="174"/>
      <c r="I45" s="180"/>
    </row>
    <row r="46" spans="1:17" ht="42" customHeight="1">
      <c r="B46" s="175" t="s">
        <v>60</v>
      </c>
      <c r="C46" s="175"/>
      <c r="D46" s="175"/>
      <c r="E46" s="175" t="s">
        <v>32</v>
      </c>
      <c r="F46" s="175" t="s">
        <v>62</v>
      </c>
      <c r="G46" s="175"/>
      <c r="H46" s="183" t="s">
        <v>94</v>
      </c>
      <c r="I46" s="183"/>
      <c r="J46" s="183" t="s">
        <v>5</v>
      </c>
      <c r="K46" s="183"/>
    </row>
    <row r="47" spans="1:17" s="169" customFormat="1" ht="11.25">
      <c r="A47" s="173"/>
      <c r="B47" s="176" t="s">
        <v>37</v>
      </c>
      <c r="C47" s="176"/>
      <c r="D47" s="176"/>
      <c r="E47" s="176"/>
      <c r="F47" s="182" t="s">
        <v>13</v>
      </c>
      <c r="G47" s="182"/>
      <c r="H47" s="182" t="s">
        <v>13</v>
      </c>
      <c r="I47" s="182"/>
      <c r="J47" s="182" t="s">
        <v>13</v>
      </c>
      <c r="K47" s="182"/>
    </row>
    <row r="48" spans="1:17" s="168" customFormat="1" ht="30" customHeight="1">
      <c r="A48" s="170"/>
      <c r="B48" s="101"/>
      <c r="C48" s="101"/>
      <c r="D48" s="101"/>
      <c r="E48" s="101"/>
      <c r="F48" s="101"/>
      <c r="G48" s="101"/>
      <c r="H48" s="184" t="str">
        <f>IF(E48="","",E48*F48)</f>
        <v/>
      </c>
      <c r="I48" s="184"/>
      <c r="J48" s="101"/>
      <c r="K48" s="101"/>
    </row>
    <row r="49" spans="1:11" ht="32.25" customHeight="1">
      <c r="A49" s="170"/>
      <c r="B49" s="102"/>
      <c r="C49" s="102"/>
      <c r="D49" s="102"/>
      <c r="E49" s="102"/>
      <c r="F49" s="102"/>
      <c r="G49" s="102"/>
      <c r="H49" s="185" t="str">
        <f>IF(E49="","",E49*F49)</f>
        <v/>
      </c>
      <c r="I49" s="185"/>
      <c r="J49" s="102"/>
      <c r="K49" s="102"/>
    </row>
    <row r="50" spans="1:11" ht="30" customHeight="1">
      <c r="A50" s="170"/>
      <c r="B50" s="99" t="s">
        <v>35</v>
      </c>
      <c r="C50" s="99"/>
      <c r="D50" s="99"/>
      <c r="E50" s="125"/>
      <c r="F50" s="125"/>
      <c r="G50" s="125"/>
      <c r="H50" s="185" t="str">
        <f>IF(H48="","",SUM(H48:H49))</f>
        <v/>
      </c>
      <c r="I50" s="185"/>
      <c r="J50" s="181"/>
      <c r="K50" s="181"/>
    </row>
    <row r="51" spans="1:11" ht="15" customHeight="1">
      <c r="A51" s="170"/>
      <c r="B51" s="178"/>
      <c r="C51" s="178"/>
      <c r="D51" s="180"/>
      <c r="E51" s="174"/>
      <c r="F51" s="174"/>
      <c r="G51" s="174"/>
      <c r="H51" s="180"/>
      <c r="I51" s="174"/>
      <c r="J51" s="170"/>
    </row>
    <row r="52" spans="1:11" s="168" customFormat="1" ht="18" customHeight="1">
      <c r="A52" s="172" t="s">
        <v>61</v>
      </c>
      <c r="B52" s="174"/>
      <c r="C52" s="174"/>
      <c r="D52" s="174"/>
      <c r="E52" s="174"/>
      <c r="F52" s="174"/>
      <c r="G52" s="174"/>
      <c r="H52" s="174"/>
      <c r="I52" s="180"/>
      <c r="J52" s="170"/>
    </row>
    <row r="53" spans="1:11" s="166" customFormat="1" ht="39" customHeight="1">
      <c r="A53" s="170"/>
      <c r="B53" s="175" t="s">
        <v>60</v>
      </c>
      <c r="C53" s="175"/>
      <c r="D53" s="175"/>
      <c r="E53" s="175" t="s">
        <v>32</v>
      </c>
      <c r="F53" s="175" t="s">
        <v>62</v>
      </c>
      <c r="G53" s="175"/>
      <c r="H53" s="183" t="s">
        <v>94</v>
      </c>
      <c r="I53" s="183"/>
      <c r="J53" s="183" t="s">
        <v>5</v>
      </c>
      <c r="K53" s="183"/>
    </row>
    <row r="54" spans="1:11" s="169" customFormat="1" ht="11.25">
      <c r="A54" s="173"/>
      <c r="B54" s="176" t="s">
        <v>37</v>
      </c>
      <c r="C54" s="176"/>
      <c r="D54" s="176"/>
      <c r="E54" s="176"/>
      <c r="F54" s="182" t="s">
        <v>13</v>
      </c>
      <c r="G54" s="182"/>
      <c r="H54" s="182" t="s">
        <v>13</v>
      </c>
      <c r="I54" s="182"/>
      <c r="J54" s="182" t="s">
        <v>13</v>
      </c>
      <c r="K54" s="182"/>
    </row>
    <row r="55" spans="1:11" s="168" customFormat="1" ht="30" customHeight="1">
      <c r="A55" s="170"/>
      <c r="B55" s="101"/>
      <c r="C55" s="101"/>
      <c r="D55" s="101"/>
      <c r="E55" s="101"/>
      <c r="F55" s="101"/>
      <c r="G55" s="101"/>
      <c r="H55" s="184" t="str">
        <f>IF(E55="","",E55*F55)</f>
        <v/>
      </c>
      <c r="I55" s="184"/>
      <c r="J55" s="101"/>
      <c r="K55" s="101"/>
    </row>
    <row r="56" spans="1:11" s="166" customFormat="1" ht="32.25" customHeight="1">
      <c r="A56" s="170"/>
      <c r="B56" s="102"/>
      <c r="C56" s="102"/>
      <c r="D56" s="102"/>
      <c r="E56" s="102"/>
      <c r="F56" s="102"/>
      <c r="G56" s="102"/>
      <c r="H56" s="185" t="str">
        <f>IF(E56="","",E56*F56)</f>
        <v/>
      </c>
      <c r="I56" s="185"/>
      <c r="J56" s="102"/>
      <c r="K56" s="102"/>
    </row>
    <row r="57" spans="1:11" s="168" customFormat="1" ht="30" customHeight="1">
      <c r="A57" s="170"/>
      <c r="B57" s="101"/>
      <c r="C57" s="101"/>
      <c r="D57" s="101"/>
      <c r="E57" s="101"/>
      <c r="F57" s="101"/>
      <c r="G57" s="101"/>
      <c r="H57" s="184" t="str">
        <f>IF(E57="","",E57*F57)</f>
        <v/>
      </c>
      <c r="I57" s="184"/>
      <c r="J57" s="101"/>
      <c r="K57" s="101"/>
    </row>
    <row r="58" spans="1:11" s="166" customFormat="1" ht="32.25" customHeight="1">
      <c r="A58" s="170"/>
      <c r="B58" s="102"/>
      <c r="C58" s="102"/>
      <c r="D58" s="102"/>
      <c r="E58" s="102"/>
      <c r="F58" s="102"/>
      <c r="G58" s="102"/>
      <c r="H58" s="185" t="str">
        <f>IF(E58="","",E58*F58)</f>
        <v/>
      </c>
      <c r="I58" s="185"/>
      <c r="J58" s="102"/>
      <c r="K58" s="102"/>
    </row>
    <row r="59" spans="1:11" s="166" customFormat="1" ht="32.25" customHeight="1">
      <c r="A59" s="170"/>
      <c r="B59" s="175" t="s">
        <v>35</v>
      </c>
      <c r="C59" s="175"/>
      <c r="D59" s="175"/>
      <c r="E59" s="181"/>
      <c r="F59" s="181"/>
      <c r="G59" s="181"/>
      <c r="H59" s="185" t="str">
        <f>IF(H55="","",SUM(H55:I58))</f>
        <v/>
      </c>
      <c r="I59" s="185"/>
      <c r="J59" s="181"/>
      <c r="K59" s="181"/>
    </row>
    <row r="60" spans="1:11" ht="15" customHeight="1">
      <c r="A60" s="170"/>
      <c r="B60" s="178"/>
      <c r="C60" s="178"/>
      <c r="D60" s="180"/>
      <c r="E60" s="174"/>
      <c r="F60" s="174"/>
      <c r="G60" s="174"/>
      <c r="H60" s="180"/>
      <c r="I60" s="174"/>
    </row>
    <row r="61" spans="1:11">
      <c r="A61" s="170"/>
    </row>
  </sheetData>
  <mergeCells count="113">
    <mergeCell ref="A2:N2"/>
    <mergeCell ref="B8:D8"/>
    <mergeCell ref="F8:G8"/>
    <mergeCell ref="H8:I8"/>
    <mergeCell ref="J8:K8"/>
    <mergeCell ref="B9:D9"/>
    <mergeCell ref="F9:G9"/>
    <mergeCell ref="H9:I9"/>
    <mergeCell ref="J9:K9"/>
    <mergeCell ref="B10:D10"/>
    <mergeCell ref="F10:G10"/>
    <mergeCell ref="H10:I10"/>
    <mergeCell ref="J10:K10"/>
    <mergeCell ref="B11:D11"/>
    <mergeCell ref="F11:G11"/>
    <mergeCell ref="H11:I11"/>
    <mergeCell ref="J11:K11"/>
    <mergeCell ref="B12:D12"/>
    <mergeCell ref="F12:G12"/>
    <mergeCell ref="H12:I12"/>
    <mergeCell ref="J12:K12"/>
    <mergeCell ref="B15:D15"/>
    <mergeCell ref="F15:G15"/>
    <mergeCell ref="H15:I15"/>
    <mergeCell ref="J15:K15"/>
    <mergeCell ref="B16:D16"/>
    <mergeCell ref="F16:G16"/>
    <mergeCell ref="H16:I16"/>
    <mergeCell ref="J16:K16"/>
    <mergeCell ref="B17:D17"/>
    <mergeCell ref="F17:G17"/>
    <mergeCell ref="H17:I17"/>
    <mergeCell ref="J17:K17"/>
    <mergeCell ref="B18:D18"/>
    <mergeCell ref="F18:G18"/>
    <mergeCell ref="H18:I18"/>
    <mergeCell ref="J18:K18"/>
    <mergeCell ref="B19:D19"/>
    <mergeCell ref="F19:G19"/>
    <mergeCell ref="H19:I19"/>
    <mergeCell ref="J19:K19"/>
    <mergeCell ref="B23:C23"/>
    <mergeCell ref="B36:C36"/>
    <mergeCell ref="B39:D39"/>
    <mergeCell ref="F39:G39"/>
    <mergeCell ref="H39:I39"/>
    <mergeCell ref="J39:K39"/>
    <mergeCell ref="B40:D40"/>
    <mergeCell ref="F40:G40"/>
    <mergeCell ref="H40:I40"/>
    <mergeCell ref="J40:K40"/>
    <mergeCell ref="B41:D41"/>
    <mergeCell ref="F41:G41"/>
    <mergeCell ref="H41:I41"/>
    <mergeCell ref="J41:K41"/>
    <mergeCell ref="B42:D42"/>
    <mergeCell ref="F42:G42"/>
    <mergeCell ref="H42:I42"/>
    <mergeCell ref="J42:K42"/>
    <mergeCell ref="B43:D43"/>
    <mergeCell ref="F43:G43"/>
    <mergeCell ref="H43:I43"/>
    <mergeCell ref="J43:K43"/>
    <mergeCell ref="B46:D46"/>
    <mergeCell ref="F46:G46"/>
    <mergeCell ref="H46:I46"/>
    <mergeCell ref="J46:K46"/>
    <mergeCell ref="B47:D47"/>
    <mergeCell ref="F47:G47"/>
    <mergeCell ref="H47:I47"/>
    <mergeCell ref="J47:K47"/>
    <mergeCell ref="B48:D48"/>
    <mergeCell ref="F48:G48"/>
    <mergeCell ref="H48:I48"/>
    <mergeCell ref="J48:K48"/>
    <mergeCell ref="B49:D49"/>
    <mergeCell ref="F49:G49"/>
    <mergeCell ref="H49:I49"/>
    <mergeCell ref="J49:K49"/>
    <mergeCell ref="B50:D50"/>
    <mergeCell ref="F50:G50"/>
    <mergeCell ref="H50:I50"/>
    <mergeCell ref="J50:K50"/>
    <mergeCell ref="B53:D53"/>
    <mergeCell ref="F53:G53"/>
    <mergeCell ref="H53:I53"/>
    <mergeCell ref="J53:K53"/>
    <mergeCell ref="B54:D54"/>
    <mergeCell ref="F54:G54"/>
    <mergeCell ref="H54:I54"/>
    <mergeCell ref="J54:K54"/>
    <mergeCell ref="B55:D55"/>
    <mergeCell ref="F55:G55"/>
    <mergeCell ref="H55:I55"/>
    <mergeCell ref="J55:K55"/>
    <mergeCell ref="B56:D56"/>
    <mergeCell ref="F56:G56"/>
    <mergeCell ref="H56:I56"/>
    <mergeCell ref="J56:K56"/>
    <mergeCell ref="B57:D57"/>
    <mergeCell ref="F57:G57"/>
    <mergeCell ref="H57:I57"/>
    <mergeCell ref="J57:K57"/>
    <mergeCell ref="B58:D58"/>
    <mergeCell ref="F58:G58"/>
    <mergeCell ref="H58:I58"/>
    <mergeCell ref="J58:K58"/>
    <mergeCell ref="B59:D59"/>
    <mergeCell ref="F59:G59"/>
    <mergeCell ref="H59:I59"/>
    <mergeCell ref="J59:K59"/>
    <mergeCell ref="M26:M35"/>
    <mergeCell ref="N26:N35"/>
  </mergeCells>
  <phoneticPr fontId="19"/>
  <printOptions horizontalCentered="1"/>
  <pageMargins left="0.98425196850393704" right="0.78740157480314965" top="0.98425196850393704" bottom="0.78740157480314965" header="0.51181102362204722" footer="0.51181102362204722"/>
  <pageSetup paperSize="9" scale="46"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4" tint="0.4"/>
    <pageSetUpPr fitToPage="1"/>
  </sheetPr>
  <dimension ref="A1:Q50"/>
  <sheetViews>
    <sheetView view="pageBreakPreview" zoomScaleSheetLayoutView="100" workbookViewId="0">
      <selection activeCell="P26" sqref="P26"/>
    </sheetView>
  </sheetViews>
  <sheetFormatPr defaultRowHeight="13.5"/>
  <cols>
    <col min="1" max="1" width="2.625" style="166" customWidth="1"/>
    <col min="2" max="2" width="17.25" style="188" customWidth="1"/>
    <col min="3" max="3" width="17.375" style="188" bestFit="1" customWidth="1"/>
    <col min="4" max="4" width="12" style="188" customWidth="1"/>
    <col min="5" max="6" width="16.625" style="188" customWidth="1"/>
    <col min="7" max="9" width="12.75" style="188" customWidth="1"/>
    <col min="10" max="12" width="12.75" style="166" customWidth="1"/>
    <col min="13" max="13" width="12.25" style="166" customWidth="1"/>
    <col min="14" max="14" width="11.625" style="166" customWidth="1"/>
    <col min="15" max="15" width="2.875" style="166" customWidth="1"/>
    <col min="16" max="16384" width="9" style="166" customWidth="1"/>
  </cols>
  <sheetData>
    <row r="1" spans="1:17" s="168" customFormat="1">
      <c r="A1" s="170" t="s">
        <v>67</v>
      </c>
      <c r="B1" s="174"/>
      <c r="C1" s="174"/>
      <c r="D1" s="174"/>
      <c r="E1" s="174"/>
      <c r="F1" s="174"/>
      <c r="G1" s="174"/>
      <c r="H1" s="174"/>
      <c r="I1" s="180"/>
      <c r="J1" s="170"/>
    </row>
    <row r="2" spans="1:17" s="168" customFormat="1" ht="14.25">
      <c r="A2" s="171" t="s">
        <v>54</v>
      </c>
      <c r="B2" s="171"/>
      <c r="C2" s="171"/>
      <c r="D2" s="171"/>
      <c r="E2" s="171"/>
      <c r="F2" s="171"/>
      <c r="G2" s="171"/>
      <c r="H2" s="171"/>
      <c r="I2" s="171"/>
      <c r="J2" s="171"/>
      <c r="K2" s="171"/>
      <c r="L2" s="171"/>
      <c r="M2" s="171"/>
      <c r="N2" s="171"/>
    </row>
    <row r="3" spans="1:17" s="168" customFormat="1" ht="14.25">
      <c r="A3" s="189"/>
      <c r="B3" s="189"/>
      <c r="C3" s="189"/>
      <c r="D3" s="189"/>
      <c r="E3" s="189"/>
      <c r="F3" s="189"/>
      <c r="G3" s="189"/>
      <c r="H3" s="189"/>
      <c r="I3" s="189"/>
      <c r="J3" s="189"/>
      <c r="K3" s="189"/>
      <c r="L3" s="189"/>
      <c r="M3" s="189"/>
      <c r="N3" s="189"/>
    </row>
    <row r="4" spans="1:17" s="168" customFormat="1" ht="14.25">
      <c r="A4" s="189"/>
      <c r="B4" s="189"/>
      <c r="C4" s="189"/>
      <c r="D4" s="189"/>
      <c r="E4" s="189"/>
      <c r="F4" s="189"/>
      <c r="G4" s="189"/>
      <c r="H4" s="189"/>
      <c r="I4" s="189"/>
      <c r="J4" s="189"/>
      <c r="K4" s="189"/>
      <c r="L4" s="189"/>
      <c r="M4" s="189"/>
      <c r="N4" s="189"/>
    </row>
    <row r="5" spans="1:17" s="168" customFormat="1" ht="14.25">
      <c r="A5" s="189"/>
      <c r="B5" s="189"/>
      <c r="C5" s="189"/>
      <c r="D5" s="189"/>
      <c r="E5" s="189"/>
      <c r="F5" s="189"/>
      <c r="G5" s="189"/>
      <c r="H5" s="189"/>
      <c r="I5" s="189"/>
      <c r="J5" s="189"/>
      <c r="K5" s="189"/>
      <c r="L5" s="189"/>
      <c r="M5" s="189"/>
      <c r="N5" s="189"/>
    </row>
    <row r="6" spans="1:17" s="168" customFormat="1" ht="14.25">
      <c r="A6" s="189"/>
      <c r="B6" s="189"/>
      <c r="C6" s="189"/>
      <c r="D6" s="189"/>
      <c r="E6" s="189"/>
      <c r="F6" s="189"/>
      <c r="G6" s="189"/>
      <c r="H6" s="189"/>
      <c r="I6" s="189"/>
      <c r="J6" s="189"/>
      <c r="K6" s="189"/>
      <c r="L6" s="189"/>
      <c r="M6" s="189"/>
      <c r="N6" s="189"/>
    </row>
    <row r="7" spans="1:17" s="168" customFormat="1" ht="40.5" customHeight="1">
      <c r="A7" s="189"/>
      <c r="B7" s="189"/>
      <c r="C7" s="189"/>
      <c r="D7" s="189"/>
      <c r="E7" s="189"/>
      <c r="F7" s="189"/>
      <c r="G7" s="189"/>
      <c r="H7" s="189"/>
      <c r="I7" s="189"/>
      <c r="J7" s="189"/>
      <c r="K7" s="189"/>
      <c r="L7" s="189"/>
      <c r="M7" s="189"/>
      <c r="N7" s="189"/>
    </row>
    <row r="8" spans="1:17" s="168" customFormat="1">
      <c r="A8" s="170"/>
      <c r="B8" s="174"/>
      <c r="C8" s="174"/>
      <c r="D8" s="174"/>
      <c r="E8" s="174"/>
      <c r="F8" s="174"/>
      <c r="G8" s="174"/>
      <c r="H8" s="174"/>
      <c r="I8" s="180"/>
      <c r="J8" s="170"/>
    </row>
    <row r="9" spans="1:17" s="168" customFormat="1" ht="15" customHeight="1">
      <c r="A9" s="170"/>
      <c r="B9" s="174"/>
      <c r="C9" s="174"/>
      <c r="D9" s="174"/>
      <c r="E9" s="174"/>
      <c r="F9" s="174"/>
      <c r="G9" s="174"/>
      <c r="H9" s="174"/>
      <c r="I9" s="180"/>
      <c r="J9" s="170"/>
    </row>
    <row r="10" spans="1:17" s="84" customFormat="1" ht="18.75" customHeight="1">
      <c r="A10" s="87" t="s">
        <v>38</v>
      </c>
      <c r="B10" s="87"/>
      <c r="C10" s="112" t="s">
        <v>79</v>
      </c>
      <c r="D10" s="194">
        <v>129</v>
      </c>
      <c r="E10" s="87" t="s">
        <v>68</v>
      </c>
      <c r="F10" s="87"/>
      <c r="G10" s="87"/>
      <c r="H10" s="87"/>
      <c r="I10" s="94"/>
      <c r="J10" s="87"/>
    </row>
    <row r="11" spans="1:17" s="84" customFormat="1" ht="5.25" customHeight="1">
      <c r="A11" s="87"/>
      <c r="B11" s="87"/>
      <c r="C11" s="112"/>
      <c r="D11" s="87"/>
      <c r="E11" s="87"/>
      <c r="F11" s="87"/>
      <c r="G11" s="87"/>
      <c r="H11" s="87"/>
      <c r="I11" s="94"/>
      <c r="J11" s="87"/>
    </row>
    <row r="12" spans="1:17" s="84" customFormat="1" ht="54" customHeight="1">
      <c r="A12" s="87"/>
      <c r="B12" s="103" t="s">
        <v>60</v>
      </c>
      <c r="C12" s="113"/>
      <c r="D12" s="120" t="s">
        <v>53</v>
      </c>
      <c r="E12" s="127" t="s">
        <v>82</v>
      </c>
      <c r="F12" s="127" t="s">
        <v>85</v>
      </c>
      <c r="G12" s="130" t="s">
        <v>26</v>
      </c>
      <c r="H12" s="130" t="s">
        <v>77</v>
      </c>
      <c r="I12" s="120" t="s">
        <v>83</v>
      </c>
      <c r="J12" s="127" t="s">
        <v>28</v>
      </c>
      <c r="K12" s="127" t="s">
        <v>89</v>
      </c>
      <c r="L12" s="120" t="s">
        <v>63</v>
      </c>
      <c r="M12" s="127" t="s">
        <v>91</v>
      </c>
      <c r="N12" s="127" t="s">
        <v>5</v>
      </c>
    </row>
    <row r="13" spans="1:17" s="86" customFormat="1" ht="11.25">
      <c r="A13" s="93"/>
      <c r="B13" s="104"/>
      <c r="C13" s="114" t="s">
        <v>78</v>
      </c>
      <c r="D13" s="121" t="s">
        <v>80</v>
      </c>
      <c r="E13" s="128" t="s">
        <v>81</v>
      </c>
      <c r="F13" s="128" t="s">
        <v>84</v>
      </c>
      <c r="G13" s="131" t="s">
        <v>86</v>
      </c>
      <c r="H13" s="131" t="s">
        <v>87</v>
      </c>
      <c r="I13" s="121" t="s">
        <v>73</v>
      </c>
      <c r="J13" s="128" t="s">
        <v>69</v>
      </c>
      <c r="K13" s="128" t="s">
        <v>88</v>
      </c>
      <c r="L13" s="128" t="s">
        <v>58</v>
      </c>
      <c r="M13" s="145" t="s">
        <v>90</v>
      </c>
      <c r="N13" s="128" t="s">
        <v>92</v>
      </c>
    </row>
    <row r="14" spans="1:17" s="86" customFormat="1" ht="11.25">
      <c r="A14" s="93"/>
      <c r="B14" s="105" t="s">
        <v>71</v>
      </c>
      <c r="C14" s="105" t="s">
        <v>76</v>
      </c>
      <c r="D14" s="122"/>
      <c r="E14" s="129" t="s">
        <v>65</v>
      </c>
      <c r="F14" s="129"/>
      <c r="G14" s="132" t="s">
        <v>65</v>
      </c>
      <c r="H14" s="132"/>
      <c r="I14" s="122"/>
      <c r="J14" s="129"/>
      <c r="K14" s="129" t="s">
        <v>65</v>
      </c>
      <c r="L14" s="129" t="s">
        <v>65</v>
      </c>
      <c r="M14" s="129" t="s">
        <v>65</v>
      </c>
      <c r="N14" s="129" t="s">
        <v>65</v>
      </c>
    </row>
    <row r="15" spans="1:17" s="84" customFormat="1" ht="17.25" customHeight="1">
      <c r="A15" s="87"/>
      <c r="B15" s="190" t="s">
        <v>96</v>
      </c>
      <c r="C15" s="192" t="s">
        <v>101</v>
      </c>
      <c r="D15" s="195">
        <v>10</v>
      </c>
      <c r="E15" s="195">
        <v>2000</v>
      </c>
      <c r="F15" s="195">
        <v>11</v>
      </c>
      <c r="G15" s="133">
        <f t="shared" ref="G15:G20" si="0">IF(F15="","",F15*E15)</f>
        <v>22000</v>
      </c>
      <c r="H15" s="133">
        <f t="shared" ref="H15:H20" si="1">IF(G15="","",D15*F15)</f>
        <v>110</v>
      </c>
      <c r="I15" s="195">
        <v>108</v>
      </c>
      <c r="J15" s="195">
        <v>1</v>
      </c>
      <c r="K15" s="144">
        <f t="shared" ref="K15:K20" si="2">IF(E15="","",E15/D15*J15)</f>
        <v>200</v>
      </c>
      <c r="L15" s="133">
        <f t="shared" ref="L15:L20" si="3">IF(K15="","",K15*I15)</f>
        <v>21600</v>
      </c>
      <c r="M15" s="146"/>
      <c r="N15" s="147"/>
    </row>
    <row r="16" spans="1:17" s="84" customFormat="1" ht="17.25" customHeight="1">
      <c r="A16" s="87"/>
      <c r="B16" s="191" t="s">
        <v>96</v>
      </c>
      <c r="C16" s="193" t="s">
        <v>101</v>
      </c>
      <c r="D16" s="196">
        <v>20</v>
      </c>
      <c r="E16" s="196">
        <v>2800</v>
      </c>
      <c r="F16" s="196">
        <v>2</v>
      </c>
      <c r="G16" s="133">
        <f t="shared" si="0"/>
        <v>5600</v>
      </c>
      <c r="H16" s="133">
        <f t="shared" si="1"/>
        <v>40</v>
      </c>
      <c r="I16" s="196">
        <v>21</v>
      </c>
      <c r="J16" s="196">
        <v>1</v>
      </c>
      <c r="K16" s="144">
        <f t="shared" si="2"/>
        <v>140</v>
      </c>
      <c r="L16" s="133">
        <f t="shared" si="3"/>
        <v>2940</v>
      </c>
      <c r="M16" s="146"/>
      <c r="N16" s="147"/>
      <c r="Q16" s="148"/>
    </row>
    <row r="17" spans="1:17" s="84" customFormat="1" ht="17.25" customHeight="1">
      <c r="A17" s="87"/>
      <c r="B17" s="191" t="s">
        <v>97</v>
      </c>
      <c r="C17" s="193" t="s">
        <v>101</v>
      </c>
      <c r="D17" s="196">
        <v>10</v>
      </c>
      <c r="E17" s="196">
        <v>1234</v>
      </c>
      <c r="F17" s="196">
        <v>20</v>
      </c>
      <c r="G17" s="133">
        <f t="shared" si="0"/>
        <v>24680</v>
      </c>
      <c r="H17" s="133">
        <f t="shared" si="1"/>
        <v>200</v>
      </c>
      <c r="I17" s="196">
        <v>129</v>
      </c>
      <c r="J17" s="196">
        <v>1</v>
      </c>
      <c r="K17" s="144">
        <f t="shared" si="2"/>
        <v>123.4</v>
      </c>
      <c r="L17" s="133">
        <f t="shared" si="3"/>
        <v>15918.6</v>
      </c>
      <c r="M17" s="146"/>
      <c r="N17" s="147"/>
    </row>
    <row r="18" spans="1:17" s="84" customFormat="1" ht="17.25" customHeight="1">
      <c r="A18" s="87"/>
      <c r="B18" s="191" t="s">
        <v>98</v>
      </c>
      <c r="C18" s="193" t="s">
        <v>101</v>
      </c>
      <c r="D18" s="196">
        <v>100</v>
      </c>
      <c r="E18" s="196">
        <v>6600</v>
      </c>
      <c r="F18" s="196">
        <v>1</v>
      </c>
      <c r="G18" s="133">
        <f t="shared" si="0"/>
        <v>6600</v>
      </c>
      <c r="H18" s="133">
        <f t="shared" si="1"/>
        <v>100</v>
      </c>
      <c r="I18" s="196">
        <v>72</v>
      </c>
      <c r="J18" s="196">
        <v>1</v>
      </c>
      <c r="K18" s="144">
        <f t="shared" si="2"/>
        <v>66</v>
      </c>
      <c r="L18" s="133">
        <f t="shared" si="3"/>
        <v>4752</v>
      </c>
      <c r="M18" s="146"/>
      <c r="N18" s="147"/>
    </row>
    <row r="19" spans="1:17" s="84" customFormat="1" ht="17.25" customHeight="1">
      <c r="A19" s="87"/>
      <c r="B19" s="191" t="s">
        <v>99</v>
      </c>
      <c r="C19" s="193" t="s">
        <v>101</v>
      </c>
      <c r="D19" s="196">
        <v>250</v>
      </c>
      <c r="E19" s="196">
        <v>2775</v>
      </c>
      <c r="F19" s="196">
        <v>1</v>
      </c>
      <c r="G19" s="133">
        <f t="shared" si="0"/>
        <v>2775</v>
      </c>
      <c r="H19" s="133">
        <f t="shared" si="1"/>
        <v>250</v>
      </c>
      <c r="I19" s="196">
        <f>140/4</f>
        <v>35</v>
      </c>
      <c r="J19" s="196">
        <v>4</v>
      </c>
      <c r="K19" s="144">
        <f t="shared" si="2"/>
        <v>44.4</v>
      </c>
      <c r="L19" s="133">
        <f t="shared" si="3"/>
        <v>1554</v>
      </c>
      <c r="M19" s="146"/>
      <c r="N19" s="147"/>
    </row>
    <row r="20" spans="1:17" s="84" customFormat="1" ht="17.25" customHeight="1">
      <c r="A20" s="87"/>
      <c r="B20" s="191" t="s">
        <v>100</v>
      </c>
      <c r="C20" s="193" t="s">
        <v>101</v>
      </c>
      <c r="D20" s="196">
        <v>100</v>
      </c>
      <c r="E20" s="196">
        <v>1370</v>
      </c>
      <c r="F20" s="196">
        <v>1</v>
      </c>
      <c r="G20" s="133">
        <f t="shared" si="0"/>
        <v>1370</v>
      </c>
      <c r="H20" s="133">
        <f t="shared" si="1"/>
        <v>100</v>
      </c>
      <c r="I20" s="196">
        <v>72</v>
      </c>
      <c r="J20" s="196">
        <v>1</v>
      </c>
      <c r="K20" s="144">
        <f t="shared" si="2"/>
        <v>13.7</v>
      </c>
      <c r="L20" s="133">
        <f t="shared" si="3"/>
        <v>986.4</v>
      </c>
      <c r="M20" s="146"/>
      <c r="N20" s="147"/>
    </row>
    <row r="21" spans="1:17" s="84" customFormat="1" ht="17.25" customHeight="1">
      <c r="A21" s="87"/>
      <c r="B21" s="191"/>
      <c r="C21" s="193"/>
      <c r="D21" s="196"/>
      <c r="E21" s="196"/>
      <c r="F21" s="196"/>
      <c r="G21" s="133"/>
      <c r="H21" s="133"/>
      <c r="I21" s="196"/>
      <c r="J21" s="196"/>
      <c r="K21" s="144"/>
      <c r="L21" s="133"/>
      <c r="M21" s="146"/>
      <c r="N21" s="147"/>
    </row>
    <row r="22" spans="1:17" s="84" customFormat="1" ht="17.25" customHeight="1">
      <c r="A22" s="87"/>
      <c r="B22" s="191"/>
      <c r="C22" s="193"/>
      <c r="D22" s="196"/>
      <c r="E22" s="196"/>
      <c r="F22" s="196"/>
      <c r="G22" s="133" t="str">
        <f>IF(F22="","",F22*E22)</f>
        <v/>
      </c>
      <c r="H22" s="133" t="str">
        <f>IF(G22="","",D22*F22)</f>
        <v/>
      </c>
      <c r="I22" s="196"/>
      <c r="J22" s="196"/>
      <c r="K22" s="144" t="str">
        <f>IF(E22="","",E22/D22*J22)</f>
        <v/>
      </c>
      <c r="L22" s="133" t="str">
        <f>IF(K22="","",K22*I22)</f>
        <v/>
      </c>
      <c r="M22" s="146"/>
      <c r="N22" s="147"/>
    </row>
    <row r="23" spans="1:17" s="84" customFormat="1" ht="17.25" customHeight="1">
      <c r="A23" s="87"/>
      <c r="B23" s="191"/>
      <c r="C23" s="193"/>
      <c r="D23" s="196"/>
      <c r="E23" s="196"/>
      <c r="F23" s="196"/>
      <c r="G23" s="133" t="str">
        <f>IF(F23="","",F23*E23)</f>
        <v/>
      </c>
      <c r="H23" s="133" t="str">
        <f>IF(G23="","",D23*F23)</f>
        <v/>
      </c>
      <c r="I23" s="196"/>
      <c r="J23" s="196"/>
      <c r="K23" s="144" t="str">
        <f>IF(E23="","",E23/D23*J23)</f>
        <v/>
      </c>
      <c r="L23" s="133" t="str">
        <f>IF(K23="","",K23*I23)</f>
        <v/>
      </c>
      <c r="M23" s="146"/>
      <c r="N23" s="147"/>
      <c r="Q23" s="148"/>
    </row>
    <row r="24" spans="1:17" s="84" customFormat="1" ht="17.25" customHeight="1">
      <c r="A24" s="87"/>
      <c r="B24" s="191"/>
      <c r="C24" s="193"/>
      <c r="D24" s="196"/>
      <c r="E24" s="196"/>
      <c r="F24" s="196"/>
      <c r="G24" s="133" t="str">
        <f>IF(F24="","",F24*E24)</f>
        <v/>
      </c>
      <c r="H24" s="133" t="str">
        <f>IF(G24="","",D24*F24)</f>
        <v/>
      </c>
      <c r="I24" s="196"/>
      <c r="J24" s="196"/>
      <c r="K24" s="144" t="str">
        <f>IF(E24="","",E24/D24*J24)</f>
        <v/>
      </c>
      <c r="L24" s="133" t="str">
        <f>IF(K24="","",K24*I24)</f>
        <v/>
      </c>
      <c r="M24" s="146"/>
      <c r="N24" s="147"/>
    </row>
    <row r="25" spans="1:17" s="84" customFormat="1" ht="27.75" customHeight="1">
      <c r="A25" s="87"/>
      <c r="B25" s="177" t="s">
        <v>35</v>
      </c>
      <c r="C25" s="179"/>
      <c r="D25" s="143"/>
      <c r="E25" s="143"/>
      <c r="F25" s="143"/>
      <c r="G25" s="134">
        <f>IF(G15="","",SUM(G15:G24))</f>
        <v>63025</v>
      </c>
      <c r="H25" s="140"/>
      <c r="I25" s="186"/>
      <c r="J25" s="186"/>
      <c r="K25" s="143"/>
      <c r="L25" s="139">
        <f>IF(L15="","",SUM(L15:L24))</f>
        <v>47751</v>
      </c>
      <c r="M25" s="133">
        <f>IF($L$15="","",SUM($L$15:$L$24)/$D$10)</f>
        <v>370.16279069767444</v>
      </c>
      <c r="N25" s="133">
        <f>IF(D10="","",3600*D10)</f>
        <v>464400</v>
      </c>
    </row>
    <row r="26" spans="1:17" s="84" customFormat="1" ht="15.75" customHeight="1">
      <c r="A26" s="87"/>
      <c r="B26" s="109"/>
      <c r="C26" s="118"/>
      <c r="D26" s="94"/>
      <c r="E26" s="94"/>
      <c r="F26" s="94"/>
      <c r="G26" s="135"/>
      <c r="H26" s="135"/>
      <c r="I26" s="94"/>
    </row>
    <row r="27" spans="1:17" s="168" customFormat="1" ht="17.25" hidden="1" customHeight="1">
      <c r="A27" s="170" t="s">
        <v>66</v>
      </c>
      <c r="B27" s="174"/>
      <c r="C27" s="174"/>
      <c r="D27" s="174"/>
      <c r="E27" s="174"/>
      <c r="F27" s="174"/>
      <c r="G27" s="174"/>
      <c r="H27" s="174"/>
      <c r="I27" s="180"/>
      <c r="J27" s="170"/>
    </row>
    <row r="28" spans="1:17" s="168" customFormat="1" ht="54" hidden="1" customHeight="1">
      <c r="A28" s="170"/>
      <c r="B28" s="175" t="s">
        <v>60</v>
      </c>
      <c r="C28" s="175"/>
      <c r="D28" s="175"/>
      <c r="E28" s="175" t="s">
        <v>32</v>
      </c>
      <c r="F28" s="175" t="s">
        <v>62</v>
      </c>
      <c r="G28" s="175"/>
      <c r="H28" s="183" t="s">
        <v>94</v>
      </c>
      <c r="I28" s="183"/>
      <c r="J28" s="183" t="s">
        <v>5</v>
      </c>
      <c r="K28" s="183"/>
    </row>
    <row r="29" spans="1:17" s="169" customFormat="1" ht="11.25" hidden="1">
      <c r="A29" s="173"/>
      <c r="B29" s="176" t="s">
        <v>37</v>
      </c>
      <c r="C29" s="176"/>
      <c r="D29" s="176"/>
      <c r="E29" s="176"/>
      <c r="F29" s="182" t="s">
        <v>13</v>
      </c>
      <c r="G29" s="182"/>
      <c r="H29" s="182" t="s">
        <v>13</v>
      </c>
      <c r="I29" s="182"/>
      <c r="J29" s="182" t="s">
        <v>13</v>
      </c>
      <c r="K29" s="182"/>
    </row>
    <row r="30" spans="1:17" s="168" customFormat="1" ht="30" hidden="1" customHeight="1">
      <c r="A30" s="170"/>
      <c r="B30" s="184"/>
      <c r="C30" s="184"/>
      <c r="D30" s="184"/>
      <c r="E30" s="184"/>
      <c r="F30" s="184"/>
      <c r="G30" s="184"/>
      <c r="H30" s="184" t="str">
        <f>IF(E30="","",E30*F30)</f>
        <v/>
      </c>
      <c r="I30" s="184"/>
      <c r="J30" s="184" t="str">
        <f>IF(E30="","",905000*E30)</f>
        <v/>
      </c>
      <c r="K30" s="184"/>
    </row>
    <row r="31" spans="1:17" s="168" customFormat="1" ht="30" hidden="1" customHeight="1">
      <c r="A31" s="170"/>
      <c r="B31" s="185"/>
      <c r="C31" s="185"/>
      <c r="D31" s="185"/>
      <c r="E31" s="185"/>
      <c r="F31" s="185"/>
      <c r="G31" s="185"/>
      <c r="H31" s="185" t="str">
        <f>IF(E31="","",E31*F31)</f>
        <v/>
      </c>
      <c r="I31" s="185"/>
      <c r="J31" s="185" t="str">
        <f>IF(E31="","",905000*E31)</f>
        <v/>
      </c>
      <c r="K31" s="185"/>
    </row>
    <row r="32" spans="1:17" s="168" customFormat="1" ht="30" hidden="1" customHeight="1">
      <c r="A32" s="170"/>
      <c r="B32" s="175" t="s">
        <v>35</v>
      </c>
      <c r="C32" s="175"/>
      <c r="D32" s="175"/>
      <c r="E32" s="181"/>
      <c r="F32" s="181"/>
      <c r="G32" s="181"/>
      <c r="H32" s="185" t="str">
        <f>IF(H30="","",SUM(H30:H31))</f>
        <v/>
      </c>
      <c r="I32" s="185"/>
      <c r="J32" s="181" t="str">
        <f>IF(J30="","",SUM(J30:J31))</f>
        <v/>
      </c>
      <c r="K32" s="181"/>
    </row>
    <row r="33" spans="1:11" s="168" customFormat="1" ht="15" hidden="1" customHeight="1">
      <c r="A33" s="170"/>
      <c r="B33" s="174"/>
      <c r="C33" s="174"/>
      <c r="D33" s="174"/>
      <c r="E33" s="174"/>
      <c r="F33" s="174"/>
      <c r="G33" s="174"/>
      <c r="H33" s="174"/>
      <c r="I33" s="180"/>
    </row>
    <row r="34" spans="1:11" ht="24" hidden="1" customHeight="1">
      <c r="A34" s="170" t="s">
        <v>3</v>
      </c>
      <c r="B34" s="174"/>
      <c r="C34" s="174"/>
      <c r="D34" s="174"/>
      <c r="E34" s="174"/>
      <c r="F34" s="174"/>
      <c r="G34" s="174"/>
      <c r="H34" s="174"/>
      <c r="I34" s="180"/>
    </row>
    <row r="35" spans="1:11" ht="42" hidden="1" customHeight="1">
      <c r="B35" s="175" t="s">
        <v>60</v>
      </c>
      <c r="C35" s="175"/>
      <c r="D35" s="175"/>
      <c r="E35" s="175" t="s">
        <v>32</v>
      </c>
      <c r="F35" s="175" t="s">
        <v>62</v>
      </c>
      <c r="G35" s="175"/>
      <c r="H35" s="183" t="s">
        <v>94</v>
      </c>
      <c r="I35" s="183"/>
      <c r="J35" s="183" t="s">
        <v>5</v>
      </c>
      <c r="K35" s="183"/>
    </row>
    <row r="36" spans="1:11" s="169" customFormat="1" ht="11.25" hidden="1">
      <c r="A36" s="173"/>
      <c r="B36" s="176" t="s">
        <v>37</v>
      </c>
      <c r="C36" s="176"/>
      <c r="D36" s="176"/>
      <c r="E36" s="176"/>
      <c r="F36" s="182" t="s">
        <v>13</v>
      </c>
      <c r="G36" s="182"/>
      <c r="H36" s="182" t="s">
        <v>13</v>
      </c>
      <c r="I36" s="182"/>
      <c r="J36" s="182" t="s">
        <v>13</v>
      </c>
      <c r="K36" s="182"/>
    </row>
    <row r="37" spans="1:11" s="168" customFormat="1" ht="30" hidden="1" customHeight="1">
      <c r="A37" s="170"/>
      <c r="B37" s="184"/>
      <c r="C37" s="184"/>
      <c r="D37" s="184"/>
      <c r="E37" s="184"/>
      <c r="F37" s="184"/>
      <c r="G37" s="184"/>
      <c r="H37" s="184" t="str">
        <f>IF(E37="","",E37*F37)</f>
        <v/>
      </c>
      <c r="I37" s="184"/>
      <c r="J37" s="184" t="str">
        <f>IF(E37="","",905000*E37)</f>
        <v/>
      </c>
      <c r="K37" s="184"/>
    </row>
    <row r="38" spans="1:11" ht="32.25" hidden="1" customHeight="1">
      <c r="A38" s="170"/>
      <c r="B38" s="185"/>
      <c r="C38" s="185"/>
      <c r="D38" s="185"/>
      <c r="E38" s="185"/>
      <c r="F38" s="185"/>
      <c r="G38" s="185"/>
      <c r="H38" s="185" t="str">
        <f>IF(E38="","",E38*F38)</f>
        <v/>
      </c>
      <c r="I38" s="185"/>
      <c r="J38" s="185" t="str">
        <f>IF(E38="","",905000*E38)</f>
        <v/>
      </c>
      <c r="K38" s="185"/>
    </row>
    <row r="39" spans="1:11" ht="30" hidden="1" customHeight="1">
      <c r="A39" s="170"/>
      <c r="B39" s="175" t="s">
        <v>35</v>
      </c>
      <c r="C39" s="175"/>
      <c r="D39" s="175"/>
      <c r="E39" s="181"/>
      <c r="F39" s="181"/>
      <c r="G39" s="181"/>
      <c r="H39" s="185" t="str">
        <f>IF(H37="","",SUM(H37:H38))</f>
        <v/>
      </c>
      <c r="I39" s="185"/>
      <c r="J39" s="181" t="str">
        <f>IF(J37="","",SUM(J37:J38))</f>
        <v/>
      </c>
      <c r="K39" s="181"/>
    </row>
    <row r="40" spans="1:11" ht="15" hidden="1" customHeight="1">
      <c r="A40" s="170"/>
      <c r="B40" s="178"/>
      <c r="C40" s="178"/>
      <c r="D40" s="180"/>
      <c r="E40" s="174"/>
      <c r="F40" s="174"/>
      <c r="G40" s="174"/>
      <c r="H40" s="180"/>
      <c r="I40" s="174"/>
      <c r="J40" s="170"/>
    </row>
    <row r="41" spans="1:11" s="168" customFormat="1" ht="18" hidden="1" customHeight="1">
      <c r="A41" s="172" t="s">
        <v>61</v>
      </c>
      <c r="B41" s="174"/>
      <c r="C41" s="174"/>
      <c r="D41" s="174"/>
      <c r="E41" s="174"/>
      <c r="F41" s="174"/>
      <c r="G41" s="174"/>
      <c r="H41" s="174"/>
      <c r="I41" s="180"/>
      <c r="J41" s="170"/>
    </row>
    <row r="42" spans="1:11" s="166" customFormat="1" ht="39" hidden="1" customHeight="1">
      <c r="A42" s="170"/>
      <c r="B42" s="175" t="s">
        <v>60</v>
      </c>
      <c r="C42" s="175"/>
      <c r="D42" s="175"/>
      <c r="E42" s="175" t="s">
        <v>32</v>
      </c>
      <c r="F42" s="175" t="s">
        <v>62</v>
      </c>
      <c r="G42" s="175"/>
      <c r="H42" s="183" t="s">
        <v>94</v>
      </c>
      <c r="I42" s="183"/>
      <c r="J42" s="183" t="s">
        <v>5</v>
      </c>
      <c r="K42" s="183"/>
    </row>
    <row r="43" spans="1:11" s="169" customFormat="1" ht="11.25" hidden="1">
      <c r="A43" s="173"/>
      <c r="B43" s="176" t="s">
        <v>37</v>
      </c>
      <c r="C43" s="176"/>
      <c r="D43" s="176"/>
      <c r="E43" s="176"/>
      <c r="F43" s="182" t="s">
        <v>13</v>
      </c>
      <c r="G43" s="182"/>
      <c r="H43" s="182" t="s">
        <v>13</v>
      </c>
      <c r="I43" s="182"/>
      <c r="J43" s="182" t="s">
        <v>13</v>
      </c>
      <c r="K43" s="182"/>
    </row>
    <row r="44" spans="1:11" s="168" customFormat="1" ht="30" hidden="1" customHeight="1">
      <c r="A44" s="170"/>
      <c r="B44" s="184"/>
      <c r="C44" s="184"/>
      <c r="D44" s="184"/>
      <c r="E44" s="184"/>
      <c r="F44" s="184"/>
      <c r="G44" s="184"/>
      <c r="H44" s="184" t="str">
        <f>IF(E44="","",E44*F44)</f>
        <v/>
      </c>
      <c r="I44" s="184"/>
      <c r="J44" s="184" t="str">
        <f>IF(E44="","",905000*E44)</f>
        <v/>
      </c>
      <c r="K44" s="184"/>
    </row>
    <row r="45" spans="1:11" s="166" customFormat="1" ht="32.25" hidden="1" customHeight="1">
      <c r="A45" s="170"/>
      <c r="B45" s="185"/>
      <c r="C45" s="185"/>
      <c r="D45" s="185"/>
      <c r="E45" s="185"/>
      <c r="F45" s="185"/>
      <c r="G45" s="185"/>
      <c r="H45" s="185" t="str">
        <f>IF(E45="","",E45*F45)</f>
        <v/>
      </c>
      <c r="I45" s="185"/>
      <c r="J45" s="185" t="str">
        <f>IF(E45="","",905000*E45)</f>
        <v/>
      </c>
      <c r="K45" s="185"/>
    </row>
    <row r="46" spans="1:11" s="168" customFormat="1" ht="30" hidden="1" customHeight="1">
      <c r="A46" s="170"/>
      <c r="B46" s="184"/>
      <c r="C46" s="184"/>
      <c r="D46" s="184"/>
      <c r="E46" s="184"/>
      <c r="F46" s="184"/>
      <c r="G46" s="184"/>
      <c r="H46" s="184" t="str">
        <f>IF(E46="","",E46*F46)</f>
        <v/>
      </c>
      <c r="I46" s="184"/>
      <c r="J46" s="184" t="str">
        <f>IF(E46="","",905000*E46)</f>
        <v/>
      </c>
      <c r="K46" s="184"/>
    </row>
    <row r="47" spans="1:11" s="166" customFormat="1" ht="32.25" hidden="1" customHeight="1">
      <c r="A47" s="170"/>
      <c r="B47" s="185"/>
      <c r="C47" s="185"/>
      <c r="D47" s="185"/>
      <c r="E47" s="185"/>
      <c r="F47" s="185"/>
      <c r="G47" s="185"/>
      <c r="H47" s="185" t="str">
        <f>IF(E47="","",E47*F47)</f>
        <v/>
      </c>
      <c r="I47" s="185"/>
      <c r="J47" s="185" t="str">
        <f>IF(E47="","",905000*E47)</f>
        <v/>
      </c>
      <c r="K47" s="185"/>
    </row>
    <row r="48" spans="1:11" s="166" customFormat="1" ht="32.25" hidden="1" customHeight="1">
      <c r="A48" s="170"/>
      <c r="B48" s="175" t="s">
        <v>35</v>
      </c>
      <c r="C48" s="175"/>
      <c r="D48" s="175"/>
      <c r="E48" s="181"/>
      <c r="F48" s="181"/>
      <c r="G48" s="181"/>
      <c r="H48" s="185" t="str">
        <f>IF(H46="","",SUM(H46:H47))</f>
        <v/>
      </c>
      <c r="I48" s="185"/>
      <c r="J48" s="181" t="str">
        <f>IF(J46="","",SUM(J46:J47))</f>
        <v/>
      </c>
      <c r="K48" s="181"/>
    </row>
    <row r="49" spans="1:9" ht="15" hidden="1" customHeight="1">
      <c r="A49" s="170"/>
      <c r="B49" s="178"/>
      <c r="C49" s="178"/>
      <c r="D49" s="180"/>
      <c r="E49" s="174"/>
      <c r="F49" s="174"/>
      <c r="G49" s="174"/>
      <c r="H49" s="180"/>
      <c r="I49" s="174"/>
    </row>
    <row r="50" spans="1:9" hidden="1">
      <c r="A50" s="170"/>
      <c r="B50" s="188" t="s">
        <v>52</v>
      </c>
    </row>
  </sheetData>
  <mergeCells count="73">
    <mergeCell ref="A2:N2"/>
    <mergeCell ref="B12:C12"/>
    <mergeCell ref="B25:C25"/>
    <mergeCell ref="B28:D28"/>
    <mergeCell ref="F28:G28"/>
    <mergeCell ref="H28:I28"/>
    <mergeCell ref="J28:K28"/>
    <mergeCell ref="B29:D29"/>
    <mergeCell ref="F29:G29"/>
    <mergeCell ref="H29:I29"/>
    <mergeCell ref="J29:K29"/>
    <mergeCell ref="B30:D30"/>
    <mergeCell ref="F30:G30"/>
    <mergeCell ref="H30:I30"/>
    <mergeCell ref="J30:K30"/>
    <mergeCell ref="B31:D31"/>
    <mergeCell ref="F31:G31"/>
    <mergeCell ref="H31:I31"/>
    <mergeCell ref="J31:K31"/>
    <mergeCell ref="B32:D32"/>
    <mergeCell ref="F32:G32"/>
    <mergeCell ref="H32:I32"/>
    <mergeCell ref="J32:K32"/>
    <mergeCell ref="B35:D35"/>
    <mergeCell ref="F35:G35"/>
    <mergeCell ref="H35:I35"/>
    <mergeCell ref="J35:K35"/>
    <mergeCell ref="B36:D36"/>
    <mergeCell ref="F36:G36"/>
    <mergeCell ref="H36:I36"/>
    <mergeCell ref="J36:K36"/>
    <mergeCell ref="B37:D37"/>
    <mergeCell ref="F37:G37"/>
    <mergeCell ref="H37:I37"/>
    <mergeCell ref="J37:K37"/>
    <mergeCell ref="B38:D38"/>
    <mergeCell ref="F38:G38"/>
    <mergeCell ref="H38:I38"/>
    <mergeCell ref="J38:K38"/>
    <mergeCell ref="B39:D39"/>
    <mergeCell ref="F39:G39"/>
    <mergeCell ref="H39:I39"/>
    <mergeCell ref="J39:K39"/>
    <mergeCell ref="B42:D42"/>
    <mergeCell ref="F42:G42"/>
    <mergeCell ref="H42:I42"/>
    <mergeCell ref="J42:K42"/>
    <mergeCell ref="B43:D43"/>
    <mergeCell ref="F43:G43"/>
    <mergeCell ref="H43:I43"/>
    <mergeCell ref="J43:K43"/>
    <mergeCell ref="B44:D44"/>
    <mergeCell ref="F44:G44"/>
    <mergeCell ref="H44:I44"/>
    <mergeCell ref="J44:K44"/>
    <mergeCell ref="B45:D45"/>
    <mergeCell ref="F45:G45"/>
    <mergeCell ref="H45:I45"/>
    <mergeCell ref="J45:K45"/>
    <mergeCell ref="B46:D46"/>
    <mergeCell ref="F46:G46"/>
    <mergeCell ref="H46:I46"/>
    <mergeCell ref="J46:K46"/>
    <mergeCell ref="B47:D47"/>
    <mergeCell ref="F47:G47"/>
    <mergeCell ref="H47:I47"/>
    <mergeCell ref="J47:K47"/>
    <mergeCell ref="B48:D48"/>
    <mergeCell ref="F48:G48"/>
    <mergeCell ref="H48:I48"/>
    <mergeCell ref="J48:K48"/>
    <mergeCell ref="M15:M24"/>
    <mergeCell ref="N15:N24"/>
  </mergeCells>
  <phoneticPr fontId="19"/>
  <printOptions horizontalCentered="1"/>
  <pageMargins left="0.98425196850393704" right="0.78740157480314965" top="0.98425196850393704" bottom="0.78740157480314965" header="0.51181102362204722" footer="0.51181102362204722"/>
  <pageSetup paperSize="9" scale="69"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別紙１（所要額調書）</vt:lpstr>
      <vt:lpstr>別紙２（事業計画書）</vt:lpstr>
      <vt:lpstr>別紙３（積算額調書）</vt:lpstr>
      <vt:lpstr>別紙４（精算額内訳書）　</vt:lpstr>
      <vt:lpstr>記載例（別紙４）</vt:lpstr>
    </vt:vector>
  </TitlesOfParts>
  <Company>厚生省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厚生省本省</dc:creator>
  <cp:lastModifiedBy>Administrator</cp:lastModifiedBy>
  <cp:lastPrinted>2017-06-08T10:41:56Z</cp:lastPrinted>
  <dcterms:created xsi:type="dcterms:W3CDTF">1999-04-09T08:33:26Z</dcterms:created>
  <dcterms:modified xsi:type="dcterms:W3CDTF">2023-10-06T06:13:54Z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3.1.3.0</vt:lpwstr>
      <vt:lpwstr>3.1.9.0</vt:lpwstr>
    </vt:vector>
  </property>
  <property fmtid="{DCFEDD21-7773-49B2-8022-6FC58DB5260B}" pid="3" name="LastSavedVersion">
    <vt:lpwstr>3.1.9.0</vt:lpwstr>
  </property>
  <property fmtid="{DCFEDD21-7773-49B2-8022-6FC58DB5260B}" pid="4" name="LastSavedDate">
    <vt:filetime>2023-10-06T06:13:54Z</vt:filetime>
  </property>
</Properties>
</file>