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240" yWindow="45" windowWidth="14940" windowHeight="9000" tabRatio="999" activeTab="12"/>
  </bookViews>
  <sheets>
    <sheet name="別紙１ －１" sheetId="15" r:id="rId1"/>
    <sheet name="別紙１－２" sheetId="4" r:id="rId2"/>
    <sheet name="別紙１－３" sheetId="1" r:id="rId3"/>
    <sheet name="別紙１－４" sheetId="2" r:id="rId4"/>
    <sheet name="別紙２－１" sheetId="16" r:id="rId5"/>
    <sheet name="別紙２－２" sheetId="5" r:id="rId6"/>
    <sheet name="別紙２－３" sheetId="13" r:id="rId7"/>
    <sheet name="別紙２－４" sheetId="7" r:id="rId8"/>
    <sheet name="別紙３－１" sheetId="14" r:id="rId9"/>
    <sheet name="別紙３ー２" sheetId="10" r:id="rId10"/>
    <sheet name="別紙４－１" sheetId="18" r:id="rId11"/>
    <sheet name="別紙４－２" sheetId="9" r:id="rId12"/>
    <sheet name="別紙４－３" sheetId="6" r:id="rId13"/>
    <sheet name="別紙４－４" sheetId="12" r:id="rId14"/>
  </sheets>
  <definedNames>
    <definedName name="_xlnm.Print_Area" localSheetId="2">'別紙１－３'!$A$1:$K$214</definedName>
    <definedName name="_xlnm.Print_Area" localSheetId="12">'別紙４－３'!$A$1:$K$294</definedName>
    <definedName name="_xlnm.Print_Titles" localSheetId="2">'別紙１－３'!$1:$3</definedName>
    <definedName name="_xlnm.Print_Area" localSheetId="6">'別紙２－３'!$A$1:$K$296</definedName>
    <definedName name="_xlnm.Print_Titles" localSheetId="6">'別紙２－３'!$1:$3</definedName>
    <definedName name="_xlnm.Print_Titles" localSheetId="12">'別紙４－３'!$1:$3</definedName>
    <definedName name="_xlnm.Print_Titles" localSheetId="1">'別紙１－２'!$1:$6</definedName>
    <definedName name="_xlnm.Print_Titles" localSheetId="5">'別紙２－２'!$1:$6</definedName>
    <definedName name="_xlnm.Print_Titles" localSheetId="11">'別紙４－２'!$1:$6</definedName>
    <definedName name="_xlnm.Print_Titles" localSheetId="8">'別紙３－１'!$1:$6</definedName>
    <definedName name="_xlnm.Print_Area" localSheetId="9">別紙３ー２!$A$1:$K$297</definedName>
    <definedName name="_xlnm.Print_Area" localSheetId="10">'別紙４－１'!$A$1:$M$25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<sst xmlns="http://schemas.openxmlformats.org/spreadsheetml/2006/main" xmlns:r="http://schemas.openxmlformats.org/officeDocument/2006/relationships" count="236" uniqueCount="236">
  <si>
    <t>（A）</t>
  </si>
  <si>
    <t>（G）</t>
  </si>
  <si>
    <t>支出予定額</t>
    <rPh sb="0" eb="2">
      <t>シシュツ</t>
    </rPh>
    <rPh sb="2" eb="5">
      <t>ヨテイガク</t>
    </rPh>
    <phoneticPr fontId="19"/>
  </si>
  <si>
    <t>(C)-(D)=(E)</t>
  </si>
  <si>
    <t>令和３年度高知県新型コロナウイルス感染症対策事業費補助金　概算請求所要額内訳</t>
    <rPh sb="29" eb="31">
      <t>ガイサン</t>
    </rPh>
    <rPh sb="31" eb="33">
      <t>セイキュウ</t>
    </rPh>
    <rPh sb="33" eb="36">
      <t>ショヨウガク</t>
    </rPh>
    <rPh sb="36" eb="37">
      <t>ウチ</t>
    </rPh>
    <rPh sb="37" eb="38">
      <t>ヤク</t>
    </rPh>
    <phoneticPr fontId="19"/>
  </si>
  <si>
    <t>（単位：円）</t>
    <rPh sb="1" eb="3">
      <t>タンイ</t>
    </rPh>
    <rPh sb="4" eb="5">
      <t>エン</t>
    </rPh>
    <phoneticPr fontId="19"/>
  </si>
  <si>
    <t>※「基準額(D)」欄は、事業計画書（別紙１－３）で算出した額を記入してください。</t>
    <rPh sb="2" eb="4">
      <t>キジュン</t>
    </rPh>
    <rPh sb="4" eb="5">
      <t>ガク</t>
    </rPh>
    <rPh sb="9" eb="10">
      <t>ラン</t>
    </rPh>
    <rPh sb="12" eb="14">
      <t>ジギョウ</t>
    </rPh>
    <rPh sb="14" eb="17">
      <t>ケイカクショ</t>
    </rPh>
    <rPh sb="18" eb="20">
      <t>ベッシ</t>
    </rPh>
    <rPh sb="25" eb="27">
      <t>サンシュツ</t>
    </rPh>
    <rPh sb="29" eb="30">
      <t>ガク</t>
    </rPh>
    <rPh sb="31" eb="33">
      <t>キニュウ</t>
    </rPh>
    <phoneticPr fontId="19"/>
  </si>
  <si>
    <t>６ 新型コロナウイルス感染症に感染した医師等に代わり診療を行う医師派遣体制の確保事業</t>
    <rPh sb="21" eb="22">
      <t>トウ</t>
    </rPh>
    <rPh sb="23" eb="24">
      <t>カ</t>
    </rPh>
    <phoneticPr fontId="19"/>
  </si>
  <si>
    <t>区　　　分</t>
    <rPh sb="0" eb="1">
      <t>ク</t>
    </rPh>
    <rPh sb="4" eb="5">
      <t>ブン</t>
    </rPh>
    <phoneticPr fontId="19"/>
  </si>
  <si>
    <t>基準額</t>
    <rPh sb="0" eb="3">
      <t>キジュンガク</t>
    </rPh>
    <phoneticPr fontId="19"/>
  </si>
  <si>
    <t>台数</t>
    <rPh sb="0" eb="2">
      <t>ダイスウ</t>
    </rPh>
    <phoneticPr fontId="19"/>
  </si>
  <si>
    <t>(A)</t>
  </si>
  <si>
    <t>(B)</t>
  </si>
  <si>
    <t>（２）県平均を下回る場合の単価分</t>
  </si>
  <si>
    <t>（２）消毒等</t>
    <rPh sb="3" eb="5">
      <t>ショウドク</t>
    </rPh>
    <rPh sb="5" eb="6">
      <t>トウ</t>
    </rPh>
    <phoneticPr fontId="19"/>
  </si>
  <si>
    <t>総事業費</t>
    <rPh sb="0" eb="1">
      <t>ソウ</t>
    </rPh>
    <rPh sb="1" eb="4">
      <t>ジギョウヒ</t>
    </rPh>
    <phoneticPr fontId="19"/>
  </si>
  <si>
    <t>(A)－(B)＝(C)</t>
  </si>
  <si>
    <t>差引き額</t>
  </si>
  <si>
    <t>選定額</t>
    <rPh sb="0" eb="2">
      <t>センテイ</t>
    </rPh>
    <rPh sb="2" eb="3">
      <t>ガク</t>
    </rPh>
    <phoneticPr fontId="19"/>
  </si>
  <si>
    <t>（１）病床確保</t>
  </si>
  <si>
    <t>円　＝</t>
    <rPh sb="0" eb="1">
      <t>エン</t>
    </rPh>
    <phoneticPr fontId="19"/>
  </si>
  <si>
    <t>　委託料</t>
    <rPh sb="1" eb="4">
      <t>イタクリョウ</t>
    </rPh>
    <phoneticPr fontId="19"/>
  </si>
  <si>
    <t>※「補助所要額(Ｈ)」欄は、算出した額に1,000円未満の端数が生じた場合は、これを切り捨てた額を記入してください。</t>
    <rPh sb="2" eb="4">
      <t>ホジョ</t>
    </rPh>
    <rPh sb="4" eb="6">
      <t>ショヨウ</t>
    </rPh>
    <rPh sb="6" eb="7">
      <t>ガク</t>
    </rPh>
    <rPh sb="11" eb="12">
      <t>ラン</t>
    </rPh>
    <phoneticPr fontId="19"/>
  </si>
  <si>
    <t xml:space="preserve"> </t>
  </si>
  <si>
    <t>所在地</t>
    <rPh sb="0" eb="3">
      <t>ショザイチ</t>
    </rPh>
    <phoneticPr fontId="19"/>
  </si>
  <si>
    <t>1/2</t>
  </si>
  <si>
    <t>（１）通常単価</t>
    <rPh sb="3" eb="5">
      <t>ツウジョウ</t>
    </rPh>
    <rPh sb="5" eb="7">
      <t>タンカ</t>
    </rPh>
    <phoneticPr fontId="19"/>
  </si>
  <si>
    <t>合　　　計</t>
    <rPh sb="0" eb="1">
      <t>ゴウ</t>
    </rPh>
    <rPh sb="4" eb="5">
      <t>ケイ</t>
    </rPh>
    <phoneticPr fontId="19"/>
  </si>
  <si>
    <t>区分</t>
    <rPh sb="0" eb="2">
      <t>クブン</t>
    </rPh>
    <phoneticPr fontId="19"/>
  </si>
  <si>
    <t>患者入院予定延べ日数</t>
    <rPh sb="0" eb="2">
      <t>カンジャ</t>
    </rPh>
    <rPh sb="2" eb="4">
      <t>ニュウイン</t>
    </rPh>
    <rPh sb="4" eb="6">
      <t>ヨテイ</t>
    </rPh>
    <rPh sb="6" eb="7">
      <t>ノ</t>
    </rPh>
    <rPh sb="8" eb="10">
      <t>ニッスウ</t>
    </rPh>
    <phoneticPr fontId="19"/>
  </si>
  <si>
    <t>ICU空床日数(E)</t>
    <rPh sb="3" eb="5">
      <t>クウショウ</t>
    </rPh>
    <rPh sb="5" eb="7">
      <t>ニッスウ</t>
    </rPh>
    <phoneticPr fontId="19"/>
  </si>
  <si>
    <t>台　×</t>
    <rPh sb="0" eb="1">
      <t>ダイ</t>
    </rPh>
    <phoneticPr fontId="19"/>
  </si>
  <si>
    <t>(A)×(B)=(C)</t>
  </si>
  <si>
    <t>総　計</t>
    <rPh sb="0" eb="1">
      <t>フサ</t>
    </rPh>
    <rPh sb="2" eb="3">
      <t>ケイ</t>
    </rPh>
    <phoneticPr fontId="19"/>
  </si>
  <si>
    <t>実数</t>
    <rPh sb="0" eb="2">
      <t>ジッスウ</t>
    </rPh>
    <phoneticPr fontId="19"/>
  </si>
  <si>
    <t>休床中療養病床空床日数(E)</t>
    <rPh sb="0" eb="2">
      <t>キュウユカ</t>
    </rPh>
    <rPh sb="2" eb="3">
      <t>チュウ</t>
    </rPh>
    <rPh sb="3" eb="5">
      <t>リョウヨウ</t>
    </rPh>
    <rPh sb="5" eb="7">
      <t>ビョウショウ</t>
    </rPh>
    <rPh sb="7" eb="9">
      <t>クウショウ</t>
    </rPh>
    <rPh sb="9" eb="11">
      <t>ニッスウ</t>
    </rPh>
    <phoneticPr fontId="19"/>
  </si>
  <si>
    <t>円</t>
    <rPh sb="0" eb="1">
      <t>エン</t>
    </rPh>
    <phoneticPr fontId="19"/>
  </si>
  <si>
    <t>（E）</t>
  </si>
  <si>
    <t>計</t>
    <rPh sb="0" eb="1">
      <t>ケイ</t>
    </rPh>
    <phoneticPr fontId="19"/>
  </si>
  <si>
    <t>（B）</t>
  </si>
  <si>
    <t>①医療機関名（直接記入）</t>
    <rPh sb="1" eb="3">
      <t>イリョウ</t>
    </rPh>
    <rPh sb="3" eb="6">
      <t>キカンメイ</t>
    </rPh>
    <rPh sb="7" eb="9">
      <t>チョクセツ</t>
    </rPh>
    <rPh sb="9" eb="11">
      <t>キニュウ</t>
    </rPh>
    <phoneticPr fontId="19"/>
  </si>
  <si>
    <t>別紙４－１</t>
    <rPh sb="0" eb="2">
      <t>ベッシ</t>
    </rPh>
    <phoneticPr fontId="19"/>
  </si>
  <si>
    <t>備考</t>
  </si>
  <si>
    <t>実施方法（予定している消毒方法を記入してください）</t>
    <rPh sb="0" eb="2">
      <t>ジッシ</t>
    </rPh>
    <rPh sb="2" eb="4">
      <t>ホウホウ</t>
    </rPh>
    <rPh sb="5" eb="7">
      <t>ヨテイ</t>
    </rPh>
    <rPh sb="11" eb="13">
      <t>ショウドク</t>
    </rPh>
    <rPh sb="13" eb="15">
      <t>ホウホウ</t>
    </rPh>
    <rPh sb="16" eb="18">
      <t>キニュウ</t>
    </rPh>
    <phoneticPr fontId="19"/>
  </si>
  <si>
    <t>２　歳出の部</t>
    <rPh sb="2" eb="4">
      <t>サイシュツ</t>
    </rPh>
    <rPh sb="5" eb="6">
      <t>ブ</t>
    </rPh>
    <phoneticPr fontId="19"/>
  </si>
  <si>
    <t>休業等の期間</t>
    <rPh sb="0" eb="2">
      <t>キュウギョウ</t>
    </rPh>
    <rPh sb="2" eb="3">
      <t>トウ</t>
    </rPh>
    <rPh sb="4" eb="6">
      <t>キカン</t>
    </rPh>
    <phoneticPr fontId="19"/>
  </si>
  <si>
    <t>期間</t>
    <rPh sb="0" eb="2">
      <t>キカン</t>
    </rPh>
    <phoneticPr fontId="19"/>
  </si>
  <si>
    <t>（２）HEPAフィルター付き空気清浄機購入</t>
  </si>
  <si>
    <t>　報酬</t>
    <rPh sb="1" eb="3">
      <t>ホウシュウ</t>
    </rPh>
    <phoneticPr fontId="19"/>
  </si>
  <si>
    <t>数量</t>
    <rPh sb="0" eb="2">
      <t>スウリョウ</t>
    </rPh>
    <phoneticPr fontId="19"/>
  </si>
  <si>
    <t>別紙１－１</t>
    <rPh sb="0" eb="2">
      <t>ベッシ</t>
    </rPh>
    <phoneticPr fontId="19"/>
  </si>
  <si>
    <t>休業等に至った経緯：</t>
    <rPh sb="0" eb="2">
      <t>キュウギョウ</t>
    </rPh>
    <rPh sb="2" eb="3">
      <t>トウ</t>
    </rPh>
    <rPh sb="4" eb="5">
      <t>イタ</t>
    </rPh>
    <rPh sb="7" eb="9">
      <t>ケイイ</t>
    </rPh>
    <phoneticPr fontId="19"/>
  </si>
  <si>
    <t>　賃金</t>
    <rPh sb="1" eb="3">
      <t>チンギン</t>
    </rPh>
    <phoneticPr fontId="19"/>
  </si>
  <si>
    <t>実施方法（行った消毒方法を記入してください。）</t>
    <rPh sb="0" eb="2">
      <t>ジッシ</t>
    </rPh>
    <rPh sb="2" eb="4">
      <t>ホウホウ</t>
    </rPh>
    <rPh sb="5" eb="6">
      <t>オコナ</t>
    </rPh>
    <rPh sb="8" eb="10">
      <t>ショウドク</t>
    </rPh>
    <rPh sb="10" eb="12">
      <t>ホウホウ</t>
    </rPh>
    <rPh sb="13" eb="15">
      <t>キニュウ</t>
    </rPh>
    <phoneticPr fontId="19"/>
  </si>
  <si>
    <t>（F）</t>
  </si>
  <si>
    <t>延べ時間</t>
    <rPh sb="0" eb="1">
      <t>ノ</t>
    </rPh>
    <rPh sb="2" eb="4">
      <t>ジカン</t>
    </rPh>
    <phoneticPr fontId="19"/>
  </si>
  <si>
    <t>（１）病床確保</t>
    <rPh sb="3" eb="5">
      <t>ビョウショウ</t>
    </rPh>
    <rPh sb="5" eb="7">
      <t>カクホ</t>
    </rPh>
    <phoneticPr fontId="19"/>
  </si>
  <si>
    <t>施設名（　　　　　　　　　　　　　　　　　　　　　）</t>
  </si>
  <si>
    <t>確保病床数</t>
    <rPh sb="0" eb="2">
      <t>カクホ</t>
    </rPh>
    <rPh sb="2" eb="4">
      <t>ビョウショウ</t>
    </rPh>
    <rPh sb="4" eb="5">
      <t>スウ</t>
    </rPh>
    <phoneticPr fontId="19"/>
  </si>
  <si>
    <t>（１）病床確保　【感染症指定医療機関・入院協力医療機関】</t>
  </si>
  <si>
    <t>派遣に至った経緯：</t>
    <rPh sb="0" eb="2">
      <t>ハケン</t>
    </rPh>
    <rPh sb="3" eb="4">
      <t>イタ</t>
    </rPh>
    <rPh sb="6" eb="8">
      <t>ケイイ</t>
    </rPh>
    <phoneticPr fontId="19"/>
  </si>
  <si>
    <t>ｈ　×</t>
  </si>
  <si>
    <t>１　入院患者を受け入れる病床の確保、消毒等の支援事業</t>
  </si>
  <si>
    <t>（D）</t>
  </si>
  <si>
    <t>※「選定額(Ｆ)」欄は、(C)欄、(Ｄ)欄又は(Ｅ)欄のいずれか低い方の額を記入してください。</t>
    <rPh sb="2" eb="4">
      <t>センテイ</t>
    </rPh>
    <rPh sb="4" eb="5">
      <t>ガク</t>
    </rPh>
    <rPh sb="9" eb="10">
      <t>ラン</t>
    </rPh>
    <rPh sb="15" eb="16">
      <t>ラン</t>
    </rPh>
    <rPh sb="20" eb="21">
      <t>ラン</t>
    </rPh>
    <rPh sb="21" eb="22">
      <t>マタ</t>
    </rPh>
    <rPh sb="26" eb="27">
      <t>ラン</t>
    </rPh>
    <rPh sb="32" eb="33">
      <t>ヒク</t>
    </rPh>
    <rPh sb="34" eb="35">
      <t>ホウ</t>
    </rPh>
    <rPh sb="36" eb="37">
      <t>ガク</t>
    </rPh>
    <rPh sb="38" eb="40">
      <t>キニュウ</t>
    </rPh>
    <phoneticPr fontId="19"/>
  </si>
  <si>
    <t>補助率</t>
    <rPh sb="0" eb="3">
      <t>ホジョリツ</t>
    </rPh>
    <phoneticPr fontId="19"/>
  </si>
  <si>
    <t>別紙１－２</t>
    <rPh sb="0" eb="2">
      <t>ベッシ</t>
    </rPh>
    <phoneticPr fontId="19"/>
  </si>
  <si>
    <t>(F)×(G)＝(H)</t>
  </si>
  <si>
    <t>別紙１－３</t>
    <rPh sb="0" eb="2">
      <t>ベッシ</t>
    </rPh>
    <phoneticPr fontId="19"/>
  </si>
  <si>
    <t>別紙１－４</t>
    <rPh sb="0" eb="2">
      <t>ベッシ</t>
    </rPh>
    <phoneticPr fontId="19"/>
  </si>
  <si>
    <t>確保期間</t>
    <rPh sb="0" eb="2">
      <t>カクホ</t>
    </rPh>
    <rPh sb="2" eb="4">
      <t>キカン</t>
    </rPh>
    <phoneticPr fontId="19"/>
  </si>
  <si>
    <t>延べ日数</t>
    <rPh sb="0" eb="1">
      <t>ノ</t>
    </rPh>
    <rPh sb="2" eb="4">
      <t>ニッスウ</t>
    </rPh>
    <phoneticPr fontId="19"/>
  </si>
  <si>
    <t>５ 新型コロナウイルス感染症により休業等となった医療機関に対する継続・再開支援事業</t>
  </si>
  <si>
    <t>延べ数</t>
    <rPh sb="0" eb="1">
      <t>ノ</t>
    </rPh>
    <rPh sb="2" eb="3">
      <t>スウ</t>
    </rPh>
    <phoneticPr fontId="19"/>
  </si>
  <si>
    <t>空床日数</t>
    <rPh sb="0" eb="2">
      <t>クウショウ</t>
    </rPh>
    <rPh sb="2" eb="4">
      <t>ニッスウ</t>
    </rPh>
    <phoneticPr fontId="19"/>
  </si>
  <si>
    <t>※基準額</t>
    <rPh sb="1" eb="4">
      <t>キジュンガク</t>
    </rPh>
    <phoneticPr fontId="19"/>
  </si>
  <si>
    <t>日　×</t>
    <rPh sb="0" eb="1">
      <t>ニチ</t>
    </rPh>
    <phoneticPr fontId="19"/>
  </si>
  <si>
    <t>～</t>
  </si>
  <si>
    <t>休業等の範囲</t>
    <rPh sb="0" eb="2">
      <t>キュウギョウ</t>
    </rPh>
    <rPh sb="2" eb="3">
      <t>トウ</t>
    </rPh>
    <rPh sb="4" eb="6">
      <t>ハンイ</t>
    </rPh>
    <phoneticPr fontId="19"/>
  </si>
  <si>
    <t>(D)</t>
  </si>
  <si>
    <t>（１）医師</t>
    <rPh sb="3" eb="5">
      <t>イシ</t>
    </rPh>
    <phoneticPr fontId="19"/>
  </si>
  <si>
    <t>派遣期間</t>
    <rPh sb="0" eb="2">
      <t>ハケン</t>
    </rPh>
    <rPh sb="2" eb="4">
      <t>キカン</t>
    </rPh>
    <phoneticPr fontId="19"/>
  </si>
  <si>
    <t>差引増減</t>
    <rPh sb="0" eb="2">
      <t>サシヒ</t>
    </rPh>
    <rPh sb="2" eb="4">
      <t>ゾウゲン</t>
    </rPh>
    <phoneticPr fontId="19"/>
  </si>
  <si>
    <t>派遣人数</t>
    <rPh sb="0" eb="2">
      <t>ハケン</t>
    </rPh>
    <rPh sb="2" eb="4">
      <t>ニンズウ</t>
    </rPh>
    <phoneticPr fontId="19"/>
  </si>
  <si>
    <t>歳入歳出予算（見込み）書（抄本）</t>
    <rPh sb="0" eb="1">
      <t>トシ</t>
    </rPh>
    <rPh sb="1" eb="2">
      <t>イリ</t>
    </rPh>
    <rPh sb="2" eb="3">
      <t>トシ</t>
    </rPh>
    <rPh sb="3" eb="4">
      <t>デ</t>
    </rPh>
    <rPh sb="4" eb="5">
      <t>ヨ</t>
    </rPh>
    <rPh sb="5" eb="6">
      <t>ザン</t>
    </rPh>
    <rPh sb="7" eb="9">
      <t>ミコ</t>
    </rPh>
    <rPh sb="11" eb="12">
      <t>ショ</t>
    </rPh>
    <rPh sb="13" eb="15">
      <t>ショウホン</t>
    </rPh>
    <phoneticPr fontId="19"/>
  </si>
  <si>
    <t>補助所要額</t>
    <rPh sb="0" eb="2">
      <t>ホジョ</t>
    </rPh>
    <phoneticPr fontId="19"/>
  </si>
  <si>
    <t>（１）消毒等</t>
    <rPh sb="3" eb="5">
      <t>ショウドク</t>
    </rPh>
    <rPh sb="5" eb="6">
      <t>トウ</t>
    </rPh>
    <phoneticPr fontId="19"/>
  </si>
  <si>
    <t>メーカー名</t>
    <rPh sb="4" eb="5">
      <t>メイ</t>
    </rPh>
    <phoneticPr fontId="19"/>
  </si>
  <si>
    <t>商品名</t>
    <rPh sb="0" eb="3">
      <t>ショウヒンメイ</t>
    </rPh>
    <phoneticPr fontId="19"/>
  </si>
  <si>
    <t>名称</t>
    <rPh sb="0" eb="2">
      <t>メイショウ</t>
    </rPh>
    <phoneticPr fontId="19"/>
  </si>
  <si>
    <t>派遣先医療機関</t>
    <rPh sb="0" eb="2">
      <t>ハケン</t>
    </rPh>
    <rPh sb="2" eb="3">
      <t>サキ</t>
    </rPh>
    <rPh sb="3" eb="5">
      <t>イリョウ</t>
    </rPh>
    <rPh sb="5" eb="7">
      <t>キカン</t>
    </rPh>
    <phoneticPr fontId="19"/>
  </si>
  <si>
    <t>予定派遣期間</t>
    <rPh sb="0" eb="2">
      <t>ヨテイ</t>
    </rPh>
    <rPh sb="2" eb="4">
      <t>ハケン</t>
    </rPh>
    <rPh sb="4" eb="6">
      <t>キカン</t>
    </rPh>
    <phoneticPr fontId="19"/>
  </si>
  <si>
    <t>再開日</t>
    <rPh sb="0" eb="2">
      <t>サイカイ</t>
    </rPh>
    <rPh sb="2" eb="3">
      <t>ヒ</t>
    </rPh>
    <phoneticPr fontId="19"/>
  </si>
  <si>
    <t>別紙４－３</t>
    <rPh sb="0" eb="2">
      <t>ベッシ</t>
    </rPh>
    <phoneticPr fontId="19"/>
  </si>
  <si>
    <t>実施</t>
    <rPh sb="0" eb="2">
      <t>ジッシ</t>
    </rPh>
    <phoneticPr fontId="19"/>
  </si>
  <si>
    <t>別紙３－２</t>
    <rPh sb="0" eb="2">
      <t>ベッシ</t>
    </rPh>
    <phoneticPr fontId="19"/>
  </si>
  <si>
    <t>寄附金その他収入額</t>
    <rPh sb="1" eb="2">
      <t>フ</t>
    </rPh>
    <rPh sb="5" eb="6">
      <t>タ</t>
    </rPh>
    <phoneticPr fontId="19"/>
  </si>
  <si>
    <t>10/10</t>
  </si>
  <si>
    <t>備　考</t>
    <rPh sb="0" eb="1">
      <t>ソナエ</t>
    </rPh>
    <rPh sb="2" eb="3">
      <t>コウ</t>
    </rPh>
    <phoneticPr fontId="19"/>
  </si>
  <si>
    <t>対象経費の
支出予定額</t>
    <rPh sb="0" eb="2">
      <t>タイショウ</t>
    </rPh>
    <rPh sb="2" eb="4">
      <t>ケイヒ</t>
    </rPh>
    <phoneticPr fontId="19"/>
  </si>
  <si>
    <t>（２）消毒等</t>
  </si>
  <si>
    <t>　需用費</t>
    <rPh sb="1" eb="4">
      <t>ジュヨウヒ</t>
    </rPh>
    <phoneticPr fontId="19"/>
  </si>
  <si>
    <t>　・・・</t>
  </si>
  <si>
    <t>小計</t>
    <rPh sb="0" eb="2">
      <t>ショウケイ</t>
    </rPh>
    <phoneticPr fontId="19"/>
  </si>
  <si>
    <t/>
  </si>
  <si>
    <t>合計</t>
    <rPh sb="0" eb="2">
      <t>ゴウケイ</t>
    </rPh>
    <phoneticPr fontId="19"/>
  </si>
  <si>
    <t>　旅費</t>
    <rPh sb="1" eb="3">
      <t>リョヒ</t>
    </rPh>
    <phoneticPr fontId="19"/>
  </si>
  <si>
    <t>　備品購入費</t>
    <rPh sb="1" eb="3">
      <t>ビヒン</t>
    </rPh>
    <rPh sb="3" eb="6">
      <t>コウニュウヒ</t>
    </rPh>
    <phoneticPr fontId="19"/>
  </si>
  <si>
    <t>１　歳入の部</t>
    <rPh sb="2" eb="4">
      <t>サイニュウ</t>
    </rPh>
    <rPh sb="5" eb="6">
      <t>ブ</t>
    </rPh>
    <phoneticPr fontId="19"/>
  </si>
  <si>
    <t>積算内訳</t>
    <rPh sb="0" eb="2">
      <t>セキサン</t>
    </rPh>
    <rPh sb="2" eb="4">
      <t>ウチワケ</t>
    </rPh>
    <phoneticPr fontId="19"/>
  </si>
  <si>
    <t>県補助金</t>
    <rPh sb="0" eb="1">
      <t>ケン</t>
    </rPh>
    <rPh sb="1" eb="4">
      <t>ホジョキン</t>
    </rPh>
    <phoneticPr fontId="19"/>
  </si>
  <si>
    <r>
      <t>そ</t>
    </r>
    <r>
      <rPr>
        <sz val="11"/>
        <color auto="1"/>
        <rFont val="ＭＳ 明朝"/>
      </rPr>
      <t xml:space="preserve">の他収入
</t>
    </r>
    <r>
      <rPr>
        <sz val="6"/>
        <color auto="1"/>
        <rFont val="ＭＳ 明朝"/>
      </rPr>
      <t>(寄付金,その他補助金等)</t>
    </r>
    <rPh sb="7" eb="8">
      <t>より</t>
    </rPh>
    <rPh sb="8" eb="10">
      <t>ふきん</t>
    </rPh>
    <rPh sb="13" eb="14">
      <t>た</t>
    </rPh>
    <rPh sb="14" eb="17">
      <t>ほじょきん</t>
    </rPh>
    <rPh sb="17" eb="18">
      <t>など</t>
    </rPh>
    <phoneticPr fontId="19" type="Hiragana"/>
  </si>
  <si>
    <t>事業主負担</t>
  </si>
  <si>
    <t>予　算　額</t>
    <rPh sb="0" eb="1">
      <t>ヨ</t>
    </rPh>
    <rPh sb="2" eb="3">
      <t>ザン</t>
    </rPh>
    <rPh sb="4" eb="5">
      <t>ガク</t>
    </rPh>
    <phoneticPr fontId="19"/>
  </si>
  <si>
    <t>備　　　考</t>
    <rPh sb="0" eb="1">
      <t>ソナエ</t>
    </rPh>
    <rPh sb="4" eb="5">
      <t>コウ</t>
    </rPh>
    <phoneticPr fontId="19"/>
  </si>
  <si>
    <t>イ　設備整備の内容</t>
    <rPh sb="2" eb="4">
      <t>セツビ</t>
    </rPh>
    <rPh sb="4" eb="6">
      <t>セイビ</t>
    </rPh>
    <rPh sb="7" eb="9">
      <t>ナイヨウ</t>
    </rPh>
    <phoneticPr fontId="19"/>
  </si>
  <si>
    <t>別紙２－１</t>
    <rPh sb="0" eb="2">
      <t>ベッシ</t>
    </rPh>
    <phoneticPr fontId="19"/>
  </si>
  <si>
    <t>別紙２－２</t>
    <rPh sb="0" eb="2">
      <t>ベッシ</t>
    </rPh>
    <phoneticPr fontId="19"/>
  </si>
  <si>
    <t>別紙２－４</t>
    <rPh sb="0" eb="2">
      <t>ベッシ</t>
    </rPh>
    <phoneticPr fontId="19"/>
  </si>
  <si>
    <t>３ 新型コロナウイルス感染症を疑う患者受入れのための救急・周産期・小児医療体制確保事業</t>
  </si>
  <si>
    <t>※「簡易診察及び付帯する備品」と「消毒経費」は、申請（変更）時の基準額を記入してください。</t>
    <rPh sb="2" eb="4">
      <t>カンイ</t>
    </rPh>
    <rPh sb="4" eb="6">
      <t>シンサツ</t>
    </rPh>
    <rPh sb="6" eb="7">
      <t>オヨ</t>
    </rPh>
    <rPh sb="8" eb="10">
      <t>フタイ</t>
    </rPh>
    <rPh sb="12" eb="14">
      <t>ビヒン</t>
    </rPh>
    <rPh sb="17" eb="19">
      <t>ショウドク</t>
    </rPh>
    <rPh sb="19" eb="21">
      <t>ケイヒ</t>
    </rPh>
    <rPh sb="24" eb="26">
      <t>シンセイ</t>
    </rPh>
    <rPh sb="27" eb="29">
      <t>ヘンコウ</t>
    </rPh>
    <rPh sb="30" eb="31">
      <t>ジ</t>
    </rPh>
    <rPh sb="32" eb="35">
      <t>キジュンガク</t>
    </rPh>
    <rPh sb="36" eb="38">
      <t>キニュウ</t>
    </rPh>
    <phoneticPr fontId="19"/>
  </si>
  <si>
    <t>重点医療機関（特定機能病院）</t>
    <rPh sb="0" eb="2">
      <t>ジュウテン</t>
    </rPh>
    <rPh sb="2" eb="4">
      <t>イリョウ</t>
    </rPh>
    <rPh sb="4" eb="6">
      <t>キカン</t>
    </rPh>
    <rPh sb="7" eb="9">
      <t>トクテイ</t>
    </rPh>
    <rPh sb="9" eb="11">
      <t>キノウ</t>
    </rPh>
    <rPh sb="11" eb="13">
      <t>ビョウイン</t>
    </rPh>
    <phoneticPr fontId="19"/>
  </si>
  <si>
    <t>支出額</t>
    <rPh sb="0" eb="2">
      <t>シシュツ</t>
    </rPh>
    <rPh sb="2" eb="3">
      <t>ガク</t>
    </rPh>
    <phoneticPr fontId="19"/>
  </si>
  <si>
    <t>患者入院
延べ日数</t>
    <rPh sb="0" eb="2">
      <t>カンジャ</t>
    </rPh>
    <rPh sb="2" eb="4">
      <t>ニュウイン</t>
    </rPh>
    <rPh sb="5" eb="6">
      <t>ノ</t>
    </rPh>
    <rPh sb="7" eb="9">
      <t>ニッスウ</t>
    </rPh>
    <phoneticPr fontId="19"/>
  </si>
  <si>
    <t>歳入歳出決算（見込み）書（抄本）</t>
    <rPh sb="0" eb="1">
      <t>トシ</t>
    </rPh>
    <rPh sb="1" eb="2">
      <t>イリ</t>
    </rPh>
    <rPh sb="2" eb="3">
      <t>トシ</t>
    </rPh>
    <rPh sb="3" eb="4">
      <t>デ</t>
    </rPh>
    <rPh sb="4" eb="6">
      <t>ケッサン</t>
    </rPh>
    <rPh sb="7" eb="9">
      <t>ミコ</t>
    </rPh>
    <rPh sb="13" eb="15">
      <t>ショウホン</t>
    </rPh>
    <phoneticPr fontId="19"/>
  </si>
  <si>
    <t>イ．重点医療機関である一般病院</t>
    <rPh sb="2" eb="4">
      <t>ジュウテン</t>
    </rPh>
    <rPh sb="4" eb="6">
      <t>イリョウ</t>
    </rPh>
    <rPh sb="6" eb="8">
      <t>キカン</t>
    </rPh>
    <rPh sb="11" eb="13">
      <t>イッパン</t>
    </rPh>
    <rPh sb="13" eb="15">
      <t>ビョウイン</t>
    </rPh>
    <phoneticPr fontId="19"/>
  </si>
  <si>
    <t>形式及び規格（予定）</t>
    <rPh sb="0" eb="2">
      <t>ケイシキ</t>
    </rPh>
    <rPh sb="2" eb="3">
      <t>オヨ</t>
    </rPh>
    <rPh sb="4" eb="6">
      <t>キカク</t>
    </rPh>
    <rPh sb="7" eb="9">
      <t>ヨテイ</t>
    </rPh>
    <phoneticPr fontId="19"/>
  </si>
  <si>
    <t>決　算　額</t>
    <rPh sb="0" eb="1">
      <t>ケツ</t>
    </rPh>
    <rPh sb="2" eb="3">
      <t>サン</t>
    </rPh>
    <rPh sb="4" eb="5">
      <t>ガク</t>
    </rPh>
    <phoneticPr fontId="19"/>
  </si>
  <si>
    <t>変更後歳入歳出予算（見込み）書（抄本）</t>
    <rPh sb="0" eb="2">
      <t>ヘンコウ</t>
    </rPh>
    <rPh sb="2" eb="3">
      <t>ゴ</t>
    </rPh>
    <rPh sb="3" eb="4">
      <t>トシ</t>
    </rPh>
    <rPh sb="4" eb="5">
      <t>イリ</t>
    </rPh>
    <rPh sb="5" eb="6">
      <t>トシ</t>
    </rPh>
    <rPh sb="6" eb="7">
      <t>デ</t>
    </rPh>
    <rPh sb="7" eb="8">
      <t>ヨ</t>
    </rPh>
    <rPh sb="8" eb="9">
      <t>ザン</t>
    </rPh>
    <rPh sb="10" eb="12">
      <t>ミコ</t>
    </rPh>
    <rPh sb="14" eb="15">
      <t>ショ</t>
    </rPh>
    <rPh sb="16" eb="18">
      <t>ショウホン</t>
    </rPh>
    <phoneticPr fontId="19"/>
  </si>
  <si>
    <t>１人１日当たり基準額×延べ空床数</t>
    <rPh sb="7" eb="10">
      <t>キジュンガク</t>
    </rPh>
    <phoneticPr fontId="19"/>
  </si>
  <si>
    <t>HEPAﾌｨﾙﾀｰ付きﾊﾟｰﾃｰｼｮﾝ</t>
  </si>
  <si>
    <t>（３）宿泊施設確保</t>
    <rPh sb="3" eb="5">
      <t>シュクハク</t>
    </rPh>
    <rPh sb="5" eb="7">
      <t>シセツ</t>
    </rPh>
    <rPh sb="7" eb="9">
      <t>カクホ</t>
    </rPh>
    <phoneticPr fontId="19"/>
  </si>
  <si>
    <t>確保室数</t>
    <rPh sb="0" eb="2">
      <t>カクホ</t>
    </rPh>
    <rPh sb="2" eb="4">
      <t>シツスウ</t>
    </rPh>
    <phoneticPr fontId="19"/>
  </si>
  <si>
    <t>宿泊施設名</t>
    <rPh sb="0" eb="2">
      <t>シュクハク</t>
    </rPh>
    <rPh sb="2" eb="5">
      <t>シセツメイ</t>
    </rPh>
    <phoneticPr fontId="19"/>
  </si>
  <si>
    <t>【疑い患者受入協力医療機関】</t>
    <rPh sb="1" eb="2">
      <t>ウタガ</t>
    </rPh>
    <rPh sb="3" eb="5">
      <t>カンジャ</t>
    </rPh>
    <rPh sb="5" eb="7">
      <t>ウケイレ</t>
    </rPh>
    <rPh sb="7" eb="9">
      <t>キョウリョク</t>
    </rPh>
    <rPh sb="9" eb="11">
      <t>イリョウ</t>
    </rPh>
    <rPh sb="11" eb="13">
      <t>キカン</t>
    </rPh>
    <phoneticPr fontId="19"/>
  </si>
  <si>
    <t>利用予定延べ数</t>
    <rPh sb="0" eb="2">
      <t>リヨウ</t>
    </rPh>
    <rPh sb="2" eb="4">
      <t>ヨテイ</t>
    </rPh>
    <rPh sb="4" eb="5">
      <t>ノ</t>
    </rPh>
    <rPh sb="6" eb="7">
      <t>スウ</t>
    </rPh>
    <phoneticPr fontId="19"/>
  </si>
  <si>
    <t>確保病床</t>
    <rPh sb="0" eb="2">
      <t>カクホ</t>
    </rPh>
    <rPh sb="2" eb="4">
      <t>ビョウショウ</t>
    </rPh>
    <phoneticPr fontId="19"/>
  </si>
  <si>
    <t>ICU</t>
  </si>
  <si>
    <t>その他</t>
    <rPh sb="2" eb="3">
      <t>タ</t>
    </rPh>
    <phoneticPr fontId="19"/>
  </si>
  <si>
    <t>その他空床日数(E)</t>
    <rPh sb="2" eb="3">
      <t>タ</t>
    </rPh>
    <rPh sb="3" eb="5">
      <t>クウショウ</t>
    </rPh>
    <rPh sb="5" eb="7">
      <t>ニッスウ</t>
    </rPh>
    <phoneticPr fontId="19"/>
  </si>
  <si>
    <t>基準単価</t>
    <rPh sb="0" eb="2">
      <t>キジュン</t>
    </rPh>
    <rPh sb="2" eb="4">
      <t>タンカ</t>
    </rPh>
    <phoneticPr fontId="19"/>
  </si>
  <si>
    <t>　賃借料</t>
    <rPh sb="1" eb="4">
      <t>チンシャクリョウ</t>
    </rPh>
    <phoneticPr fontId="19"/>
  </si>
  <si>
    <t>令和３年度高知県新型コロナウイルス感染症対策事業費補助金　支出額内訳</t>
    <rPh sb="29" eb="31">
      <t>シシュツ</t>
    </rPh>
    <rPh sb="31" eb="32">
      <t>ガク</t>
    </rPh>
    <rPh sb="32" eb="33">
      <t>ウチ</t>
    </rPh>
    <rPh sb="33" eb="34">
      <t>ヤク</t>
    </rPh>
    <phoneticPr fontId="19"/>
  </si>
  <si>
    <t>別紙２－３</t>
    <rPh sb="0" eb="2">
      <t>ベッシ</t>
    </rPh>
    <phoneticPr fontId="19"/>
  </si>
  <si>
    <t>利用延べ数</t>
    <rPh sb="0" eb="2">
      <t>リヨウ</t>
    </rPh>
    <rPh sb="2" eb="3">
      <t>ノ</t>
    </rPh>
    <rPh sb="4" eb="5">
      <t>スウ</t>
    </rPh>
    <phoneticPr fontId="19"/>
  </si>
  <si>
    <t>再開予定日</t>
    <rPh sb="0" eb="2">
      <t>サイカイ</t>
    </rPh>
    <rPh sb="2" eb="5">
      <t>ヨテイビ</t>
    </rPh>
    <phoneticPr fontId="19"/>
  </si>
  <si>
    <t>基本給</t>
    <rPh sb="0" eb="3">
      <t>キホンキュウ</t>
    </rPh>
    <phoneticPr fontId="19"/>
  </si>
  <si>
    <t>　　＝</t>
  </si>
  <si>
    <t>（別紙１－２の所要額を記入）</t>
    <rPh sb="1" eb="3">
      <t>ベッシ</t>
    </rPh>
    <rPh sb="7" eb="10">
      <t>ショヨウガク</t>
    </rPh>
    <rPh sb="11" eb="13">
      <t>キニュウ</t>
    </rPh>
    <phoneticPr fontId="19"/>
  </si>
  <si>
    <t>【感染症指定医療機関・入院協力医療機関】</t>
    <rPh sb="1" eb="4">
      <t>カンセンショウ</t>
    </rPh>
    <rPh sb="4" eb="6">
      <t>シテイ</t>
    </rPh>
    <rPh sb="6" eb="8">
      <t>イリョウ</t>
    </rPh>
    <rPh sb="8" eb="10">
      <t>キカン</t>
    </rPh>
    <rPh sb="11" eb="13">
      <t>ニュウイン</t>
    </rPh>
    <rPh sb="13" eb="15">
      <t>キョウリョク</t>
    </rPh>
    <rPh sb="15" eb="17">
      <t>イリョウ</t>
    </rPh>
    <rPh sb="17" eb="19">
      <t>キカン</t>
    </rPh>
    <phoneticPr fontId="19"/>
  </si>
  <si>
    <t>２ 新型コロナウイルス感染症重点医療機関体制整備事業</t>
  </si>
  <si>
    <t>４ 新型コロナウイルス重症患者を診療する医療従事者派遣体制の確保事業</t>
  </si>
  <si>
    <t>⑤④でその他とした処遇改善の内容（直接入力、例：現職員の賃金は維持しつつ、新たに看護補助者を○名採用）</t>
    <rPh sb="5" eb="6">
      <t>タ</t>
    </rPh>
    <rPh sb="9" eb="11">
      <t>ショグウ</t>
    </rPh>
    <rPh sb="11" eb="13">
      <t>カイゼン</t>
    </rPh>
    <rPh sb="14" eb="16">
      <t>ナイヨウ</t>
    </rPh>
    <rPh sb="17" eb="19">
      <t>チョクセツ</t>
    </rPh>
    <rPh sb="19" eb="21">
      <t>ニュウリョク</t>
    </rPh>
    <rPh sb="22" eb="23">
      <t>レイ</t>
    </rPh>
    <rPh sb="24" eb="27">
      <t>ゲンショクイン</t>
    </rPh>
    <rPh sb="28" eb="30">
      <t>チンギン</t>
    </rPh>
    <rPh sb="31" eb="33">
      <t>イジ</t>
    </rPh>
    <rPh sb="37" eb="38">
      <t>アラ</t>
    </rPh>
    <rPh sb="40" eb="42">
      <t>カンゴ</t>
    </rPh>
    <rPh sb="42" eb="45">
      <t>ホジョシャ</t>
    </rPh>
    <rPh sb="47" eb="48">
      <t>メイ</t>
    </rPh>
    <rPh sb="48" eb="50">
      <t>サイヨウ</t>
    </rPh>
    <phoneticPr fontId="19"/>
  </si>
  <si>
    <t>１ 入院患者を受け入れる病床の確保、消毒等の支援事業</t>
  </si>
  <si>
    <t>６ 新型コロナウイルス感染症に感染した医師に代わり診療を行う医師派遣体制の確保事業</t>
    <rPh sb="22" eb="23">
      <t>カ</t>
    </rPh>
    <phoneticPr fontId="19"/>
  </si>
  <si>
    <t>施設名　（　　　　　　　　　　　　　　　　）</t>
    <rPh sb="2" eb="3">
      <t>メイ</t>
    </rPh>
    <phoneticPr fontId="19"/>
  </si>
  <si>
    <t>HCU</t>
  </si>
  <si>
    <t>初度整備費</t>
    <rPh sb="0" eb="2">
      <t>ショド</t>
    </rPh>
    <rPh sb="2" eb="5">
      <t>セイビヒ</t>
    </rPh>
    <phoneticPr fontId="19"/>
  </si>
  <si>
    <t>令和３年度高知県新型コロナウイルス感染症対策事業　概算報告書</t>
  </si>
  <si>
    <t>重症患者又は中等症患者</t>
    <rPh sb="0" eb="2">
      <t>ジュウショウ</t>
    </rPh>
    <rPh sb="2" eb="4">
      <t>カンジャ</t>
    </rPh>
    <rPh sb="4" eb="5">
      <t>マタ</t>
    </rPh>
    <rPh sb="6" eb="9">
      <t>チュウトウショウ</t>
    </rPh>
    <rPh sb="9" eb="11">
      <t>カンジャ</t>
    </rPh>
    <phoneticPr fontId="19"/>
  </si>
  <si>
    <t>救急医療に要する備品</t>
    <rPh sb="0" eb="2">
      <t>キュウキュウ</t>
    </rPh>
    <rPh sb="2" eb="4">
      <t>イリョウ</t>
    </rPh>
    <rPh sb="5" eb="6">
      <t>ヨウ</t>
    </rPh>
    <rPh sb="8" eb="10">
      <t>ビヒン</t>
    </rPh>
    <phoneticPr fontId="19"/>
  </si>
  <si>
    <t>令和３年度高知県新型コロナウイルス感染症対策事業　変更後事業計画書</t>
    <rPh sb="25" eb="28">
      <t>ヘンコウゴ</t>
    </rPh>
    <rPh sb="28" eb="30">
      <t>ジギョウ</t>
    </rPh>
    <rPh sb="30" eb="32">
      <t>ケイカク</t>
    </rPh>
    <rPh sb="32" eb="33">
      <t>ショ</t>
    </rPh>
    <phoneticPr fontId="19"/>
  </si>
  <si>
    <t>形式及び規格</t>
    <rPh sb="0" eb="2">
      <t>ケイシキ</t>
    </rPh>
    <rPh sb="2" eb="3">
      <t>オヨ</t>
    </rPh>
    <rPh sb="4" eb="6">
      <t>キカク</t>
    </rPh>
    <phoneticPr fontId="19"/>
  </si>
  <si>
    <t>別紙４－２</t>
    <rPh sb="0" eb="2">
      <t>ベッシ</t>
    </rPh>
    <phoneticPr fontId="19"/>
  </si>
  <si>
    <t>別紙４－４</t>
    <rPh sb="0" eb="2">
      <t>ベッシ</t>
    </rPh>
    <phoneticPr fontId="19"/>
  </si>
  <si>
    <t>※「基準額(D)」欄は、実績計画書（別紙４－３）で算出した額を記入してください。</t>
    <rPh sb="2" eb="4">
      <t>キジュン</t>
    </rPh>
    <rPh sb="4" eb="5">
      <t>ガク</t>
    </rPh>
    <rPh sb="9" eb="10">
      <t>ラン</t>
    </rPh>
    <rPh sb="12" eb="14">
      <t>ジッセキ</t>
    </rPh>
    <rPh sb="14" eb="17">
      <t>ケイカクショ</t>
    </rPh>
    <rPh sb="18" eb="20">
      <t>ベッシ</t>
    </rPh>
    <rPh sb="25" eb="27">
      <t>サンシュツ</t>
    </rPh>
    <rPh sb="29" eb="30">
      <t>ガク</t>
    </rPh>
    <rPh sb="31" eb="33">
      <t>キニュウ</t>
    </rPh>
    <phoneticPr fontId="19"/>
  </si>
  <si>
    <t>消毒経費</t>
    <rPh sb="0" eb="2">
      <t>ショウドク</t>
    </rPh>
    <rPh sb="2" eb="4">
      <t>ケイヒ</t>
    </rPh>
    <phoneticPr fontId="19"/>
  </si>
  <si>
    <t>休床中の療養病床</t>
    <rPh sb="0" eb="2">
      <t>キュウユカ</t>
    </rPh>
    <rPh sb="2" eb="3">
      <t>チュウ</t>
    </rPh>
    <rPh sb="4" eb="6">
      <t>リョウヨウ</t>
    </rPh>
    <rPh sb="6" eb="8">
      <t>ビョウショウ</t>
    </rPh>
    <phoneticPr fontId="19"/>
  </si>
  <si>
    <t>重症・中等症者空床日数(E)</t>
    <rPh sb="0" eb="2">
      <t>ジュウショウ</t>
    </rPh>
    <rPh sb="3" eb="5">
      <t>チュウトウ</t>
    </rPh>
    <rPh sb="5" eb="6">
      <t>ショウ</t>
    </rPh>
    <rPh sb="6" eb="7">
      <t>モノ</t>
    </rPh>
    <rPh sb="7" eb="9">
      <t>クウショウ</t>
    </rPh>
    <rPh sb="9" eb="11">
      <t>ニッスウ</t>
    </rPh>
    <phoneticPr fontId="19"/>
  </si>
  <si>
    <t>HCU空床日数(E)</t>
    <rPh sb="3" eb="5">
      <t>クウショウ</t>
    </rPh>
    <rPh sb="5" eb="7">
      <t>ニッスウ</t>
    </rPh>
    <phoneticPr fontId="19"/>
  </si>
  <si>
    <r>
      <t>ア　設備整備を必要とする理由</t>
    </r>
    <r>
      <rPr>
        <sz val="9"/>
        <color auto="1"/>
        <rFont val="ＭＳ 明朝"/>
      </rPr>
      <t>(整備を必要とする理由、問題点等について整理して、記入してください。)</t>
    </r>
  </si>
  <si>
    <t>入院協力医療機関</t>
    <rPh sb="0" eb="2">
      <t>ニュウイン</t>
    </rPh>
    <rPh sb="2" eb="4">
      <t>キョウリョク</t>
    </rPh>
    <rPh sb="4" eb="6">
      <t>イリョウ</t>
    </rPh>
    <rPh sb="6" eb="8">
      <t>キカン</t>
    </rPh>
    <phoneticPr fontId="19"/>
  </si>
  <si>
    <t>個人防護具</t>
    <rPh sb="0" eb="2">
      <t>コジン</t>
    </rPh>
    <rPh sb="2" eb="4">
      <t>ボウゴ</t>
    </rPh>
    <rPh sb="4" eb="5">
      <t>グ</t>
    </rPh>
    <phoneticPr fontId="19"/>
  </si>
  <si>
    <t>簡易陰圧装置</t>
    <rPh sb="0" eb="2">
      <t>カンイ</t>
    </rPh>
    <rPh sb="2" eb="4">
      <t>インアツ</t>
    </rPh>
    <rPh sb="4" eb="6">
      <t>ソウチ</t>
    </rPh>
    <phoneticPr fontId="19"/>
  </si>
  <si>
    <t>計画・実績（選択）</t>
    <rPh sb="0" eb="2">
      <t>ケイカク</t>
    </rPh>
    <rPh sb="3" eb="5">
      <t>ジッセキ</t>
    </rPh>
    <rPh sb="6" eb="8">
      <t>センタク</t>
    </rPh>
    <phoneticPr fontId="19"/>
  </si>
  <si>
    <t>簡易ベッド</t>
    <rPh sb="0" eb="2">
      <t>カンイ</t>
    </rPh>
    <phoneticPr fontId="19"/>
  </si>
  <si>
    <t>簡易診察室及び付帯する備品</t>
    <rPh sb="0" eb="2">
      <t>カンイ</t>
    </rPh>
    <rPh sb="2" eb="4">
      <t>シンサツ</t>
    </rPh>
    <rPh sb="4" eb="5">
      <t>シツ</t>
    </rPh>
    <rPh sb="5" eb="6">
      <t>オヨ</t>
    </rPh>
    <rPh sb="7" eb="9">
      <t>フタイ</t>
    </rPh>
    <rPh sb="11" eb="13">
      <t>ビヒン</t>
    </rPh>
    <phoneticPr fontId="19"/>
  </si>
  <si>
    <t>（１）重点医療機関である特定機能病院等</t>
    <rPh sb="3" eb="5">
      <t>ジュウテン</t>
    </rPh>
    <rPh sb="12" eb="14">
      <t>トクテイ</t>
    </rPh>
    <rPh sb="14" eb="16">
      <t>キノウ</t>
    </rPh>
    <rPh sb="16" eb="18">
      <t>ビョウイン</t>
    </rPh>
    <rPh sb="18" eb="19">
      <t>トウ</t>
    </rPh>
    <phoneticPr fontId="19"/>
  </si>
  <si>
    <t>HEPAﾌｨﾙﾀｰ付きﾊﾟｰﾃｰｼｮﾝ</t>
    <rPh sb="9" eb="10">
      <t>ツ</t>
    </rPh>
    <phoneticPr fontId="19"/>
  </si>
  <si>
    <t>HEPAﾌｨﾙﾀｰ付き空気清浄機</t>
    <rPh sb="9" eb="10">
      <t>ツ</t>
    </rPh>
    <rPh sb="11" eb="13">
      <t>クウキ</t>
    </rPh>
    <rPh sb="13" eb="16">
      <t>セイジョウキ</t>
    </rPh>
    <phoneticPr fontId="19"/>
  </si>
  <si>
    <t>保育器</t>
    <rPh sb="0" eb="3">
      <t>ホイクキ</t>
    </rPh>
    <phoneticPr fontId="19"/>
  </si>
  <si>
    <t>※カタログ及び見積書を添えてください。</t>
  </si>
  <si>
    <t>※「簡易診察及び付帯する備品」と「消毒経費」は、所要額を基準単価欄に記入してください。</t>
    <rPh sb="2" eb="4">
      <t>カンイ</t>
    </rPh>
    <rPh sb="4" eb="6">
      <t>シンサツ</t>
    </rPh>
    <rPh sb="6" eb="7">
      <t>オヨ</t>
    </rPh>
    <rPh sb="8" eb="10">
      <t>フタイ</t>
    </rPh>
    <rPh sb="12" eb="14">
      <t>ビヒン</t>
    </rPh>
    <rPh sb="17" eb="19">
      <t>ショウドク</t>
    </rPh>
    <rPh sb="19" eb="21">
      <t>ケイヒ</t>
    </rPh>
    <rPh sb="24" eb="27">
      <t>ショヨウガク</t>
    </rPh>
    <rPh sb="28" eb="30">
      <t>キジュン</t>
    </rPh>
    <rPh sb="30" eb="33">
      <t>タンカラン</t>
    </rPh>
    <rPh sb="34" eb="36">
      <t>キニュウ</t>
    </rPh>
    <phoneticPr fontId="19"/>
  </si>
  <si>
    <t>別紙３－１</t>
    <rPh sb="0" eb="2">
      <t>ベッシ</t>
    </rPh>
    <phoneticPr fontId="19"/>
  </si>
  <si>
    <t>設備整備の内容</t>
    <rPh sb="0" eb="2">
      <t>セツビ</t>
    </rPh>
    <rPh sb="2" eb="4">
      <t>セイビ</t>
    </rPh>
    <rPh sb="5" eb="7">
      <t>ナイヨウ</t>
    </rPh>
    <phoneticPr fontId="19"/>
  </si>
  <si>
    <t>実施方法（予定している消毒方法を記入してください。）</t>
    <rPh sb="0" eb="2">
      <t>ジッシ</t>
    </rPh>
    <rPh sb="2" eb="4">
      <t>ホウホウ</t>
    </rPh>
    <rPh sb="5" eb="7">
      <t>ヨテイ</t>
    </rPh>
    <rPh sb="11" eb="13">
      <t>ショウドク</t>
    </rPh>
    <rPh sb="13" eb="15">
      <t>ホウホウ</t>
    </rPh>
    <rPh sb="16" eb="18">
      <t>キニュウ</t>
    </rPh>
    <phoneticPr fontId="19"/>
  </si>
  <si>
    <t>（１）重点医療機関である特定機能病院等</t>
    <rPh sb="3" eb="5">
      <t>ジュウテン</t>
    </rPh>
    <rPh sb="5" eb="7">
      <t>イリョウ</t>
    </rPh>
    <rPh sb="7" eb="9">
      <t>キカン</t>
    </rPh>
    <rPh sb="12" eb="14">
      <t>トクテイ</t>
    </rPh>
    <rPh sb="14" eb="16">
      <t>キノウ</t>
    </rPh>
    <rPh sb="16" eb="18">
      <t>ビョウイン</t>
    </rPh>
    <rPh sb="18" eb="19">
      <t>トウ</t>
    </rPh>
    <phoneticPr fontId="19"/>
  </si>
  <si>
    <t>（２）重点医療機関である一般病院</t>
    <rPh sb="3" eb="5">
      <t>ジュウテン</t>
    </rPh>
    <rPh sb="5" eb="7">
      <t>イリョウ</t>
    </rPh>
    <rPh sb="7" eb="9">
      <t>キカン</t>
    </rPh>
    <rPh sb="12" eb="14">
      <t>イッパン</t>
    </rPh>
    <rPh sb="14" eb="16">
      <t>ビョウイン</t>
    </rPh>
    <phoneticPr fontId="19"/>
  </si>
  <si>
    <t>（２）
医師以外の従事者</t>
    <rPh sb="4" eb="6">
      <t>イシ</t>
    </rPh>
    <rPh sb="6" eb="8">
      <t>イガイ</t>
    </rPh>
    <rPh sb="9" eb="12">
      <t>ジュウジシャ</t>
    </rPh>
    <phoneticPr fontId="19"/>
  </si>
  <si>
    <t>（２）空気清浄機</t>
  </si>
  <si>
    <t>※基準額（病床確保）</t>
    <rPh sb="1" eb="4">
      <t>キジュンガク</t>
    </rPh>
    <rPh sb="5" eb="7">
      <t>ビョウショウ</t>
    </rPh>
    <rPh sb="7" eb="9">
      <t>カクホ</t>
    </rPh>
    <phoneticPr fontId="19"/>
  </si>
  <si>
    <t>◎１または２の事業で、病床確保の実績報告を行う場合は、下記を記入してください。</t>
    <rPh sb="7" eb="9">
      <t>ジギョウ</t>
    </rPh>
    <rPh sb="11" eb="13">
      <t>ビョウショウ</t>
    </rPh>
    <rPh sb="13" eb="15">
      <t>カクホ</t>
    </rPh>
    <rPh sb="16" eb="18">
      <t>ジッセキ</t>
    </rPh>
    <rPh sb="18" eb="20">
      <t>ホウコク</t>
    </rPh>
    <rPh sb="21" eb="22">
      <t>オコナ</t>
    </rPh>
    <rPh sb="23" eb="25">
      <t>バアイ</t>
    </rPh>
    <rPh sb="27" eb="29">
      <t>カキ</t>
    </rPh>
    <rPh sb="30" eb="32">
      <t>キニュウ</t>
    </rPh>
    <phoneticPr fontId="19"/>
  </si>
  <si>
    <t>（２）薬剤師</t>
    <rPh sb="3" eb="6">
      <t>ヤクザイシ</t>
    </rPh>
    <phoneticPr fontId="19"/>
  </si>
  <si>
    <t>簡易診察室及び付帯する備品</t>
    <rPh sb="0" eb="2">
      <t>カンイ</t>
    </rPh>
    <rPh sb="2" eb="5">
      <t>シンサツシツ</t>
    </rPh>
    <rPh sb="5" eb="6">
      <t>オヨ</t>
    </rPh>
    <rPh sb="7" eb="9">
      <t>フタイ</t>
    </rPh>
    <rPh sb="11" eb="13">
      <t>ビヒン</t>
    </rPh>
    <phoneticPr fontId="19"/>
  </si>
  <si>
    <t>令和３年度高知県新型コロナウイルス感染症対策事業費補助金　精算額調書</t>
    <rPh sb="29" eb="31">
      <t>セイサン</t>
    </rPh>
    <phoneticPr fontId="19"/>
  </si>
  <si>
    <t>令和３年度高知県新型コロナウイルス感染症対策事業　事業計画書</t>
    <rPh sb="0" eb="2">
      <t>レイワ</t>
    </rPh>
    <rPh sb="3" eb="5">
      <t>ネンド</t>
    </rPh>
    <rPh sb="25" eb="27">
      <t>ジギョウ</t>
    </rPh>
    <rPh sb="27" eb="29">
      <t>ケイカク</t>
    </rPh>
    <rPh sb="29" eb="30">
      <t>ショ</t>
    </rPh>
    <phoneticPr fontId="19"/>
  </si>
  <si>
    <t>令和３年度高知県新型コロナウイルス感染症対策事業費補助金　所要額調書</t>
  </si>
  <si>
    <t>令和３年度高知県新型コロナウイルス感染症対策事業費補助金　所要額内訳</t>
    <rPh sb="29" eb="32">
      <t>ショヨウガク</t>
    </rPh>
    <rPh sb="32" eb="33">
      <t>ウチ</t>
    </rPh>
    <rPh sb="33" eb="34">
      <t>ヤク</t>
    </rPh>
    <phoneticPr fontId="19"/>
  </si>
  <si>
    <t>（単位：円）</t>
  </si>
  <si>
    <t>令和３年度高知県新型コロナウイルス感染症対策事業費補助金　変更後所要額調書</t>
  </si>
  <si>
    <t>イ.県平均を下回る場合の単価分</t>
  </si>
  <si>
    <t>令和３年度高知県新型コロナウイルス感染症対策事業費補助金　変更後所要額内訳</t>
    <rPh sb="29" eb="31">
      <t>ヘンコウ</t>
    </rPh>
    <rPh sb="31" eb="32">
      <t>ゴ</t>
    </rPh>
    <rPh sb="32" eb="35">
      <t>ショヨウガク</t>
    </rPh>
    <rPh sb="35" eb="36">
      <t>ウチ</t>
    </rPh>
    <rPh sb="36" eb="37">
      <t>ヤク</t>
    </rPh>
    <phoneticPr fontId="19"/>
  </si>
  <si>
    <t>令和３年度高知県新型コロナウイルス感染症対策事業　実績報告書</t>
  </si>
  <si>
    <t>設備整備事業</t>
  </si>
  <si>
    <t>　設備整備等事業</t>
    <rPh sb="1" eb="3">
      <t>セツビ</t>
    </rPh>
    <rPh sb="3" eb="5">
      <t>セイビ</t>
    </rPh>
    <rPh sb="5" eb="6">
      <t>トウ</t>
    </rPh>
    <rPh sb="6" eb="8">
      <t>ジギョウ</t>
    </rPh>
    <phoneticPr fontId="19"/>
  </si>
  <si>
    <t>（以降は③で○を回答した場合のみ記載）</t>
    <rPh sb="1" eb="3">
      <t>イコウ</t>
    </rPh>
    <rPh sb="8" eb="10">
      <t>カイトウ</t>
    </rPh>
    <rPh sb="12" eb="14">
      <t>バアイ</t>
    </rPh>
    <rPh sb="16" eb="18">
      <t>キサイ</t>
    </rPh>
    <phoneticPr fontId="19"/>
  </si>
  <si>
    <t>ア.通常単価分</t>
    <rPh sb="2" eb="4">
      <t>ツウジョウ</t>
    </rPh>
    <rPh sb="4" eb="6">
      <t>タンカ</t>
    </rPh>
    <rPh sb="6" eb="7">
      <t>ブン</t>
    </rPh>
    <phoneticPr fontId="19"/>
  </si>
  <si>
    <t>都道府県</t>
    <rPh sb="0" eb="4">
      <t>トドウフケン</t>
    </rPh>
    <phoneticPr fontId="19"/>
  </si>
  <si>
    <t>イ.県平均を下回る場合の単価分</t>
    <rPh sb="14" eb="15">
      <t>ブン</t>
    </rPh>
    <phoneticPr fontId="19"/>
  </si>
  <si>
    <t>通常分：</t>
    <rPh sb="0" eb="2">
      <t>ツウジョウ</t>
    </rPh>
    <rPh sb="2" eb="3">
      <t>ブン</t>
    </rPh>
    <phoneticPr fontId="19"/>
  </si>
  <si>
    <t>下回る分：</t>
    <rPh sb="0" eb="2">
      <t>シタマワ</t>
    </rPh>
    <rPh sb="3" eb="4">
      <t>ブン</t>
    </rPh>
    <phoneticPr fontId="19"/>
  </si>
  <si>
    <t>ア．重点医療機関である特定機能病院等</t>
    <rPh sb="2" eb="4">
      <t>ジュウテン</t>
    </rPh>
    <rPh sb="4" eb="6">
      <t>イリョウ</t>
    </rPh>
    <rPh sb="6" eb="8">
      <t>キカン</t>
    </rPh>
    <rPh sb="11" eb="13">
      <t>トクテイ</t>
    </rPh>
    <rPh sb="13" eb="15">
      <t>キノウ</t>
    </rPh>
    <rPh sb="15" eb="17">
      <t>ビョウイン</t>
    </rPh>
    <rPh sb="17" eb="18">
      <t>トウ</t>
    </rPh>
    <phoneticPr fontId="19"/>
  </si>
  <si>
    <t>コロナ対応に伴う処遇改善状況</t>
    <rPh sb="3" eb="5">
      <t>タイオウ</t>
    </rPh>
    <rPh sb="6" eb="7">
      <t>トモナ</t>
    </rPh>
    <rPh sb="8" eb="10">
      <t>ショグウ</t>
    </rPh>
    <rPh sb="10" eb="12">
      <t>カイゼン</t>
    </rPh>
    <rPh sb="12" eb="14">
      <t>ジョウキョウ</t>
    </rPh>
    <phoneticPr fontId="19"/>
  </si>
  <si>
    <t>②事業区分
　（○・×を選択）</t>
    <rPh sb="1" eb="3">
      <t>ジギョウ</t>
    </rPh>
    <rPh sb="3" eb="5">
      <t>クブン</t>
    </rPh>
    <rPh sb="12" eb="14">
      <t>センタク</t>
    </rPh>
    <phoneticPr fontId="19"/>
  </si>
  <si>
    <t>③病床確保料でコロナ対応医療従事者の処遇改善を実施する（した）。（○・×を選択）</t>
    <rPh sb="1" eb="3">
      <t>ビョウショウ</t>
    </rPh>
    <rPh sb="3" eb="5">
      <t>カクホ</t>
    </rPh>
    <rPh sb="5" eb="6">
      <t>リョウ</t>
    </rPh>
    <rPh sb="10" eb="12">
      <t>タイオウ</t>
    </rPh>
    <rPh sb="12" eb="14">
      <t>イリョウ</t>
    </rPh>
    <rPh sb="14" eb="17">
      <t>ジュウジシャ</t>
    </rPh>
    <rPh sb="18" eb="20">
      <t>ショグウ</t>
    </rPh>
    <rPh sb="20" eb="22">
      <t>カイゼン</t>
    </rPh>
    <rPh sb="23" eb="25">
      <t>ジッシ</t>
    </rPh>
    <rPh sb="37" eb="39">
      <t>センタク</t>
    </rPh>
    <phoneticPr fontId="19"/>
  </si>
  <si>
    <t>④実施する（した）処遇改善の内容
　（○・×を選択）</t>
    <rPh sb="1" eb="3">
      <t>ジッシ</t>
    </rPh>
    <rPh sb="9" eb="11">
      <t>ショグウ</t>
    </rPh>
    <rPh sb="11" eb="13">
      <t>カイゼン</t>
    </rPh>
    <rPh sb="14" eb="16">
      <t>ナイヨウ</t>
    </rPh>
    <rPh sb="23" eb="25">
      <t>センタク</t>
    </rPh>
    <phoneticPr fontId="19"/>
  </si>
  <si>
    <t>⑥処遇改善を行う（行った）額（直接入力、例：毎月、看護師に○○手当を○○円支給）</t>
    <rPh sb="1" eb="3">
      <t>ショグウ</t>
    </rPh>
    <rPh sb="3" eb="5">
      <t>カイゼン</t>
    </rPh>
    <rPh sb="6" eb="7">
      <t>オコナ</t>
    </rPh>
    <rPh sb="9" eb="10">
      <t>オコナ</t>
    </rPh>
    <rPh sb="13" eb="14">
      <t>ガク</t>
    </rPh>
    <rPh sb="15" eb="17">
      <t>チョクセツ</t>
    </rPh>
    <rPh sb="17" eb="19">
      <t>ニュウリョク</t>
    </rPh>
    <rPh sb="20" eb="21">
      <t>レイ</t>
    </rPh>
    <rPh sb="22" eb="24">
      <t>マイツキ</t>
    </rPh>
    <rPh sb="25" eb="28">
      <t>カンゴシ</t>
    </rPh>
    <rPh sb="31" eb="33">
      <t>テアテ</t>
    </rPh>
    <rPh sb="36" eb="37">
      <t>エン</t>
    </rPh>
    <rPh sb="37" eb="39">
      <t>シキュウ</t>
    </rPh>
    <phoneticPr fontId="19"/>
  </si>
  <si>
    <t>⑦交付申請（実績報告）機関中に処遇改善に要する（要した）総額（直接入力、例：申請期間が１～３月であれば、同期間内で処遇改善に活用する（した）病床確保料の総額を記載）</t>
    <rPh sb="1" eb="3">
      <t>コウフ</t>
    </rPh>
    <rPh sb="3" eb="5">
      <t>シンセイ</t>
    </rPh>
    <rPh sb="6" eb="8">
      <t>ジッセキ</t>
    </rPh>
    <rPh sb="8" eb="10">
      <t>ホウコク</t>
    </rPh>
    <rPh sb="11" eb="14">
      <t>キカンチュウ</t>
    </rPh>
    <rPh sb="15" eb="17">
      <t>ショグウ</t>
    </rPh>
    <rPh sb="17" eb="19">
      <t>カイゼン</t>
    </rPh>
    <rPh sb="20" eb="21">
      <t>ヨウ</t>
    </rPh>
    <rPh sb="24" eb="25">
      <t>ヨウ</t>
    </rPh>
    <rPh sb="28" eb="30">
      <t>ソウガク</t>
    </rPh>
    <rPh sb="31" eb="33">
      <t>チョクセツ</t>
    </rPh>
    <rPh sb="33" eb="35">
      <t>ニュウリョク</t>
    </rPh>
    <rPh sb="36" eb="37">
      <t>レイ</t>
    </rPh>
    <rPh sb="38" eb="40">
      <t>シンセイ</t>
    </rPh>
    <rPh sb="40" eb="42">
      <t>キカン</t>
    </rPh>
    <rPh sb="46" eb="47">
      <t>ガツ</t>
    </rPh>
    <rPh sb="52" eb="53">
      <t>ドウ</t>
    </rPh>
    <rPh sb="53" eb="56">
      <t>キカンナイ</t>
    </rPh>
    <rPh sb="57" eb="59">
      <t>ショグウ</t>
    </rPh>
    <rPh sb="59" eb="61">
      <t>カイゼン</t>
    </rPh>
    <rPh sb="62" eb="64">
      <t>カツヨウ</t>
    </rPh>
    <rPh sb="70" eb="72">
      <t>ビョウショウ</t>
    </rPh>
    <rPh sb="72" eb="74">
      <t>カクホ</t>
    </rPh>
    <rPh sb="74" eb="75">
      <t>リョウ</t>
    </rPh>
    <rPh sb="76" eb="78">
      <t>ソウガク</t>
    </rPh>
    <rPh sb="79" eb="81">
      <t>キサイ</t>
    </rPh>
    <phoneticPr fontId="19"/>
  </si>
  <si>
    <t>重点医療機関（一般病院）</t>
    <rPh sb="0" eb="2">
      <t>ジュウテン</t>
    </rPh>
    <rPh sb="2" eb="4">
      <t>イリョウ</t>
    </rPh>
    <rPh sb="4" eb="6">
      <t>キカン</t>
    </rPh>
    <rPh sb="7" eb="9">
      <t>イッパン</t>
    </rPh>
    <rPh sb="9" eb="11">
      <t>ビョウイン</t>
    </rPh>
    <phoneticPr fontId="19"/>
  </si>
  <si>
    <t>疑い患者受入医療機関</t>
    <rPh sb="0" eb="1">
      <t>ウタガ</t>
    </rPh>
    <rPh sb="2" eb="4">
      <t>カンジャ</t>
    </rPh>
    <rPh sb="4" eb="6">
      <t>ウケイレ</t>
    </rPh>
    <rPh sb="6" eb="8">
      <t>イリョウ</t>
    </rPh>
    <rPh sb="8" eb="10">
      <t>キカン</t>
    </rPh>
    <phoneticPr fontId="19"/>
  </si>
  <si>
    <t>特別手当</t>
    <rPh sb="0" eb="2">
      <t>トクベツ</t>
    </rPh>
    <rPh sb="2" eb="4">
      <t>テアテ</t>
    </rPh>
    <phoneticPr fontId="19"/>
  </si>
  <si>
    <t>一時金</t>
    <rPh sb="0" eb="3">
      <t>イチジキン</t>
    </rPh>
    <phoneticPr fontId="19"/>
  </si>
  <si>
    <t>高知県</t>
    <rPh sb="0" eb="3">
      <t>コウチケン</t>
    </rPh>
    <phoneticPr fontId="19"/>
  </si>
  <si>
    <t>注：計画・実績欄は、これから処遇改善を実施する予定のものがある場合は「計画」を選択し、</t>
    <rPh sb="0" eb="1">
      <t>チュウ</t>
    </rPh>
    <rPh sb="2" eb="4">
      <t>ケイカク</t>
    </rPh>
    <rPh sb="5" eb="7">
      <t>ジッセキ</t>
    </rPh>
    <rPh sb="7" eb="8">
      <t>ラン</t>
    </rPh>
    <rPh sb="14" eb="16">
      <t>ショグウ</t>
    </rPh>
    <rPh sb="16" eb="18">
      <t>カイゼン</t>
    </rPh>
    <rPh sb="19" eb="21">
      <t>ジッシ</t>
    </rPh>
    <rPh sb="23" eb="25">
      <t>ヨテイ</t>
    </rPh>
    <rPh sb="31" eb="33">
      <t>バアイ</t>
    </rPh>
    <rPh sb="35" eb="37">
      <t>ケイカク</t>
    </rPh>
    <rPh sb="39" eb="41">
      <t>センタク</t>
    </rPh>
    <phoneticPr fontId="19"/>
  </si>
  <si>
    <t>　　既に処遇改善を実施している場合は「実績」を選択してください。</t>
    <rPh sb="2" eb="3">
      <t>スデ</t>
    </rPh>
    <rPh sb="4" eb="6">
      <t>ショグウ</t>
    </rPh>
    <rPh sb="6" eb="8">
      <t>カイゼン</t>
    </rPh>
    <rPh sb="9" eb="11">
      <t>ジッシ</t>
    </rPh>
    <rPh sb="15" eb="17">
      <t>バアイ</t>
    </rPh>
    <rPh sb="19" eb="21">
      <t>ジッセキ</t>
    </rPh>
    <rPh sb="23" eb="25">
      <t>センタク</t>
    </rPh>
    <phoneticPr fontId="19"/>
  </si>
  <si>
    <t>◎１または２の事業で、病床確保の申請を行う場合は、下記を記入してください。</t>
    <rPh sb="7" eb="9">
      <t>ジギョウ</t>
    </rPh>
    <rPh sb="11" eb="13">
      <t>ビョウショウ</t>
    </rPh>
    <rPh sb="13" eb="15">
      <t>カクホ</t>
    </rPh>
    <rPh sb="16" eb="18">
      <t>シンセイ</t>
    </rPh>
    <rPh sb="19" eb="20">
      <t>オコナ</t>
    </rPh>
    <rPh sb="21" eb="23">
      <t>バアイ</t>
    </rPh>
    <rPh sb="25" eb="27">
      <t>カキ</t>
    </rPh>
    <rPh sb="28" eb="30">
      <t>キニュウ</t>
    </rPh>
    <phoneticPr fontId="19"/>
  </si>
  <si>
    <t>（別紙２－２の所要額を記入）</t>
    <rPh sb="1" eb="3">
      <t>ベッシ</t>
    </rPh>
    <rPh sb="7" eb="10">
      <t>ショヨウガク</t>
    </rPh>
    <rPh sb="11" eb="13">
      <t>キニュウ</t>
    </rPh>
    <phoneticPr fontId="19"/>
  </si>
  <si>
    <t>（別紙３－１の所要額を記入）</t>
    <rPh sb="1" eb="3">
      <t>ベッシ</t>
    </rPh>
    <rPh sb="7" eb="10">
      <t>ショヨウガク</t>
    </rPh>
    <rPh sb="11" eb="13">
      <t>キニュウ</t>
    </rPh>
    <phoneticPr fontId="19"/>
  </si>
  <si>
    <t>③病床確保料でコロナ対応医療従事者の処遇改善を実施した。（○・×を選択）</t>
    <rPh sb="1" eb="3">
      <t>ビョウショウ</t>
    </rPh>
    <rPh sb="3" eb="5">
      <t>カクホ</t>
    </rPh>
    <rPh sb="5" eb="6">
      <t>リョウ</t>
    </rPh>
    <rPh sb="10" eb="12">
      <t>タイオウ</t>
    </rPh>
    <rPh sb="12" eb="14">
      <t>イリョウ</t>
    </rPh>
    <rPh sb="14" eb="17">
      <t>ジュウジシャ</t>
    </rPh>
    <rPh sb="18" eb="20">
      <t>ショグウ</t>
    </rPh>
    <rPh sb="20" eb="22">
      <t>カイゼン</t>
    </rPh>
    <rPh sb="23" eb="25">
      <t>ジッシ</t>
    </rPh>
    <rPh sb="33" eb="35">
      <t>センタク</t>
    </rPh>
    <phoneticPr fontId="19"/>
  </si>
  <si>
    <t>④実施した処遇改善の内容
　（○・×を選択）</t>
    <rPh sb="1" eb="3">
      <t>ジッシ</t>
    </rPh>
    <rPh sb="5" eb="7">
      <t>ショグウ</t>
    </rPh>
    <rPh sb="7" eb="9">
      <t>カイゼン</t>
    </rPh>
    <rPh sb="10" eb="12">
      <t>ナイヨウ</t>
    </rPh>
    <rPh sb="19" eb="21">
      <t>センタク</t>
    </rPh>
    <phoneticPr fontId="19"/>
  </si>
  <si>
    <t>⑥処遇改善を行った額（直接入力、例：毎月、看護師に○○手当を○○円支給）</t>
    <rPh sb="1" eb="3">
      <t>ショグウ</t>
    </rPh>
    <rPh sb="3" eb="5">
      <t>カイゼン</t>
    </rPh>
    <rPh sb="6" eb="7">
      <t>オコナ</t>
    </rPh>
    <rPh sb="9" eb="10">
      <t>ガク</t>
    </rPh>
    <rPh sb="11" eb="13">
      <t>チョクセツ</t>
    </rPh>
    <rPh sb="13" eb="15">
      <t>ニュウリョク</t>
    </rPh>
    <rPh sb="16" eb="17">
      <t>レイ</t>
    </rPh>
    <rPh sb="18" eb="20">
      <t>マイツキ</t>
    </rPh>
    <rPh sb="21" eb="24">
      <t>カンゴシ</t>
    </rPh>
    <rPh sb="27" eb="29">
      <t>テアテ</t>
    </rPh>
    <rPh sb="32" eb="33">
      <t>エン</t>
    </rPh>
    <rPh sb="33" eb="35">
      <t>シキュウ</t>
    </rPh>
    <phoneticPr fontId="19"/>
  </si>
  <si>
    <t>⑦交付申請（実績報告）機関中に処遇改善に要した総額（直接入力、例：申請期間が１～３月であれば、同期間内で処遇改善に活用した病床確保料の総額を記載）</t>
    <rPh sb="1" eb="3">
      <t>コウフ</t>
    </rPh>
    <rPh sb="3" eb="5">
      <t>シンセイ</t>
    </rPh>
    <rPh sb="6" eb="8">
      <t>ジッセキ</t>
    </rPh>
    <rPh sb="8" eb="10">
      <t>ホウコク</t>
    </rPh>
    <rPh sb="11" eb="14">
      <t>キカンチュウ</t>
    </rPh>
    <rPh sb="15" eb="17">
      <t>ショグウ</t>
    </rPh>
    <rPh sb="17" eb="19">
      <t>カイゼン</t>
    </rPh>
    <rPh sb="20" eb="21">
      <t>ヨウ</t>
    </rPh>
    <rPh sb="23" eb="25">
      <t>ソウガク</t>
    </rPh>
    <rPh sb="26" eb="28">
      <t>チョクセツ</t>
    </rPh>
    <rPh sb="28" eb="30">
      <t>ニュウリョク</t>
    </rPh>
    <rPh sb="31" eb="32">
      <t>レイ</t>
    </rPh>
    <rPh sb="33" eb="35">
      <t>シンセイ</t>
    </rPh>
    <rPh sb="35" eb="37">
      <t>キカン</t>
    </rPh>
    <rPh sb="41" eb="42">
      <t>ガツ</t>
    </rPh>
    <rPh sb="47" eb="48">
      <t>ドウ</t>
    </rPh>
    <rPh sb="48" eb="51">
      <t>キカンナイ</t>
    </rPh>
    <rPh sb="52" eb="54">
      <t>ショグウ</t>
    </rPh>
    <rPh sb="54" eb="56">
      <t>カイゼン</t>
    </rPh>
    <rPh sb="57" eb="59">
      <t>カツヨウ</t>
    </rPh>
    <rPh sb="61" eb="63">
      <t>ビョウショウ</t>
    </rPh>
    <rPh sb="63" eb="65">
      <t>カクホ</t>
    </rPh>
    <rPh sb="65" eb="66">
      <t>リョウ</t>
    </rPh>
    <rPh sb="67" eb="69">
      <t>ソウガク</t>
    </rPh>
    <rPh sb="70" eb="72">
      <t>キサイ</t>
    </rPh>
    <phoneticPr fontId="19"/>
  </si>
  <si>
    <t>（２）医師以外</t>
    <rPh sb="3" eb="5">
      <t>イシ</t>
    </rPh>
    <rPh sb="5" eb="7">
      <t>イガイ</t>
    </rPh>
    <phoneticPr fontId="19"/>
  </si>
  <si>
    <t>（１）
医師</t>
    <rPh sb="4" eb="6">
      <t>イシ</t>
    </rPh>
    <phoneticPr fontId="19"/>
  </si>
  <si>
    <t>（１）病床確保　【疑い患者受入協力医療機関】</t>
  </si>
  <si>
    <t>（２）重点医療機関である一般病院</t>
    <rPh sb="3" eb="5">
      <t>ジュウテン</t>
    </rPh>
    <rPh sb="12" eb="14">
      <t>イッパン</t>
    </rPh>
    <rPh sb="14" eb="16">
      <t>ビョウイン</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</si>
</sst>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 &quot;円&quot;"/>
    <numFmt numFmtId="176" formatCode="[$-411]ge.m.d;@"/>
  </numFmts>
  <fonts count="34">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2"/>
      <color auto="1"/>
      <name val="ＭＳ 明朝"/>
      <family val="1"/>
    </font>
    <font>
      <sz val="11"/>
      <color auto="1"/>
      <name val="ＭＳ 明朝"/>
      <family val="1"/>
    </font>
    <font>
      <sz val="12"/>
      <color auto="1"/>
      <name val="ＭＳ Ｐゴシック"/>
    </font>
    <font>
      <sz val="16"/>
      <color auto="1"/>
      <name val="ＭＳ 明朝"/>
    </font>
    <font>
      <sz val="14"/>
      <color auto="1"/>
      <name val="ＭＳ 明朝"/>
      <family val="1"/>
    </font>
    <font>
      <u/>
      <sz val="12"/>
      <color auto="1"/>
      <name val="ＭＳ 明朝"/>
      <family val="1"/>
    </font>
    <font>
      <sz val="10"/>
      <color auto="1"/>
      <name val="ＭＳ 明朝"/>
      <family val="1"/>
    </font>
    <font>
      <sz val="9"/>
      <color auto="1"/>
      <name val="ＭＳ 明朝"/>
      <family val="1"/>
    </font>
    <font>
      <sz val="11"/>
      <color auto="1"/>
      <name val="ＭＳ Ｐ明朝"/>
    </font>
    <font>
      <sz val="10"/>
      <color auto="1"/>
      <name val="ＭＳ Ｐゴシック"/>
      <family val="3"/>
    </font>
    <font>
      <sz val="9"/>
      <color auto="1"/>
      <name val="ＭＳ Ｐゴシック"/>
      <family val="3"/>
    </font>
    <font>
      <sz val="8"/>
      <color auto="1"/>
      <name val="ＭＳ 明朝"/>
      <family val="1"/>
    </font>
    <font>
      <sz val="8"/>
      <color auto="1"/>
      <name val="ＭＳ Ｐゴシック"/>
      <family val="3"/>
    </font>
    <font>
      <u/>
      <sz val="11"/>
      <color auto="1"/>
      <name val="ＭＳ 明朝"/>
      <family val="1"/>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theme="4" tint="0.8"/>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thin">
        <color indexed="64"/>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282">
    <xf numFmtId="0" fontId="0" fillId="0" borderId="0" xfId="0"/>
    <xf numFmtId="0" fontId="20" fillId="0" borderId="0" xfId="0" applyFont="1" applyFill="1" applyAlignment="1">
      <alignment vertical="center"/>
    </xf>
    <xf numFmtId="0" fontId="21" fillId="0" borderId="0" xfId="0" applyFont="1" applyFill="1" applyAlignment="1">
      <alignment vertical="center"/>
    </xf>
    <xf numFmtId="0" fontId="22" fillId="0" borderId="0" xfId="0" applyFont="1" applyFill="1" applyBorder="1" applyAlignment="1">
      <alignment vertical="center"/>
    </xf>
    <xf numFmtId="0" fontId="23" fillId="0" borderId="0" xfId="0" applyFont="1" applyFill="1" applyAlignment="1">
      <alignment vertical="center"/>
    </xf>
    <xf numFmtId="0" fontId="24" fillId="0" borderId="0" xfId="0" applyFont="1" applyFill="1" applyAlignment="1">
      <alignment horizontal="center" vertical="center"/>
    </xf>
    <xf numFmtId="0" fontId="25" fillId="0" borderId="0" xfId="0" applyFont="1" applyFill="1" applyBorder="1" applyAlignment="1">
      <alignment horizontal="right"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0" fontId="21" fillId="0" borderId="16"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6" fillId="0" borderId="18" xfId="0" applyFont="1" applyBorder="1" applyAlignment="1">
      <alignment horizontal="left" vertical="center" wrapText="1"/>
    </xf>
    <xf numFmtId="0" fontId="26" fillId="0" borderId="12" xfId="0" applyFont="1" applyBorder="1" applyAlignment="1">
      <alignment horizontal="center" vertical="center" textRotation="255" wrapText="1"/>
    </xf>
    <xf numFmtId="0" fontId="26" fillId="0" borderId="13" xfId="0" applyFont="1" applyBorder="1" applyAlignment="1">
      <alignment horizontal="center" vertical="center" textRotation="255" wrapText="1"/>
    </xf>
    <xf numFmtId="0" fontId="26" fillId="0" borderId="19" xfId="0" applyFont="1" applyBorder="1" applyAlignment="1">
      <alignment horizontal="center" vertical="center" textRotation="255" wrapText="1"/>
    </xf>
    <xf numFmtId="0" fontId="26" fillId="0" borderId="20" xfId="0" applyFont="1" applyBorder="1" applyAlignment="1">
      <alignment horizontal="left" vertical="center" wrapText="1"/>
    </xf>
    <xf numFmtId="0" fontId="26" fillId="0" borderId="21" xfId="0" applyFont="1" applyBorder="1" applyAlignment="1">
      <alignment horizontal="left" vertical="center" wrapText="1"/>
    </xf>
    <xf numFmtId="0" fontId="21" fillId="0" borderId="22"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6" fillId="0" borderId="24" xfId="0" applyFont="1" applyBorder="1" applyAlignment="1">
      <alignment horizontal="left" vertical="center" wrapText="1"/>
    </xf>
    <xf numFmtId="0" fontId="27" fillId="0" borderId="24" xfId="0" applyFont="1" applyBorder="1" applyAlignment="1">
      <alignment horizontal="left" vertical="center" wrapText="1"/>
    </xf>
    <xf numFmtId="0" fontId="26" fillId="0" borderId="25" xfId="0" applyFont="1" applyBorder="1" applyAlignment="1">
      <alignment horizontal="left" vertical="center" wrapText="1"/>
    </xf>
    <xf numFmtId="0" fontId="26" fillId="0" borderId="26" xfId="0" applyFont="1" applyBorder="1" applyAlignment="1">
      <alignment horizontal="left" vertical="center" wrapText="1"/>
    </xf>
    <xf numFmtId="0" fontId="21" fillId="0" borderId="27" xfId="0" applyFont="1" applyFill="1" applyBorder="1" applyAlignment="1">
      <alignment horizontal="center" vertical="center"/>
    </xf>
    <xf numFmtId="0" fontId="21" fillId="0" borderId="0" xfId="0" applyFont="1" applyFill="1" applyAlignment="1">
      <alignment horizontal="centerContinuous" vertical="center"/>
    </xf>
    <xf numFmtId="0" fontId="0" fillId="0" borderId="0" xfId="0" applyBorder="1" applyAlignment="1"/>
    <xf numFmtId="0" fontId="21" fillId="0" borderId="23" xfId="0" applyFont="1" applyBorder="1" applyAlignment="1">
      <alignment horizontal="center" vertical="center" wrapText="1"/>
    </xf>
    <xf numFmtId="0" fontId="21" fillId="0" borderId="24" xfId="0" applyFont="1" applyFill="1" applyBorder="1" applyAlignment="1">
      <alignment horizontal="center" vertical="center" shrinkToFit="1"/>
    </xf>
    <xf numFmtId="3" fontId="26" fillId="0" borderId="24" xfId="0" applyNumberFormat="1" applyFont="1" applyFill="1" applyBorder="1" applyAlignment="1">
      <alignment vertical="center"/>
    </xf>
    <xf numFmtId="3" fontId="26" fillId="0" borderId="25" xfId="0" applyNumberFormat="1" applyFont="1" applyFill="1" applyBorder="1" applyAlignment="1">
      <alignment vertical="center"/>
    </xf>
    <xf numFmtId="3" fontId="26" fillId="0" borderId="27" xfId="0" applyNumberFormat="1" applyFont="1" applyFill="1" applyBorder="1" applyAlignment="1">
      <alignment vertical="center"/>
    </xf>
    <xf numFmtId="0" fontId="20" fillId="0" borderId="0" xfId="0" applyFont="1" applyFill="1" applyBorder="1" applyAlignment="1">
      <alignment vertical="center"/>
    </xf>
    <xf numFmtId="3" fontId="26" fillId="0" borderId="23" xfId="0" applyNumberFormat="1" applyFont="1" applyFill="1" applyBorder="1" applyAlignment="1">
      <alignment vertical="center"/>
    </xf>
    <xf numFmtId="3" fontId="26" fillId="0" borderId="28" xfId="0" applyNumberFormat="1" applyFont="1" applyFill="1" applyBorder="1" applyAlignment="1">
      <alignment vertical="center"/>
    </xf>
    <xf numFmtId="3" fontId="26" fillId="0" borderId="0" xfId="0" applyNumberFormat="1" applyFont="1" applyFill="1" applyBorder="1" applyAlignment="1">
      <alignment vertical="center"/>
    </xf>
    <xf numFmtId="3" fontId="26" fillId="0" borderId="19" xfId="0" applyNumberFormat="1" applyFont="1" applyFill="1" applyBorder="1" applyAlignment="1">
      <alignment vertical="center"/>
    </xf>
    <xf numFmtId="3" fontId="26" fillId="0" borderId="12" xfId="0" applyNumberFormat="1" applyFont="1" applyFill="1" applyBorder="1" applyAlignment="1">
      <alignment vertical="center"/>
    </xf>
    <xf numFmtId="3" fontId="26" fillId="0" borderId="29" xfId="0" applyNumberFormat="1" applyFont="1" applyFill="1" applyBorder="1" applyAlignment="1">
      <alignment vertical="center"/>
    </xf>
    <xf numFmtId="3" fontId="26" fillId="0" borderId="24" xfId="0" quotePrefix="1" applyNumberFormat="1" applyFont="1" applyFill="1" applyBorder="1" applyAlignment="1">
      <alignment horizontal="center" vertical="center"/>
    </xf>
    <xf numFmtId="3" fontId="26" fillId="0" borderId="30" xfId="0" quotePrefix="1" applyNumberFormat="1" applyFont="1" applyFill="1" applyBorder="1" applyAlignment="1">
      <alignment horizontal="center" vertical="center"/>
    </xf>
    <xf numFmtId="3" fontId="26" fillId="0" borderId="25" xfId="0" quotePrefix="1" applyNumberFormat="1" applyFont="1" applyFill="1" applyBorder="1" applyAlignment="1">
      <alignment horizontal="center" vertical="center"/>
    </xf>
    <xf numFmtId="3" fontId="26" fillId="0" borderId="19" xfId="0" quotePrefix="1" applyNumberFormat="1" applyFont="1" applyFill="1" applyBorder="1" applyAlignment="1">
      <alignment horizontal="center" vertical="center"/>
    </xf>
    <xf numFmtId="3" fontId="26" fillId="0" borderId="12" xfId="0" quotePrefix="1" applyNumberFormat="1" applyFont="1" applyFill="1" applyBorder="1" applyAlignment="1">
      <alignment horizontal="center" vertical="center"/>
    </xf>
    <xf numFmtId="3" fontId="21" fillId="0" borderId="28" xfId="0" applyNumberFormat="1" applyFont="1" applyFill="1" applyBorder="1" applyAlignment="1">
      <alignment vertical="center"/>
    </xf>
    <xf numFmtId="3" fontId="26" fillId="0" borderId="31" xfId="0" applyNumberFormat="1" applyFont="1" applyFill="1" applyBorder="1" applyAlignment="1">
      <alignment vertical="center"/>
    </xf>
    <xf numFmtId="3" fontId="26" fillId="0" borderId="32" xfId="0" applyNumberFormat="1" applyFont="1" applyFill="1" applyBorder="1" applyAlignment="1">
      <alignment vertical="center"/>
    </xf>
    <xf numFmtId="0" fontId="21" fillId="0" borderId="0" xfId="0" applyFont="1" applyFill="1" applyBorder="1" applyAlignment="1">
      <alignment horizontal="distributed" vertical="center" justifyLastLine="1"/>
    </xf>
    <xf numFmtId="0" fontId="21" fillId="0" borderId="0" xfId="0" applyFont="1" applyFill="1" applyAlignment="1">
      <alignment horizontal="right" vertical="center"/>
    </xf>
    <xf numFmtId="9" fontId="26" fillId="0" borderId="24" xfId="0" applyNumberFormat="1" applyFont="1" applyFill="1" applyBorder="1" applyAlignment="1">
      <alignment horizontal="left" vertical="center"/>
    </xf>
    <xf numFmtId="9" fontId="26" fillId="0" borderId="25" xfId="0" applyNumberFormat="1" applyFont="1" applyFill="1" applyBorder="1" applyAlignment="1">
      <alignment horizontal="left" vertical="center"/>
    </xf>
    <xf numFmtId="3" fontId="21" fillId="0" borderId="27" xfId="0" applyNumberFormat="1" applyFont="1" applyFill="1" applyBorder="1" applyAlignment="1">
      <alignment horizontal="center" vertical="center"/>
    </xf>
    <xf numFmtId="0" fontId="0" fillId="0" borderId="0" xfId="0" applyFont="1" applyFill="1" applyAlignment="1">
      <alignment vertical="center"/>
    </xf>
    <xf numFmtId="0" fontId="28" fillId="0" borderId="0" xfId="0" applyFont="1" applyFill="1" applyAlignment="1">
      <alignment vertical="center"/>
    </xf>
    <xf numFmtId="0" fontId="29" fillId="0" borderId="0" xfId="0" applyFont="1"/>
    <xf numFmtId="0" fontId="26" fillId="0" borderId="0" xfId="0" applyFont="1"/>
    <xf numFmtId="0" fontId="21" fillId="0" borderId="0" xfId="0" applyFont="1" applyAlignment="1"/>
    <xf numFmtId="0" fontId="21" fillId="0" borderId="0" xfId="0" applyFont="1" applyAlignment="1">
      <alignment horizontal="center"/>
    </xf>
    <xf numFmtId="0" fontId="26" fillId="0" borderId="0" xfId="0" applyFont="1" applyAlignment="1">
      <alignment horizontal="center"/>
    </xf>
    <xf numFmtId="0" fontId="26" fillId="0" borderId="10" xfId="0" applyFont="1" applyBorder="1" applyAlignment="1">
      <alignment horizontal="center" vertical="center"/>
    </xf>
    <xf numFmtId="0" fontId="26" fillId="0" borderId="11" xfId="0" applyFont="1" applyBorder="1" applyAlignment="1">
      <alignment horizontal="left" vertical="center"/>
    </xf>
    <xf numFmtId="0" fontId="26" fillId="0" borderId="33" xfId="0" applyFont="1" applyBorder="1" applyAlignment="1">
      <alignment horizontal="left" vertical="center"/>
    </xf>
    <xf numFmtId="0" fontId="26" fillId="24" borderId="14" xfId="0" applyFont="1" applyFill="1" applyBorder="1" applyAlignment="1">
      <alignment horizontal="center" vertical="center"/>
    </xf>
    <xf numFmtId="0" fontId="29" fillId="0" borderId="18" xfId="0" applyFont="1" applyBorder="1" applyAlignment="1">
      <alignment horizontal="right" vertical="center"/>
    </xf>
    <xf numFmtId="0" fontId="29" fillId="0" borderId="17" xfId="0" applyFont="1" applyBorder="1" applyAlignment="1">
      <alignment horizontal="center" vertical="center"/>
    </xf>
    <xf numFmtId="0" fontId="26" fillId="0" borderId="18" xfId="0" applyFont="1" applyBorder="1"/>
    <xf numFmtId="0" fontId="26" fillId="0" borderId="0" xfId="0" applyFont="1" applyBorder="1"/>
    <xf numFmtId="0" fontId="26" fillId="24" borderId="0" xfId="0" applyFont="1" applyFill="1" applyBorder="1" applyAlignment="1">
      <alignment horizontal="right"/>
    </xf>
    <xf numFmtId="0" fontId="26" fillId="0" borderId="0" xfId="0" applyFont="1" applyBorder="1" applyAlignment="1">
      <alignment horizontal="right"/>
    </xf>
    <xf numFmtId="0" fontId="26" fillId="24" borderId="18" xfId="0" applyFont="1" applyFill="1" applyBorder="1" applyAlignment="1">
      <alignment horizontal="right"/>
    </xf>
    <xf numFmtId="0" fontId="29" fillId="24" borderId="25" xfId="0" applyFont="1" applyFill="1" applyBorder="1" applyAlignment="1"/>
    <xf numFmtId="0" fontId="0" fillId="0" borderId="18" xfId="0" applyBorder="1" applyAlignment="1"/>
    <xf numFmtId="0" fontId="26" fillId="0" borderId="12" xfId="0" applyFont="1" applyFill="1" applyBorder="1" applyAlignment="1">
      <alignment horizontal="center" vertical="center"/>
    </xf>
    <xf numFmtId="0" fontId="26" fillId="0" borderId="19" xfId="0" applyFont="1" applyBorder="1" applyAlignment="1">
      <alignment horizontal="right"/>
    </xf>
    <xf numFmtId="0" fontId="26" fillId="0" borderId="13" xfId="0" applyFont="1" applyBorder="1" applyAlignment="1"/>
    <xf numFmtId="0" fontId="26" fillId="24" borderId="13" xfId="0" applyFont="1" applyFill="1" applyBorder="1" applyAlignment="1"/>
    <xf numFmtId="0" fontId="26" fillId="24" borderId="19" xfId="0" applyFont="1" applyFill="1" applyBorder="1" applyAlignment="1"/>
    <xf numFmtId="0" fontId="26" fillId="0" borderId="19" xfId="0" applyFont="1" applyBorder="1" applyAlignment="1"/>
    <xf numFmtId="0" fontId="26" fillId="0" borderId="13" xfId="0" applyFont="1" applyBorder="1"/>
    <xf numFmtId="0" fontId="29" fillId="24" borderId="31" xfId="0" applyFont="1" applyFill="1" applyBorder="1" applyAlignment="1"/>
    <xf numFmtId="0" fontId="29" fillId="0" borderId="10" xfId="0" applyFont="1" applyBorder="1" applyAlignment="1">
      <alignment horizontal="center" vertical="center"/>
    </xf>
    <xf numFmtId="0" fontId="26" fillId="0" borderId="11" xfId="0" applyFont="1" applyBorder="1" applyAlignment="1">
      <alignment horizontal="right"/>
    </xf>
    <xf numFmtId="0" fontId="26" fillId="0" borderId="33" xfId="0" applyFont="1" applyBorder="1" applyAlignment="1"/>
    <xf numFmtId="3" fontId="26" fillId="0" borderId="33" xfId="0" applyNumberFormat="1" applyFont="1" applyBorder="1" applyAlignment="1"/>
    <xf numFmtId="0" fontId="26" fillId="0" borderId="11" xfId="0" applyFont="1" applyBorder="1" applyAlignment="1"/>
    <xf numFmtId="0" fontId="26" fillId="0" borderId="33" xfId="0" applyFont="1" applyBorder="1"/>
    <xf numFmtId="0" fontId="29" fillId="0" borderId="14" xfId="0" applyFont="1" applyBorder="1" applyAlignment="1"/>
    <xf numFmtId="0" fontId="26" fillId="0" borderId="17" xfId="0" applyFont="1" applyBorder="1" applyAlignment="1">
      <alignment horizontal="center" vertical="center"/>
    </xf>
    <xf numFmtId="0" fontId="26" fillId="0" borderId="18" xfId="0" applyFont="1" applyBorder="1" applyAlignment="1">
      <alignment horizontal="right"/>
    </xf>
    <xf numFmtId="0" fontId="26" fillId="0" borderId="0" xfId="0" applyFont="1" applyBorder="1" applyAlignment="1"/>
    <xf numFmtId="3" fontId="26" fillId="0" borderId="0" xfId="0" applyNumberFormat="1" applyFont="1" applyBorder="1" applyAlignment="1"/>
    <xf numFmtId="3" fontId="26" fillId="0" borderId="0" xfId="0" applyNumberFormat="1" applyFont="1" applyAlignment="1"/>
    <xf numFmtId="0" fontId="26" fillId="0" borderId="18" xfId="0" applyFont="1" applyBorder="1" applyAlignment="1"/>
    <xf numFmtId="0" fontId="26" fillId="0" borderId="17" xfId="0" applyFont="1" applyBorder="1" applyAlignment="1"/>
    <xf numFmtId="3" fontId="26" fillId="0" borderId="0" xfId="0" applyNumberFormat="1" applyFont="1" applyBorder="1"/>
    <xf numFmtId="3" fontId="26" fillId="0" borderId="18" xfId="0" quotePrefix="1" applyNumberFormat="1" applyFont="1" applyBorder="1" applyAlignment="1">
      <alignment horizontal="right"/>
    </xf>
    <xf numFmtId="0" fontId="26" fillId="0" borderId="20" xfId="0" quotePrefix="1" applyFont="1" applyBorder="1" applyAlignment="1">
      <alignment horizontal="right"/>
    </xf>
    <xf numFmtId="0" fontId="26" fillId="0" borderId="23" xfId="0" applyFont="1" applyBorder="1" applyAlignment="1">
      <alignment horizontal="center" vertical="center"/>
    </xf>
    <xf numFmtId="0" fontId="26" fillId="0" borderId="24" xfId="0" applyFont="1" applyBorder="1" applyAlignment="1"/>
    <xf numFmtId="0" fontId="26" fillId="0" borderId="30" xfId="0" applyFont="1" applyBorder="1" applyAlignment="1"/>
    <xf numFmtId="0" fontId="26" fillId="0" borderId="25" xfId="0" applyFont="1" applyBorder="1"/>
    <xf numFmtId="0" fontId="0" fillId="0" borderId="0" xfId="0" applyFont="1"/>
    <xf numFmtId="0" fontId="21" fillId="0" borderId="0" xfId="0" applyFont="1" applyAlignment="1">
      <alignment horizontal="center" vertical="center"/>
    </xf>
    <xf numFmtId="0" fontId="21" fillId="0" borderId="0" xfId="0" applyFont="1"/>
    <xf numFmtId="0" fontId="0" fillId="0" borderId="0" xfId="0" applyBorder="1" applyAlignment="1">
      <alignment horizontal="right"/>
    </xf>
    <xf numFmtId="0" fontId="21"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9"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0" xfId="0" applyFont="1" applyFill="1" applyBorder="1" applyAlignment="1">
      <alignment vertical="center"/>
    </xf>
    <xf numFmtId="0" fontId="21" fillId="0" borderId="11" xfId="0" applyFont="1" applyBorder="1" applyAlignment="1"/>
    <xf numFmtId="0" fontId="21" fillId="0" borderId="14" xfId="0" applyFont="1" applyBorder="1" applyAlignment="1">
      <alignment horizontal="center" vertical="center"/>
    </xf>
    <xf numFmtId="0" fontId="21" fillId="0" borderId="14" xfId="0" applyFont="1" applyBorder="1" applyAlignment="1"/>
    <xf numFmtId="0" fontId="21" fillId="0" borderId="0" xfId="0" applyFont="1" applyFill="1" applyBorder="1" applyAlignment="1">
      <alignment vertical="center"/>
    </xf>
    <xf numFmtId="0" fontId="21" fillId="0" borderId="0" xfId="0" applyFont="1" applyFill="1" applyAlignment="1">
      <alignment vertical="center" shrinkToFit="1"/>
    </xf>
    <xf numFmtId="0" fontId="21" fillId="0" borderId="0" xfId="0" applyFont="1" applyFill="1" applyBorder="1" applyAlignment="1">
      <alignment vertical="center" shrinkToFit="1"/>
    </xf>
    <xf numFmtId="0" fontId="21" fillId="0" borderId="18" xfId="0" applyFont="1" applyFill="1" applyBorder="1" applyAlignment="1">
      <alignment vertical="center" shrinkToFit="1"/>
    </xf>
    <xf numFmtId="0" fontId="21" fillId="0" borderId="11" xfId="0" applyFont="1" applyBorder="1" applyAlignment="1">
      <alignment horizontal="left" vertical="top" wrapText="1"/>
    </xf>
    <xf numFmtId="0" fontId="21" fillId="0" borderId="11" xfId="0" applyFont="1" applyFill="1" applyBorder="1" applyAlignment="1">
      <alignment vertical="center"/>
    </xf>
    <xf numFmtId="0" fontId="21" fillId="0" borderId="34" xfId="0" applyFont="1" applyFill="1" applyBorder="1" applyAlignment="1">
      <alignment vertical="center" shrinkToFit="1"/>
    </xf>
    <xf numFmtId="0" fontId="21" fillId="0" borderId="35" xfId="0" applyFont="1" applyFill="1" applyBorder="1" applyAlignment="1">
      <alignment vertical="center" shrinkToFit="1"/>
    </xf>
    <xf numFmtId="0" fontId="21" fillId="0" borderId="36" xfId="0" applyFont="1" applyFill="1" applyBorder="1" applyAlignment="1">
      <alignment vertical="center" shrinkToFit="1"/>
    </xf>
    <xf numFmtId="0" fontId="21" fillId="0" borderId="31" xfId="0" applyFont="1" applyBorder="1" applyAlignment="1">
      <alignment horizontal="center" vertical="center" wrapText="1"/>
    </xf>
    <xf numFmtId="0" fontId="21" fillId="0" borderId="12" xfId="0" applyFont="1" applyBorder="1" applyAlignment="1">
      <alignment vertical="center" wrapText="1"/>
    </xf>
    <xf numFmtId="0" fontId="21" fillId="0" borderId="13" xfId="0" applyFont="1" applyBorder="1" applyAlignment="1">
      <alignment vertical="center" wrapText="1"/>
    </xf>
    <xf numFmtId="0" fontId="0" fillId="0" borderId="13" xfId="0" applyFont="1" applyBorder="1" applyAlignment="1">
      <alignment vertical="center" wrapText="1"/>
    </xf>
    <xf numFmtId="0" fontId="0" fillId="0" borderId="19" xfId="0" applyFont="1" applyBorder="1" applyAlignment="1">
      <alignment vertical="center" wrapText="1"/>
    </xf>
    <xf numFmtId="0" fontId="21" fillId="0" borderId="14" xfId="0" applyFont="1" applyBorder="1" applyAlignment="1">
      <alignment vertical="center"/>
    </xf>
    <xf numFmtId="0" fontId="0" fillId="0" borderId="31" xfId="0" applyFont="1" applyBorder="1" applyAlignment="1">
      <alignment horizontal="center" vertical="center" wrapText="1"/>
    </xf>
    <xf numFmtId="0" fontId="0" fillId="0" borderId="31" xfId="0" applyFont="1" applyBorder="1" applyAlignment="1">
      <alignment vertical="center" wrapText="1"/>
    </xf>
    <xf numFmtId="0" fontId="30" fillId="0" borderId="0" xfId="0" applyFont="1"/>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31" fillId="0" borderId="11" xfId="0" applyFont="1" applyBorder="1" applyAlignment="1">
      <alignment horizontal="center" vertical="center" wrapText="1"/>
    </xf>
    <xf numFmtId="176" fontId="21" fillId="0" borderId="37" xfId="0" applyNumberFormat="1" applyFont="1" applyFill="1" applyBorder="1" applyAlignment="1">
      <alignment horizontal="center" vertical="center" shrinkToFit="1"/>
    </xf>
    <xf numFmtId="176" fontId="21" fillId="0" borderId="33" xfId="0" applyNumberFormat="1" applyFont="1" applyFill="1" applyBorder="1" applyAlignment="1">
      <alignment horizontal="center" vertical="center" shrinkToFit="1"/>
    </xf>
    <xf numFmtId="176" fontId="21" fillId="0" borderId="39" xfId="0" applyNumberFormat="1" applyFont="1" applyFill="1" applyBorder="1" applyAlignment="1">
      <alignment horizontal="center" vertical="center" shrinkToFit="1"/>
    </xf>
    <xf numFmtId="0" fontId="21" fillId="0" borderId="40" xfId="0" applyFont="1" applyBorder="1" applyAlignment="1">
      <alignment horizontal="center" vertical="center"/>
    </xf>
    <xf numFmtId="0" fontId="0" fillId="0" borderId="17" xfId="0" applyFont="1" applyBorder="1" applyAlignment="1"/>
    <xf numFmtId="0" fontId="0" fillId="0" borderId="20" xfId="0" applyFont="1" applyBorder="1" applyAlignment="1"/>
    <xf numFmtId="0" fontId="0" fillId="0" borderId="18" xfId="0" applyFont="1" applyBorder="1" applyAlignment="1">
      <alignment shrinkToFit="1"/>
    </xf>
    <xf numFmtId="0" fontId="0" fillId="0" borderId="18" xfId="0" applyFont="1" applyBorder="1" applyAlignment="1">
      <alignment horizontal="left" vertical="top" wrapText="1"/>
    </xf>
    <xf numFmtId="0" fontId="0" fillId="0" borderId="0" xfId="0" applyFont="1" applyBorder="1" applyAlignment="1">
      <alignment shrinkToFit="1"/>
    </xf>
    <xf numFmtId="0" fontId="0" fillId="0" borderId="17" xfId="0" applyFont="1" applyBorder="1" applyAlignment="1">
      <alignment horizontal="center"/>
    </xf>
    <xf numFmtId="0" fontId="0" fillId="0" borderId="34" xfId="0" applyFont="1" applyBorder="1" applyAlignment="1">
      <alignment shrinkToFit="1"/>
    </xf>
    <xf numFmtId="0" fontId="0" fillId="0" borderId="35" xfId="0" applyFont="1" applyBorder="1" applyAlignment="1">
      <alignment shrinkToFit="1"/>
    </xf>
    <xf numFmtId="0" fontId="0" fillId="0" borderId="36" xfId="0" applyFont="1" applyBorder="1" applyAlignment="1">
      <alignment shrinkToFit="1"/>
    </xf>
    <xf numFmtId="0" fontId="21" fillId="0" borderId="10" xfId="0" applyFont="1" applyBorder="1" applyAlignment="1">
      <alignment horizontal="center" vertical="center" wrapText="1"/>
    </xf>
    <xf numFmtId="176" fontId="21" fillId="0" borderId="41" xfId="0" applyNumberFormat="1" applyFont="1" applyFill="1" applyBorder="1" applyAlignment="1">
      <alignment horizontal="center" vertical="center" shrinkToFit="1"/>
    </xf>
    <xf numFmtId="0" fontId="0" fillId="0" borderId="20" xfId="0" applyFont="1" applyBorder="1" applyAlignment="1">
      <alignment vertical="center"/>
    </xf>
    <xf numFmtId="0" fontId="0" fillId="0" borderId="42" xfId="0" applyFont="1" applyBorder="1" applyAlignment="1"/>
    <xf numFmtId="0" fontId="0" fillId="0" borderId="43" xfId="0" applyFont="1" applyBorder="1" applyAlignment="1"/>
    <xf numFmtId="0" fontId="32" fillId="0" borderId="18" xfId="0" applyFont="1" applyBorder="1" applyAlignment="1"/>
    <xf numFmtId="0" fontId="0" fillId="0" borderId="42" xfId="0" applyFont="1" applyBorder="1" applyAlignment="1">
      <alignment horizontal="center" vertical="center"/>
    </xf>
    <xf numFmtId="0" fontId="0" fillId="0" borderId="0" xfId="0" applyFont="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vertical="center"/>
    </xf>
    <xf numFmtId="0" fontId="0" fillId="0" borderId="25" xfId="0" applyFont="1" applyBorder="1" applyAlignment="1"/>
    <xf numFmtId="0" fontId="21" fillId="0" borderId="0" xfId="0" applyFont="1" applyBorder="1" applyAlignment="1">
      <alignment horizontal="right" vertical="center" shrinkToFit="1"/>
    </xf>
    <xf numFmtId="0" fontId="0" fillId="0" borderId="23" xfId="0" applyFont="1" applyBorder="1" applyAlignment="1">
      <alignment horizontal="center"/>
    </xf>
    <xf numFmtId="0" fontId="0" fillId="0" borderId="24" xfId="0" applyFont="1" applyBorder="1" applyAlignment="1"/>
    <xf numFmtId="0" fontId="0" fillId="0" borderId="46" xfId="0" applyFont="1" applyBorder="1" applyAlignment="1">
      <alignment horizontal="center" vertical="center"/>
    </xf>
    <xf numFmtId="0" fontId="0" fillId="0" borderId="25" xfId="0" applyFont="1" applyBorder="1" applyAlignment="1">
      <alignment vertical="center"/>
    </xf>
    <xf numFmtId="0" fontId="0" fillId="0" borderId="42" xfId="0" applyFont="1" applyBorder="1"/>
    <xf numFmtId="0" fontId="0" fillId="0" borderId="47" xfId="0" applyFont="1" applyBorder="1" applyAlignment="1"/>
    <xf numFmtId="0" fontId="32" fillId="0" borderId="48" xfId="0" applyFont="1" applyBorder="1" applyAlignment="1"/>
    <xf numFmtId="176" fontId="0" fillId="0" borderId="49" xfId="0" applyNumberFormat="1" applyFont="1" applyFill="1" applyBorder="1" applyAlignment="1">
      <alignment horizontal="center" vertical="center" shrinkToFit="1"/>
    </xf>
    <xf numFmtId="176" fontId="0" fillId="0" borderId="50" xfId="0" applyNumberFormat="1" applyFont="1" applyFill="1" applyBorder="1" applyAlignment="1">
      <alignment horizontal="center" vertical="center" shrinkToFit="1"/>
    </xf>
    <xf numFmtId="176" fontId="0" fillId="0" borderId="51" xfId="0" applyNumberFormat="1" applyFont="1" applyFill="1" applyBorder="1" applyAlignment="1">
      <alignment horizontal="center" vertical="center" shrinkToFit="1"/>
    </xf>
    <xf numFmtId="0" fontId="0" fillId="0" borderId="14" xfId="0" applyFont="1" applyBorder="1" applyAlignment="1">
      <alignment vertical="center"/>
    </xf>
    <xf numFmtId="0" fontId="21" fillId="0" borderId="0" xfId="0" applyFont="1" applyBorder="1" applyAlignment="1">
      <alignment horizontal="right" vertical="center"/>
    </xf>
    <xf numFmtId="0" fontId="21" fillId="0" borderId="10" xfId="0" applyFont="1" applyBorder="1" applyAlignment="1">
      <alignment horizontal="center"/>
    </xf>
    <xf numFmtId="0" fontId="21" fillId="0" borderId="34" xfId="0" applyFont="1" applyBorder="1" applyAlignment="1"/>
    <xf numFmtId="0" fontId="21" fillId="0" borderId="35" xfId="0" applyFont="1" applyBorder="1" applyAlignment="1"/>
    <xf numFmtId="0" fontId="21" fillId="0" borderId="36" xfId="0" applyFont="1" applyBorder="1" applyAlignment="1"/>
    <xf numFmtId="176" fontId="0" fillId="0" borderId="42" xfId="0" applyNumberFormat="1" applyFont="1" applyFill="1" applyBorder="1" applyAlignment="1">
      <alignment horizontal="center" vertical="center" shrinkToFit="1"/>
    </xf>
    <xf numFmtId="176" fontId="0" fillId="0" borderId="46" xfId="0" applyNumberFormat="1" applyFont="1" applyFill="1" applyBorder="1" applyAlignment="1">
      <alignment horizontal="center" vertical="center" shrinkToFit="1"/>
    </xf>
    <xf numFmtId="176" fontId="0" fillId="0" borderId="44" xfId="0" applyNumberFormat="1" applyFont="1" applyFill="1" applyBorder="1" applyAlignment="1">
      <alignment horizontal="center" vertical="center" shrinkToFit="1"/>
    </xf>
    <xf numFmtId="0" fontId="0" fillId="0" borderId="52" xfId="0" applyFont="1" applyBorder="1" applyAlignment="1">
      <alignment vertical="center"/>
    </xf>
    <xf numFmtId="0" fontId="21" fillId="0" borderId="0" xfId="0" applyFont="1" applyAlignment="1">
      <alignment horizontal="right" vertical="center" shrinkToFit="1"/>
    </xf>
    <xf numFmtId="0" fontId="0" fillId="0" borderId="0" xfId="0" applyFont="1" applyAlignment="1"/>
    <xf numFmtId="176" fontId="0" fillId="0" borderId="0" xfId="0" applyNumberFormat="1" applyFont="1" applyFill="1" applyBorder="1" applyAlignment="1">
      <alignment horizontal="center" vertical="center" shrinkToFit="1"/>
    </xf>
    <xf numFmtId="0" fontId="0" fillId="0" borderId="53" xfId="0" applyFont="1" applyBorder="1" applyAlignment="1"/>
    <xf numFmtId="0" fontId="21" fillId="0" borderId="54" xfId="0" applyFont="1" applyBorder="1" applyAlignment="1">
      <alignment horizontal="center" vertical="center"/>
    </xf>
    <xf numFmtId="0" fontId="31" fillId="0" borderId="55" xfId="0" applyFont="1" applyBorder="1" applyAlignment="1">
      <alignment horizontal="center" vertical="center"/>
    </xf>
    <xf numFmtId="0" fontId="21" fillId="0" borderId="56" xfId="0" applyFont="1" applyFill="1" applyBorder="1" applyAlignment="1">
      <alignment vertical="center" shrinkToFit="1"/>
    </xf>
    <xf numFmtId="0" fontId="21" fillId="0" borderId="57" xfId="0" applyFont="1" applyFill="1" applyBorder="1" applyAlignment="1">
      <alignment vertical="center" shrinkToFit="1"/>
    </xf>
    <xf numFmtId="0" fontId="21" fillId="0" borderId="58" xfId="0" applyFont="1" applyFill="1" applyBorder="1" applyAlignment="1">
      <alignment vertical="center" shrinkToFit="1"/>
    </xf>
    <xf numFmtId="38" fontId="21" fillId="0" borderId="59" xfId="45" applyFont="1" applyBorder="1" applyAlignment="1">
      <alignment vertical="center"/>
    </xf>
    <xf numFmtId="38" fontId="21" fillId="0" borderId="0" xfId="45" applyFont="1" applyAlignment="1">
      <alignment vertical="center" shrinkToFit="1"/>
    </xf>
    <xf numFmtId="38" fontId="21" fillId="0" borderId="0" xfId="45" applyFont="1" applyAlignment="1">
      <alignment vertical="center"/>
    </xf>
    <xf numFmtId="0" fontId="0" fillId="0" borderId="34" xfId="0" applyFont="1" applyBorder="1" applyAlignment="1"/>
    <xf numFmtId="0" fontId="0" fillId="0" borderId="35" xfId="0" applyFont="1" applyBorder="1" applyAlignment="1"/>
    <xf numFmtId="0" fontId="0" fillId="0" borderId="36" xfId="0" applyFont="1" applyBorder="1" applyAlignment="1"/>
    <xf numFmtId="0" fontId="21" fillId="0" borderId="12" xfId="0" applyFont="1" applyBorder="1" applyAlignment="1">
      <alignment horizontal="center" vertical="center" shrinkToFit="1"/>
    </xf>
    <xf numFmtId="0" fontId="21" fillId="0" borderId="60" xfId="0" applyFont="1" applyBorder="1"/>
    <xf numFmtId="0" fontId="21" fillId="0" borderId="35" xfId="0" applyFont="1" applyBorder="1"/>
    <xf numFmtId="0" fontId="21" fillId="0" borderId="36" xfId="0" applyFont="1" applyBorder="1"/>
    <xf numFmtId="38" fontId="21" fillId="0" borderId="19" xfId="45" applyFont="1" applyBorder="1" applyAlignment="1">
      <alignment vertical="center"/>
    </xf>
    <xf numFmtId="38" fontId="21" fillId="0" borderId="14" xfId="45" applyFont="1" applyBorder="1" applyAlignment="1">
      <alignment horizontal="center" vertical="center"/>
    </xf>
    <xf numFmtId="38" fontId="21" fillId="0" borderId="14" xfId="45" applyFont="1" applyBorder="1" applyAlignment="1">
      <alignment vertical="center"/>
    </xf>
    <xf numFmtId="0" fontId="0" fillId="0" borderId="60" xfId="0" applyFont="1" applyBorder="1"/>
    <xf numFmtId="0" fontId="0" fillId="0" borderId="35" xfId="0" applyFont="1" applyBorder="1"/>
    <xf numFmtId="0" fontId="0" fillId="0" borderId="36" xfId="0" applyFont="1" applyBorder="1"/>
    <xf numFmtId="38" fontId="0" fillId="0" borderId="19" xfId="45" applyFont="1" applyBorder="1" applyAlignment="1">
      <alignment vertical="center"/>
    </xf>
    <xf numFmtId="0" fontId="21" fillId="0" borderId="60" xfId="0" applyFont="1" applyBorder="1" applyAlignment="1">
      <alignment horizontal="center" vertical="center" wrapText="1"/>
    </xf>
    <xf numFmtId="0" fontId="21" fillId="0" borderId="61" xfId="0" applyFont="1" applyBorder="1" applyAlignment="1">
      <alignment horizontal="center" vertical="center"/>
    </xf>
    <xf numFmtId="0" fontId="31" fillId="0" borderId="62" xfId="0" applyFont="1" applyBorder="1" applyAlignment="1">
      <alignment horizontal="center" vertical="center"/>
    </xf>
    <xf numFmtId="0" fontId="21" fillId="0" borderId="63" xfId="0" applyFont="1" applyFill="1" applyBorder="1" applyAlignment="1">
      <alignment vertical="center"/>
    </xf>
    <xf numFmtId="0" fontId="21" fillId="0" borderId="64" xfId="0" applyFont="1" applyFill="1" applyBorder="1" applyAlignment="1">
      <alignment vertical="center"/>
    </xf>
    <xf numFmtId="0" fontId="21" fillId="0" borderId="65" xfId="0" applyFont="1" applyFill="1" applyBorder="1" applyAlignment="1">
      <alignment vertical="center"/>
    </xf>
    <xf numFmtId="38" fontId="21" fillId="0" borderId="31" xfId="45" applyFont="1" applyBorder="1" applyAlignment="1">
      <alignment vertical="center"/>
    </xf>
    <xf numFmtId="0" fontId="21" fillId="0" borderId="60" xfId="0" applyFont="1" applyFill="1" applyBorder="1" applyAlignment="1">
      <alignment vertical="center" shrinkToFit="1"/>
    </xf>
    <xf numFmtId="0" fontId="0" fillId="0" borderId="31" xfId="0" applyFont="1" applyBorder="1" applyAlignment="1">
      <alignment horizontal="center" wrapText="1"/>
    </xf>
    <xf numFmtId="0" fontId="0" fillId="0" borderId="31" xfId="0" applyFont="1" applyBorder="1" applyAlignment="1">
      <alignment wrapText="1"/>
    </xf>
    <xf numFmtId="0" fontId="0" fillId="0" borderId="31" xfId="0" applyFont="1" applyBorder="1" applyAlignment="1"/>
    <xf numFmtId="0" fontId="0" fillId="0" borderId="31" xfId="0" applyFont="1" applyBorder="1" applyAlignment="1">
      <alignment horizontal="center"/>
    </xf>
    <xf numFmtId="0" fontId="30" fillId="0" borderId="31" xfId="0" applyFont="1" applyBorder="1" applyAlignment="1">
      <alignment horizontal="left" vertical="top" wrapText="1"/>
    </xf>
    <xf numFmtId="0" fontId="0" fillId="0" borderId="60" xfId="0" applyFont="1" applyBorder="1" applyAlignment="1">
      <alignment horizontal="center" vertical="center" wrapText="1"/>
    </xf>
    <xf numFmtId="0" fontId="31" fillId="0" borderId="55" xfId="0" applyFont="1" applyBorder="1" applyAlignment="1">
      <alignment horizontal="center" vertical="center" shrinkToFit="1"/>
    </xf>
    <xf numFmtId="38" fontId="21" fillId="0" borderId="56" xfId="45" applyFont="1" applyFill="1" applyBorder="1" applyAlignment="1">
      <alignment vertical="center"/>
    </xf>
    <xf numFmtId="38" fontId="21" fillId="0" borderId="57" xfId="45" applyFont="1" applyFill="1" applyBorder="1" applyAlignment="1">
      <alignment vertical="center"/>
    </xf>
    <xf numFmtId="38" fontId="21" fillId="0" borderId="58" xfId="45" applyFont="1" applyFill="1" applyBorder="1" applyAlignment="1">
      <alignment vertical="center"/>
    </xf>
    <xf numFmtId="0" fontId="21" fillId="0" borderId="12" xfId="0" applyFont="1" applyBorder="1" applyAlignment="1">
      <alignment horizontal="center"/>
    </xf>
    <xf numFmtId="0" fontId="31" fillId="0" borderId="19" xfId="0" applyFont="1" applyBorder="1" applyAlignment="1">
      <alignment horizontal="center"/>
    </xf>
    <xf numFmtId="0" fontId="21" fillId="0" borderId="34" xfId="0" applyFont="1" applyBorder="1"/>
    <xf numFmtId="0" fontId="21" fillId="0" borderId="66" xfId="0" applyFont="1" applyBorder="1"/>
    <xf numFmtId="0" fontId="21" fillId="0" borderId="12" xfId="0" applyFont="1" applyFill="1" applyBorder="1" applyAlignment="1">
      <alignment horizontal="center" vertical="center"/>
    </xf>
    <xf numFmtId="0" fontId="21" fillId="0" borderId="60" xfId="0" applyFont="1" applyBorder="1" applyAlignment="1">
      <alignment vertical="center"/>
    </xf>
    <xf numFmtId="0" fontId="21" fillId="0" borderId="35" xfId="0" applyFont="1" applyBorder="1" applyAlignment="1">
      <alignment vertical="center"/>
    </xf>
    <xf numFmtId="0" fontId="21" fillId="0" borderId="36" xfId="0" applyFont="1" applyBorder="1" applyAlignment="1">
      <alignment vertical="center"/>
    </xf>
    <xf numFmtId="0" fontId="21" fillId="0" borderId="31" xfId="0" applyFont="1" applyBorder="1" applyAlignment="1">
      <alignment vertical="center"/>
    </xf>
    <xf numFmtId="0" fontId="0" fillId="0" borderId="60"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31" xfId="0" applyFont="1" applyBorder="1" applyAlignment="1">
      <alignment vertical="center"/>
    </xf>
    <xf numFmtId="0" fontId="0" fillId="0" borderId="12" xfId="0" applyFont="1" applyBorder="1" applyAlignment="1">
      <alignment horizontal="center" vertical="center" wrapText="1"/>
    </xf>
    <xf numFmtId="0" fontId="32" fillId="0" borderId="19" xfId="0" applyFont="1" applyBorder="1" applyAlignment="1">
      <alignment horizontal="center" vertical="center" wrapText="1"/>
    </xf>
    <xf numFmtId="38" fontId="21" fillId="0" borderId="60" xfId="45" applyFont="1" applyFill="1" applyBorder="1" applyAlignment="1">
      <alignment vertical="center"/>
    </xf>
    <xf numFmtId="38" fontId="21" fillId="0" borderId="13" xfId="45" applyFont="1" applyFill="1" applyBorder="1" applyAlignment="1">
      <alignment vertical="center"/>
    </xf>
    <xf numFmtId="38" fontId="21" fillId="0" borderId="36" xfId="45" applyFont="1" applyFill="1" applyBorder="1" applyAlignment="1">
      <alignment vertical="center"/>
    </xf>
    <xf numFmtId="0" fontId="21" fillId="0" borderId="31" xfId="0" applyFont="1" applyBorder="1" applyAlignment="1">
      <alignment horizontal="center" vertical="center"/>
    </xf>
    <xf numFmtId="0" fontId="21" fillId="0" borderId="18" xfId="0" applyFont="1" applyFill="1" applyBorder="1" applyAlignment="1">
      <alignment vertical="center"/>
    </xf>
    <xf numFmtId="38" fontId="21" fillId="0" borderId="34" xfId="45" applyFont="1" applyBorder="1"/>
    <xf numFmtId="38" fontId="21" fillId="0" borderId="35" xfId="45" applyFont="1" applyBorder="1"/>
    <xf numFmtId="38" fontId="21" fillId="0" borderId="36" xfId="45" applyFont="1" applyBorder="1"/>
    <xf numFmtId="38" fontId="21" fillId="0" borderId="35" xfId="45" applyFont="1" applyFill="1" applyBorder="1" applyAlignment="1">
      <alignment vertical="center"/>
    </xf>
    <xf numFmtId="0" fontId="0" fillId="0" borderId="23" xfId="0" applyFont="1" applyBorder="1" applyAlignment="1"/>
    <xf numFmtId="177" fontId="21" fillId="0" borderId="18" xfId="45" applyNumberFormat="1" applyFont="1" applyBorder="1" applyAlignment="1">
      <alignment vertical="center" shrinkToFit="1"/>
    </xf>
    <xf numFmtId="177" fontId="21" fillId="0" borderId="0" xfId="45" applyNumberFormat="1" applyFont="1" applyAlignment="1">
      <alignment vertical="center" shrinkToFit="1"/>
    </xf>
    <xf numFmtId="0" fontId="0" fillId="0" borderId="24" xfId="0" applyFont="1" applyBorder="1" applyAlignment="1">
      <alignment horizontal="left" vertical="top" wrapText="1"/>
    </xf>
    <xf numFmtId="38" fontId="21" fillId="0" borderId="0" xfId="45" applyFont="1"/>
    <xf numFmtId="177" fontId="33" fillId="0" borderId="0" xfId="45" applyNumberFormat="1" applyFont="1" applyAlignment="1">
      <alignment vertical="center" shrinkToFit="1"/>
    </xf>
    <xf numFmtId="38" fontId="33" fillId="0" borderId="0" xfId="45" applyFont="1" applyAlignment="1">
      <alignment vertical="center"/>
    </xf>
    <xf numFmtId="38" fontId="21" fillId="0" borderId="31" xfId="45" applyFont="1" applyBorder="1" applyAlignment="1">
      <alignment horizontal="center" vertical="center"/>
    </xf>
    <xf numFmtId="0" fontId="0" fillId="0" borderId="31" xfId="0" applyFont="1" applyBorder="1" applyAlignment="1">
      <alignment horizontal="center" vertical="center"/>
    </xf>
    <xf numFmtId="38" fontId="21" fillId="0" borderId="0" xfId="33" applyFont="1">
      <alignment vertical="center"/>
    </xf>
    <xf numFmtId="38" fontId="21" fillId="0" borderId="0" xfId="33" applyFont="1" applyAlignment="1">
      <alignment horizontal="center" vertical="center"/>
    </xf>
    <xf numFmtId="38" fontId="21" fillId="0" borderId="12" xfId="33" applyFont="1" applyBorder="1">
      <alignment vertical="center"/>
    </xf>
    <xf numFmtId="38" fontId="21" fillId="0" borderId="19" xfId="33" applyFont="1" applyBorder="1">
      <alignment vertical="center"/>
    </xf>
    <xf numFmtId="38" fontId="21" fillId="0" borderId="31" xfId="33" applyFont="1" applyBorder="1">
      <alignment vertical="center"/>
    </xf>
    <xf numFmtId="38" fontId="27" fillId="0" borderId="12" xfId="33" applyFont="1" applyBorder="1" applyAlignment="1">
      <alignment horizontal="right" vertical="center"/>
    </xf>
    <xf numFmtId="38" fontId="21" fillId="0" borderId="19" xfId="33" applyFont="1" applyBorder="1" applyAlignment="1">
      <alignment horizontal="right" vertical="center"/>
    </xf>
    <xf numFmtId="0" fontId="21" fillId="0" borderId="18" xfId="0" applyFont="1" applyFill="1" applyBorder="1" applyAlignment="1">
      <alignment horizontal="right" vertical="center"/>
    </xf>
    <xf numFmtId="0" fontId="0" fillId="0" borderId="18" xfId="0" applyBorder="1"/>
    <xf numFmtId="0" fontId="0" fillId="0" borderId="0" xfId="0" applyBorder="1" applyAlignment="1">
      <alignment horizontal="right" vertical="center"/>
    </xf>
    <xf numFmtId="0" fontId="0" fillId="0" borderId="0" xfId="0" applyFont="1" applyAlignment="1">
      <alignment horizontal="center" vertical="center" wrapText="1"/>
    </xf>
    <xf numFmtId="0" fontId="27" fillId="0" borderId="0" xfId="0" applyFont="1" applyFill="1" applyBorder="1" applyAlignment="1">
      <alignment horizontal="right" vertical="center" shrinkToFit="1"/>
    </xf>
    <xf numFmtId="0" fontId="27" fillId="0" borderId="0" xfId="0" applyFont="1" applyFill="1" applyBorder="1" applyAlignment="1">
      <alignment horizontal="right" vertical="center"/>
    </xf>
    <xf numFmtId="38" fontId="20" fillId="0" borderId="0" xfId="33" applyFont="1">
      <alignment vertical="center"/>
    </xf>
    <xf numFmtId="0" fontId="24" fillId="0" borderId="0" xfId="0" applyFont="1" applyFill="1" applyBorder="1" applyAlignment="1">
      <alignment horizontal="center" vertical="center"/>
    </xf>
    <xf numFmtId="0" fontId="24" fillId="0" borderId="0" xfId="0" applyFont="1" applyFill="1" applyAlignment="1">
      <alignment vertical="center"/>
    </xf>
    <xf numFmtId="38" fontId="21" fillId="0" borderId="31" xfId="33" applyFont="1" applyBorder="1" applyAlignment="1">
      <alignment vertical="center" wrapText="1"/>
    </xf>
    <xf numFmtId="0" fontId="21" fillId="0" borderId="0" xfId="0" applyFont="1" applyBorder="1"/>
  </cellXfs>
  <cellStyles count="46">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_交付申請添付様式（新人看護職員研修事業）" xfId="33"/>
    <cellStyle name="標準" xfId="0" builtinId="0"/>
    <cellStyle name="標準_交付申請添付様式（新人看護職員研修事業）" xfId="34"/>
    <cellStyle name="標準_別紙様式2（整備計画書）"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 name="桁区切り" xfId="45"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0D7F0"/>
  </sheetPr>
  <dimension ref="A1:O26"/>
  <sheetViews>
    <sheetView showGridLines="0" topLeftCell="A7" zoomScale="75" zoomScaleNormal="75" workbookViewId="0">
      <selection activeCell="I37" sqref="I37"/>
    </sheetView>
  </sheetViews>
  <sheetFormatPr defaultRowHeight="13.5"/>
  <cols>
    <col min="1" max="1" width="1.625" customWidth="1"/>
    <col min="2" max="2" width="12" customWidth="1"/>
    <col min="3" max="3" width="4" customWidth="1"/>
    <col min="4" max="4" width="23.375" customWidth="1"/>
    <col min="5" max="10" width="13.125" customWidth="1"/>
    <col min="11" max="11" width="7.5" customWidth="1"/>
    <col min="12" max="12" width="13.875" customWidth="1"/>
    <col min="13" max="13" width="6.25" customWidth="1"/>
  </cols>
  <sheetData>
    <row r="1" spans="1:15" ht="20.100000000000001" customHeight="1">
      <c r="A1" s="1" t="s">
        <v>50</v>
      </c>
      <c r="B1" s="4"/>
      <c r="C1" s="4"/>
      <c r="D1" s="4"/>
      <c r="E1" s="33"/>
      <c r="F1" s="33"/>
      <c r="G1" s="33"/>
      <c r="H1" s="33"/>
      <c r="I1" s="33"/>
      <c r="J1" s="33"/>
      <c r="K1" s="33"/>
      <c r="L1" s="33"/>
      <c r="M1" s="33"/>
      <c r="N1" s="60"/>
    </row>
    <row r="2" spans="1:15" ht="20.100000000000001" customHeight="1">
      <c r="A2" s="2"/>
      <c r="B2" s="5" t="s">
        <v>196</v>
      </c>
      <c r="C2" s="5"/>
      <c r="D2" s="5"/>
      <c r="E2" s="5"/>
      <c r="F2" s="5"/>
      <c r="G2" s="5"/>
      <c r="H2" s="5"/>
      <c r="I2" s="5"/>
      <c r="J2" s="5"/>
      <c r="K2" s="5"/>
      <c r="L2" s="5"/>
      <c r="M2" s="5"/>
      <c r="N2" s="60"/>
    </row>
    <row r="3" spans="1:15" ht="0.75" customHeight="1">
      <c r="A3" s="2"/>
      <c r="B3" s="2"/>
      <c r="C3" s="2"/>
      <c r="D3" s="2"/>
      <c r="E3" s="2"/>
      <c r="F3" s="2"/>
      <c r="G3" s="2"/>
      <c r="H3" s="2"/>
      <c r="I3" s="2"/>
      <c r="J3" s="2"/>
      <c r="K3" s="2"/>
      <c r="L3" s="2"/>
      <c r="M3" s="55"/>
      <c r="N3" s="60"/>
    </row>
    <row r="4" spans="1:15" ht="20.100000000000001" customHeight="1">
      <c r="A4" s="2"/>
      <c r="B4" s="6" t="s">
        <v>155</v>
      </c>
      <c r="C4" s="6"/>
      <c r="D4" s="6"/>
      <c r="E4" s="34"/>
      <c r="F4" s="34"/>
      <c r="G4" s="34"/>
      <c r="H4" s="34"/>
      <c r="I4" s="34"/>
      <c r="J4" s="34"/>
      <c r="K4" s="34"/>
      <c r="L4" s="34"/>
      <c r="M4" s="2"/>
      <c r="N4" s="61"/>
      <c r="O4" s="61"/>
    </row>
    <row r="5" spans="1:15">
      <c r="A5" s="2"/>
      <c r="B5" s="2"/>
      <c r="C5" s="2"/>
      <c r="D5" s="2"/>
      <c r="E5" s="2"/>
      <c r="F5" s="2"/>
      <c r="G5" s="2"/>
      <c r="H5" s="2"/>
      <c r="I5" s="2"/>
      <c r="J5" s="2"/>
      <c r="K5" s="2"/>
      <c r="L5" s="2"/>
      <c r="M5" s="56" t="s">
        <v>5</v>
      </c>
      <c r="N5" s="60"/>
    </row>
    <row r="6" spans="1:15" ht="30" customHeight="1">
      <c r="A6" s="2"/>
      <c r="B6" s="7" t="s">
        <v>8</v>
      </c>
      <c r="C6" s="17"/>
      <c r="D6" s="26"/>
      <c r="E6" s="35" t="s">
        <v>15</v>
      </c>
      <c r="F6" s="35" t="s">
        <v>96</v>
      </c>
      <c r="G6" s="35" t="s">
        <v>17</v>
      </c>
      <c r="H6" s="35" t="s">
        <v>9</v>
      </c>
      <c r="I6" s="35" t="s">
        <v>99</v>
      </c>
      <c r="J6" s="35" t="s">
        <v>18</v>
      </c>
      <c r="K6" s="35" t="s">
        <v>65</v>
      </c>
      <c r="L6" s="35" t="s">
        <v>85</v>
      </c>
      <c r="M6" s="35" t="s">
        <v>42</v>
      </c>
      <c r="N6" s="60"/>
    </row>
    <row r="7" spans="1:15" ht="15.75" customHeight="1">
      <c r="A7" s="2"/>
      <c r="B7" s="8"/>
      <c r="C7" s="18"/>
      <c r="D7" s="27"/>
      <c r="E7" s="36" t="s">
        <v>0</v>
      </c>
      <c r="F7" s="36" t="s">
        <v>39</v>
      </c>
      <c r="G7" s="36" t="s">
        <v>16</v>
      </c>
      <c r="H7" s="36" t="s">
        <v>63</v>
      </c>
      <c r="I7" s="36" t="s">
        <v>37</v>
      </c>
      <c r="J7" s="36" t="s">
        <v>54</v>
      </c>
      <c r="K7" s="36" t="s">
        <v>1</v>
      </c>
      <c r="L7" s="36" t="s">
        <v>67</v>
      </c>
      <c r="M7" s="27"/>
      <c r="N7" s="60"/>
    </row>
    <row r="8" spans="1:15" ht="33" customHeight="1">
      <c r="A8" s="2"/>
      <c r="B8" s="9" t="s">
        <v>153</v>
      </c>
      <c r="C8" s="19"/>
      <c r="D8" s="28"/>
      <c r="E8" s="37"/>
      <c r="F8" s="37" t="s">
        <v>23</v>
      </c>
      <c r="G8" s="37" t="s">
        <v>23</v>
      </c>
      <c r="H8" s="44" t="s">
        <v>23</v>
      </c>
      <c r="I8" s="37" t="s">
        <v>23</v>
      </c>
      <c r="J8" s="44" t="s">
        <v>23</v>
      </c>
      <c r="K8" s="47" t="s">
        <v>97</v>
      </c>
      <c r="L8" s="37" t="s">
        <v>23</v>
      </c>
      <c r="M8" s="57"/>
      <c r="N8" s="60"/>
    </row>
    <row r="9" spans="1:15" ht="33" customHeight="1">
      <c r="A9" s="2"/>
      <c r="B9" s="9" t="s">
        <v>150</v>
      </c>
      <c r="C9" s="19"/>
      <c r="D9" s="28"/>
      <c r="E9" s="37"/>
      <c r="F9" s="37"/>
      <c r="G9" s="37"/>
      <c r="H9" s="37"/>
      <c r="I9" s="37"/>
      <c r="J9" s="37"/>
      <c r="K9" s="47" t="s">
        <v>97</v>
      </c>
      <c r="L9" s="37"/>
      <c r="M9" s="57"/>
      <c r="N9" s="60"/>
    </row>
    <row r="10" spans="1:15" ht="20" customHeight="1">
      <c r="A10" s="2"/>
      <c r="B10" s="10" t="s">
        <v>119</v>
      </c>
      <c r="C10" s="20" t="s">
        <v>203</v>
      </c>
      <c r="D10" s="28" t="s">
        <v>157</v>
      </c>
      <c r="E10" s="37"/>
      <c r="F10" s="37"/>
      <c r="G10" s="37"/>
      <c r="H10" s="37"/>
      <c r="I10" s="37"/>
      <c r="J10" s="37"/>
      <c r="K10" s="48" t="s">
        <v>97</v>
      </c>
      <c r="L10" s="37"/>
      <c r="M10" s="57"/>
      <c r="N10" s="60"/>
    </row>
    <row r="11" spans="1:15" ht="20" customHeight="1">
      <c r="A11" s="2"/>
      <c r="B11" s="11"/>
      <c r="C11" s="21"/>
      <c r="D11" s="28" t="s">
        <v>172</v>
      </c>
      <c r="E11" s="37"/>
      <c r="F11" s="37"/>
      <c r="G11" s="37"/>
      <c r="H11" s="37"/>
      <c r="I11" s="37"/>
      <c r="J11" s="37"/>
      <c r="K11" s="48"/>
      <c r="L11" s="37"/>
      <c r="M11" s="57"/>
      <c r="N11" s="60"/>
    </row>
    <row r="12" spans="1:15" ht="20" customHeight="1">
      <c r="A12" s="2"/>
      <c r="B12" s="11"/>
      <c r="C12" s="21"/>
      <c r="D12" s="28" t="s">
        <v>173</v>
      </c>
      <c r="E12" s="37"/>
      <c r="F12" s="37"/>
      <c r="G12" s="37"/>
      <c r="H12" s="37"/>
      <c r="I12" s="37"/>
      <c r="J12" s="37"/>
      <c r="K12" s="48"/>
      <c r="L12" s="37"/>
      <c r="M12" s="57"/>
      <c r="N12" s="60"/>
    </row>
    <row r="13" spans="1:15" ht="20" customHeight="1">
      <c r="A13" s="2"/>
      <c r="B13" s="11"/>
      <c r="C13" s="21"/>
      <c r="D13" s="28" t="s">
        <v>175</v>
      </c>
      <c r="E13" s="37"/>
      <c r="F13" s="37"/>
      <c r="G13" s="37"/>
      <c r="H13" s="37"/>
      <c r="I13" s="37"/>
      <c r="J13" s="37"/>
      <c r="K13" s="48"/>
      <c r="L13" s="37"/>
      <c r="M13" s="57"/>
      <c r="N13" s="60"/>
    </row>
    <row r="14" spans="1:15" ht="20" customHeight="1">
      <c r="A14" s="2"/>
      <c r="B14" s="11"/>
      <c r="C14" s="21"/>
      <c r="D14" s="29" t="s">
        <v>193</v>
      </c>
      <c r="E14" s="37"/>
      <c r="F14" s="37"/>
      <c r="G14" s="37"/>
      <c r="H14" s="37"/>
      <c r="I14" s="37"/>
      <c r="J14" s="37"/>
      <c r="K14" s="48"/>
      <c r="L14" s="37"/>
      <c r="M14" s="57"/>
      <c r="N14" s="60"/>
    </row>
    <row r="15" spans="1:15" ht="20" customHeight="1">
      <c r="A15" s="2"/>
      <c r="B15" s="11"/>
      <c r="C15" s="21"/>
      <c r="D15" s="28" t="s">
        <v>179</v>
      </c>
      <c r="E15" s="37"/>
      <c r="F15" s="37"/>
      <c r="G15" s="37"/>
      <c r="H15" s="37"/>
      <c r="I15" s="37"/>
      <c r="J15" s="37"/>
      <c r="K15" s="48"/>
      <c r="L15" s="37"/>
      <c r="M15" s="57"/>
      <c r="N15" s="60"/>
    </row>
    <row r="16" spans="1:15" ht="20" customHeight="1">
      <c r="A16" s="2"/>
      <c r="B16" s="11"/>
      <c r="C16" s="21"/>
      <c r="D16" s="28" t="s">
        <v>130</v>
      </c>
      <c r="E16" s="37"/>
      <c r="F16" s="37"/>
      <c r="G16" s="37"/>
      <c r="H16" s="37"/>
      <c r="I16" s="37"/>
      <c r="J16" s="37"/>
      <c r="K16" s="48"/>
      <c r="L16" s="37"/>
      <c r="M16" s="57"/>
      <c r="N16" s="60"/>
    </row>
    <row r="17" spans="1:14" ht="20" customHeight="1">
      <c r="A17" s="2"/>
      <c r="B17" s="11"/>
      <c r="C17" s="21"/>
      <c r="D17" s="28" t="s">
        <v>166</v>
      </c>
      <c r="E17" s="37"/>
      <c r="F17" s="37"/>
      <c r="G17" s="37"/>
      <c r="H17" s="37"/>
      <c r="I17" s="37"/>
      <c r="J17" s="37"/>
      <c r="K17" s="48"/>
      <c r="L17" s="37"/>
      <c r="M17" s="57"/>
      <c r="N17" s="60"/>
    </row>
    <row r="18" spans="1:14" ht="20" customHeight="1">
      <c r="A18" s="2"/>
      <c r="B18" s="11"/>
      <c r="C18" s="21"/>
      <c r="D18" s="28" t="s">
        <v>160</v>
      </c>
      <c r="E18" s="37"/>
      <c r="F18" s="37"/>
      <c r="G18" s="37"/>
      <c r="H18" s="37"/>
      <c r="I18" s="37"/>
      <c r="J18" s="37"/>
      <c r="K18" s="48"/>
      <c r="L18" s="37"/>
      <c r="M18" s="57"/>
      <c r="N18" s="60"/>
    </row>
    <row r="19" spans="1:14" ht="20" customHeight="1">
      <c r="A19" s="2"/>
      <c r="B19" s="11"/>
      <c r="C19" s="22"/>
      <c r="D19" s="28" t="s">
        <v>180</v>
      </c>
      <c r="E19" s="37"/>
      <c r="F19" s="37"/>
      <c r="G19" s="37"/>
      <c r="H19" s="37"/>
      <c r="I19" s="37"/>
      <c r="J19" s="37"/>
      <c r="K19" s="47"/>
      <c r="L19" s="37"/>
      <c r="M19" s="57"/>
      <c r="N19" s="60"/>
    </row>
    <row r="20" spans="1:14" ht="33" customHeight="1">
      <c r="A20" s="2"/>
      <c r="B20" s="12" t="s">
        <v>151</v>
      </c>
      <c r="C20" s="23"/>
      <c r="D20" s="30"/>
      <c r="E20" s="38"/>
      <c r="F20" s="38"/>
      <c r="G20" s="38"/>
      <c r="H20" s="38"/>
      <c r="I20" s="38"/>
      <c r="J20" s="38"/>
      <c r="K20" s="49" t="s">
        <v>97</v>
      </c>
      <c r="L20" s="38"/>
      <c r="M20" s="58"/>
      <c r="N20" s="60"/>
    </row>
    <row r="21" spans="1:14" ht="33" customHeight="1">
      <c r="A21" s="2"/>
      <c r="B21" s="12" t="s">
        <v>72</v>
      </c>
      <c r="C21" s="23"/>
      <c r="D21" s="30"/>
      <c r="E21" s="37"/>
      <c r="F21" s="37"/>
      <c r="G21" s="37"/>
      <c r="H21" s="44"/>
      <c r="I21" s="37"/>
      <c r="J21" s="44"/>
      <c r="K21" s="50" t="s">
        <v>25</v>
      </c>
      <c r="L21" s="53"/>
      <c r="M21" s="57"/>
      <c r="N21" s="60"/>
    </row>
    <row r="22" spans="1:14" ht="33" customHeight="1">
      <c r="A22" s="2"/>
      <c r="B22" s="13" t="s">
        <v>154</v>
      </c>
      <c r="C22" s="24"/>
      <c r="D22" s="31"/>
      <c r="E22" s="38"/>
      <c r="F22" s="38"/>
      <c r="G22" s="41"/>
      <c r="H22" s="45"/>
      <c r="I22" s="41"/>
      <c r="J22" s="45"/>
      <c r="K22" s="51" t="s">
        <v>97</v>
      </c>
      <c r="L22" s="54"/>
      <c r="M22" s="58"/>
      <c r="N22" s="60"/>
    </row>
    <row r="23" spans="1:14" ht="33" customHeight="1">
      <c r="A23" s="2"/>
      <c r="B23" s="14" t="s">
        <v>27</v>
      </c>
      <c r="C23" s="25"/>
      <c r="D23" s="32"/>
      <c r="E23" s="39" t="s">
        <v>23</v>
      </c>
      <c r="F23" s="39" t="s">
        <v>23</v>
      </c>
      <c r="G23" s="42" t="s">
        <v>23</v>
      </c>
      <c r="H23" s="46" t="s">
        <v>23</v>
      </c>
      <c r="I23" s="46" t="s">
        <v>23</v>
      </c>
      <c r="J23" s="42" t="s">
        <v>23</v>
      </c>
      <c r="K23" s="52"/>
      <c r="L23" s="39" t="s">
        <v>23</v>
      </c>
      <c r="M23" s="59"/>
      <c r="N23" s="60"/>
    </row>
    <row r="24" spans="1:14" ht="14.25">
      <c r="A24" s="3"/>
      <c r="B24" s="15" t="s">
        <v>6</v>
      </c>
      <c r="C24" s="15"/>
      <c r="D24" s="15"/>
      <c r="E24" s="40"/>
      <c r="F24" s="40"/>
      <c r="G24" s="43"/>
      <c r="H24" s="43"/>
      <c r="I24" s="40"/>
      <c r="J24" s="40"/>
      <c r="K24" s="40"/>
      <c r="L24" s="40"/>
      <c r="M24" s="40"/>
      <c r="N24" s="3"/>
    </row>
    <row r="25" spans="1:14">
      <c r="B25" s="16" t="s">
        <v>64</v>
      </c>
      <c r="C25" s="16"/>
      <c r="D25" s="16"/>
    </row>
    <row r="26" spans="1:14">
      <c r="B26" s="16" t="s">
        <v>22</v>
      </c>
      <c r="C26" s="16"/>
      <c r="D26" s="16"/>
    </row>
  </sheetData>
  <mergeCells count="13">
    <mergeCell ref="B2:M2"/>
    <mergeCell ref="B4:L4"/>
    <mergeCell ref="B6:D6"/>
    <mergeCell ref="B7:D7"/>
    <mergeCell ref="B8:D8"/>
    <mergeCell ref="B9:D9"/>
    <mergeCell ref="B20:D20"/>
    <mergeCell ref="B21:D21"/>
    <mergeCell ref="B22:D22"/>
    <mergeCell ref="B23:D23"/>
    <mergeCell ref="B10:B19"/>
    <mergeCell ref="C10:C19"/>
    <mergeCell ref="K10:K19"/>
  </mergeCells>
  <phoneticPr fontId="19"/>
  <printOptions horizontalCentered="1"/>
  <pageMargins left="0.39370078740157483" right="0.39370078740157483" top="0.78740157480314943" bottom="0.78740157480314943" header="0.51181102362204722" footer="0.51181102362204722"/>
  <pageSetup paperSize="9" scale="95" fitToWidth="1" fitToHeight="1" orientation="landscape"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0000"/>
  </sheetPr>
  <dimension ref="A1:K297"/>
  <sheetViews>
    <sheetView showGridLines="0" view="pageBreakPreview" topLeftCell="A271" zoomScale="80" zoomScaleSheetLayoutView="80" workbookViewId="0">
      <selection activeCell="B276" sqref="B276"/>
    </sheetView>
  </sheetViews>
  <sheetFormatPr defaultRowHeight="13.5"/>
  <cols>
    <col min="1" max="1" width="1.75" style="109" customWidth="1"/>
    <col min="2" max="2" width="7.5" customWidth="1"/>
    <col min="3" max="3" width="10.25" customWidth="1"/>
    <col min="4" max="4" width="3.5" bestFit="1" customWidth="1"/>
    <col min="5" max="5" width="10.25" customWidth="1"/>
    <col min="6" max="6" width="8.625" customWidth="1"/>
    <col min="7" max="7" width="7.625" bestFit="1" customWidth="1"/>
    <col min="8" max="8" width="12.125" customWidth="1"/>
    <col min="9" max="9" width="11.5" customWidth="1"/>
    <col min="10" max="10" width="16.25" bestFit="1" customWidth="1"/>
    <col min="11" max="11" width="1.25" customWidth="1"/>
  </cols>
  <sheetData>
    <row r="1" spans="1:11">
      <c r="A1" s="2" t="s">
        <v>95</v>
      </c>
      <c r="B1" s="2"/>
      <c r="C1" s="111"/>
      <c r="D1" s="111"/>
      <c r="E1" s="111"/>
      <c r="F1" s="111"/>
      <c r="G1" s="111"/>
      <c r="H1" s="111"/>
      <c r="I1" s="111"/>
      <c r="J1" s="111"/>
    </row>
    <row r="2" spans="1:11">
      <c r="A2" s="110" t="s">
        <v>158</v>
      </c>
      <c r="B2" s="110"/>
      <c r="C2" s="110"/>
      <c r="D2" s="110"/>
      <c r="E2" s="110"/>
      <c r="F2" s="110"/>
      <c r="G2" s="110"/>
      <c r="H2" s="110"/>
      <c r="I2" s="110"/>
      <c r="J2" s="110"/>
      <c r="K2" s="162"/>
    </row>
    <row r="3" spans="1:11" ht="20.100000000000001" customHeight="1">
      <c r="A3" s="2"/>
      <c r="B3" s="273" t="str">
        <f>'別紙３－１'!B4</f>
        <v>施設名（　　　　　　　　　　　　　　　　　　　　　）</v>
      </c>
      <c r="C3" s="34"/>
      <c r="D3" s="34"/>
      <c r="E3" s="34"/>
      <c r="F3" s="34"/>
      <c r="G3" s="34"/>
      <c r="H3" s="34"/>
      <c r="I3" s="34"/>
      <c r="J3" s="34"/>
      <c r="K3" s="60"/>
    </row>
    <row r="4" spans="1:11" ht="20.100000000000001" customHeight="1">
      <c r="A4" s="2" t="s">
        <v>62</v>
      </c>
      <c r="B4" s="2"/>
      <c r="C4" s="111"/>
      <c r="D4" s="111"/>
      <c r="E4" s="111"/>
      <c r="F4" s="111"/>
      <c r="G4" s="111"/>
      <c r="H4" s="111"/>
      <c r="I4" s="111"/>
      <c r="J4" s="111"/>
    </row>
    <row r="5" spans="1:11" ht="20.100000000000001" customHeight="1">
      <c r="A5" s="2" t="s">
        <v>56</v>
      </c>
      <c r="B5" s="2"/>
      <c r="D5" s="111"/>
      <c r="E5" s="111"/>
      <c r="F5" s="111"/>
      <c r="G5" s="111"/>
      <c r="H5" s="111"/>
      <c r="I5" s="111"/>
      <c r="J5" s="111"/>
    </row>
    <row r="6" spans="1:11">
      <c r="A6" s="2"/>
      <c r="B6" s="2" t="s">
        <v>206</v>
      </c>
      <c r="D6" s="111"/>
      <c r="E6" s="111"/>
      <c r="F6" s="111"/>
      <c r="G6" s="111"/>
      <c r="H6" s="111"/>
      <c r="I6" s="111"/>
      <c r="J6" s="111"/>
    </row>
    <row r="7" spans="1:11" ht="20.100000000000001" customHeight="1">
      <c r="A7" s="2"/>
      <c r="B7" s="2" t="s">
        <v>149</v>
      </c>
      <c r="D7" s="111"/>
      <c r="E7" s="111"/>
      <c r="F7" s="111"/>
      <c r="G7" s="111"/>
      <c r="H7" s="111"/>
      <c r="I7" s="111"/>
      <c r="J7" s="111"/>
    </row>
    <row r="8" spans="1:11">
      <c r="A8" s="111"/>
      <c r="B8" s="113" t="s">
        <v>136</v>
      </c>
      <c r="C8" s="139" t="s">
        <v>70</v>
      </c>
      <c r="D8" s="158"/>
      <c r="E8" s="158"/>
      <c r="F8" s="190"/>
      <c r="G8" s="213" t="s">
        <v>58</v>
      </c>
      <c r="H8" s="226"/>
      <c r="I8" s="130" t="s">
        <v>29</v>
      </c>
      <c r="J8" s="130" t="s">
        <v>74</v>
      </c>
    </row>
    <row r="9" spans="1:11">
      <c r="A9" s="111"/>
      <c r="B9" s="114"/>
      <c r="C9" s="140" t="s">
        <v>46</v>
      </c>
      <c r="D9" s="159"/>
      <c r="E9" s="172"/>
      <c r="F9" s="191" t="s">
        <v>71</v>
      </c>
      <c r="G9" s="214" t="s">
        <v>34</v>
      </c>
      <c r="H9" s="191" t="s">
        <v>73</v>
      </c>
      <c r="I9" s="244"/>
      <c r="J9" s="244"/>
    </row>
    <row r="10" spans="1:11">
      <c r="A10" s="111"/>
      <c r="B10" s="115"/>
      <c r="C10" s="141"/>
      <c r="D10" s="160"/>
      <c r="E10" s="173"/>
      <c r="F10" s="192" t="s">
        <v>11</v>
      </c>
      <c r="G10" s="215" t="s">
        <v>12</v>
      </c>
      <c r="H10" s="227" t="s">
        <v>32</v>
      </c>
      <c r="I10" s="245" t="s">
        <v>79</v>
      </c>
      <c r="J10" s="245" t="s">
        <v>3</v>
      </c>
    </row>
    <row r="11" spans="1:11">
      <c r="A11" s="111"/>
      <c r="B11" s="113" t="s">
        <v>137</v>
      </c>
      <c r="C11" s="142"/>
      <c r="D11" s="161" t="s">
        <v>77</v>
      </c>
      <c r="E11" s="174"/>
      <c r="F11" s="193" t="str">
        <f>IF(C11="",IF(E11="","","開始日入力を"),IF(E11="","終了日入力を",_xlfn.DAYS(E11,C11)+1))</f>
        <v/>
      </c>
      <c r="G11" s="216"/>
      <c r="H11" s="228" t="str">
        <f>IF(F11="","",IF(G11="","",IF(F11&gt;0,G11*F11,"")))</f>
        <v/>
      </c>
      <c r="I11" s="246"/>
      <c r="J11" s="246" t="str">
        <f>IF(H11="","",IF(H11-I11&lt;0,"エラー",H11-I11))</f>
        <v/>
      </c>
    </row>
    <row r="12" spans="1:11">
      <c r="A12" s="111"/>
      <c r="B12" s="116"/>
      <c r="C12" s="143"/>
      <c r="D12" s="162" t="s">
        <v>77</v>
      </c>
      <c r="E12" s="175"/>
      <c r="F12" s="194" t="str">
        <f>IF(C12="",IF(E12="","","開始日入力を"),IF(E12="","終了日入力を",_xlfn.DAYS(E12,C12)+1))</f>
        <v/>
      </c>
      <c r="G12" s="217"/>
      <c r="H12" s="229" t="str">
        <f>IF(F12="","",IF(G12="","",IF(F12&gt;0,G12*F12,"")))</f>
        <v/>
      </c>
      <c r="I12" s="247"/>
      <c r="J12" s="247" t="str">
        <f>IF(H12="","",IF(H12-I12&lt;0,"エラー",H12-I12))</f>
        <v/>
      </c>
    </row>
    <row r="13" spans="1:11">
      <c r="A13" s="111"/>
      <c r="B13" s="114"/>
      <c r="C13" s="144"/>
      <c r="D13" s="163" t="s">
        <v>77</v>
      </c>
      <c r="E13" s="176"/>
      <c r="F13" s="195" t="str">
        <f>IF(C13="",IF(E13="","","開始日入力を"),IF(E13="","終了日入力を",_xlfn.DAYS(E13,C13)+1))</f>
        <v/>
      </c>
      <c r="G13" s="218"/>
      <c r="H13" s="230" t="str">
        <f>IF(F13="","",IF(G13="","",IF(F13&gt;0,G13*F13,"")))</f>
        <v/>
      </c>
      <c r="I13" s="248"/>
      <c r="J13" s="248" t="str">
        <f>IF(H13="","",IF(H13-I13&lt;0,"エラー",H13-I13))</f>
        <v/>
      </c>
    </row>
    <row r="14" spans="1:11">
      <c r="A14" s="111"/>
      <c r="B14" s="115"/>
      <c r="C14" s="145" t="s">
        <v>38</v>
      </c>
      <c r="D14" s="164"/>
      <c r="E14" s="164"/>
      <c r="F14" s="196">
        <f>SUM(F11:F13)</f>
        <v>0</v>
      </c>
      <c r="G14" s="219">
        <f>MAX(G11:G13)</f>
        <v>0</v>
      </c>
      <c r="H14" s="219">
        <f>SUM(H11:H13)</f>
        <v>0</v>
      </c>
      <c r="I14" s="219">
        <f>SUM(I11:I13)</f>
        <v>0</v>
      </c>
      <c r="J14" s="219">
        <f>SUM(J11:J13)</f>
        <v>0</v>
      </c>
    </row>
    <row r="15" spans="1:11">
      <c r="A15" s="111"/>
      <c r="B15" s="113" t="s">
        <v>159</v>
      </c>
      <c r="C15" s="142"/>
      <c r="D15" s="161" t="s">
        <v>77</v>
      </c>
      <c r="E15" s="174"/>
      <c r="F15" s="193" t="str">
        <f>IF(C15="",IF(E15="","","開始日入力を"),IF(E15="","終了日入力を",_xlfn.DAYS(E15,C15)+1))</f>
        <v/>
      </c>
      <c r="G15" s="216"/>
      <c r="H15" s="228" t="str">
        <f>IF(F15="","",IF(G15="","",IF(F15&gt;0,G15*F15,"")))</f>
        <v/>
      </c>
      <c r="I15" s="246"/>
      <c r="J15" s="246" t="str">
        <f>IF(H15="","",IF(H15-I15&lt;0,"エラー",H15-I15))</f>
        <v/>
      </c>
    </row>
    <row r="16" spans="1:11">
      <c r="A16" s="111"/>
      <c r="B16" s="116"/>
      <c r="C16" s="143"/>
      <c r="D16" s="162" t="s">
        <v>77</v>
      </c>
      <c r="E16" s="175"/>
      <c r="F16" s="194" t="str">
        <f>IF(C16="",IF(E16="","","開始日入力を"),IF(E16="","終了日入力を",_xlfn.DAYS(E16,C16)+1))</f>
        <v/>
      </c>
      <c r="G16" s="217"/>
      <c r="H16" s="229" t="str">
        <f>IF(F16="","",IF(G16="","",IF(F16&gt;0,G16*F16,"")))</f>
        <v/>
      </c>
      <c r="I16" s="247"/>
      <c r="J16" s="247" t="str">
        <f>IF(H16="","",IF(H16-I16&lt;0,"エラー",H16-I16))</f>
        <v/>
      </c>
    </row>
    <row r="17" spans="1:10">
      <c r="A17" s="111"/>
      <c r="B17" s="114"/>
      <c r="C17" s="144"/>
      <c r="D17" s="163" t="s">
        <v>77</v>
      </c>
      <c r="E17" s="176"/>
      <c r="F17" s="195" t="str">
        <f>IF(C17="",IF(E17="","","開始日入力を"),IF(E17="","終了日入力を",_xlfn.DAYS(E17,C17)+1))</f>
        <v/>
      </c>
      <c r="G17" s="218"/>
      <c r="H17" s="230" t="str">
        <f>IF(F17="","",IF(G17="","",IF(F17&gt;0,G17*F17,"")))</f>
        <v/>
      </c>
      <c r="I17" s="248"/>
      <c r="J17" s="248" t="str">
        <f>IF(H17="","",IF(H17-I17&lt;0,"エラー",H17-I17))</f>
        <v/>
      </c>
    </row>
    <row r="18" spans="1:10">
      <c r="A18" s="111"/>
      <c r="B18" s="115"/>
      <c r="C18" s="145" t="s">
        <v>38</v>
      </c>
      <c r="D18" s="164"/>
      <c r="E18" s="164"/>
      <c r="F18" s="196">
        <f>SUM(F15:F17)</f>
        <v>0</v>
      </c>
      <c r="G18" s="219">
        <f>MAX(G15:G17)</f>
        <v>0</v>
      </c>
      <c r="H18" s="219">
        <f>SUM(H15:H17)</f>
        <v>0</v>
      </c>
      <c r="I18" s="219">
        <f>SUM(I15:I17)</f>
        <v>0</v>
      </c>
      <c r="J18" s="219">
        <f>SUM(J15:J17)</f>
        <v>0</v>
      </c>
    </row>
    <row r="19" spans="1:10">
      <c r="A19" s="111"/>
      <c r="B19" s="113" t="s">
        <v>138</v>
      </c>
      <c r="C19" s="142"/>
      <c r="D19" s="161" t="s">
        <v>77</v>
      </c>
      <c r="E19" s="174"/>
      <c r="F19" s="193" t="str">
        <f>IF(C19="",IF(E19="","","開始日入力を"),IF(E19="","終了日入力を",_xlfn.DAYS(E19,C19)+1))</f>
        <v/>
      </c>
      <c r="G19" s="216"/>
      <c r="H19" s="228" t="str">
        <f>IF(F19="","",IF(G19="","",IF(F19&gt;0,G19*F19,"")))</f>
        <v/>
      </c>
      <c r="I19" s="246"/>
      <c r="J19" s="246" t="str">
        <f>IF(H19="","",IF(H19-I19&lt;0,"エラー",H19-I19))</f>
        <v/>
      </c>
    </row>
    <row r="20" spans="1:10">
      <c r="A20" s="111"/>
      <c r="B20" s="116"/>
      <c r="C20" s="143"/>
      <c r="D20" s="162" t="s">
        <v>77</v>
      </c>
      <c r="E20" s="175"/>
      <c r="F20" s="194" t="str">
        <f>IF(C20="",IF(E20="","","開始日入力を"),IF(E20="","終了日入力を",_xlfn.DAYS(E20,C20)+1))</f>
        <v/>
      </c>
      <c r="G20" s="217"/>
      <c r="H20" s="229" t="str">
        <f>IF(F20="","",IF(G20="","",IF(F20&gt;0,G20*F20,"")))</f>
        <v/>
      </c>
      <c r="I20" s="247"/>
      <c r="J20" s="247" t="str">
        <f>IF(H20="","",IF(H20-I20&lt;0,"エラー",H20-I20))</f>
        <v/>
      </c>
    </row>
    <row r="21" spans="1:10">
      <c r="A21" s="111"/>
      <c r="B21" s="114"/>
      <c r="C21" s="144"/>
      <c r="D21" s="163" t="s">
        <v>77</v>
      </c>
      <c r="E21" s="176"/>
      <c r="F21" s="195" t="str">
        <f>IF(C21="",IF(E21="","","開始日入力を"),IF(E21="","終了日入力を",_xlfn.DAYS(E21,C21)+1))</f>
        <v/>
      </c>
      <c r="G21" s="218"/>
      <c r="H21" s="230" t="str">
        <f>IF(F21="","",IF(G21="","",IF(F21&gt;0,G21*F21,"")))</f>
        <v/>
      </c>
      <c r="I21" s="248"/>
      <c r="J21" s="248" t="str">
        <f>IF(H21="","",IF(H21-I21&lt;0,"エラー",H21-I21))</f>
        <v/>
      </c>
    </row>
    <row r="22" spans="1:10">
      <c r="A22" s="111"/>
      <c r="B22" s="115"/>
      <c r="C22" s="145" t="s">
        <v>38</v>
      </c>
      <c r="D22" s="164"/>
      <c r="E22" s="164"/>
      <c r="F22" s="196">
        <f>SUM(F19:F21)</f>
        <v>0</v>
      </c>
      <c r="G22" s="219">
        <f>MAX(G19:G21)</f>
        <v>0</v>
      </c>
      <c r="H22" s="219">
        <f>SUM(H19:H21)</f>
        <v>0</v>
      </c>
      <c r="I22" s="219">
        <f>SUM(I19:I21)</f>
        <v>0</v>
      </c>
      <c r="J22" s="219">
        <f>SUM(J19:J21)</f>
        <v>0</v>
      </c>
    </row>
    <row r="23" spans="1:10" ht="20.100000000000001" customHeight="1">
      <c r="A23" s="2"/>
      <c r="B23" s="2" t="s">
        <v>134</v>
      </c>
      <c r="D23" s="111"/>
      <c r="E23" s="111"/>
      <c r="F23" s="111"/>
      <c r="G23" s="111"/>
      <c r="H23" s="111"/>
      <c r="I23" s="111"/>
      <c r="J23" s="111"/>
    </row>
    <row r="24" spans="1:10">
      <c r="A24" s="111"/>
      <c r="B24" s="113" t="s">
        <v>136</v>
      </c>
      <c r="C24" s="139" t="s">
        <v>70</v>
      </c>
      <c r="D24" s="158"/>
      <c r="E24" s="158"/>
      <c r="F24" s="190"/>
      <c r="G24" s="213" t="s">
        <v>58</v>
      </c>
      <c r="H24" s="226"/>
      <c r="I24" s="130" t="s">
        <v>29</v>
      </c>
      <c r="J24" s="130" t="s">
        <v>74</v>
      </c>
    </row>
    <row r="25" spans="1:10">
      <c r="A25" s="111"/>
      <c r="B25" s="114"/>
      <c r="C25" s="140" t="s">
        <v>46</v>
      </c>
      <c r="D25" s="159"/>
      <c r="E25" s="172"/>
      <c r="F25" s="191" t="s">
        <v>71</v>
      </c>
      <c r="G25" s="214" t="s">
        <v>34</v>
      </c>
      <c r="H25" s="191" t="s">
        <v>73</v>
      </c>
      <c r="I25" s="244"/>
      <c r="J25" s="244"/>
    </row>
    <row r="26" spans="1:10">
      <c r="A26" s="111"/>
      <c r="B26" s="115"/>
      <c r="C26" s="141"/>
      <c r="D26" s="160"/>
      <c r="E26" s="173"/>
      <c r="F26" s="192" t="s">
        <v>11</v>
      </c>
      <c r="G26" s="215" t="s">
        <v>12</v>
      </c>
      <c r="H26" s="227" t="s">
        <v>32</v>
      </c>
      <c r="I26" s="245" t="s">
        <v>79</v>
      </c>
      <c r="J26" s="245" t="s">
        <v>3</v>
      </c>
    </row>
    <row r="27" spans="1:10">
      <c r="A27" s="111"/>
      <c r="B27" s="113" t="s">
        <v>137</v>
      </c>
      <c r="C27" s="142"/>
      <c r="D27" s="161" t="s">
        <v>77</v>
      </c>
      <c r="E27" s="174"/>
      <c r="F27" s="193" t="str">
        <f>IF(C27="",IF(E27="","","開始日入力を"),IF(E27="","終了日入力を",_xlfn.DAYS(E27,C27)+1))</f>
        <v/>
      </c>
      <c r="G27" s="216"/>
      <c r="H27" s="228" t="str">
        <f>IF(F27="","",IF(G27="","",IF(F27&gt;0,G27*F27,"")))</f>
        <v/>
      </c>
      <c r="I27" s="246"/>
      <c r="J27" s="246" t="str">
        <f>IF(H27="","",IF(H27-I27&lt;0,"エラー",H27-I27))</f>
        <v/>
      </c>
    </row>
    <row r="28" spans="1:10">
      <c r="A28" s="111"/>
      <c r="B28" s="114"/>
      <c r="C28" s="144"/>
      <c r="D28" s="163" t="s">
        <v>77</v>
      </c>
      <c r="E28" s="176"/>
      <c r="F28" s="195" t="str">
        <f>IF(C28="",IF(E28="","","開始日入力を"),IF(E28="","終了日入力を",_xlfn.DAYS(E28,C28)+1))</f>
        <v/>
      </c>
      <c r="G28" s="218"/>
      <c r="H28" s="230" t="str">
        <f>IF(F28="","",IF(G28="","",IF(F28&gt;0,G28*F28,"")))</f>
        <v/>
      </c>
      <c r="I28" s="248"/>
      <c r="J28" s="248" t="str">
        <f>IF(H28="","",IF(H28-I28&lt;0,"エラー",H28-I28))</f>
        <v/>
      </c>
    </row>
    <row r="29" spans="1:10">
      <c r="A29" s="111"/>
      <c r="B29" s="115"/>
      <c r="C29" s="145" t="s">
        <v>38</v>
      </c>
      <c r="D29" s="164"/>
      <c r="E29" s="164"/>
      <c r="F29" s="196">
        <f>SUM(F27:F28)</f>
        <v>0</v>
      </c>
      <c r="G29" s="219">
        <f>MAX(G27:G28)</f>
        <v>0</v>
      </c>
      <c r="H29" s="219">
        <f>SUM(H27:H28)</f>
        <v>0</v>
      </c>
      <c r="I29" s="219">
        <f>SUM(I27:I28)</f>
        <v>0</v>
      </c>
      <c r="J29" s="219">
        <f>SUM(J27:J28)</f>
        <v>0</v>
      </c>
    </row>
    <row r="30" spans="1:10">
      <c r="A30" s="111"/>
      <c r="B30" s="113" t="s">
        <v>156</v>
      </c>
      <c r="C30" s="142"/>
      <c r="D30" s="161" t="s">
        <v>77</v>
      </c>
      <c r="E30" s="174"/>
      <c r="F30" s="193" t="str">
        <f>IF(C30="",IF(E30="","","開始日入力を"),IF(E30="","終了日入力を",_xlfn.DAYS(E30,C30)+1))</f>
        <v/>
      </c>
      <c r="G30" s="216"/>
      <c r="H30" s="228" t="str">
        <f>IF(F30="","",IF(G30="","",IF(F30&gt;0,G30*F30,"")))</f>
        <v/>
      </c>
      <c r="I30" s="246"/>
      <c r="J30" s="246" t="str">
        <f>IF(H30="","",IF(H30-I30&lt;0,"エラー",H30-I30))</f>
        <v/>
      </c>
    </row>
    <row r="31" spans="1:10">
      <c r="A31" s="111"/>
      <c r="B31" s="114"/>
      <c r="C31" s="144"/>
      <c r="D31" s="163" t="s">
        <v>77</v>
      </c>
      <c r="E31" s="176"/>
      <c r="F31" s="195" t="str">
        <f>IF(C31="",IF(E31="","","開始日入力を"),IF(E31="","終了日入力を",_xlfn.DAYS(E31,C31)+1))</f>
        <v/>
      </c>
      <c r="G31" s="218"/>
      <c r="H31" s="230" t="str">
        <f>IF(F31="","",IF(G31="","",IF(F31&gt;0,G31*F31,"")))</f>
        <v/>
      </c>
      <c r="I31" s="248"/>
      <c r="J31" s="248" t="str">
        <f>IF(H31="","",IF(H31-I31&lt;0,"エラー",H31-I31))</f>
        <v/>
      </c>
    </row>
    <row r="32" spans="1:10">
      <c r="A32" s="111"/>
      <c r="B32" s="115"/>
      <c r="C32" s="145" t="s">
        <v>38</v>
      </c>
      <c r="D32" s="164"/>
      <c r="E32" s="164"/>
      <c r="F32" s="196">
        <f>SUM(F30:F31)</f>
        <v>0</v>
      </c>
      <c r="G32" s="219">
        <f>MAX(G30:G31)</f>
        <v>0</v>
      </c>
      <c r="H32" s="219">
        <f>SUM(H30:H31)</f>
        <v>0</v>
      </c>
      <c r="I32" s="219">
        <f>SUM(I30:I31)</f>
        <v>0</v>
      </c>
      <c r="J32" s="219">
        <f>SUM(J30:J31)</f>
        <v>0</v>
      </c>
    </row>
    <row r="33" spans="1:10">
      <c r="A33" s="111"/>
      <c r="B33" s="113" t="s">
        <v>138</v>
      </c>
      <c r="C33" s="142"/>
      <c r="D33" s="161" t="s">
        <v>77</v>
      </c>
      <c r="E33" s="174"/>
      <c r="F33" s="193" t="str">
        <f>IF(C33="",IF(E33="","","開始日入力を"),IF(E33="","終了日入力を",_xlfn.DAYS(E33,C33)+1))</f>
        <v/>
      </c>
      <c r="G33" s="216"/>
      <c r="H33" s="228" t="str">
        <f>IF(F33="","",IF(G33="","",IF(F33&gt;0,G33*F33,"")))</f>
        <v/>
      </c>
      <c r="I33" s="246"/>
      <c r="J33" s="246" t="str">
        <f>IF(H33="","",IF(H33-I33&lt;0,"エラー",H33-I33))</f>
        <v/>
      </c>
    </row>
    <row r="34" spans="1:10">
      <c r="A34" s="111"/>
      <c r="B34" s="114"/>
      <c r="C34" s="144"/>
      <c r="D34" s="163" t="s">
        <v>77</v>
      </c>
      <c r="E34" s="176"/>
      <c r="F34" s="195" t="str">
        <f>IF(C34="",IF(E34="","","開始日入力を"),IF(E34="","終了日入力を",_xlfn.DAYS(E34,C34)+1))</f>
        <v/>
      </c>
      <c r="G34" s="218"/>
      <c r="H34" s="230" t="str">
        <f>IF(F34="","",IF(G34="","",IF(F34&gt;0,G34*F34,"")))</f>
        <v/>
      </c>
      <c r="I34" s="248"/>
      <c r="J34" s="248" t="str">
        <f>IF(H34="","",IF(H34-I34&lt;0,"エラー",H34-I34))</f>
        <v/>
      </c>
    </row>
    <row r="35" spans="1:10">
      <c r="A35" s="111"/>
      <c r="B35" s="115"/>
      <c r="C35" s="145" t="s">
        <v>38</v>
      </c>
      <c r="D35" s="164"/>
      <c r="E35" s="164"/>
      <c r="F35" s="196">
        <f>SUM(F33:F34)</f>
        <v>0</v>
      </c>
      <c r="G35" s="219">
        <f>MAX(G33:G34)</f>
        <v>0</v>
      </c>
      <c r="H35" s="219">
        <f>SUM(H33:H34)</f>
        <v>0</v>
      </c>
      <c r="I35" s="219">
        <f>SUM(I33:I34)</f>
        <v>0</v>
      </c>
      <c r="J35" s="219">
        <f>SUM(J33:J34)</f>
        <v>0</v>
      </c>
    </row>
    <row r="36" spans="1:10">
      <c r="A36" s="111"/>
      <c r="B36" s="113" t="s">
        <v>167</v>
      </c>
      <c r="C36" s="142"/>
      <c r="D36" s="161" t="s">
        <v>77</v>
      </c>
      <c r="E36" s="174"/>
      <c r="F36" s="193" t="str">
        <f>IF(C36="",IF(E36="","","開始日入力を"),IF(E36="","終了日入力を",_xlfn.DAYS(E36,C36)+1))</f>
        <v/>
      </c>
      <c r="G36" s="216"/>
      <c r="H36" s="228" t="str">
        <f>IF(F36="","",IF(G36="","",IF(F36&gt;0,G36*F36,"")))</f>
        <v/>
      </c>
      <c r="I36" s="246"/>
      <c r="J36" s="246" t="str">
        <f>IF(H36="","",IF(H36-I36&lt;0,"エラー",H36-I36))</f>
        <v/>
      </c>
    </row>
    <row r="37" spans="1:10">
      <c r="A37" s="111"/>
      <c r="B37" s="114"/>
      <c r="C37" s="144"/>
      <c r="D37" s="163" t="s">
        <v>77</v>
      </c>
      <c r="E37" s="176"/>
      <c r="F37" s="195" t="str">
        <f>IF(C37="",IF(E37="","","開始日入力を"),IF(E37="","終了日入力を",_xlfn.DAYS(E37,C37)+1))</f>
        <v/>
      </c>
      <c r="G37" s="218"/>
      <c r="H37" s="230" t="str">
        <f>IF(F37="","",IF(G37="","",IF(F37&gt;0,G37*F37,"")))</f>
        <v/>
      </c>
      <c r="I37" s="248"/>
      <c r="J37" s="248" t="str">
        <f>IF(H37="","",IF(H37-I37&lt;0,"エラー",H37-I37))</f>
        <v/>
      </c>
    </row>
    <row r="38" spans="1:10">
      <c r="A38" s="111"/>
      <c r="B38" s="115"/>
      <c r="C38" s="145" t="s">
        <v>38</v>
      </c>
      <c r="D38" s="164"/>
      <c r="E38" s="164"/>
      <c r="F38" s="196">
        <f>SUM(F36:F37)</f>
        <v>0</v>
      </c>
      <c r="G38" s="219">
        <f>MAX(G36:G37)</f>
        <v>0</v>
      </c>
      <c r="H38" s="219">
        <f>SUM(H36:H37)</f>
        <v>0</v>
      </c>
      <c r="I38" s="219">
        <f>SUM(I36:I37)</f>
        <v>0</v>
      </c>
      <c r="J38" s="219">
        <f>SUM(J36:J37)</f>
        <v>0</v>
      </c>
    </row>
    <row r="39" spans="1:10">
      <c r="A39" s="111"/>
      <c r="B39" s="111"/>
      <c r="C39" s="111"/>
      <c r="D39" s="111"/>
      <c r="E39" s="111"/>
      <c r="F39" s="111"/>
      <c r="G39" s="111"/>
      <c r="H39" s="111"/>
      <c r="I39" s="111"/>
      <c r="J39" s="111"/>
    </row>
    <row r="40" spans="1:10">
      <c r="A40" s="2"/>
      <c r="B40" s="2" t="s">
        <v>200</v>
      </c>
      <c r="D40" s="111"/>
      <c r="E40" s="111"/>
      <c r="F40" s="111"/>
      <c r="G40" s="111"/>
      <c r="H40" s="111"/>
      <c r="I40" s="111"/>
      <c r="J40" s="111"/>
    </row>
    <row r="41" spans="1:10" ht="20.100000000000001" customHeight="1">
      <c r="A41" s="2"/>
      <c r="B41" s="2" t="s">
        <v>149</v>
      </c>
      <c r="D41" s="111"/>
      <c r="E41" s="111"/>
      <c r="F41" s="111"/>
      <c r="G41" s="111"/>
      <c r="H41" s="111"/>
      <c r="I41" s="111"/>
      <c r="J41" s="111"/>
    </row>
    <row r="42" spans="1:10">
      <c r="A42" s="111"/>
      <c r="B42" s="113" t="s">
        <v>136</v>
      </c>
      <c r="C42" s="139" t="s">
        <v>70</v>
      </c>
      <c r="D42" s="158"/>
      <c r="E42" s="158"/>
      <c r="F42" s="190"/>
      <c r="G42" s="213" t="s">
        <v>58</v>
      </c>
      <c r="H42" s="226"/>
      <c r="I42" s="130" t="s">
        <v>29</v>
      </c>
      <c r="J42" s="130" t="s">
        <v>74</v>
      </c>
    </row>
    <row r="43" spans="1:10">
      <c r="A43" s="111"/>
      <c r="B43" s="114"/>
      <c r="C43" s="140" t="s">
        <v>46</v>
      </c>
      <c r="D43" s="159"/>
      <c r="E43" s="172"/>
      <c r="F43" s="191" t="s">
        <v>71</v>
      </c>
      <c r="G43" s="214" t="s">
        <v>34</v>
      </c>
      <c r="H43" s="191" t="s">
        <v>73</v>
      </c>
      <c r="I43" s="244"/>
      <c r="J43" s="244"/>
    </row>
    <row r="44" spans="1:10">
      <c r="A44" s="111"/>
      <c r="B44" s="115"/>
      <c r="C44" s="141"/>
      <c r="D44" s="160"/>
      <c r="E44" s="173"/>
      <c r="F44" s="192" t="s">
        <v>11</v>
      </c>
      <c r="G44" s="215" t="s">
        <v>12</v>
      </c>
      <c r="H44" s="227" t="s">
        <v>32</v>
      </c>
      <c r="I44" s="245" t="s">
        <v>79</v>
      </c>
      <c r="J44" s="245" t="s">
        <v>3</v>
      </c>
    </row>
    <row r="45" spans="1:10">
      <c r="A45" s="111"/>
      <c r="B45" s="113" t="s">
        <v>137</v>
      </c>
      <c r="C45" s="142"/>
      <c r="D45" s="161" t="s">
        <v>77</v>
      </c>
      <c r="E45" s="174"/>
      <c r="F45" s="193" t="str">
        <f>IF(C45="",IF(E45="","","開始日入力を"),IF(E45="","終了日入力を",_xlfn.DAYS(E45,C45)+1))</f>
        <v/>
      </c>
      <c r="G45" s="216"/>
      <c r="H45" s="228" t="str">
        <f>IF(F45="","",IF(G45="","",IF(F45&gt;0,G45*F45,"")))</f>
        <v/>
      </c>
      <c r="I45" s="246"/>
      <c r="J45" s="246" t="str">
        <f>IF(H45="","",IF(H45-I45&lt;0,"エラー",H45-I45))</f>
        <v/>
      </c>
    </row>
    <row r="46" spans="1:10">
      <c r="A46" s="111"/>
      <c r="B46" s="116"/>
      <c r="C46" s="143"/>
      <c r="D46" s="162" t="s">
        <v>77</v>
      </c>
      <c r="E46" s="175"/>
      <c r="F46" s="194" t="str">
        <f>IF(C46="",IF(E46="","","開始日入力を"),IF(E46="","終了日入力を",_xlfn.DAYS(E46,C46)+1))</f>
        <v/>
      </c>
      <c r="G46" s="217"/>
      <c r="H46" s="229" t="str">
        <f>IF(F46="","",IF(G46="","",IF(F46&gt;0,G46*F46,"")))</f>
        <v/>
      </c>
      <c r="I46" s="247"/>
      <c r="J46" s="247" t="str">
        <f>IF(H46="","",IF(H46-I46&lt;0,"エラー",H46-I46))</f>
        <v/>
      </c>
    </row>
    <row r="47" spans="1:10">
      <c r="A47" s="111"/>
      <c r="B47" s="114"/>
      <c r="C47" s="144"/>
      <c r="D47" s="163" t="s">
        <v>77</v>
      </c>
      <c r="E47" s="176"/>
      <c r="F47" s="195" t="str">
        <f>IF(C47="",IF(E47="","","開始日入力を"),IF(E47="","終了日入力を",_xlfn.DAYS(E47,C47)+1))</f>
        <v/>
      </c>
      <c r="G47" s="218"/>
      <c r="H47" s="230" t="str">
        <f>IF(F47="","",IF(G47="","",IF(F47&gt;0,G47*F47,"")))</f>
        <v/>
      </c>
      <c r="I47" s="248"/>
      <c r="J47" s="248" t="str">
        <f>IF(H47="","",IF(H47-I47&lt;0,"エラー",H47-I47))</f>
        <v/>
      </c>
    </row>
    <row r="48" spans="1:10">
      <c r="A48" s="111"/>
      <c r="B48" s="115"/>
      <c r="C48" s="145" t="s">
        <v>38</v>
      </c>
      <c r="D48" s="164"/>
      <c r="E48" s="164"/>
      <c r="F48" s="196">
        <f>SUM(F45:F47)</f>
        <v>0</v>
      </c>
      <c r="G48" s="219">
        <f>MAX(G45:G47)</f>
        <v>0</v>
      </c>
      <c r="H48" s="219">
        <f>SUM(H45:H47)</f>
        <v>0</v>
      </c>
      <c r="I48" s="219">
        <f>SUM(I45:I47)</f>
        <v>0</v>
      </c>
      <c r="J48" s="219">
        <f>SUM(J45:J47)</f>
        <v>0</v>
      </c>
    </row>
    <row r="49" spans="1:10">
      <c r="A49" s="111"/>
      <c r="B49" s="113" t="s">
        <v>159</v>
      </c>
      <c r="C49" s="142"/>
      <c r="D49" s="161" t="s">
        <v>77</v>
      </c>
      <c r="E49" s="174"/>
      <c r="F49" s="193" t="str">
        <f>IF(C49="",IF(E49="","","開始日入力を"),IF(E49="","終了日入力を",_xlfn.DAYS(E49,C49)+1))</f>
        <v/>
      </c>
      <c r="G49" s="216"/>
      <c r="H49" s="228" t="str">
        <f>IF(F49="","",IF(G49="","",IF(F49&gt;0,G49*F49,"")))</f>
        <v/>
      </c>
      <c r="I49" s="246"/>
      <c r="J49" s="246" t="str">
        <f>IF(H49="","",IF(H49-I49&lt;0,"エラー",H49-I49))</f>
        <v/>
      </c>
    </row>
    <row r="50" spans="1:10">
      <c r="A50" s="111"/>
      <c r="B50" s="116"/>
      <c r="C50" s="143"/>
      <c r="D50" s="162" t="s">
        <v>77</v>
      </c>
      <c r="E50" s="175"/>
      <c r="F50" s="194" t="str">
        <f>IF(C50="",IF(E50="","","開始日入力を"),IF(E50="","終了日入力を",_xlfn.DAYS(E50,C50)+1))</f>
        <v/>
      </c>
      <c r="G50" s="217"/>
      <c r="H50" s="229" t="str">
        <f>IF(F50="","",IF(G50="","",IF(F50&gt;0,G50*F50,"")))</f>
        <v/>
      </c>
      <c r="I50" s="247"/>
      <c r="J50" s="247" t="str">
        <f>IF(H50="","",IF(H50-I50&lt;0,"エラー",H50-I50))</f>
        <v/>
      </c>
    </row>
    <row r="51" spans="1:10">
      <c r="A51" s="111"/>
      <c r="B51" s="114"/>
      <c r="C51" s="144"/>
      <c r="D51" s="163" t="s">
        <v>77</v>
      </c>
      <c r="E51" s="176"/>
      <c r="F51" s="195" t="str">
        <f>IF(C51="",IF(E51="","","開始日入力を"),IF(E51="","終了日入力を",_xlfn.DAYS(E51,C51)+1))</f>
        <v/>
      </c>
      <c r="G51" s="218"/>
      <c r="H51" s="230" t="str">
        <f>IF(F51="","",IF(G51="","",IF(F51&gt;0,G51*F51,"")))</f>
        <v/>
      </c>
      <c r="I51" s="248"/>
      <c r="J51" s="248" t="str">
        <f>IF(H51="","",IF(H51-I51&lt;0,"エラー",H51-I51))</f>
        <v/>
      </c>
    </row>
    <row r="52" spans="1:10">
      <c r="A52" s="111"/>
      <c r="B52" s="115"/>
      <c r="C52" s="145" t="s">
        <v>38</v>
      </c>
      <c r="D52" s="164"/>
      <c r="E52" s="164"/>
      <c r="F52" s="196">
        <f>SUM(F49:F51)</f>
        <v>0</v>
      </c>
      <c r="G52" s="219">
        <f>MAX(G49:G51)</f>
        <v>0</v>
      </c>
      <c r="H52" s="219">
        <f>SUM(H49:H51)</f>
        <v>0</v>
      </c>
      <c r="I52" s="219">
        <f>SUM(I49:I51)</f>
        <v>0</v>
      </c>
      <c r="J52" s="219">
        <f>SUM(J49:J51)</f>
        <v>0</v>
      </c>
    </row>
    <row r="53" spans="1:10">
      <c r="A53" s="111"/>
      <c r="B53" s="113" t="s">
        <v>138</v>
      </c>
      <c r="C53" s="142"/>
      <c r="D53" s="161" t="s">
        <v>77</v>
      </c>
      <c r="E53" s="174"/>
      <c r="F53" s="193" t="str">
        <f>IF(C53="",IF(E53="","","開始日入力を"),IF(E53="","終了日入力を",_xlfn.DAYS(E53,C53)+1))</f>
        <v/>
      </c>
      <c r="G53" s="216"/>
      <c r="H53" s="228" t="str">
        <f>IF(F53="","",IF(G53="","",IF(F53&gt;0,G53*F53,"")))</f>
        <v/>
      </c>
      <c r="I53" s="246"/>
      <c r="J53" s="246" t="str">
        <f>IF(H53="","",IF(H53-I53&lt;0,"エラー",H53-I53))</f>
        <v/>
      </c>
    </row>
    <row r="54" spans="1:10">
      <c r="A54" s="111"/>
      <c r="B54" s="116"/>
      <c r="C54" s="143"/>
      <c r="D54" s="162" t="s">
        <v>77</v>
      </c>
      <c r="E54" s="175"/>
      <c r="F54" s="194" t="str">
        <f>IF(C54="",IF(E54="","","開始日入力を"),IF(E54="","終了日入力を",_xlfn.DAYS(E54,C54)+1))</f>
        <v/>
      </c>
      <c r="G54" s="217"/>
      <c r="H54" s="229" t="str">
        <f>IF(F54="","",IF(G54="","",IF(F54&gt;0,G54*F54,"")))</f>
        <v/>
      </c>
      <c r="I54" s="247"/>
      <c r="J54" s="247" t="str">
        <f>IF(H54="","",IF(H54-I54&lt;0,"エラー",H54-I54))</f>
        <v/>
      </c>
    </row>
    <row r="55" spans="1:10">
      <c r="A55" s="111"/>
      <c r="B55" s="114"/>
      <c r="C55" s="144"/>
      <c r="D55" s="163" t="s">
        <v>77</v>
      </c>
      <c r="E55" s="176"/>
      <c r="F55" s="195" t="str">
        <f>IF(C55="",IF(E55="","","開始日入力を"),IF(E55="","終了日入力を",_xlfn.DAYS(E55,C55)+1))</f>
        <v/>
      </c>
      <c r="G55" s="218"/>
      <c r="H55" s="230" t="str">
        <f>IF(F55="","",IF(G55="","",IF(F55&gt;0,G55*F55,"")))</f>
        <v/>
      </c>
      <c r="I55" s="248"/>
      <c r="J55" s="248" t="str">
        <f>IF(H55="","",IF(H55-I55&lt;0,"エラー",H55-I55))</f>
        <v/>
      </c>
    </row>
    <row r="56" spans="1:10">
      <c r="A56" s="111"/>
      <c r="B56" s="115"/>
      <c r="C56" s="145" t="s">
        <v>38</v>
      </c>
      <c r="D56" s="164"/>
      <c r="E56" s="164"/>
      <c r="F56" s="196">
        <f>SUM(F53:F55)</f>
        <v>0</v>
      </c>
      <c r="G56" s="219">
        <f>MAX(G53:G55)</f>
        <v>0</v>
      </c>
      <c r="H56" s="219">
        <f>SUM(H53:H55)</f>
        <v>0</v>
      </c>
      <c r="I56" s="219">
        <f>SUM(I53:I55)</f>
        <v>0</v>
      </c>
      <c r="J56" s="219">
        <f>SUM(J53:J55)</f>
        <v>0</v>
      </c>
    </row>
    <row r="57" spans="1:10" ht="20.100000000000001" customHeight="1">
      <c r="A57" s="2"/>
      <c r="B57" s="2" t="s">
        <v>134</v>
      </c>
      <c r="D57" s="111"/>
      <c r="E57" s="111"/>
      <c r="F57" s="111"/>
      <c r="G57" s="111"/>
      <c r="H57" s="111"/>
      <c r="I57" s="111"/>
      <c r="J57" s="111"/>
    </row>
    <row r="58" spans="1:10">
      <c r="A58" s="111"/>
      <c r="B58" s="113" t="s">
        <v>136</v>
      </c>
      <c r="C58" s="139" t="s">
        <v>70</v>
      </c>
      <c r="D58" s="158"/>
      <c r="E58" s="158"/>
      <c r="F58" s="190"/>
      <c r="G58" s="213" t="s">
        <v>58</v>
      </c>
      <c r="H58" s="226"/>
      <c r="I58" s="130" t="s">
        <v>29</v>
      </c>
      <c r="J58" s="130" t="s">
        <v>74</v>
      </c>
    </row>
    <row r="59" spans="1:10">
      <c r="A59" s="111"/>
      <c r="B59" s="114"/>
      <c r="C59" s="140" t="s">
        <v>46</v>
      </c>
      <c r="D59" s="159"/>
      <c r="E59" s="172"/>
      <c r="F59" s="191" t="s">
        <v>71</v>
      </c>
      <c r="G59" s="214" t="s">
        <v>34</v>
      </c>
      <c r="H59" s="191" t="s">
        <v>73</v>
      </c>
      <c r="I59" s="244"/>
      <c r="J59" s="244"/>
    </row>
    <row r="60" spans="1:10">
      <c r="A60" s="111"/>
      <c r="B60" s="115"/>
      <c r="C60" s="141"/>
      <c r="D60" s="160"/>
      <c r="E60" s="173"/>
      <c r="F60" s="192" t="s">
        <v>11</v>
      </c>
      <c r="G60" s="215" t="s">
        <v>12</v>
      </c>
      <c r="H60" s="227" t="s">
        <v>32</v>
      </c>
      <c r="I60" s="245" t="s">
        <v>79</v>
      </c>
      <c r="J60" s="245" t="s">
        <v>3</v>
      </c>
    </row>
    <row r="61" spans="1:10">
      <c r="A61" s="111"/>
      <c r="B61" s="113" t="s">
        <v>137</v>
      </c>
      <c r="C61" s="142"/>
      <c r="D61" s="161" t="s">
        <v>77</v>
      </c>
      <c r="E61" s="174"/>
      <c r="F61" s="193" t="str">
        <f>IF(C61="",IF(E61="","","開始日入力を"),IF(E61="","終了日入力を",_xlfn.DAYS(E61,C61)+1))</f>
        <v/>
      </c>
      <c r="G61" s="216"/>
      <c r="H61" s="228" t="str">
        <f>IF(F61="","",IF(G61="","",IF(F61&gt;0,G61*F61,"")))</f>
        <v/>
      </c>
      <c r="I61" s="246"/>
      <c r="J61" s="246" t="str">
        <f>IF(H61="","",IF(H61-I61&lt;0,"エラー",H61-I61))</f>
        <v/>
      </c>
    </row>
    <row r="62" spans="1:10">
      <c r="A62" s="111"/>
      <c r="B62" s="114"/>
      <c r="C62" s="144"/>
      <c r="D62" s="163" t="s">
        <v>77</v>
      </c>
      <c r="E62" s="176"/>
      <c r="F62" s="195" t="str">
        <f>IF(C62="",IF(E62="","","開始日入力を"),IF(E62="","終了日入力を",_xlfn.DAYS(E62,C62)+1))</f>
        <v/>
      </c>
      <c r="G62" s="218"/>
      <c r="H62" s="230" t="str">
        <f>IF(F62="","",IF(G62="","",IF(F62&gt;0,G62*F62,"")))</f>
        <v/>
      </c>
      <c r="I62" s="248"/>
      <c r="J62" s="248" t="str">
        <f>IF(H62="","",IF(H62-I62&lt;0,"エラー",H62-I62))</f>
        <v/>
      </c>
    </row>
    <row r="63" spans="1:10">
      <c r="A63" s="111"/>
      <c r="B63" s="115"/>
      <c r="C63" s="145" t="s">
        <v>38</v>
      </c>
      <c r="D63" s="164"/>
      <c r="E63" s="164"/>
      <c r="F63" s="196">
        <f>SUM(F61:F62)</f>
        <v>0</v>
      </c>
      <c r="G63" s="219">
        <f>MAX(G61:G62)</f>
        <v>0</v>
      </c>
      <c r="H63" s="219">
        <f>SUM(H61:H62)</f>
        <v>0</v>
      </c>
      <c r="I63" s="219">
        <f>SUM(I61:I62)</f>
        <v>0</v>
      </c>
      <c r="J63" s="219">
        <f>SUM(J61:J62)</f>
        <v>0</v>
      </c>
    </row>
    <row r="64" spans="1:10">
      <c r="A64" s="111"/>
      <c r="B64" s="113" t="s">
        <v>156</v>
      </c>
      <c r="C64" s="142"/>
      <c r="D64" s="161" t="s">
        <v>77</v>
      </c>
      <c r="E64" s="174"/>
      <c r="F64" s="193" t="str">
        <f>IF(C64="",IF(E64="","","開始日入力を"),IF(E64="","終了日入力を",_xlfn.DAYS(E64,C64)+1))</f>
        <v/>
      </c>
      <c r="G64" s="216"/>
      <c r="H64" s="228" t="str">
        <f>IF(F64="","",IF(G64="","",IF(F64&gt;0,G64*F64,"")))</f>
        <v/>
      </c>
      <c r="I64" s="246"/>
      <c r="J64" s="246" t="str">
        <f>IF(H64="","",IF(H64-I64&lt;0,"エラー",H64-I64))</f>
        <v/>
      </c>
    </row>
    <row r="65" spans="1:10">
      <c r="A65" s="111"/>
      <c r="B65" s="114"/>
      <c r="C65" s="144"/>
      <c r="D65" s="163" t="s">
        <v>77</v>
      </c>
      <c r="E65" s="176"/>
      <c r="F65" s="195" t="str">
        <f>IF(C65="",IF(E65="","","開始日入力を"),IF(E65="","終了日入力を",_xlfn.DAYS(E65,C65)+1))</f>
        <v/>
      </c>
      <c r="G65" s="218"/>
      <c r="H65" s="230" t="str">
        <f>IF(F65="","",IF(G65="","",IF(F65&gt;0,G65*F65,"")))</f>
        <v/>
      </c>
      <c r="I65" s="248"/>
      <c r="J65" s="248" t="str">
        <f>IF(H65="","",IF(H65-I65&lt;0,"エラー",H65-I65))</f>
        <v/>
      </c>
    </row>
    <row r="66" spans="1:10">
      <c r="A66" s="111"/>
      <c r="B66" s="115"/>
      <c r="C66" s="145" t="s">
        <v>38</v>
      </c>
      <c r="D66" s="164"/>
      <c r="E66" s="164"/>
      <c r="F66" s="196">
        <f>SUM(F64:F65)</f>
        <v>0</v>
      </c>
      <c r="G66" s="219">
        <f>MAX(G64:G65)</f>
        <v>0</v>
      </c>
      <c r="H66" s="219">
        <f>SUM(H64:H65)</f>
        <v>0</v>
      </c>
      <c r="I66" s="219">
        <f>SUM(I64:I65)</f>
        <v>0</v>
      </c>
      <c r="J66" s="219">
        <f>SUM(J64:J65)</f>
        <v>0</v>
      </c>
    </row>
    <row r="67" spans="1:10">
      <c r="A67" s="111"/>
      <c r="B67" s="113" t="s">
        <v>138</v>
      </c>
      <c r="C67" s="142"/>
      <c r="D67" s="161" t="s">
        <v>77</v>
      </c>
      <c r="E67" s="174"/>
      <c r="F67" s="193" t="str">
        <f>IF(C67="",IF(E67="","","開始日入力を"),IF(E67="","終了日入力を",_xlfn.DAYS(E67,C67)+1))</f>
        <v/>
      </c>
      <c r="G67" s="216"/>
      <c r="H67" s="228" t="str">
        <f>IF(F67="","",IF(G67="","",IF(F67&gt;0,G67*F67,"")))</f>
        <v/>
      </c>
      <c r="I67" s="246"/>
      <c r="J67" s="246" t="str">
        <f>IF(H67="","",IF(H67-I67&lt;0,"エラー",H67-I67))</f>
        <v/>
      </c>
    </row>
    <row r="68" spans="1:10">
      <c r="A68" s="111"/>
      <c r="B68" s="114"/>
      <c r="C68" s="144"/>
      <c r="D68" s="163" t="s">
        <v>77</v>
      </c>
      <c r="E68" s="176"/>
      <c r="F68" s="195" t="str">
        <f>IF(C68="",IF(E68="","","開始日入力を"),IF(E68="","終了日入力を",_xlfn.DAYS(E68,C68)+1))</f>
        <v/>
      </c>
      <c r="G68" s="218"/>
      <c r="H68" s="230" t="str">
        <f>IF(F68="","",IF(G68="","",IF(F68&gt;0,G68*F68,"")))</f>
        <v/>
      </c>
      <c r="I68" s="248"/>
      <c r="J68" s="248" t="str">
        <f>IF(H68="","",IF(H68-I68&lt;0,"エラー",H68-I68))</f>
        <v/>
      </c>
    </row>
    <row r="69" spans="1:10">
      <c r="A69" s="111"/>
      <c r="B69" s="115"/>
      <c r="C69" s="145" t="s">
        <v>38</v>
      </c>
      <c r="D69" s="164"/>
      <c r="E69" s="164"/>
      <c r="F69" s="196">
        <f>SUM(F67:F68)</f>
        <v>0</v>
      </c>
      <c r="G69" s="219">
        <f>MAX(G67:G68)</f>
        <v>0</v>
      </c>
      <c r="H69" s="219">
        <f>SUM(H67:H68)</f>
        <v>0</v>
      </c>
      <c r="I69" s="219">
        <f>SUM(I67:I68)</f>
        <v>0</v>
      </c>
      <c r="J69" s="219">
        <f>SUM(J67:J68)</f>
        <v>0</v>
      </c>
    </row>
    <row r="70" spans="1:10">
      <c r="A70" s="111"/>
      <c r="B70" s="113" t="s">
        <v>167</v>
      </c>
      <c r="C70" s="142"/>
      <c r="D70" s="161" t="s">
        <v>77</v>
      </c>
      <c r="E70" s="174"/>
      <c r="F70" s="193" t="str">
        <f>IF(C70="",IF(E70="","","開始日入力を"),IF(E70="","終了日入力を",_xlfn.DAYS(E70,C70)+1))</f>
        <v/>
      </c>
      <c r="G70" s="216"/>
      <c r="H70" s="228" t="str">
        <f>IF(F70="","",IF(G70="","",IF(F70&gt;0,G70*F70,"")))</f>
        <v/>
      </c>
      <c r="I70" s="246"/>
      <c r="J70" s="246" t="str">
        <f>IF(H70="","",IF(H70-I70&lt;0,"エラー",H70-I70))</f>
        <v/>
      </c>
    </row>
    <row r="71" spans="1:10">
      <c r="A71" s="111"/>
      <c r="B71" s="114"/>
      <c r="C71" s="144"/>
      <c r="D71" s="163" t="s">
        <v>77</v>
      </c>
      <c r="E71" s="176"/>
      <c r="F71" s="195" t="str">
        <f>IF(C71="",IF(E71="","","開始日入力を"),IF(E71="","終了日入力を",_xlfn.DAYS(E71,C71)+1))</f>
        <v/>
      </c>
      <c r="G71" s="218"/>
      <c r="H71" s="230" t="str">
        <f>IF(F71="","",IF(G71="","",IF(F71&gt;0,G71*F71,"")))</f>
        <v/>
      </c>
      <c r="I71" s="248"/>
      <c r="J71" s="248" t="str">
        <f>IF(H71="","",IF(H71-I71&lt;0,"エラー",H71-I71))</f>
        <v/>
      </c>
    </row>
    <row r="72" spans="1:10">
      <c r="A72" s="111"/>
      <c r="B72" s="115"/>
      <c r="C72" s="145" t="s">
        <v>38</v>
      </c>
      <c r="D72" s="164"/>
      <c r="E72" s="164"/>
      <c r="F72" s="196">
        <f>SUM(F70:F71)</f>
        <v>0</v>
      </c>
      <c r="G72" s="219">
        <f>MAX(G70:G71)</f>
        <v>0</v>
      </c>
      <c r="H72" s="219">
        <f>SUM(H70:H71)</f>
        <v>0</v>
      </c>
      <c r="I72" s="219">
        <f>SUM(I70:I71)</f>
        <v>0</v>
      </c>
      <c r="J72" s="219">
        <f>SUM(J70:J71)</f>
        <v>0</v>
      </c>
    </row>
    <row r="73" spans="1:10">
      <c r="A73" s="111"/>
      <c r="B73" s="111"/>
      <c r="C73" s="111"/>
      <c r="D73" s="111"/>
      <c r="E73" s="111"/>
      <c r="F73" s="111"/>
      <c r="G73" s="111"/>
      <c r="H73" s="111"/>
      <c r="I73" s="111"/>
      <c r="J73" s="111"/>
    </row>
    <row r="74" spans="1:10" ht="20.100000000000001" customHeight="1">
      <c r="A74" s="2" t="s">
        <v>14</v>
      </c>
      <c r="B74" s="2"/>
      <c r="C74" s="111"/>
      <c r="D74" s="111"/>
      <c r="E74" s="111"/>
      <c r="F74" s="111"/>
      <c r="G74" s="111"/>
      <c r="H74" s="111"/>
      <c r="I74" s="111"/>
      <c r="J74" s="111"/>
    </row>
    <row r="75" spans="1:10">
      <c r="A75" s="111"/>
      <c r="B75" s="117" t="s">
        <v>185</v>
      </c>
      <c r="C75" s="146"/>
      <c r="D75" s="146"/>
      <c r="E75" s="146"/>
      <c r="F75" s="146"/>
      <c r="G75" s="146"/>
      <c r="H75" s="146"/>
      <c r="I75" s="146"/>
      <c r="J75" s="255"/>
    </row>
    <row r="76" spans="1:10" ht="123.75" customHeight="1">
      <c r="A76" s="111"/>
      <c r="B76" s="118"/>
      <c r="C76" s="79"/>
      <c r="D76" s="79"/>
      <c r="E76" s="79"/>
      <c r="F76" s="79"/>
      <c r="G76" s="79"/>
      <c r="H76" s="79"/>
      <c r="I76" s="79"/>
      <c r="J76" s="168"/>
    </row>
    <row r="77" spans="1:10">
      <c r="A77" s="111"/>
      <c r="B77" s="111"/>
      <c r="C77" s="111"/>
      <c r="E77" s="111"/>
      <c r="F77" s="111"/>
      <c r="G77" s="111"/>
      <c r="H77" s="111"/>
      <c r="I77" s="111"/>
      <c r="J77" s="111"/>
    </row>
    <row r="78" spans="1:10" ht="20.100000000000001" customHeight="1">
      <c r="A78" s="2" t="s">
        <v>131</v>
      </c>
      <c r="B78" s="2"/>
      <c r="C78" s="111"/>
      <c r="D78" s="111"/>
      <c r="E78" s="111"/>
      <c r="F78" s="111"/>
      <c r="G78" s="111"/>
      <c r="H78" s="111"/>
      <c r="I78" s="111"/>
      <c r="J78" s="111"/>
    </row>
    <row r="79" spans="1:10" ht="15.75" customHeight="1">
      <c r="A79" s="111"/>
      <c r="B79" s="119" t="s">
        <v>133</v>
      </c>
      <c r="C79" s="147"/>
      <c r="D79" s="165"/>
      <c r="E79" s="119" t="s">
        <v>24</v>
      </c>
      <c r="F79" s="147"/>
      <c r="G79" s="147"/>
      <c r="H79" s="165"/>
      <c r="I79" s="249" t="s">
        <v>132</v>
      </c>
      <c r="J79" s="249" t="s">
        <v>135</v>
      </c>
    </row>
    <row r="80" spans="1:10" ht="15.75" customHeight="1">
      <c r="A80" s="111"/>
      <c r="B80" s="120"/>
      <c r="C80" s="147"/>
      <c r="D80" s="165"/>
      <c r="E80" s="177"/>
      <c r="F80" s="147"/>
      <c r="G80" s="147"/>
      <c r="H80" s="165"/>
      <c r="I80" s="239"/>
      <c r="J80" s="239"/>
    </row>
    <row r="81" spans="1:11">
      <c r="A81" s="111"/>
      <c r="B81" s="111"/>
      <c r="C81" s="111"/>
      <c r="E81" s="111"/>
      <c r="F81" s="111"/>
      <c r="G81" s="111"/>
      <c r="H81" s="111"/>
      <c r="I81" s="111"/>
      <c r="J81" s="111"/>
    </row>
    <row r="82" spans="1:11" ht="15.75" customHeight="1">
      <c r="A82" s="2" t="s">
        <v>75</v>
      </c>
      <c r="B82" s="2"/>
      <c r="D82" s="111"/>
      <c r="K82" s="60"/>
    </row>
    <row r="83" spans="1:11" ht="15.75" customHeight="1">
      <c r="A83" s="2"/>
      <c r="B83" s="2" t="s">
        <v>59</v>
      </c>
      <c r="D83" s="111"/>
      <c r="K83" s="60"/>
    </row>
    <row r="84" spans="1:11" ht="15.75" customHeight="1">
      <c r="A84" s="111"/>
      <c r="B84" s="275" t="s">
        <v>209</v>
      </c>
      <c r="C84" s="166" t="s">
        <v>30</v>
      </c>
      <c r="D84" s="150"/>
      <c r="E84" s="150"/>
      <c r="F84" s="197" t="str">
        <f>IF(J14=0,"",J14)</f>
        <v/>
      </c>
      <c r="G84" s="2" t="s">
        <v>76</v>
      </c>
      <c r="H84" s="197">
        <v>97000</v>
      </c>
      <c r="I84" s="2" t="s">
        <v>20</v>
      </c>
      <c r="J84" s="257" t="str">
        <f t="shared" ref="J84:J89" si="0">IF(F84="","",F84*H84)</f>
        <v/>
      </c>
      <c r="K84" s="60"/>
    </row>
    <row r="85" spans="1:11" ht="15.75" customHeight="1">
      <c r="A85" s="111"/>
      <c r="B85" s="275" t="s">
        <v>209</v>
      </c>
      <c r="C85" s="166" t="s">
        <v>168</v>
      </c>
      <c r="D85" s="150"/>
      <c r="E85" s="150"/>
      <c r="F85" s="197" t="str">
        <f>IF(J18=0,"",J18)</f>
        <v/>
      </c>
      <c r="G85" s="2" t="s">
        <v>76</v>
      </c>
      <c r="H85" s="197">
        <v>41000</v>
      </c>
      <c r="I85" s="2" t="s">
        <v>20</v>
      </c>
      <c r="J85" s="257" t="str">
        <f t="shared" si="0"/>
        <v/>
      </c>
      <c r="K85" s="60"/>
    </row>
    <row r="86" spans="1:11" ht="15.75" customHeight="1">
      <c r="A86" s="111"/>
      <c r="B86" s="275" t="s">
        <v>209</v>
      </c>
      <c r="C86" s="166" t="s">
        <v>139</v>
      </c>
      <c r="D86" s="150"/>
      <c r="E86" s="150"/>
      <c r="F86" s="197" t="str">
        <f>IF(J22=0,"",J22)</f>
        <v/>
      </c>
      <c r="G86" s="2" t="s">
        <v>76</v>
      </c>
      <c r="H86" s="197">
        <v>16000</v>
      </c>
      <c r="I86" s="2" t="s">
        <v>20</v>
      </c>
      <c r="J86" s="257" t="str">
        <f t="shared" si="0"/>
        <v/>
      </c>
      <c r="K86" s="60"/>
    </row>
    <row r="87" spans="1:11" ht="15.75" customHeight="1">
      <c r="A87" s="111"/>
      <c r="B87" s="275" t="s">
        <v>210</v>
      </c>
      <c r="C87" s="166" t="s">
        <v>30</v>
      </c>
      <c r="D87" s="150"/>
      <c r="E87" s="150"/>
      <c r="F87" s="197" t="str">
        <f>IF(J48=0,"",J48)</f>
        <v/>
      </c>
      <c r="G87" s="2" t="s">
        <v>76</v>
      </c>
      <c r="H87" s="197">
        <v>68000</v>
      </c>
      <c r="I87" s="2" t="s">
        <v>20</v>
      </c>
      <c r="J87" s="257" t="str">
        <f t="shared" si="0"/>
        <v/>
      </c>
      <c r="K87" s="60"/>
    </row>
    <row r="88" spans="1:11" ht="15.75" customHeight="1">
      <c r="A88" s="111"/>
      <c r="B88" s="275" t="s">
        <v>210</v>
      </c>
      <c r="C88" s="166" t="s">
        <v>168</v>
      </c>
      <c r="D88" s="150"/>
      <c r="E88" s="150"/>
      <c r="F88" s="197" t="str">
        <f>IF(J52=0,"",J52)</f>
        <v/>
      </c>
      <c r="G88" s="2" t="s">
        <v>76</v>
      </c>
      <c r="H88" s="197">
        <v>29000</v>
      </c>
      <c r="I88" s="2" t="s">
        <v>20</v>
      </c>
      <c r="J88" s="257" t="str">
        <f t="shared" si="0"/>
        <v/>
      </c>
      <c r="K88" s="60"/>
    </row>
    <row r="89" spans="1:11" ht="15.75" customHeight="1">
      <c r="A89" s="111"/>
      <c r="B89" s="275" t="s">
        <v>210</v>
      </c>
      <c r="C89" s="166" t="s">
        <v>139</v>
      </c>
      <c r="D89" s="150"/>
      <c r="E89" s="150"/>
      <c r="F89" s="197" t="str">
        <f>IF(J56=0,"",J56)</f>
        <v/>
      </c>
      <c r="G89" s="2" t="s">
        <v>76</v>
      </c>
      <c r="H89" s="197">
        <v>11000</v>
      </c>
      <c r="I89" s="2" t="s">
        <v>20</v>
      </c>
      <c r="J89" s="257" t="str">
        <f t="shared" si="0"/>
        <v/>
      </c>
      <c r="K89" s="60"/>
    </row>
    <row r="90" spans="1:11" ht="15.75" customHeight="1">
      <c r="A90" s="111"/>
      <c r="B90" s="2" t="s">
        <v>234</v>
      </c>
      <c r="E90" s="56"/>
      <c r="F90" s="197"/>
      <c r="G90" s="2"/>
      <c r="H90" s="197"/>
      <c r="I90" s="2"/>
      <c r="J90" s="257"/>
      <c r="K90" s="60"/>
    </row>
    <row r="91" spans="1:11" ht="15.75" customHeight="1">
      <c r="A91" s="111"/>
      <c r="B91" s="276" t="s">
        <v>209</v>
      </c>
      <c r="C91" s="166" t="s">
        <v>30</v>
      </c>
      <c r="D91" s="150"/>
      <c r="E91" s="150"/>
      <c r="F91" s="197" t="str">
        <f>IF(J29=0,"",J29)</f>
        <v/>
      </c>
      <c r="G91" s="2" t="s">
        <v>76</v>
      </c>
      <c r="H91" s="197">
        <v>301000</v>
      </c>
      <c r="I91" s="2" t="s">
        <v>20</v>
      </c>
      <c r="J91" s="257" t="str">
        <f t="shared" ref="J91:J98" si="1">IF(F91="","",F91*H91)</f>
        <v/>
      </c>
      <c r="K91" s="60"/>
    </row>
    <row r="92" spans="1:11" ht="15.75" customHeight="1">
      <c r="A92" s="111"/>
      <c r="B92" s="276" t="s">
        <v>209</v>
      </c>
      <c r="C92" s="166" t="s">
        <v>169</v>
      </c>
      <c r="D92" s="150"/>
      <c r="E92" s="150"/>
      <c r="F92" s="197" t="str">
        <f>IF(J32=0,"",J32)</f>
        <v/>
      </c>
      <c r="G92" s="2" t="s">
        <v>76</v>
      </c>
      <c r="H92" s="197">
        <v>211000</v>
      </c>
      <c r="I92" s="2" t="s">
        <v>20</v>
      </c>
      <c r="J92" s="257" t="str">
        <f t="shared" si="1"/>
        <v/>
      </c>
      <c r="K92" s="60"/>
    </row>
    <row r="93" spans="1:11" ht="15.75" customHeight="1">
      <c r="A93" s="111"/>
      <c r="B93" s="276" t="s">
        <v>209</v>
      </c>
      <c r="C93" s="166" t="s">
        <v>139</v>
      </c>
      <c r="D93" s="150"/>
      <c r="E93" s="150"/>
      <c r="F93" s="197" t="str">
        <f>IF(J35=0,"",J35)</f>
        <v/>
      </c>
      <c r="G93" s="2" t="s">
        <v>76</v>
      </c>
      <c r="H93" s="197">
        <v>52000</v>
      </c>
      <c r="I93" s="2" t="s">
        <v>20</v>
      </c>
      <c r="J93" s="257" t="str">
        <f t="shared" si="1"/>
        <v/>
      </c>
      <c r="K93" s="60"/>
    </row>
    <row r="94" spans="1:11" ht="15.75" customHeight="1">
      <c r="A94" s="111"/>
      <c r="B94" s="276" t="s">
        <v>209</v>
      </c>
      <c r="C94" s="166" t="s">
        <v>35</v>
      </c>
      <c r="D94" s="150"/>
      <c r="E94" s="150"/>
      <c r="F94" s="197" t="str">
        <f>IF(J38=0,"",J38)</f>
        <v/>
      </c>
      <c r="G94" s="2" t="s">
        <v>76</v>
      </c>
      <c r="H94" s="197">
        <v>16000</v>
      </c>
      <c r="I94" s="2" t="s">
        <v>20</v>
      </c>
      <c r="J94" s="257" t="str">
        <f t="shared" si="1"/>
        <v/>
      </c>
      <c r="K94" s="60"/>
    </row>
    <row r="95" spans="1:11" ht="15.75" customHeight="1">
      <c r="A95" s="111"/>
      <c r="B95" s="275" t="s">
        <v>210</v>
      </c>
      <c r="C95" s="166" t="s">
        <v>30</v>
      </c>
      <c r="D95" s="150"/>
      <c r="E95" s="150"/>
      <c r="F95" s="197" t="str">
        <f>IF(J63=0,"",J63)</f>
        <v/>
      </c>
      <c r="G95" s="2" t="s">
        <v>76</v>
      </c>
      <c r="H95" s="197">
        <v>211000</v>
      </c>
      <c r="I95" s="2" t="s">
        <v>20</v>
      </c>
      <c r="J95" s="257" t="str">
        <f t="shared" si="1"/>
        <v/>
      </c>
      <c r="K95" s="60"/>
    </row>
    <row r="96" spans="1:11" ht="15.75" customHeight="1">
      <c r="A96" s="111"/>
      <c r="B96" s="275" t="s">
        <v>210</v>
      </c>
      <c r="C96" s="166" t="s">
        <v>169</v>
      </c>
      <c r="D96" s="150"/>
      <c r="E96" s="150"/>
      <c r="F96" s="197" t="str">
        <f>IF(J66=0,"",J66)</f>
        <v/>
      </c>
      <c r="G96" s="2" t="s">
        <v>76</v>
      </c>
      <c r="H96" s="197">
        <v>148000</v>
      </c>
      <c r="I96" s="2" t="s">
        <v>20</v>
      </c>
      <c r="J96" s="257" t="str">
        <f t="shared" si="1"/>
        <v/>
      </c>
      <c r="K96" s="60"/>
    </row>
    <row r="97" spans="1:11" ht="15.75" customHeight="1">
      <c r="A97" s="111"/>
      <c r="B97" s="275" t="s">
        <v>210</v>
      </c>
      <c r="C97" s="166" t="s">
        <v>139</v>
      </c>
      <c r="D97" s="150"/>
      <c r="E97" s="150"/>
      <c r="F97" s="197" t="str">
        <f>IF(J69=0,"",J69)</f>
        <v/>
      </c>
      <c r="G97" s="2" t="s">
        <v>76</v>
      </c>
      <c r="H97" s="197">
        <v>36000</v>
      </c>
      <c r="I97" s="2" t="s">
        <v>20</v>
      </c>
      <c r="J97" s="257" t="str">
        <f t="shared" si="1"/>
        <v/>
      </c>
      <c r="K97" s="60"/>
    </row>
    <row r="98" spans="1:11" ht="15.75" customHeight="1">
      <c r="A98" s="111"/>
      <c r="B98" s="275" t="s">
        <v>210</v>
      </c>
      <c r="C98" s="166" t="s">
        <v>35</v>
      </c>
      <c r="D98" s="150"/>
      <c r="E98" s="150"/>
      <c r="F98" s="197" t="str">
        <f>IF(J72=0,"",J72)</f>
        <v/>
      </c>
      <c r="G98" s="2" t="s">
        <v>76</v>
      </c>
      <c r="H98" s="197">
        <v>11000</v>
      </c>
      <c r="I98" s="2" t="s">
        <v>20</v>
      </c>
      <c r="J98" s="257" t="str">
        <f t="shared" si="1"/>
        <v/>
      </c>
      <c r="K98" s="60"/>
    </row>
    <row r="99" spans="1:11" ht="15.75" customHeight="1">
      <c r="A99" s="111"/>
      <c r="B99" s="123" t="s">
        <v>14</v>
      </c>
      <c r="C99" s="34"/>
      <c r="D99" s="166" t="s">
        <v>227</v>
      </c>
      <c r="E99" s="34"/>
      <c r="F99" s="34"/>
      <c r="G99" s="34"/>
      <c r="H99" s="34"/>
      <c r="I99" s="2" t="s">
        <v>147</v>
      </c>
      <c r="J99" s="257"/>
      <c r="K99" s="60"/>
    </row>
    <row r="100" spans="1:11" ht="15.75" customHeight="1">
      <c r="A100" s="111"/>
      <c r="B100" s="123" t="s">
        <v>131</v>
      </c>
      <c r="C100" s="34"/>
      <c r="D100" s="166" t="s">
        <v>135</v>
      </c>
      <c r="E100" s="34"/>
      <c r="F100" s="197" t="str">
        <f>IF(J80=0,"",J80)</f>
        <v/>
      </c>
      <c r="G100" s="2" t="s">
        <v>76</v>
      </c>
      <c r="H100" s="197">
        <v>13100</v>
      </c>
      <c r="I100" s="2" t="s">
        <v>20</v>
      </c>
      <c r="J100" s="257" t="str">
        <f>IF(F100="","",F100*H100)</f>
        <v/>
      </c>
      <c r="K100" s="60"/>
    </row>
    <row r="101" spans="1:11" ht="15.75" customHeight="1">
      <c r="A101" s="111"/>
      <c r="B101" s="111"/>
      <c r="C101" s="111"/>
      <c r="D101" s="111"/>
      <c r="E101" s="122"/>
      <c r="F101" s="198"/>
      <c r="G101" s="2"/>
      <c r="H101" s="198"/>
      <c r="I101" s="250" t="s">
        <v>38</v>
      </c>
      <c r="J101" s="256">
        <f>SUM(J84:J100)</f>
        <v>0</v>
      </c>
      <c r="K101" s="60"/>
    </row>
    <row r="102" spans="1:11" ht="20.100000000000001" customHeight="1">
      <c r="A102" s="111"/>
      <c r="B102" s="111"/>
      <c r="C102" s="111"/>
      <c r="D102" s="111"/>
      <c r="E102" s="111"/>
      <c r="F102" s="111"/>
      <c r="G102" s="111"/>
      <c r="H102" s="111"/>
      <c r="J102" s="111"/>
    </row>
    <row r="103" spans="1:11" ht="20.100000000000001" customHeight="1">
      <c r="A103" s="2" t="s">
        <v>150</v>
      </c>
      <c r="B103" s="2"/>
      <c r="C103" s="111"/>
      <c r="D103" s="111"/>
      <c r="E103" s="111"/>
      <c r="F103" s="111"/>
      <c r="G103" s="111"/>
      <c r="H103" s="111"/>
      <c r="I103" s="111"/>
      <c r="J103" s="111"/>
    </row>
    <row r="104" spans="1:11" ht="20.100000000000001" customHeight="1">
      <c r="A104" s="2"/>
      <c r="B104" s="2" t="s">
        <v>26</v>
      </c>
      <c r="C104" s="111"/>
      <c r="D104" s="111"/>
      <c r="E104" s="111"/>
      <c r="F104" s="111"/>
      <c r="G104" s="111"/>
      <c r="H104" s="111"/>
      <c r="I104" s="111"/>
      <c r="J104" s="111"/>
    </row>
    <row r="105" spans="1:11" ht="20.100000000000001" customHeight="1">
      <c r="A105" s="2"/>
      <c r="B105" s="2" t="s">
        <v>211</v>
      </c>
      <c r="D105" s="111"/>
      <c r="E105" s="111"/>
      <c r="F105" s="111"/>
      <c r="G105" s="111"/>
      <c r="H105" s="111"/>
      <c r="I105" s="111"/>
      <c r="J105" s="111"/>
    </row>
    <row r="106" spans="1:11">
      <c r="A106" s="111"/>
      <c r="B106" s="113" t="s">
        <v>136</v>
      </c>
      <c r="C106" s="139" t="s">
        <v>70</v>
      </c>
      <c r="D106" s="158"/>
      <c r="E106" s="158"/>
      <c r="F106" s="190"/>
      <c r="G106" s="213" t="s">
        <v>58</v>
      </c>
      <c r="H106" s="226"/>
      <c r="I106" s="130" t="s">
        <v>29</v>
      </c>
      <c r="J106" s="130" t="s">
        <v>74</v>
      </c>
    </row>
    <row r="107" spans="1:11">
      <c r="A107" s="111"/>
      <c r="B107" s="114"/>
      <c r="C107" s="140" t="s">
        <v>46</v>
      </c>
      <c r="D107" s="159"/>
      <c r="E107" s="172"/>
      <c r="F107" s="191" t="s">
        <v>71</v>
      </c>
      <c r="G107" s="214" t="s">
        <v>34</v>
      </c>
      <c r="H107" s="191" t="s">
        <v>73</v>
      </c>
      <c r="I107" s="244"/>
      <c r="J107" s="244"/>
    </row>
    <row r="108" spans="1:11">
      <c r="A108" s="111"/>
      <c r="B108" s="115"/>
      <c r="C108" s="141"/>
      <c r="D108" s="160"/>
      <c r="E108" s="173"/>
      <c r="F108" s="192" t="s">
        <v>11</v>
      </c>
      <c r="G108" s="215" t="s">
        <v>12</v>
      </c>
      <c r="H108" s="227" t="s">
        <v>32</v>
      </c>
      <c r="I108" s="245" t="s">
        <v>79</v>
      </c>
      <c r="J108" s="245" t="s">
        <v>3</v>
      </c>
    </row>
    <row r="109" spans="1:11">
      <c r="A109" s="111"/>
      <c r="B109" s="113" t="s">
        <v>137</v>
      </c>
      <c r="C109" s="142"/>
      <c r="D109" s="161" t="s">
        <v>77</v>
      </c>
      <c r="E109" s="174"/>
      <c r="F109" s="193" t="str">
        <f>IF(C109="",IF(E109="","","開始日入力を"),IF(E109="","終了日入力を",_xlfn.DAYS(E109,C109)+1))</f>
        <v/>
      </c>
      <c r="G109" s="216"/>
      <c r="H109" s="228" t="str">
        <f>IF(F109="","",IF(G109="","",IF(F109&gt;0,G109*F109,"")))</f>
        <v/>
      </c>
      <c r="I109" s="246"/>
      <c r="J109" s="246" t="str">
        <f>IF(H109="","",IF(H109-I109&lt;0,"エラー",H109-I109))</f>
        <v/>
      </c>
    </row>
    <row r="110" spans="1:11">
      <c r="A110" s="111"/>
      <c r="B110" s="114"/>
      <c r="C110" s="144"/>
      <c r="D110" s="163" t="s">
        <v>77</v>
      </c>
      <c r="E110" s="176"/>
      <c r="F110" s="195" t="str">
        <f>IF(C110="",IF(E110="","","開始日入力を"),IF(E110="","終了日入力を",_xlfn.DAYS(E110,C110)+1))</f>
        <v/>
      </c>
      <c r="G110" s="218"/>
      <c r="H110" s="230" t="str">
        <f>IF(F110="","",IF(G110="","",IF(F110&gt;0,G110*F110,"")))</f>
        <v/>
      </c>
      <c r="I110" s="248"/>
      <c r="J110" s="248" t="str">
        <f>IF(H110="","",IF(H110-I110&lt;0,"エラー",H110-I110))</f>
        <v/>
      </c>
    </row>
    <row r="111" spans="1:11">
      <c r="A111" s="111"/>
      <c r="B111" s="115"/>
      <c r="C111" s="145" t="s">
        <v>38</v>
      </c>
      <c r="D111" s="164"/>
      <c r="E111" s="164"/>
      <c r="F111" s="196">
        <f>SUM(F109:F110)</f>
        <v>0</v>
      </c>
      <c r="G111" s="219">
        <f>MAX(G109:G110)</f>
        <v>0</v>
      </c>
      <c r="H111" s="219">
        <f>SUM(H109:H110)</f>
        <v>0</v>
      </c>
      <c r="I111" s="219">
        <f>SUM(I109:I110)</f>
        <v>0</v>
      </c>
      <c r="J111" s="219">
        <f>SUM(J109:J110)</f>
        <v>0</v>
      </c>
    </row>
    <row r="112" spans="1:11">
      <c r="A112" s="111"/>
      <c r="B112" s="113" t="s">
        <v>156</v>
      </c>
      <c r="C112" s="142"/>
      <c r="D112" s="161" t="s">
        <v>77</v>
      </c>
      <c r="E112" s="174"/>
      <c r="F112" s="193" t="str">
        <f>IF(C112="",IF(E112="","","開始日入力を"),IF(E112="","終了日入力を",_xlfn.DAYS(E112,C112)+1))</f>
        <v/>
      </c>
      <c r="G112" s="216"/>
      <c r="H112" s="228" t="str">
        <f>IF(F112="","",IF(G112="","",IF(F112&gt;0,G112*F112,"")))</f>
        <v/>
      </c>
      <c r="I112" s="246"/>
      <c r="J112" s="246" t="str">
        <f>IF(H112="","",IF(H112-I112&lt;0,"エラー",H112-I112))</f>
        <v/>
      </c>
    </row>
    <row r="113" spans="1:10">
      <c r="A113" s="111"/>
      <c r="B113" s="114"/>
      <c r="C113" s="144"/>
      <c r="D113" s="163" t="s">
        <v>77</v>
      </c>
      <c r="E113" s="176"/>
      <c r="F113" s="195" t="str">
        <f>IF(C113="",IF(E113="","","開始日入力を"),IF(E113="","終了日入力を",_xlfn.DAYS(E113,C113)+1))</f>
        <v/>
      </c>
      <c r="G113" s="218"/>
      <c r="H113" s="230" t="str">
        <f>IF(F113="","",IF(G113="","",IF(F113&gt;0,G113*F113,"")))</f>
        <v/>
      </c>
      <c r="I113" s="248"/>
      <c r="J113" s="248" t="str">
        <f>IF(H113="","",IF(H113-I113&lt;0,"エラー",H113-I113))</f>
        <v/>
      </c>
    </row>
    <row r="114" spans="1:10">
      <c r="A114" s="111"/>
      <c r="B114" s="115"/>
      <c r="C114" s="145" t="s">
        <v>38</v>
      </c>
      <c r="D114" s="164"/>
      <c r="E114" s="164"/>
      <c r="F114" s="196">
        <f>SUM(F112:F113)</f>
        <v>0</v>
      </c>
      <c r="G114" s="219">
        <f>MAX(G112:G113)</f>
        <v>0</v>
      </c>
      <c r="H114" s="219">
        <f>SUM(H112:H113)</f>
        <v>0</v>
      </c>
      <c r="I114" s="219">
        <f>SUM(I112:I113)</f>
        <v>0</v>
      </c>
      <c r="J114" s="219">
        <f>SUM(J112:J113)</f>
        <v>0</v>
      </c>
    </row>
    <row r="115" spans="1:10">
      <c r="A115" s="111"/>
      <c r="B115" s="113" t="s">
        <v>138</v>
      </c>
      <c r="C115" s="142"/>
      <c r="D115" s="161" t="s">
        <v>77</v>
      </c>
      <c r="E115" s="174"/>
      <c r="F115" s="193" t="str">
        <f>IF(C115="",IF(E115="","","開始日入力を"),IF(E115="","終了日入力を",_xlfn.DAYS(E115,C115)+1))</f>
        <v/>
      </c>
      <c r="G115" s="216"/>
      <c r="H115" s="228" t="str">
        <f>IF(F115="","",IF(G115="","",IF(F115&gt;0,G115*F115,"")))</f>
        <v/>
      </c>
      <c r="I115" s="246"/>
      <c r="J115" s="246" t="str">
        <f>IF(H115="","",IF(H115-I115&lt;0,"エラー",H115-I115))</f>
        <v/>
      </c>
    </row>
    <row r="116" spans="1:10">
      <c r="A116" s="111"/>
      <c r="B116" s="114"/>
      <c r="C116" s="144"/>
      <c r="D116" s="163" t="s">
        <v>77</v>
      </c>
      <c r="E116" s="176"/>
      <c r="F116" s="195" t="str">
        <f>IF(C116="",IF(E116="","","開始日入力を"),IF(E116="","終了日入力を",_xlfn.DAYS(E116,C116)+1))</f>
        <v/>
      </c>
      <c r="G116" s="218"/>
      <c r="H116" s="230" t="str">
        <f>IF(F116="","",IF(G116="","",IF(F116&gt;0,G116*F116,"")))</f>
        <v/>
      </c>
      <c r="I116" s="248"/>
      <c r="J116" s="248" t="str">
        <f>IF(H116="","",IF(H116-I116&lt;0,"エラー",H116-I116))</f>
        <v/>
      </c>
    </row>
    <row r="117" spans="1:10">
      <c r="A117" s="111"/>
      <c r="B117" s="115"/>
      <c r="C117" s="145" t="s">
        <v>38</v>
      </c>
      <c r="D117" s="164"/>
      <c r="E117" s="164"/>
      <c r="F117" s="196">
        <f>SUM(F115:F116)</f>
        <v>0</v>
      </c>
      <c r="G117" s="219">
        <f>MAX(G115:G116)</f>
        <v>0</v>
      </c>
      <c r="H117" s="219">
        <f>SUM(H115:H116)</f>
        <v>0</v>
      </c>
      <c r="I117" s="219">
        <f>SUM(I115:I116)</f>
        <v>0</v>
      </c>
      <c r="J117" s="219">
        <f>SUM(J115:J116)</f>
        <v>0</v>
      </c>
    </row>
    <row r="118" spans="1:10">
      <c r="A118" s="111"/>
      <c r="B118" s="113" t="s">
        <v>167</v>
      </c>
      <c r="C118" s="142"/>
      <c r="D118" s="161" t="s">
        <v>77</v>
      </c>
      <c r="E118" s="174"/>
      <c r="F118" s="193" t="str">
        <f>IF(C118="",IF(E118="","","開始日入力を"),IF(E118="","終了日入力を",_xlfn.DAYS(E118,C118)+1))</f>
        <v/>
      </c>
      <c r="G118" s="216"/>
      <c r="H118" s="228" t="str">
        <f>IF(F118="","",IF(G118="","",IF(F118&gt;0,G118*F118,"")))</f>
        <v/>
      </c>
      <c r="I118" s="246"/>
      <c r="J118" s="246" t="str">
        <f>IF(H118="","",IF(H118-I118&lt;0,"エラー",H118-I118))</f>
        <v/>
      </c>
    </row>
    <row r="119" spans="1:10">
      <c r="A119" s="111"/>
      <c r="B119" s="114"/>
      <c r="C119" s="144"/>
      <c r="D119" s="163" t="s">
        <v>77</v>
      </c>
      <c r="E119" s="176"/>
      <c r="F119" s="195" t="str">
        <f>IF(C119="",IF(E119="","","開始日入力を"),IF(E119="","終了日入力を",_xlfn.DAYS(E119,C119)+1))</f>
        <v/>
      </c>
      <c r="G119" s="218"/>
      <c r="H119" s="230" t="str">
        <f>IF(F119="","",IF(G119="","",IF(F119&gt;0,G119*F119,"")))</f>
        <v/>
      </c>
      <c r="I119" s="248"/>
      <c r="J119" s="248" t="str">
        <f>IF(H119="","",IF(H119-I119&lt;0,"エラー",H119-I119))</f>
        <v/>
      </c>
    </row>
    <row r="120" spans="1:10">
      <c r="A120" s="111"/>
      <c r="B120" s="115"/>
      <c r="C120" s="145" t="s">
        <v>38</v>
      </c>
      <c r="D120" s="164"/>
      <c r="E120" s="164"/>
      <c r="F120" s="196">
        <f>SUM(F118:F119)</f>
        <v>0</v>
      </c>
      <c r="G120" s="219">
        <f>MAX(G118:G119)</f>
        <v>0</v>
      </c>
      <c r="H120" s="219">
        <f>SUM(H118:H119)</f>
        <v>0</v>
      </c>
      <c r="I120" s="219">
        <f>SUM(I118:I119)</f>
        <v>0</v>
      </c>
      <c r="J120" s="219">
        <f>SUM(J118:J119)</f>
        <v>0</v>
      </c>
    </row>
    <row r="121" spans="1:10" ht="20.100000000000001" customHeight="1">
      <c r="A121" s="2"/>
      <c r="B121" s="2" t="s">
        <v>125</v>
      </c>
      <c r="D121" s="111"/>
      <c r="E121" s="111"/>
      <c r="F121" s="111"/>
      <c r="G121" s="111"/>
      <c r="H121" s="111"/>
      <c r="I121" s="111"/>
      <c r="J121" s="111"/>
    </row>
    <row r="122" spans="1:10">
      <c r="A122" s="111"/>
      <c r="B122" s="113" t="s">
        <v>136</v>
      </c>
      <c r="C122" s="139" t="s">
        <v>70</v>
      </c>
      <c r="D122" s="158"/>
      <c r="E122" s="158"/>
      <c r="F122" s="190"/>
      <c r="G122" s="213" t="s">
        <v>58</v>
      </c>
      <c r="H122" s="226"/>
      <c r="I122" s="130" t="s">
        <v>29</v>
      </c>
      <c r="J122" s="130" t="s">
        <v>74</v>
      </c>
    </row>
    <row r="123" spans="1:10">
      <c r="A123" s="111"/>
      <c r="B123" s="114"/>
      <c r="C123" s="140" t="s">
        <v>46</v>
      </c>
      <c r="D123" s="159"/>
      <c r="E123" s="172"/>
      <c r="F123" s="191" t="s">
        <v>71</v>
      </c>
      <c r="G123" s="214" t="s">
        <v>34</v>
      </c>
      <c r="H123" s="191" t="s">
        <v>73</v>
      </c>
      <c r="I123" s="244"/>
      <c r="J123" s="244"/>
    </row>
    <row r="124" spans="1:10">
      <c r="A124" s="111"/>
      <c r="B124" s="115"/>
      <c r="C124" s="141"/>
      <c r="D124" s="160"/>
      <c r="E124" s="173"/>
      <c r="F124" s="192" t="s">
        <v>11</v>
      </c>
      <c r="G124" s="215" t="s">
        <v>12</v>
      </c>
      <c r="H124" s="227" t="s">
        <v>32</v>
      </c>
      <c r="I124" s="245" t="s">
        <v>79</v>
      </c>
      <c r="J124" s="245" t="s">
        <v>3</v>
      </c>
    </row>
    <row r="125" spans="1:10" ht="15.75" customHeight="1">
      <c r="A125" s="111"/>
      <c r="B125" s="113" t="s">
        <v>137</v>
      </c>
      <c r="C125" s="142"/>
      <c r="D125" s="161" t="s">
        <v>77</v>
      </c>
      <c r="E125" s="174"/>
      <c r="F125" s="193" t="str">
        <f>IF(C125="",IF(E125="","","開始日入力を"),IF(E125="","終了日入力を",_xlfn.DAYS(E125,C125)+1))</f>
        <v/>
      </c>
      <c r="G125" s="216"/>
      <c r="H125" s="228" t="str">
        <f>IF(F125="","",IF(G125="","",IF(F125&gt;0,G125*F125,"")))</f>
        <v/>
      </c>
      <c r="I125" s="246"/>
      <c r="J125" s="246" t="str">
        <f>IF(H125="","",IF(H125-I125&lt;0,"エラー",H125-I125))</f>
        <v/>
      </c>
    </row>
    <row r="126" spans="1:10" ht="15.75" customHeight="1">
      <c r="A126" s="111"/>
      <c r="B126" s="114"/>
      <c r="C126" s="144"/>
      <c r="D126" s="163" t="s">
        <v>77</v>
      </c>
      <c r="E126" s="176"/>
      <c r="F126" s="195" t="str">
        <f>IF(C126="",IF(E126="","","開始日入力を"),IF(E126="","終了日入力を",_xlfn.DAYS(E126,C126)+1))</f>
        <v/>
      </c>
      <c r="G126" s="218"/>
      <c r="H126" s="230" t="str">
        <f>IF(F126="","",IF(G126="","",IF(F126&gt;0,G126*F126,"")))</f>
        <v/>
      </c>
      <c r="I126" s="248"/>
      <c r="J126" s="248" t="str">
        <f>IF(H126="","",IF(H126-I126&lt;0,"エラー",H126-I126))</f>
        <v/>
      </c>
    </row>
    <row r="127" spans="1:10" ht="15.75" customHeight="1">
      <c r="A127" s="111"/>
      <c r="B127" s="115"/>
      <c r="C127" s="145" t="s">
        <v>38</v>
      </c>
      <c r="D127" s="164"/>
      <c r="E127" s="164"/>
      <c r="F127" s="196">
        <f>SUM(F125:F126)</f>
        <v>0</v>
      </c>
      <c r="G127" s="219">
        <f>MAX(G125:G126)</f>
        <v>0</v>
      </c>
      <c r="H127" s="219">
        <f>SUM(H125:H126)</f>
        <v>0</v>
      </c>
      <c r="I127" s="219">
        <f>SUM(I125:I126)</f>
        <v>0</v>
      </c>
      <c r="J127" s="219">
        <f>SUM(J125:J126)</f>
        <v>0</v>
      </c>
    </row>
    <row r="128" spans="1:10" ht="15.75" customHeight="1">
      <c r="A128" s="111"/>
      <c r="B128" s="113" t="s">
        <v>156</v>
      </c>
      <c r="C128" s="142"/>
      <c r="D128" s="161" t="s">
        <v>77</v>
      </c>
      <c r="E128" s="174"/>
      <c r="F128" s="193" t="str">
        <f>IF(C128="",IF(E128="","","開始日入力を"),IF(E128="","終了日入力を",_xlfn.DAYS(E128,C128)+1))</f>
        <v/>
      </c>
      <c r="G128" s="216"/>
      <c r="H128" s="228" t="str">
        <f>IF(F128="","",IF(G128="","",IF(F128&gt;0,G128*F128,"")))</f>
        <v/>
      </c>
      <c r="I128" s="246"/>
      <c r="J128" s="246" t="str">
        <f>IF(H128="","",IF(H128-I128&lt;0,"エラー",H128-I128))</f>
        <v/>
      </c>
    </row>
    <row r="129" spans="1:10" ht="15.75" customHeight="1">
      <c r="A129" s="111"/>
      <c r="B129" s="114"/>
      <c r="C129" s="144"/>
      <c r="D129" s="163" t="s">
        <v>77</v>
      </c>
      <c r="E129" s="176"/>
      <c r="F129" s="195" t="str">
        <f>IF(C129="",IF(E129="","","開始日入力を"),IF(E129="","終了日入力を",_xlfn.DAYS(E129,C129)+1))</f>
        <v/>
      </c>
      <c r="G129" s="218"/>
      <c r="H129" s="230" t="str">
        <f>IF(F129="","",IF(G129="","",IF(F129&gt;0,G129*F129,"")))</f>
        <v/>
      </c>
      <c r="I129" s="248"/>
      <c r="J129" s="248" t="str">
        <f>IF(H129="","",IF(H129-I129&lt;0,"エラー",H129-I129))</f>
        <v/>
      </c>
    </row>
    <row r="130" spans="1:10" ht="15.75" customHeight="1">
      <c r="A130" s="111"/>
      <c r="B130" s="115"/>
      <c r="C130" s="145" t="s">
        <v>38</v>
      </c>
      <c r="D130" s="164"/>
      <c r="E130" s="164"/>
      <c r="F130" s="196">
        <f>SUM(F128:F129)</f>
        <v>0</v>
      </c>
      <c r="G130" s="219">
        <f>MAX(G128:G129)</f>
        <v>0</v>
      </c>
      <c r="H130" s="219">
        <f>SUM(H128:H129)</f>
        <v>0</v>
      </c>
      <c r="I130" s="219">
        <f>SUM(I128:I129)</f>
        <v>0</v>
      </c>
      <c r="J130" s="219">
        <f>SUM(J128:J129)</f>
        <v>0</v>
      </c>
    </row>
    <row r="131" spans="1:10" ht="15.75" customHeight="1">
      <c r="A131" s="111"/>
      <c r="B131" s="113" t="s">
        <v>138</v>
      </c>
      <c r="C131" s="142"/>
      <c r="D131" s="161" t="s">
        <v>77</v>
      </c>
      <c r="E131" s="174"/>
      <c r="F131" s="193" t="str">
        <f>IF(C131="",IF(E131="","","開始日入力を"),IF(E131="","終了日入力を",_xlfn.DAYS(E131,C131)+1))</f>
        <v/>
      </c>
      <c r="G131" s="216"/>
      <c r="H131" s="228" t="str">
        <f>IF(F131="","",IF(G131="","",IF(F131&gt;0,G131*F131,"")))</f>
        <v/>
      </c>
      <c r="I131" s="246"/>
      <c r="J131" s="246" t="str">
        <f>IF(H131="","",IF(H131-I131&lt;0,"エラー",H131-I131))</f>
        <v/>
      </c>
    </row>
    <row r="132" spans="1:10" ht="15.75" customHeight="1">
      <c r="A132" s="111"/>
      <c r="B132" s="114"/>
      <c r="C132" s="144"/>
      <c r="D132" s="163" t="s">
        <v>77</v>
      </c>
      <c r="E132" s="176"/>
      <c r="F132" s="195" t="str">
        <f>IF(C132="",IF(E132="","","開始日入力を"),IF(E132="","終了日入力を",_xlfn.DAYS(E132,C132)+1))</f>
        <v/>
      </c>
      <c r="G132" s="218"/>
      <c r="H132" s="230" t="str">
        <f>IF(F132="","",IF(G132="","",IF(F132&gt;0,G132*F132,"")))</f>
        <v/>
      </c>
      <c r="I132" s="248"/>
      <c r="J132" s="248" t="str">
        <f>IF(H132="","",IF(H132-I132&lt;0,"エラー",H132-I132))</f>
        <v/>
      </c>
    </row>
    <row r="133" spans="1:10" ht="15.75" customHeight="1">
      <c r="A133" s="111"/>
      <c r="B133" s="115"/>
      <c r="C133" s="145" t="s">
        <v>38</v>
      </c>
      <c r="D133" s="164"/>
      <c r="E133" s="164"/>
      <c r="F133" s="196">
        <f>SUM(F131:F132)</f>
        <v>0</v>
      </c>
      <c r="G133" s="219">
        <f>MAX(G131:G132)</f>
        <v>0</v>
      </c>
      <c r="H133" s="219">
        <f>SUM(H131:H132)</f>
        <v>0</v>
      </c>
      <c r="I133" s="219">
        <f>SUM(I131:I132)</f>
        <v>0</v>
      </c>
      <c r="J133" s="219">
        <f>SUM(J131:J132)</f>
        <v>0</v>
      </c>
    </row>
    <row r="134" spans="1:10" ht="15.75" customHeight="1">
      <c r="A134" s="111"/>
      <c r="B134" s="113" t="s">
        <v>167</v>
      </c>
      <c r="C134" s="142"/>
      <c r="D134" s="161" t="s">
        <v>77</v>
      </c>
      <c r="E134" s="174"/>
      <c r="F134" s="193" t="str">
        <f>IF(C134="",IF(E134="","","開始日入力を"),IF(E134="","終了日入力を",_xlfn.DAYS(E134,C134)+1))</f>
        <v/>
      </c>
      <c r="G134" s="216"/>
      <c r="H134" s="228" t="str">
        <f>IF(F134="","",IF(G134="","",IF(F134&gt;0,G134*F134,"")))</f>
        <v/>
      </c>
      <c r="I134" s="246"/>
      <c r="J134" s="246" t="str">
        <f>IF(H134="","",IF(H134-I134&lt;0,"エラー",H134-I134))</f>
        <v/>
      </c>
    </row>
    <row r="135" spans="1:10" ht="15.75" customHeight="1">
      <c r="A135" s="111"/>
      <c r="B135" s="114"/>
      <c r="C135" s="144"/>
      <c r="D135" s="163" t="s">
        <v>77</v>
      </c>
      <c r="E135" s="176"/>
      <c r="F135" s="195" t="str">
        <f>IF(C135="",IF(E135="","","開始日入力を"),IF(E135="","終了日入力を",_xlfn.DAYS(E135,C135)+1))</f>
        <v/>
      </c>
      <c r="G135" s="218"/>
      <c r="H135" s="230" t="str">
        <f>IF(F135="","",IF(G135="","",IF(F135&gt;0,G135*F135,"")))</f>
        <v/>
      </c>
      <c r="I135" s="248"/>
      <c r="J135" s="248" t="str">
        <f>IF(H135="","",IF(H135-I135&lt;0,"エラー",H135-I135))</f>
        <v/>
      </c>
    </row>
    <row r="136" spans="1:10" ht="15.75" customHeight="1">
      <c r="A136" s="111"/>
      <c r="B136" s="115"/>
      <c r="C136" s="145" t="s">
        <v>38</v>
      </c>
      <c r="D136" s="164"/>
      <c r="E136" s="164"/>
      <c r="F136" s="196">
        <f>SUM(F134:F135)</f>
        <v>0</v>
      </c>
      <c r="G136" s="219">
        <f>MAX(G134:G135)</f>
        <v>0</v>
      </c>
      <c r="H136" s="219">
        <f>SUM(H134:H135)</f>
        <v>0</v>
      </c>
      <c r="I136" s="219">
        <f>SUM(I134:I135)</f>
        <v>0</v>
      </c>
      <c r="J136" s="219">
        <f>SUM(J134:J135)</f>
        <v>0</v>
      </c>
    </row>
    <row r="137" spans="1:10">
      <c r="A137" s="111"/>
      <c r="B137" s="111"/>
      <c r="C137" s="111"/>
      <c r="D137" s="111"/>
      <c r="E137" s="111"/>
      <c r="F137" s="111"/>
      <c r="G137" s="111"/>
      <c r="H137" s="111"/>
      <c r="I137" s="111"/>
      <c r="J137" s="111"/>
    </row>
    <row r="138" spans="1:10" ht="20.100000000000001" customHeight="1">
      <c r="A138" s="2"/>
      <c r="B138" s="2" t="s">
        <v>13</v>
      </c>
      <c r="C138" s="111"/>
      <c r="D138" s="111"/>
      <c r="E138" s="111"/>
      <c r="F138" s="111"/>
      <c r="G138" s="111"/>
      <c r="H138" s="111"/>
      <c r="I138" s="111"/>
      <c r="J138" s="111"/>
    </row>
    <row r="139" spans="1:10" ht="20.100000000000001" customHeight="1">
      <c r="A139" s="2"/>
      <c r="B139" s="2" t="s">
        <v>211</v>
      </c>
      <c r="D139" s="111"/>
      <c r="E139" s="111"/>
      <c r="F139" s="111"/>
      <c r="G139" s="111"/>
      <c r="H139" s="111"/>
      <c r="I139" s="111"/>
      <c r="J139" s="111"/>
    </row>
    <row r="140" spans="1:10">
      <c r="A140" s="111"/>
      <c r="B140" s="113" t="s">
        <v>136</v>
      </c>
      <c r="C140" s="139" t="s">
        <v>70</v>
      </c>
      <c r="D140" s="158"/>
      <c r="E140" s="158"/>
      <c r="F140" s="190"/>
      <c r="G140" s="213" t="s">
        <v>58</v>
      </c>
      <c r="H140" s="226"/>
      <c r="I140" s="130" t="s">
        <v>29</v>
      </c>
      <c r="J140" s="130" t="s">
        <v>74</v>
      </c>
    </row>
    <row r="141" spans="1:10">
      <c r="A141" s="111"/>
      <c r="B141" s="114"/>
      <c r="C141" s="140" t="s">
        <v>46</v>
      </c>
      <c r="D141" s="159"/>
      <c r="E141" s="172"/>
      <c r="F141" s="191" t="s">
        <v>71</v>
      </c>
      <c r="G141" s="214" t="s">
        <v>34</v>
      </c>
      <c r="H141" s="191" t="s">
        <v>73</v>
      </c>
      <c r="I141" s="244"/>
      <c r="J141" s="244"/>
    </row>
    <row r="142" spans="1:10">
      <c r="A142" s="111"/>
      <c r="B142" s="115"/>
      <c r="C142" s="141"/>
      <c r="D142" s="160"/>
      <c r="E142" s="173"/>
      <c r="F142" s="192" t="s">
        <v>11</v>
      </c>
      <c r="G142" s="215" t="s">
        <v>12</v>
      </c>
      <c r="H142" s="227" t="s">
        <v>32</v>
      </c>
      <c r="I142" s="245" t="s">
        <v>79</v>
      </c>
      <c r="J142" s="245" t="s">
        <v>3</v>
      </c>
    </row>
    <row r="143" spans="1:10">
      <c r="A143" s="111"/>
      <c r="B143" s="113" t="s">
        <v>137</v>
      </c>
      <c r="C143" s="142"/>
      <c r="D143" s="161" t="s">
        <v>77</v>
      </c>
      <c r="E143" s="174"/>
      <c r="F143" s="193" t="str">
        <f>IF(C143="",IF(E143="","","開始日入力を"),IF(E143="","終了日入力を",_xlfn.DAYS(E143,C143)+1))</f>
        <v/>
      </c>
      <c r="G143" s="216"/>
      <c r="H143" s="228" t="str">
        <f>IF(F143="","",IF(G143="","",IF(F143&gt;0,G143*F143,"")))</f>
        <v/>
      </c>
      <c r="I143" s="246"/>
      <c r="J143" s="246" t="str">
        <f>IF(H143="","",IF(H143-I143&lt;0,"エラー",H143-I143))</f>
        <v/>
      </c>
    </row>
    <row r="144" spans="1:10">
      <c r="A144" s="111"/>
      <c r="B144" s="114"/>
      <c r="C144" s="144"/>
      <c r="D144" s="163" t="s">
        <v>77</v>
      </c>
      <c r="E144" s="176"/>
      <c r="F144" s="195" t="str">
        <f>IF(C144="",IF(E144="","","開始日入力を"),IF(E144="","終了日入力を",_xlfn.DAYS(E144,C144)+1))</f>
        <v/>
      </c>
      <c r="G144" s="218"/>
      <c r="H144" s="230" t="str">
        <f>IF(F144="","",IF(G144="","",IF(F144&gt;0,G144*F144,"")))</f>
        <v/>
      </c>
      <c r="I144" s="248"/>
      <c r="J144" s="248" t="str">
        <f>IF(H144="","",IF(H144-I144&lt;0,"エラー",H144-I144))</f>
        <v/>
      </c>
    </row>
    <row r="145" spans="1:10">
      <c r="A145" s="111"/>
      <c r="B145" s="115"/>
      <c r="C145" s="145" t="s">
        <v>38</v>
      </c>
      <c r="D145" s="164"/>
      <c r="E145" s="164"/>
      <c r="F145" s="196">
        <f>SUM(F143:F144)</f>
        <v>0</v>
      </c>
      <c r="G145" s="219">
        <f>MAX(G143:G144)</f>
        <v>0</v>
      </c>
      <c r="H145" s="219">
        <f>SUM(H143:H144)</f>
        <v>0</v>
      </c>
      <c r="I145" s="219">
        <f>SUM(I143:I144)</f>
        <v>0</v>
      </c>
      <c r="J145" s="219">
        <f>SUM(J143:J144)</f>
        <v>0</v>
      </c>
    </row>
    <row r="146" spans="1:10">
      <c r="A146" s="111"/>
      <c r="B146" s="113" t="s">
        <v>156</v>
      </c>
      <c r="C146" s="142"/>
      <c r="D146" s="161" t="s">
        <v>77</v>
      </c>
      <c r="E146" s="174"/>
      <c r="F146" s="193" t="str">
        <f>IF(C146="",IF(E146="","","開始日入力を"),IF(E146="","終了日入力を",_xlfn.DAYS(E146,C146)+1))</f>
        <v/>
      </c>
      <c r="G146" s="216"/>
      <c r="H146" s="228" t="str">
        <f>IF(F146="","",IF(G146="","",IF(F146&gt;0,G146*F146,"")))</f>
        <v/>
      </c>
      <c r="I146" s="246"/>
      <c r="J146" s="246" t="str">
        <f>IF(H146="","",IF(H146-I146&lt;0,"エラー",H146-I146))</f>
        <v/>
      </c>
    </row>
    <row r="147" spans="1:10">
      <c r="A147" s="111"/>
      <c r="B147" s="114"/>
      <c r="C147" s="144"/>
      <c r="D147" s="163" t="s">
        <v>77</v>
      </c>
      <c r="E147" s="176"/>
      <c r="F147" s="195" t="str">
        <f>IF(C147="",IF(E147="","","開始日入力を"),IF(E147="","終了日入力を",_xlfn.DAYS(E147,C147)+1))</f>
        <v/>
      </c>
      <c r="G147" s="218"/>
      <c r="H147" s="230" t="str">
        <f>IF(F147="","",IF(G147="","",IF(F147&gt;0,G147*F147,"")))</f>
        <v/>
      </c>
      <c r="I147" s="248"/>
      <c r="J147" s="248" t="str">
        <f>IF(H147="","",IF(H147-I147&lt;0,"エラー",H147-I147))</f>
        <v/>
      </c>
    </row>
    <row r="148" spans="1:10">
      <c r="A148" s="111"/>
      <c r="B148" s="115"/>
      <c r="C148" s="145" t="s">
        <v>38</v>
      </c>
      <c r="D148" s="164"/>
      <c r="E148" s="164"/>
      <c r="F148" s="196">
        <f>SUM(F146:F147)</f>
        <v>0</v>
      </c>
      <c r="G148" s="219">
        <f>MAX(G146:G147)</f>
        <v>0</v>
      </c>
      <c r="H148" s="219">
        <f>SUM(H146:H147)</f>
        <v>0</v>
      </c>
      <c r="I148" s="219">
        <f>SUM(I146:I147)</f>
        <v>0</v>
      </c>
      <c r="J148" s="219">
        <f>SUM(J146:J147)</f>
        <v>0</v>
      </c>
    </row>
    <row r="149" spans="1:10">
      <c r="A149" s="111"/>
      <c r="B149" s="113" t="s">
        <v>138</v>
      </c>
      <c r="C149" s="142"/>
      <c r="D149" s="161" t="s">
        <v>77</v>
      </c>
      <c r="E149" s="174"/>
      <c r="F149" s="193" t="str">
        <f>IF(C149="",IF(E149="","","開始日入力を"),IF(E149="","終了日入力を",_xlfn.DAYS(E149,C149)+1))</f>
        <v/>
      </c>
      <c r="G149" s="216"/>
      <c r="H149" s="228" t="str">
        <f>IF(F149="","",IF(G149="","",IF(F149&gt;0,G149*F149,"")))</f>
        <v/>
      </c>
      <c r="I149" s="246"/>
      <c r="J149" s="246" t="str">
        <f>IF(H149="","",IF(H149-I149&lt;0,"エラー",H149-I149))</f>
        <v/>
      </c>
    </row>
    <row r="150" spans="1:10">
      <c r="A150" s="111"/>
      <c r="B150" s="114"/>
      <c r="C150" s="144"/>
      <c r="D150" s="163" t="s">
        <v>77</v>
      </c>
      <c r="E150" s="176"/>
      <c r="F150" s="195" t="str">
        <f>IF(C150="",IF(E150="","","開始日入力を"),IF(E150="","終了日入力を",_xlfn.DAYS(E150,C150)+1))</f>
        <v/>
      </c>
      <c r="G150" s="218"/>
      <c r="H150" s="230" t="str">
        <f>IF(F150="","",IF(G150="","",IF(F150&gt;0,G150*F150,"")))</f>
        <v/>
      </c>
      <c r="I150" s="248"/>
      <c r="J150" s="248" t="str">
        <f>IF(H150="","",IF(H150-I150&lt;0,"エラー",H150-I150))</f>
        <v/>
      </c>
    </row>
    <row r="151" spans="1:10">
      <c r="A151" s="111"/>
      <c r="B151" s="115"/>
      <c r="C151" s="145" t="s">
        <v>38</v>
      </c>
      <c r="D151" s="164"/>
      <c r="E151" s="164"/>
      <c r="F151" s="196">
        <f>SUM(F149:F150)</f>
        <v>0</v>
      </c>
      <c r="G151" s="219">
        <f>MAX(G149:G150)</f>
        <v>0</v>
      </c>
      <c r="H151" s="219">
        <f>SUM(H149:H150)</f>
        <v>0</v>
      </c>
      <c r="I151" s="219">
        <f>SUM(I149:I150)</f>
        <v>0</v>
      </c>
      <c r="J151" s="219">
        <f>SUM(J149:J150)</f>
        <v>0</v>
      </c>
    </row>
    <row r="152" spans="1:10">
      <c r="A152" s="111"/>
      <c r="B152" s="113" t="s">
        <v>167</v>
      </c>
      <c r="C152" s="142"/>
      <c r="D152" s="161" t="s">
        <v>77</v>
      </c>
      <c r="E152" s="174"/>
      <c r="F152" s="193" t="str">
        <f>IF(C152="",IF(E152="","","開始日入力を"),IF(E152="","終了日入力を",_xlfn.DAYS(E152,C152)+1))</f>
        <v/>
      </c>
      <c r="G152" s="216"/>
      <c r="H152" s="228" t="str">
        <f>IF(F152="","",IF(G152="","",IF(F152&gt;0,G152*F152,"")))</f>
        <v/>
      </c>
      <c r="I152" s="246"/>
      <c r="J152" s="246" t="str">
        <f>IF(H152="","",IF(H152-I152&lt;0,"エラー",H152-I152))</f>
        <v/>
      </c>
    </row>
    <row r="153" spans="1:10">
      <c r="A153" s="111"/>
      <c r="B153" s="114"/>
      <c r="C153" s="144"/>
      <c r="D153" s="163" t="s">
        <v>77</v>
      </c>
      <c r="E153" s="176"/>
      <c r="F153" s="195" t="str">
        <f>IF(C153="",IF(E153="","","開始日入力を"),IF(E153="","終了日入力を",_xlfn.DAYS(E153,C153)+1))</f>
        <v/>
      </c>
      <c r="G153" s="218"/>
      <c r="H153" s="230" t="str">
        <f>IF(F153="","",IF(G153="","",IF(F153&gt;0,G153*F153,"")))</f>
        <v/>
      </c>
      <c r="I153" s="248"/>
      <c r="J153" s="248" t="str">
        <f>IF(H153="","",IF(H153-I153&lt;0,"エラー",H153-I153))</f>
        <v/>
      </c>
    </row>
    <row r="154" spans="1:10">
      <c r="A154" s="111"/>
      <c r="B154" s="115"/>
      <c r="C154" s="145" t="s">
        <v>38</v>
      </c>
      <c r="D154" s="164"/>
      <c r="E154" s="164"/>
      <c r="F154" s="196">
        <f>SUM(F152:F153)</f>
        <v>0</v>
      </c>
      <c r="G154" s="219">
        <f>MAX(G152:G153)</f>
        <v>0</v>
      </c>
      <c r="H154" s="219">
        <f>SUM(H152:H153)</f>
        <v>0</v>
      </c>
      <c r="I154" s="219">
        <f>SUM(I152:I153)</f>
        <v>0</v>
      </c>
      <c r="J154" s="219">
        <f>SUM(J152:J153)</f>
        <v>0</v>
      </c>
    </row>
    <row r="155" spans="1:10" ht="20.100000000000001" customHeight="1">
      <c r="A155" s="2"/>
      <c r="B155" s="2" t="s">
        <v>125</v>
      </c>
      <c r="D155" s="111"/>
      <c r="E155" s="111"/>
      <c r="F155" s="111"/>
      <c r="G155" s="111"/>
      <c r="H155" s="111"/>
      <c r="I155" s="111"/>
      <c r="J155" s="111"/>
    </row>
    <row r="156" spans="1:10">
      <c r="A156" s="111"/>
      <c r="B156" s="113" t="s">
        <v>136</v>
      </c>
      <c r="C156" s="139" t="s">
        <v>70</v>
      </c>
      <c r="D156" s="158"/>
      <c r="E156" s="158"/>
      <c r="F156" s="190"/>
      <c r="G156" s="213" t="s">
        <v>58</v>
      </c>
      <c r="H156" s="226"/>
      <c r="I156" s="130" t="s">
        <v>29</v>
      </c>
      <c r="J156" s="130" t="s">
        <v>74</v>
      </c>
    </row>
    <row r="157" spans="1:10">
      <c r="A157" s="111"/>
      <c r="B157" s="114"/>
      <c r="C157" s="140" t="s">
        <v>46</v>
      </c>
      <c r="D157" s="159"/>
      <c r="E157" s="172"/>
      <c r="F157" s="191" t="s">
        <v>71</v>
      </c>
      <c r="G157" s="214" t="s">
        <v>34</v>
      </c>
      <c r="H157" s="191" t="s">
        <v>73</v>
      </c>
      <c r="I157" s="244"/>
      <c r="J157" s="244"/>
    </row>
    <row r="158" spans="1:10">
      <c r="A158" s="111"/>
      <c r="B158" s="115"/>
      <c r="C158" s="141"/>
      <c r="D158" s="160"/>
      <c r="E158" s="173"/>
      <c r="F158" s="192" t="s">
        <v>11</v>
      </c>
      <c r="G158" s="215" t="s">
        <v>12</v>
      </c>
      <c r="H158" s="227" t="s">
        <v>32</v>
      </c>
      <c r="I158" s="245" t="s">
        <v>79</v>
      </c>
      <c r="J158" s="245" t="s">
        <v>3</v>
      </c>
    </row>
    <row r="159" spans="1:10" ht="15.75" customHeight="1">
      <c r="A159" s="111"/>
      <c r="B159" s="113" t="s">
        <v>137</v>
      </c>
      <c r="C159" s="142"/>
      <c r="D159" s="161" t="s">
        <v>77</v>
      </c>
      <c r="E159" s="174"/>
      <c r="F159" s="193" t="str">
        <f>IF(C159="",IF(E159="","","開始日入力を"),IF(E159="","終了日入力を",_xlfn.DAYS(E159,C159)+1))</f>
        <v/>
      </c>
      <c r="G159" s="216"/>
      <c r="H159" s="228" t="str">
        <f>IF(F159="","",IF(G159="","",IF(F159&gt;0,G159*F159,"")))</f>
        <v/>
      </c>
      <c r="I159" s="246"/>
      <c r="J159" s="246" t="str">
        <f>IF(H159="","",IF(H159-I159&lt;0,"エラー",H159-I159))</f>
        <v/>
      </c>
    </row>
    <row r="160" spans="1:10" ht="15.75" customHeight="1">
      <c r="A160" s="111"/>
      <c r="B160" s="114"/>
      <c r="C160" s="144"/>
      <c r="D160" s="163" t="s">
        <v>77</v>
      </c>
      <c r="E160" s="176"/>
      <c r="F160" s="195" t="str">
        <f>IF(C160="",IF(E160="","","開始日入力を"),IF(E160="","終了日入力を",_xlfn.DAYS(E160,C160)+1))</f>
        <v/>
      </c>
      <c r="G160" s="218"/>
      <c r="H160" s="230" t="str">
        <f>IF(F160="","",IF(G160="","",IF(F160&gt;0,G160*F160,"")))</f>
        <v/>
      </c>
      <c r="I160" s="248"/>
      <c r="J160" s="248" t="str">
        <f>IF(H160="","",IF(H160-I160&lt;0,"エラー",H160-I160))</f>
        <v/>
      </c>
    </row>
    <row r="161" spans="1:11" ht="15.75" customHeight="1">
      <c r="A161" s="111"/>
      <c r="B161" s="115"/>
      <c r="C161" s="145" t="s">
        <v>38</v>
      </c>
      <c r="D161" s="164"/>
      <c r="E161" s="164"/>
      <c r="F161" s="196">
        <f>SUM(F159:F160)</f>
        <v>0</v>
      </c>
      <c r="G161" s="219">
        <f>MAX(G159:G160)</f>
        <v>0</v>
      </c>
      <c r="H161" s="219">
        <f>SUM(H159:H160)</f>
        <v>0</v>
      </c>
      <c r="I161" s="219">
        <f>SUM(I159:I160)</f>
        <v>0</v>
      </c>
      <c r="J161" s="219">
        <f>SUM(J159:J160)</f>
        <v>0</v>
      </c>
    </row>
    <row r="162" spans="1:11" ht="15.75" customHeight="1">
      <c r="A162" s="111"/>
      <c r="B162" s="113" t="s">
        <v>156</v>
      </c>
      <c r="C162" s="142"/>
      <c r="D162" s="161" t="s">
        <v>77</v>
      </c>
      <c r="E162" s="174"/>
      <c r="F162" s="193" t="str">
        <f>IF(C162="",IF(E162="","","開始日入力を"),IF(E162="","終了日入力を",_xlfn.DAYS(E162,C162)+1))</f>
        <v/>
      </c>
      <c r="G162" s="216"/>
      <c r="H162" s="228" t="str">
        <f>IF(F162="","",IF(G162="","",IF(F162&gt;0,G162*F162,"")))</f>
        <v/>
      </c>
      <c r="I162" s="246"/>
      <c r="J162" s="246" t="str">
        <f>IF(H162="","",IF(H162-I162&lt;0,"エラー",H162-I162))</f>
        <v/>
      </c>
    </row>
    <row r="163" spans="1:11" ht="15.75" customHeight="1">
      <c r="A163" s="111"/>
      <c r="B163" s="114"/>
      <c r="C163" s="144"/>
      <c r="D163" s="163" t="s">
        <v>77</v>
      </c>
      <c r="E163" s="176"/>
      <c r="F163" s="195" t="str">
        <f>IF(C163="",IF(E163="","","開始日入力を"),IF(E163="","終了日入力を",_xlfn.DAYS(E163,C163)+1))</f>
        <v/>
      </c>
      <c r="G163" s="218"/>
      <c r="H163" s="230" t="str">
        <f>IF(F163="","",IF(G163="","",IF(F163&gt;0,G163*F163,"")))</f>
        <v/>
      </c>
      <c r="I163" s="248"/>
      <c r="J163" s="248" t="str">
        <f>IF(H163="","",IF(H163-I163&lt;0,"エラー",H163-I163))</f>
        <v/>
      </c>
    </row>
    <row r="164" spans="1:11" ht="15.75" customHeight="1">
      <c r="A164" s="111"/>
      <c r="B164" s="115"/>
      <c r="C164" s="145" t="s">
        <v>38</v>
      </c>
      <c r="D164" s="164"/>
      <c r="E164" s="164"/>
      <c r="F164" s="196">
        <f>SUM(F162:F163)</f>
        <v>0</v>
      </c>
      <c r="G164" s="219">
        <f>MAX(G162:G163)</f>
        <v>0</v>
      </c>
      <c r="H164" s="219">
        <f>SUM(H162:H163)</f>
        <v>0</v>
      </c>
      <c r="I164" s="219">
        <f>SUM(I162:I163)</f>
        <v>0</v>
      </c>
      <c r="J164" s="219">
        <f>SUM(J162:J163)</f>
        <v>0</v>
      </c>
    </row>
    <row r="165" spans="1:11" ht="15.75" customHeight="1">
      <c r="A165" s="111"/>
      <c r="B165" s="113" t="s">
        <v>138</v>
      </c>
      <c r="C165" s="142"/>
      <c r="D165" s="161" t="s">
        <v>77</v>
      </c>
      <c r="E165" s="174"/>
      <c r="F165" s="193" t="str">
        <f>IF(C165="",IF(E165="","","開始日入力を"),IF(E165="","終了日入力を",_xlfn.DAYS(E165,C165)+1))</f>
        <v/>
      </c>
      <c r="G165" s="216"/>
      <c r="H165" s="228" t="str">
        <f>IF(F165="","",IF(G165="","",IF(F165&gt;0,G165*F165,"")))</f>
        <v/>
      </c>
      <c r="I165" s="246"/>
      <c r="J165" s="246" t="str">
        <f>IF(H165="","",IF(H165-I165&lt;0,"エラー",H165-I165))</f>
        <v/>
      </c>
    </row>
    <row r="166" spans="1:11" ht="15.75" customHeight="1">
      <c r="A166" s="111"/>
      <c r="B166" s="114"/>
      <c r="C166" s="144"/>
      <c r="D166" s="163" t="s">
        <v>77</v>
      </c>
      <c r="E166" s="176"/>
      <c r="F166" s="195" t="str">
        <f>IF(C166="",IF(E166="","","開始日入力を"),IF(E166="","終了日入力を",_xlfn.DAYS(E166,C166)+1))</f>
        <v/>
      </c>
      <c r="G166" s="218"/>
      <c r="H166" s="230" t="str">
        <f>IF(F166="","",IF(G166="","",IF(F166&gt;0,G166*F166,"")))</f>
        <v/>
      </c>
      <c r="I166" s="248"/>
      <c r="J166" s="248" t="str">
        <f>IF(H166="","",IF(H166-I166&lt;0,"エラー",H166-I166))</f>
        <v/>
      </c>
    </row>
    <row r="167" spans="1:11" ht="15.75" customHeight="1">
      <c r="A167" s="111"/>
      <c r="B167" s="115"/>
      <c r="C167" s="145" t="s">
        <v>38</v>
      </c>
      <c r="D167" s="164"/>
      <c r="E167" s="164"/>
      <c r="F167" s="196">
        <f>SUM(F165:F166)</f>
        <v>0</v>
      </c>
      <c r="G167" s="219">
        <f>MAX(G165:G166)</f>
        <v>0</v>
      </c>
      <c r="H167" s="219">
        <f>SUM(H165:H166)</f>
        <v>0</v>
      </c>
      <c r="I167" s="219">
        <f>SUM(I165:I166)</f>
        <v>0</v>
      </c>
      <c r="J167" s="219">
        <f>SUM(J165:J166)</f>
        <v>0</v>
      </c>
    </row>
    <row r="168" spans="1:11" ht="15.75" customHeight="1">
      <c r="A168" s="111"/>
      <c r="B168" s="113" t="s">
        <v>167</v>
      </c>
      <c r="C168" s="142"/>
      <c r="D168" s="161" t="s">
        <v>77</v>
      </c>
      <c r="E168" s="174"/>
      <c r="F168" s="193" t="str">
        <f>IF(C168="",IF(E168="","","開始日入力を"),IF(E168="","終了日入力を",_xlfn.DAYS(E168,C168)+1))</f>
        <v/>
      </c>
      <c r="G168" s="216"/>
      <c r="H168" s="228" t="str">
        <f>IF(F168="","",IF(G168="","",IF(F168&gt;0,G168*F168,"")))</f>
        <v/>
      </c>
      <c r="I168" s="246"/>
      <c r="J168" s="246" t="str">
        <f>IF(H168="","",IF(H168-I168&lt;0,"エラー",H168-I168))</f>
        <v/>
      </c>
    </row>
    <row r="169" spans="1:11" ht="15.75" customHeight="1">
      <c r="A169" s="111"/>
      <c r="B169" s="114"/>
      <c r="C169" s="144"/>
      <c r="D169" s="163" t="s">
        <v>77</v>
      </c>
      <c r="E169" s="176"/>
      <c r="F169" s="195" t="str">
        <f>IF(C169="",IF(E169="","","開始日入力を"),IF(E169="","終了日入力を",_xlfn.DAYS(E169,C169)+1))</f>
        <v/>
      </c>
      <c r="G169" s="218"/>
      <c r="H169" s="230" t="str">
        <f>IF(F169="","",IF(G169="","",IF(F169&gt;0,G169*F169,"")))</f>
        <v/>
      </c>
      <c r="I169" s="248"/>
      <c r="J169" s="248" t="str">
        <f>IF(H169="","",IF(H169-I169&lt;0,"エラー",H169-I169))</f>
        <v/>
      </c>
    </row>
    <row r="170" spans="1:11" ht="15.75" customHeight="1">
      <c r="A170" s="111"/>
      <c r="B170" s="115"/>
      <c r="C170" s="145" t="s">
        <v>38</v>
      </c>
      <c r="D170" s="164"/>
      <c r="E170" s="164"/>
      <c r="F170" s="196">
        <f>SUM(F168:F169)</f>
        <v>0</v>
      </c>
      <c r="G170" s="219">
        <f>MAX(G168:G169)</f>
        <v>0</v>
      </c>
      <c r="H170" s="219">
        <f>SUM(H168:H169)</f>
        <v>0</v>
      </c>
      <c r="I170" s="219">
        <f>SUM(I168:I169)</f>
        <v>0</v>
      </c>
      <c r="J170" s="219">
        <f>SUM(J168:J169)</f>
        <v>0</v>
      </c>
    </row>
    <row r="171" spans="1:11">
      <c r="A171" s="111"/>
      <c r="B171" s="111"/>
      <c r="C171" s="111"/>
      <c r="D171" s="111"/>
      <c r="E171" s="111"/>
      <c r="F171" s="111"/>
      <c r="G171" s="111"/>
      <c r="H171" s="111"/>
      <c r="I171" s="111"/>
      <c r="J171" s="111"/>
    </row>
    <row r="172" spans="1:11" ht="15.75" customHeight="1">
      <c r="A172" s="2" t="s">
        <v>75</v>
      </c>
      <c r="B172" s="2"/>
      <c r="D172" s="111"/>
      <c r="K172" s="60"/>
    </row>
    <row r="173" spans="1:11" ht="15.75" customHeight="1">
      <c r="A173" s="111"/>
      <c r="B173" s="2" t="s">
        <v>177</v>
      </c>
      <c r="E173" s="56"/>
      <c r="F173" s="197"/>
      <c r="G173" s="2"/>
      <c r="H173" s="197"/>
      <c r="I173" s="2"/>
      <c r="J173" s="257"/>
      <c r="K173" s="60"/>
    </row>
    <row r="174" spans="1:11" ht="15.75" customHeight="1">
      <c r="A174" s="111"/>
      <c r="B174" s="275" t="s">
        <v>209</v>
      </c>
      <c r="C174" s="166" t="s">
        <v>30</v>
      </c>
      <c r="D174" s="150"/>
      <c r="E174" s="150"/>
      <c r="F174" s="197" t="str">
        <f>IF(J111=0,"",J111)</f>
        <v/>
      </c>
      <c r="G174" s="2" t="s">
        <v>76</v>
      </c>
      <c r="H174" s="197">
        <v>436000</v>
      </c>
      <c r="I174" s="2" t="s">
        <v>20</v>
      </c>
      <c r="J174" s="257" t="str">
        <f t="shared" ref="J174:J181" si="2">IF(F174="","",F174*H174)</f>
        <v/>
      </c>
      <c r="K174" s="60"/>
    </row>
    <row r="175" spans="1:11" ht="15.75" customHeight="1">
      <c r="A175" s="111"/>
      <c r="B175" s="275" t="s">
        <v>209</v>
      </c>
      <c r="C175" s="166" t="s">
        <v>169</v>
      </c>
      <c r="D175" s="150"/>
      <c r="E175" s="150"/>
      <c r="F175" s="197" t="str">
        <f>IF(J114=0,"",J114)</f>
        <v/>
      </c>
      <c r="G175" s="2" t="s">
        <v>76</v>
      </c>
      <c r="H175" s="197">
        <v>211000</v>
      </c>
      <c r="I175" s="2" t="s">
        <v>20</v>
      </c>
      <c r="J175" s="257" t="str">
        <f t="shared" si="2"/>
        <v/>
      </c>
      <c r="K175" s="60"/>
    </row>
    <row r="176" spans="1:11" ht="15.75" customHeight="1">
      <c r="A176" s="111"/>
      <c r="B176" s="275" t="s">
        <v>209</v>
      </c>
      <c r="C176" s="166" t="s">
        <v>139</v>
      </c>
      <c r="D176" s="150"/>
      <c r="E176" s="150"/>
      <c r="F176" s="197" t="str">
        <f>IF(J117=0,"",J117)</f>
        <v/>
      </c>
      <c r="G176" s="2" t="s">
        <v>76</v>
      </c>
      <c r="H176" s="197">
        <v>74000</v>
      </c>
      <c r="I176" s="2" t="s">
        <v>20</v>
      </c>
      <c r="J176" s="257" t="str">
        <f t="shared" si="2"/>
        <v/>
      </c>
      <c r="K176" s="60"/>
    </row>
    <row r="177" spans="1:11" ht="15.75" customHeight="1">
      <c r="A177" s="111"/>
      <c r="B177" s="275" t="s">
        <v>209</v>
      </c>
      <c r="C177" s="166" t="s">
        <v>35</v>
      </c>
      <c r="D177" s="150"/>
      <c r="E177" s="150"/>
      <c r="F177" s="197" t="str">
        <f>IF(J120=0,"",J120)</f>
        <v/>
      </c>
      <c r="G177" s="2" t="s">
        <v>76</v>
      </c>
      <c r="H177" s="197">
        <v>16000</v>
      </c>
      <c r="I177" s="2" t="s">
        <v>20</v>
      </c>
      <c r="J177" s="257" t="str">
        <f t="shared" si="2"/>
        <v/>
      </c>
      <c r="K177" s="60"/>
    </row>
    <row r="178" spans="1:11" ht="15.75" customHeight="1">
      <c r="A178" s="111"/>
      <c r="B178" s="275" t="s">
        <v>210</v>
      </c>
      <c r="C178" s="166" t="s">
        <v>30</v>
      </c>
      <c r="D178" s="150"/>
      <c r="E178" s="150"/>
      <c r="F178" s="197" t="str">
        <f>IF(J145=0,"",J145)</f>
        <v/>
      </c>
      <c r="G178" s="2" t="s">
        <v>76</v>
      </c>
      <c r="H178" s="197">
        <v>305000</v>
      </c>
      <c r="I178" s="2" t="s">
        <v>20</v>
      </c>
      <c r="J178" s="257" t="str">
        <f t="shared" si="2"/>
        <v/>
      </c>
      <c r="K178" s="60"/>
    </row>
    <row r="179" spans="1:11" ht="15.75" customHeight="1">
      <c r="A179" s="111"/>
      <c r="B179" s="275" t="s">
        <v>210</v>
      </c>
      <c r="C179" s="166" t="s">
        <v>169</v>
      </c>
      <c r="D179" s="150"/>
      <c r="E179" s="150"/>
      <c r="F179" s="197" t="str">
        <f>IF(J148=0,"",J148)</f>
        <v/>
      </c>
      <c r="G179" s="2" t="s">
        <v>76</v>
      </c>
      <c r="H179" s="197">
        <v>148000</v>
      </c>
      <c r="I179" s="2" t="s">
        <v>20</v>
      </c>
      <c r="J179" s="257" t="str">
        <f t="shared" si="2"/>
        <v/>
      </c>
      <c r="K179" s="60"/>
    </row>
    <row r="180" spans="1:11" ht="15.75" customHeight="1">
      <c r="A180" s="111"/>
      <c r="B180" s="275" t="s">
        <v>210</v>
      </c>
      <c r="C180" s="166" t="s">
        <v>139</v>
      </c>
      <c r="D180" s="150"/>
      <c r="E180" s="150"/>
      <c r="F180" s="197" t="str">
        <f>IF(J151=0,"",J151)</f>
        <v/>
      </c>
      <c r="G180" s="2" t="s">
        <v>76</v>
      </c>
      <c r="H180" s="197">
        <v>52000</v>
      </c>
      <c r="I180" s="2" t="s">
        <v>20</v>
      </c>
      <c r="J180" s="257" t="str">
        <f t="shared" si="2"/>
        <v/>
      </c>
      <c r="K180" s="60"/>
    </row>
    <row r="181" spans="1:11" ht="15.75" customHeight="1">
      <c r="A181" s="111"/>
      <c r="B181" s="275" t="s">
        <v>210</v>
      </c>
      <c r="C181" s="166" t="s">
        <v>35</v>
      </c>
      <c r="D181" s="150"/>
      <c r="E181" s="150"/>
      <c r="F181" s="197" t="str">
        <f>IF(J154=0,"",J154)</f>
        <v/>
      </c>
      <c r="G181" s="2" t="s">
        <v>76</v>
      </c>
      <c r="H181" s="197">
        <v>11000</v>
      </c>
      <c r="I181" s="2" t="s">
        <v>20</v>
      </c>
      <c r="J181" s="257" t="str">
        <f t="shared" si="2"/>
        <v/>
      </c>
      <c r="K181" s="60"/>
    </row>
    <row r="182" spans="1:11" ht="15.75" customHeight="1">
      <c r="A182" s="111"/>
      <c r="B182" s="2" t="s">
        <v>235</v>
      </c>
      <c r="E182" s="56"/>
      <c r="F182" s="197"/>
      <c r="G182" s="2"/>
      <c r="H182" s="197"/>
      <c r="I182" s="2"/>
      <c r="J182" s="257"/>
      <c r="K182" s="60"/>
    </row>
    <row r="183" spans="1:11" ht="15.75" customHeight="1">
      <c r="A183" s="111"/>
      <c r="B183" s="275" t="s">
        <v>209</v>
      </c>
      <c r="C183" s="166" t="s">
        <v>30</v>
      </c>
      <c r="D183" s="150"/>
      <c r="E183" s="150"/>
      <c r="F183" s="197" t="str">
        <f>IF(J127=0,"",J127)</f>
        <v/>
      </c>
      <c r="G183" s="2" t="s">
        <v>76</v>
      </c>
      <c r="H183" s="197">
        <v>301000</v>
      </c>
      <c r="I183" s="2" t="s">
        <v>20</v>
      </c>
      <c r="J183" s="257" t="str">
        <f t="shared" ref="J183:J190" si="3">IF(F183="","",F183*H183)</f>
        <v/>
      </c>
      <c r="K183" s="60"/>
    </row>
    <row r="184" spans="1:11" ht="15.75" customHeight="1">
      <c r="A184" s="111"/>
      <c r="B184" s="275" t="s">
        <v>209</v>
      </c>
      <c r="C184" s="166" t="s">
        <v>169</v>
      </c>
      <c r="D184" s="150"/>
      <c r="E184" s="150"/>
      <c r="F184" s="197" t="str">
        <f>IF(J130=0,"",J130)</f>
        <v/>
      </c>
      <c r="G184" s="2" t="s">
        <v>76</v>
      </c>
      <c r="H184" s="197">
        <v>211000</v>
      </c>
      <c r="I184" s="2" t="s">
        <v>20</v>
      </c>
      <c r="J184" s="257" t="str">
        <f t="shared" si="3"/>
        <v/>
      </c>
      <c r="K184" s="60"/>
    </row>
    <row r="185" spans="1:11" ht="15.75" customHeight="1">
      <c r="A185" s="111"/>
      <c r="B185" s="275" t="s">
        <v>209</v>
      </c>
      <c r="C185" s="166" t="s">
        <v>139</v>
      </c>
      <c r="D185" s="150"/>
      <c r="E185" s="150"/>
      <c r="F185" s="197" t="str">
        <f>IF(J133=0,"",J133)</f>
        <v/>
      </c>
      <c r="G185" s="2" t="s">
        <v>76</v>
      </c>
      <c r="H185" s="197">
        <v>71000</v>
      </c>
      <c r="I185" s="2" t="s">
        <v>20</v>
      </c>
      <c r="J185" s="257" t="str">
        <f t="shared" si="3"/>
        <v/>
      </c>
      <c r="K185" s="60"/>
    </row>
    <row r="186" spans="1:11" ht="15.75" customHeight="1">
      <c r="A186" s="111"/>
      <c r="B186" s="275" t="s">
        <v>209</v>
      </c>
      <c r="C186" s="166" t="s">
        <v>35</v>
      </c>
      <c r="D186" s="150"/>
      <c r="E186" s="150"/>
      <c r="F186" s="197" t="str">
        <f>IF(J136=0,"",J136)</f>
        <v/>
      </c>
      <c r="G186" s="2" t="s">
        <v>76</v>
      </c>
      <c r="H186" s="197">
        <v>16000</v>
      </c>
      <c r="I186" s="2" t="s">
        <v>20</v>
      </c>
      <c r="J186" s="257" t="str">
        <f t="shared" si="3"/>
        <v/>
      </c>
      <c r="K186" s="60"/>
    </row>
    <row r="187" spans="1:11" ht="15.75" customHeight="1">
      <c r="A187" s="111"/>
      <c r="B187" s="275" t="s">
        <v>210</v>
      </c>
      <c r="C187" s="166" t="s">
        <v>30</v>
      </c>
      <c r="D187" s="150"/>
      <c r="E187" s="150"/>
      <c r="F187" s="197" t="str">
        <f>IF(J161=0,"",J161)</f>
        <v/>
      </c>
      <c r="G187" s="2" t="s">
        <v>76</v>
      </c>
      <c r="H187" s="197">
        <v>211000</v>
      </c>
      <c r="I187" s="2" t="s">
        <v>20</v>
      </c>
      <c r="J187" s="257" t="str">
        <f t="shared" si="3"/>
        <v/>
      </c>
      <c r="K187" s="60"/>
    </row>
    <row r="188" spans="1:11" ht="15.75" customHeight="1">
      <c r="A188" s="111"/>
      <c r="B188" s="275" t="s">
        <v>210</v>
      </c>
      <c r="C188" s="166" t="s">
        <v>169</v>
      </c>
      <c r="D188" s="150"/>
      <c r="E188" s="150"/>
      <c r="F188" s="197" t="str">
        <f>IF(J164=0,"",J164)</f>
        <v/>
      </c>
      <c r="G188" s="2" t="s">
        <v>76</v>
      </c>
      <c r="H188" s="197">
        <v>148000</v>
      </c>
      <c r="I188" s="2" t="s">
        <v>20</v>
      </c>
      <c r="J188" s="257" t="str">
        <f t="shared" si="3"/>
        <v/>
      </c>
      <c r="K188" s="60"/>
    </row>
    <row r="189" spans="1:11" ht="15.75" customHeight="1">
      <c r="A189" s="111"/>
      <c r="B189" s="275" t="s">
        <v>210</v>
      </c>
      <c r="C189" s="166" t="s">
        <v>139</v>
      </c>
      <c r="D189" s="150"/>
      <c r="E189" s="150"/>
      <c r="F189" s="197" t="str">
        <f>IF(J167=0,"",J167)</f>
        <v/>
      </c>
      <c r="G189" s="2" t="s">
        <v>76</v>
      </c>
      <c r="H189" s="197">
        <v>50000</v>
      </c>
      <c r="I189" s="2" t="s">
        <v>20</v>
      </c>
      <c r="J189" s="257" t="str">
        <f t="shared" si="3"/>
        <v/>
      </c>
      <c r="K189" s="60"/>
    </row>
    <row r="190" spans="1:11" ht="15.75" customHeight="1">
      <c r="A190" s="111"/>
      <c r="B190" s="275" t="s">
        <v>210</v>
      </c>
      <c r="C190" s="166" t="s">
        <v>35</v>
      </c>
      <c r="D190" s="150"/>
      <c r="E190" s="150"/>
      <c r="F190" s="197" t="str">
        <f>IF(J170=0,"",J170)</f>
        <v/>
      </c>
      <c r="G190" s="2" t="s">
        <v>76</v>
      </c>
      <c r="H190" s="197">
        <v>11000</v>
      </c>
      <c r="I190" s="2" t="s">
        <v>20</v>
      </c>
      <c r="J190" s="257" t="str">
        <f t="shared" si="3"/>
        <v/>
      </c>
      <c r="K190" s="60"/>
    </row>
    <row r="191" spans="1:11" ht="15.75" customHeight="1">
      <c r="A191" s="111"/>
      <c r="B191" s="111"/>
      <c r="C191" s="111"/>
      <c r="D191" s="111"/>
      <c r="E191" s="122"/>
      <c r="F191" s="198"/>
      <c r="G191" s="2"/>
      <c r="H191" s="198"/>
      <c r="I191" s="250" t="s">
        <v>38</v>
      </c>
      <c r="J191" s="256">
        <f>SUM(J173:J186)</f>
        <v>0</v>
      </c>
      <c r="K191" s="60"/>
    </row>
    <row r="192" spans="1:11" ht="20.100000000000001" customHeight="1">
      <c r="A192" s="111"/>
      <c r="B192" s="111"/>
      <c r="C192" s="111"/>
      <c r="D192" s="111"/>
      <c r="E192" s="111"/>
      <c r="F192" s="111"/>
      <c r="G192" s="111"/>
      <c r="H192" s="111"/>
      <c r="J192" s="111"/>
    </row>
    <row r="193" spans="1:10" ht="20.100000000000001" customHeight="1">
      <c r="A193" s="2" t="s">
        <v>119</v>
      </c>
      <c r="B193" s="2"/>
      <c r="C193" s="111"/>
      <c r="D193" s="111"/>
      <c r="E193" s="111"/>
      <c r="F193" s="111"/>
      <c r="G193" s="111"/>
      <c r="H193" s="111"/>
      <c r="I193" s="111"/>
      <c r="J193" s="111"/>
    </row>
    <row r="194" spans="1:10" ht="20.100000000000001" customHeight="1">
      <c r="A194" s="2" t="s">
        <v>204</v>
      </c>
      <c r="B194" s="2"/>
      <c r="D194" s="111"/>
      <c r="E194" s="111"/>
      <c r="F194" s="111"/>
      <c r="G194" s="111"/>
      <c r="H194" s="111"/>
      <c r="I194" s="111"/>
      <c r="J194" s="111"/>
    </row>
    <row r="195" spans="1:10">
      <c r="A195" s="2"/>
      <c r="B195" s="124" t="s">
        <v>170</v>
      </c>
      <c r="C195" s="148"/>
      <c r="D195" s="148"/>
      <c r="E195" s="148"/>
      <c r="F195" s="148"/>
      <c r="G195" s="148"/>
      <c r="H195" s="148"/>
      <c r="I195" s="148"/>
      <c r="J195" s="148"/>
    </row>
    <row r="196" spans="1:10" ht="87" customHeight="1">
      <c r="A196" s="2"/>
      <c r="B196" s="125"/>
      <c r="C196" s="149"/>
      <c r="D196" s="149"/>
      <c r="E196" s="149"/>
      <c r="F196" s="149"/>
      <c r="G196" s="149"/>
      <c r="H196" s="149"/>
      <c r="I196" s="149"/>
      <c r="J196" s="258"/>
    </row>
    <row r="197" spans="1:10">
      <c r="A197" s="2"/>
      <c r="B197" s="2"/>
      <c r="D197" s="111"/>
      <c r="E197" s="111"/>
      <c r="F197" s="111"/>
      <c r="G197" s="111"/>
      <c r="H197" s="111"/>
      <c r="I197" s="111"/>
      <c r="J197" s="111"/>
    </row>
    <row r="198" spans="1:10">
      <c r="A198" s="2"/>
      <c r="B198" s="121" t="s">
        <v>115</v>
      </c>
      <c r="C198" s="150"/>
      <c r="D198" s="150"/>
      <c r="E198" s="150"/>
      <c r="F198" s="150"/>
      <c r="G198" s="150"/>
      <c r="H198" s="150"/>
      <c r="I198" s="150"/>
      <c r="J198" s="150"/>
    </row>
    <row r="199" spans="1:10">
      <c r="A199" s="2"/>
      <c r="B199" s="7" t="s">
        <v>89</v>
      </c>
      <c r="C199" s="151"/>
      <c r="D199" s="167"/>
      <c r="E199" s="179" t="s">
        <v>126</v>
      </c>
      <c r="F199" s="151"/>
      <c r="G199" s="167"/>
      <c r="H199" s="231" t="s">
        <v>49</v>
      </c>
      <c r="I199" s="231" t="s">
        <v>140</v>
      </c>
      <c r="J199" s="231" t="s">
        <v>9</v>
      </c>
    </row>
    <row r="200" spans="1:10">
      <c r="A200" s="2"/>
      <c r="B200" s="126"/>
      <c r="C200" s="79"/>
      <c r="D200" s="168"/>
      <c r="E200" s="118"/>
      <c r="F200" s="79"/>
      <c r="G200" s="168"/>
      <c r="H200" s="232" t="s">
        <v>11</v>
      </c>
      <c r="I200" s="232" t="s">
        <v>12</v>
      </c>
      <c r="J200" s="232" t="s">
        <v>32</v>
      </c>
    </row>
    <row r="201" spans="1:10" ht="27.75" customHeight="1">
      <c r="A201" s="2"/>
      <c r="B201" s="127" t="s">
        <v>157</v>
      </c>
      <c r="C201" s="152"/>
      <c r="D201" s="152"/>
      <c r="E201" s="180"/>
      <c r="F201" s="199"/>
      <c r="G201" s="199"/>
      <c r="H201" s="233"/>
      <c r="I201" s="251">
        <v>133000</v>
      </c>
      <c r="J201" s="251" t="str">
        <f>IF(H201="","",H201*I201)</f>
        <v/>
      </c>
    </row>
    <row r="202" spans="1:10" ht="27.75" customHeight="1">
      <c r="A202" s="2"/>
      <c r="B202" s="128" t="s">
        <v>172</v>
      </c>
      <c r="C202" s="153"/>
      <c r="D202" s="153"/>
      <c r="E202" s="181"/>
      <c r="F202" s="200"/>
      <c r="G202" s="200"/>
      <c r="H202" s="204"/>
      <c r="I202" s="252">
        <v>3600</v>
      </c>
      <c r="J202" s="252" t="str">
        <f>IF(H202="","",H202*I202)</f>
        <v/>
      </c>
    </row>
    <row r="203" spans="1:10" ht="27.75" customHeight="1">
      <c r="A203" s="2"/>
      <c r="B203" s="128" t="s">
        <v>173</v>
      </c>
      <c r="C203" s="153"/>
      <c r="D203" s="153"/>
      <c r="E203" s="181"/>
      <c r="F203" s="200"/>
      <c r="G203" s="200"/>
      <c r="H203" s="204"/>
      <c r="I203" s="252">
        <v>4320000</v>
      </c>
      <c r="J203" s="252" t="str">
        <f>IF(H203="","",H203*I203)</f>
        <v/>
      </c>
    </row>
    <row r="204" spans="1:10" ht="27.75" customHeight="1">
      <c r="A204" s="2"/>
      <c r="B204" s="128" t="s">
        <v>175</v>
      </c>
      <c r="C204" s="153"/>
      <c r="D204" s="153"/>
      <c r="E204" s="181"/>
      <c r="F204" s="200"/>
      <c r="G204" s="200"/>
      <c r="H204" s="204"/>
      <c r="I204" s="252">
        <v>51400</v>
      </c>
      <c r="J204" s="252" t="str">
        <f>IF(H204="","",H204*I204)</f>
        <v/>
      </c>
    </row>
    <row r="205" spans="1:10" ht="27.75" customHeight="1">
      <c r="A205" s="2"/>
      <c r="B205" s="128" t="s">
        <v>176</v>
      </c>
      <c r="C205" s="153"/>
      <c r="D205" s="153"/>
      <c r="E205" s="181"/>
      <c r="F205" s="200"/>
      <c r="G205" s="200"/>
      <c r="H205" s="234"/>
      <c r="I205" s="252"/>
      <c r="J205" s="252" t="str">
        <f>IF(I205="","",I205)</f>
        <v/>
      </c>
    </row>
    <row r="206" spans="1:10" ht="27.75" customHeight="1">
      <c r="A206" s="2"/>
      <c r="B206" s="128" t="s">
        <v>179</v>
      </c>
      <c r="C206" s="153"/>
      <c r="D206" s="153"/>
      <c r="E206" s="181"/>
      <c r="F206" s="200"/>
      <c r="G206" s="200"/>
      <c r="H206" s="204"/>
      <c r="I206" s="252">
        <v>905000</v>
      </c>
      <c r="J206" s="252" t="str">
        <f>IF(H206="","",H206*I206)</f>
        <v/>
      </c>
    </row>
    <row r="207" spans="1:10" ht="27.75" customHeight="1">
      <c r="A207" s="2"/>
      <c r="B207" s="128" t="s">
        <v>178</v>
      </c>
      <c r="C207" s="153"/>
      <c r="D207" s="153"/>
      <c r="E207" s="181"/>
      <c r="F207" s="200"/>
      <c r="G207" s="200"/>
      <c r="H207" s="204"/>
      <c r="I207" s="252">
        <v>205000</v>
      </c>
      <c r="J207" s="252" t="str">
        <f>IF(H207="","",H207*I207)</f>
        <v/>
      </c>
    </row>
    <row r="208" spans="1:10" ht="27.75" customHeight="1">
      <c r="A208" s="2"/>
      <c r="B208" s="128" t="s">
        <v>166</v>
      </c>
      <c r="C208" s="153"/>
      <c r="D208" s="153"/>
      <c r="E208" s="181"/>
      <c r="F208" s="200"/>
      <c r="G208" s="200"/>
      <c r="H208" s="234"/>
      <c r="I208" s="252"/>
      <c r="J208" s="252" t="str">
        <f>IF(I208="","",I208)</f>
        <v/>
      </c>
    </row>
    <row r="209" spans="1:10" ht="27.75" customHeight="1">
      <c r="A209" s="2"/>
      <c r="B209" s="128" t="s">
        <v>160</v>
      </c>
      <c r="C209" s="153"/>
      <c r="D209" s="153"/>
      <c r="E209" s="181"/>
      <c r="F209" s="200"/>
      <c r="G209" s="200"/>
      <c r="H209" s="204"/>
      <c r="I209" s="252">
        <v>300000</v>
      </c>
      <c r="J209" s="252" t="str">
        <f>IF(H209="","",H209*I209)</f>
        <v/>
      </c>
    </row>
    <row r="210" spans="1:10" ht="27.75" customHeight="1">
      <c r="A210" s="2"/>
      <c r="B210" s="129" t="s">
        <v>180</v>
      </c>
      <c r="C210" s="154"/>
      <c r="D210" s="154"/>
      <c r="E210" s="182"/>
      <c r="F210" s="201"/>
      <c r="G210" s="201"/>
      <c r="H210" s="205"/>
      <c r="I210" s="253">
        <v>1500000</v>
      </c>
      <c r="J210" s="253" t="str">
        <f>IF(H210="","",H210*I210)</f>
        <v/>
      </c>
    </row>
    <row r="211" spans="1:10">
      <c r="A211" s="2"/>
      <c r="B211" s="2"/>
      <c r="C211" s="138" t="s">
        <v>181</v>
      </c>
      <c r="D211" s="111"/>
      <c r="E211" s="111"/>
      <c r="F211" s="111"/>
      <c r="G211" s="111"/>
      <c r="H211" s="111"/>
      <c r="I211" s="111"/>
      <c r="J211" s="259"/>
    </row>
    <row r="212" spans="1:10">
      <c r="A212" s="2"/>
      <c r="B212" s="2"/>
      <c r="C212" s="138" t="s">
        <v>182</v>
      </c>
      <c r="D212" s="111"/>
      <c r="E212" s="111"/>
      <c r="F212" s="111"/>
      <c r="G212" s="111"/>
      <c r="H212" s="111"/>
      <c r="I212" s="111"/>
      <c r="J212" s="259"/>
    </row>
    <row r="213" spans="1:10">
      <c r="A213" s="2"/>
      <c r="B213" s="2"/>
      <c r="D213" s="111"/>
      <c r="E213" s="111"/>
      <c r="F213" s="111"/>
      <c r="G213" s="111"/>
      <c r="H213" s="111"/>
      <c r="I213" s="111"/>
      <c r="J213" s="259"/>
    </row>
    <row r="214" spans="1:10">
      <c r="A214" s="2"/>
      <c r="B214" s="2"/>
      <c r="D214" s="111"/>
      <c r="E214" s="111"/>
      <c r="F214" s="111"/>
      <c r="G214" s="111"/>
      <c r="H214" s="111"/>
      <c r="I214" s="111"/>
      <c r="J214" s="111"/>
    </row>
    <row r="215" spans="1:10">
      <c r="A215" s="2"/>
      <c r="B215" s="2"/>
      <c r="C215" s="111"/>
      <c r="D215" s="111"/>
      <c r="E215" s="111"/>
      <c r="F215" s="111"/>
      <c r="G215" s="111"/>
      <c r="H215" s="111"/>
      <c r="I215" s="111"/>
      <c r="J215" s="111"/>
    </row>
    <row r="216" spans="1:10" ht="20.100000000000001" customHeight="1">
      <c r="A216" s="2" t="s">
        <v>151</v>
      </c>
      <c r="B216" s="2"/>
      <c r="C216" s="111"/>
      <c r="D216" s="111"/>
      <c r="E216" s="111"/>
      <c r="F216" s="111"/>
      <c r="G216" s="111"/>
      <c r="H216" s="111"/>
      <c r="I216" s="111"/>
      <c r="J216" s="111"/>
    </row>
    <row r="217" spans="1:10">
      <c r="A217" s="2"/>
      <c r="B217" s="2"/>
      <c r="C217" s="111"/>
      <c r="D217" s="111"/>
      <c r="E217" s="111"/>
      <c r="F217" s="111"/>
      <c r="G217" s="111"/>
      <c r="H217" s="111"/>
      <c r="I217" s="111"/>
      <c r="J217" s="111"/>
    </row>
    <row r="218" spans="1:10" ht="15.75" customHeight="1">
      <c r="A218" s="111"/>
      <c r="B218" s="130" t="s">
        <v>28</v>
      </c>
      <c r="C218" s="155" t="s">
        <v>81</v>
      </c>
      <c r="D218" s="146"/>
      <c r="E218" s="146"/>
      <c r="F218" s="202" t="s">
        <v>83</v>
      </c>
      <c r="G218" s="202" t="s">
        <v>71</v>
      </c>
      <c r="H218" s="235"/>
      <c r="I218" s="249" t="s">
        <v>55</v>
      </c>
      <c r="J218" s="243"/>
    </row>
    <row r="219" spans="1:10" ht="15.75" customHeight="1">
      <c r="A219" s="111"/>
      <c r="B219" s="131" t="s">
        <v>233</v>
      </c>
      <c r="C219" s="142"/>
      <c r="D219" s="161" t="s">
        <v>77</v>
      </c>
      <c r="E219" s="183"/>
      <c r="F219" s="203"/>
      <c r="G219" s="220"/>
      <c r="H219" s="236"/>
      <c r="I219" s="246"/>
      <c r="J219" s="240"/>
    </row>
    <row r="220" spans="1:10" ht="15.75" customHeight="1">
      <c r="A220" s="111"/>
      <c r="B220" s="132"/>
      <c r="C220" s="156"/>
      <c r="D220" s="169" t="s">
        <v>77</v>
      </c>
      <c r="E220" s="184"/>
      <c r="F220" s="204"/>
      <c r="G220" s="128"/>
      <c r="H220" s="237"/>
      <c r="I220" s="254"/>
      <c r="J220" s="241"/>
    </row>
    <row r="221" spans="1:10" ht="15.75" customHeight="1">
      <c r="A221" s="111"/>
      <c r="B221" s="133"/>
      <c r="C221" s="144"/>
      <c r="D221" s="163" t="s">
        <v>77</v>
      </c>
      <c r="E221" s="185"/>
      <c r="F221" s="205"/>
      <c r="G221" s="129"/>
      <c r="H221" s="238"/>
      <c r="I221" s="248"/>
      <c r="J221" s="242"/>
    </row>
    <row r="222" spans="1:10" ht="15.75" customHeight="1">
      <c r="A222" s="111"/>
      <c r="B222" s="134"/>
      <c r="C222" s="145" t="s">
        <v>38</v>
      </c>
      <c r="D222" s="164"/>
      <c r="E222" s="186"/>
      <c r="F222" s="206">
        <f>SUM(F219:F221)</f>
        <v>0</v>
      </c>
      <c r="G222" s="219">
        <f>SUM(G219:G221)</f>
        <v>0</v>
      </c>
      <c r="H222" s="239"/>
      <c r="I222" s="219">
        <f>SUM(I219:I221)</f>
        <v>0</v>
      </c>
      <c r="J222" s="243"/>
    </row>
    <row r="223" spans="1:10" ht="15.75" customHeight="1">
      <c r="A223" s="111"/>
      <c r="B223" s="131" t="s">
        <v>188</v>
      </c>
      <c r="C223" s="142"/>
      <c r="D223" s="161" t="s">
        <v>77</v>
      </c>
      <c r="E223" s="183"/>
      <c r="F223" s="203"/>
      <c r="G223" s="220"/>
      <c r="H223" s="236"/>
      <c r="I223" s="246"/>
      <c r="J223" s="240"/>
    </row>
    <row r="224" spans="1:10" ht="15.75" customHeight="1">
      <c r="A224" s="111"/>
      <c r="B224" s="132"/>
      <c r="C224" s="156"/>
      <c r="D224" s="169" t="s">
        <v>77</v>
      </c>
      <c r="E224" s="184"/>
      <c r="F224" s="204"/>
      <c r="G224" s="128"/>
      <c r="H224" s="237"/>
      <c r="I224" s="254"/>
      <c r="J224" s="241"/>
    </row>
    <row r="225" spans="1:10" ht="15.75" customHeight="1">
      <c r="A225" s="111"/>
      <c r="B225" s="133"/>
      <c r="C225" s="144"/>
      <c r="D225" s="163" t="s">
        <v>77</v>
      </c>
      <c r="E225" s="185"/>
      <c r="F225" s="205"/>
      <c r="G225" s="129"/>
      <c r="H225" s="238"/>
      <c r="I225" s="248"/>
      <c r="J225" s="242"/>
    </row>
    <row r="226" spans="1:10" ht="15.75" customHeight="1">
      <c r="A226" s="111"/>
      <c r="B226" s="134"/>
      <c r="C226" s="145" t="s">
        <v>38</v>
      </c>
      <c r="D226" s="164"/>
      <c r="E226" s="186"/>
      <c r="F226" s="206">
        <f>SUM(F223:F225)</f>
        <v>0</v>
      </c>
      <c r="G226" s="219">
        <f>SUM(G223:G225)</f>
        <v>0</v>
      </c>
      <c r="H226" s="239"/>
      <c r="I226" s="219">
        <f>SUM(I223:I225)</f>
        <v>0</v>
      </c>
      <c r="J226" s="243"/>
    </row>
    <row r="227" spans="1:10">
      <c r="A227" s="111"/>
      <c r="B227" s="111"/>
      <c r="C227" s="111"/>
      <c r="D227" s="109"/>
      <c r="E227" s="111"/>
      <c r="F227" s="111"/>
      <c r="G227" s="111"/>
      <c r="H227" s="111"/>
      <c r="I227" s="111"/>
      <c r="J227" s="111"/>
    </row>
    <row r="228" spans="1:10" ht="15.75" customHeight="1">
      <c r="A228" s="2" t="s">
        <v>75</v>
      </c>
      <c r="B228" s="2"/>
      <c r="C228" s="109"/>
      <c r="D228" s="111"/>
      <c r="E228" s="109"/>
      <c r="F228" s="109"/>
      <c r="G228" s="109"/>
      <c r="H228" s="109"/>
      <c r="I228" s="109"/>
      <c r="J228" s="109"/>
    </row>
    <row r="229" spans="1:10" ht="15.75" customHeight="1">
      <c r="A229" s="111"/>
      <c r="B229" s="2" t="s">
        <v>80</v>
      </c>
      <c r="C229" s="109"/>
      <c r="D229" s="111"/>
      <c r="E229" s="187" t="s">
        <v>55</v>
      </c>
      <c r="F229" s="197"/>
      <c r="G229" s="2" t="s">
        <v>61</v>
      </c>
      <c r="H229" s="197">
        <v>15100</v>
      </c>
      <c r="I229" s="2" t="s">
        <v>20</v>
      </c>
      <c r="J229" s="260" t="str">
        <f>IF(F229="","",F229*H229)</f>
        <v/>
      </c>
    </row>
    <row r="230" spans="1:10" ht="15.75" customHeight="1">
      <c r="A230" s="111"/>
      <c r="B230" s="2" t="s">
        <v>232</v>
      </c>
      <c r="C230" s="109"/>
      <c r="D230" s="111"/>
      <c r="E230" s="187" t="s">
        <v>55</v>
      </c>
      <c r="F230" s="197"/>
      <c r="G230" s="2" t="s">
        <v>61</v>
      </c>
      <c r="H230" s="197">
        <v>5520</v>
      </c>
      <c r="I230" s="2" t="s">
        <v>20</v>
      </c>
      <c r="J230" s="260" t="str">
        <f>IF(F230="","",F230*H230)</f>
        <v/>
      </c>
    </row>
    <row r="231" spans="1:10" ht="15.75" customHeight="1">
      <c r="A231" s="111"/>
      <c r="B231" s="111"/>
      <c r="C231" s="111"/>
      <c r="D231" s="111"/>
      <c r="E231" s="122"/>
      <c r="F231" s="198"/>
      <c r="G231" s="2"/>
      <c r="H231" s="198"/>
      <c r="I231" s="250" t="s">
        <v>38</v>
      </c>
      <c r="J231" s="256">
        <f>SUM(J229:J230)</f>
        <v>0</v>
      </c>
    </row>
    <row r="232" spans="1:10">
      <c r="A232" s="111"/>
      <c r="B232" s="111"/>
      <c r="C232" s="111"/>
      <c r="D232" s="111"/>
      <c r="E232" s="122"/>
      <c r="F232" s="198"/>
      <c r="G232" s="2"/>
      <c r="H232" s="198"/>
      <c r="I232" s="2"/>
      <c r="J232" s="261"/>
    </row>
    <row r="233" spans="1:10">
      <c r="A233" s="111"/>
      <c r="B233" s="111"/>
      <c r="C233" s="111"/>
      <c r="D233" s="111"/>
      <c r="E233" s="122"/>
      <c r="F233" s="198"/>
      <c r="G233" s="2"/>
      <c r="H233" s="198"/>
      <c r="I233" s="2"/>
      <c r="J233" s="261"/>
    </row>
    <row r="234" spans="1:10" ht="20.100000000000001" customHeight="1">
      <c r="A234" s="2" t="s">
        <v>72</v>
      </c>
      <c r="B234" s="2"/>
      <c r="C234" s="111"/>
      <c r="D234" s="111"/>
      <c r="E234" s="122"/>
      <c r="F234" s="198"/>
      <c r="G234" s="2"/>
      <c r="H234" s="198"/>
      <c r="I234" s="2"/>
      <c r="J234" s="261"/>
    </row>
    <row r="235" spans="1:10">
      <c r="A235" s="2"/>
      <c r="B235" s="2"/>
      <c r="C235" s="111"/>
      <c r="D235" s="111"/>
      <c r="E235" s="122"/>
      <c r="F235" s="198"/>
      <c r="G235" s="2"/>
      <c r="H235" s="198"/>
      <c r="I235" s="2"/>
      <c r="J235" s="261"/>
    </row>
    <row r="236" spans="1:10" ht="45" customHeight="1">
      <c r="A236" s="2"/>
      <c r="B236" s="135" t="s">
        <v>51</v>
      </c>
      <c r="C236" s="157"/>
      <c r="D236" s="170"/>
      <c r="E236" s="177"/>
      <c r="F236" s="157"/>
      <c r="G236" s="157"/>
      <c r="H236" s="157"/>
      <c r="I236" s="157"/>
      <c r="J236" s="170"/>
    </row>
    <row r="237" spans="1:10" ht="20.100000000000001" customHeight="1">
      <c r="A237" s="2"/>
      <c r="B237" s="135" t="s">
        <v>78</v>
      </c>
      <c r="C237" s="157"/>
      <c r="D237" s="170"/>
      <c r="E237" s="177"/>
      <c r="F237" s="157"/>
      <c r="G237" s="157"/>
      <c r="H237" s="157"/>
      <c r="I237" s="157"/>
      <c r="J237" s="170"/>
    </row>
    <row r="238" spans="1:10" ht="20.100000000000001" customHeight="1">
      <c r="A238" s="2"/>
      <c r="B238" s="135" t="s">
        <v>45</v>
      </c>
      <c r="C238" s="157"/>
      <c r="D238" s="170"/>
      <c r="E238" s="177"/>
      <c r="F238" s="157"/>
      <c r="G238" s="157"/>
      <c r="H238" s="157"/>
      <c r="I238" s="157"/>
      <c r="J238" s="170"/>
    </row>
    <row r="239" spans="1:10" ht="20.100000000000001" customHeight="1">
      <c r="A239" s="2"/>
      <c r="B239" s="135" t="s">
        <v>145</v>
      </c>
      <c r="C239" s="157"/>
      <c r="D239" s="170"/>
      <c r="E239" s="177"/>
      <c r="F239" s="157"/>
      <c r="G239" s="157"/>
      <c r="H239" s="157"/>
      <c r="I239" s="157"/>
      <c r="J239" s="170"/>
    </row>
    <row r="240" spans="1:10">
      <c r="A240" s="2"/>
      <c r="B240" s="2"/>
      <c r="C240" s="111"/>
      <c r="D240" s="64"/>
      <c r="E240" s="188"/>
      <c r="F240" s="188"/>
      <c r="G240" s="188"/>
      <c r="H240" s="188"/>
      <c r="I240" s="188"/>
      <c r="J240" s="188"/>
    </row>
    <row r="241" spans="1:11" ht="15" customHeight="1">
      <c r="A241" s="2" t="s">
        <v>86</v>
      </c>
      <c r="B241" s="2"/>
      <c r="C241" s="111"/>
      <c r="D241" s="111"/>
      <c r="E241" s="111"/>
      <c r="F241" s="111"/>
      <c r="G241" s="111"/>
      <c r="H241" s="111"/>
      <c r="I241" s="111"/>
      <c r="J241" s="111"/>
    </row>
    <row r="242" spans="1:11">
      <c r="A242" s="111"/>
      <c r="B242" s="117" t="s">
        <v>185</v>
      </c>
      <c r="C242" s="146"/>
      <c r="D242" s="146"/>
      <c r="E242" s="146"/>
      <c r="F242" s="146"/>
      <c r="G242" s="146"/>
      <c r="H242" s="146"/>
      <c r="I242" s="146"/>
      <c r="J242" s="255"/>
    </row>
    <row r="243" spans="1:11" ht="89.25" customHeight="1">
      <c r="A243" s="111"/>
      <c r="B243" s="118"/>
      <c r="C243" s="79"/>
      <c r="D243" s="79"/>
      <c r="E243" s="79"/>
      <c r="F243" s="79"/>
      <c r="G243" s="79"/>
      <c r="H243" s="79"/>
      <c r="I243" s="79"/>
      <c r="J243" s="168"/>
    </row>
    <row r="244" spans="1:11">
      <c r="A244" s="111"/>
      <c r="B244" s="111"/>
      <c r="C244" s="111"/>
      <c r="D244" s="111"/>
      <c r="E244" s="122"/>
      <c r="F244" s="198"/>
      <c r="G244" s="2"/>
      <c r="H244" s="198"/>
      <c r="I244" s="2"/>
      <c r="J244" s="261"/>
    </row>
    <row r="245" spans="1:11" ht="15" customHeight="1">
      <c r="A245" s="2" t="s">
        <v>47</v>
      </c>
      <c r="B245" s="2"/>
      <c r="C245" s="111"/>
      <c r="D245" s="111"/>
      <c r="E245" s="122"/>
      <c r="F245" s="198"/>
      <c r="G245" s="2"/>
      <c r="H245" s="198"/>
      <c r="I245" s="2"/>
      <c r="J245" s="261"/>
    </row>
    <row r="246" spans="1:11" ht="20.100000000000001" customHeight="1">
      <c r="A246" s="111"/>
      <c r="B246" s="119" t="s">
        <v>87</v>
      </c>
      <c r="C246" s="147"/>
      <c r="D246" s="147"/>
      <c r="E246" s="165"/>
      <c r="F246" s="207" t="s">
        <v>88</v>
      </c>
      <c r="G246" s="157"/>
      <c r="H246" s="157"/>
      <c r="I246" s="170"/>
      <c r="J246" s="262" t="s">
        <v>10</v>
      </c>
    </row>
    <row r="247" spans="1:11" ht="20.100000000000001" customHeight="1">
      <c r="A247" s="111"/>
      <c r="B247" s="120"/>
      <c r="C247" s="147"/>
      <c r="D247" s="147"/>
      <c r="E247" s="165"/>
      <c r="F247" s="208"/>
      <c r="G247" s="157"/>
      <c r="H247" s="157"/>
      <c r="I247" s="170"/>
      <c r="J247" s="219"/>
    </row>
    <row r="248" spans="1:11" ht="20.100000000000001" customHeight="1">
      <c r="A248" s="111"/>
      <c r="B248" s="120"/>
      <c r="C248" s="147"/>
      <c r="D248" s="147"/>
      <c r="E248" s="165"/>
      <c r="F248" s="208"/>
      <c r="G248" s="157"/>
      <c r="H248" s="157"/>
      <c r="I248" s="170"/>
      <c r="J248" s="219"/>
    </row>
    <row r="249" spans="1:11">
      <c r="A249" s="111"/>
      <c r="B249" s="111"/>
      <c r="C249" s="2"/>
      <c r="D249" s="60"/>
      <c r="E249" s="60"/>
      <c r="F249" s="198"/>
      <c r="G249" s="60"/>
      <c r="H249" s="60"/>
      <c r="I249" s="60"/>
      <c r="J249" s="198"/>
    </row>
    <row r="250" spans="1:11" ht="15.75" customHeight="1">
      <c r="A250" s="2" t="s">
        <v>75</v>
      </c>
      <c r="B250" s="2"/>
      <c r="C250" s="111"/>
      <c r="E250" s="111"/>
      <c r="F250" s="111"/>
      <c r="G250" s="111"/>
      <c r="H250" s="111"/>
      <c r="I250" s="111"/>
      <c r="J250" s="111"/>
    </row>
    <row r="251" spans="1:11" ht="15.75" customHeight="1">
      <c r="A251" s="2"/>
      <c r="B251" s="2" t="s">
        <v>86</v>
      </c>
      <c r="E251" s="56" t="s">
        <v>94</v>
      </c>
      <c r="F251" s="56" t="str">
        <f>IF(C243="","なし","あり")</f>
        <v>なし</v>
      </c>
      <c r="G251" s="111"/>
      <c r="H251" s="198">
        <v>600000</v>
      </c>
      <c r="I251" s="2" t="s">
        <v>20</v>
      </c>
      <c r="J251" s="257" t="str">
        <f>IF(F251="あり",H251,"")</f>
        <v/>
      </c>
    </row>
    <row r="252" spans="1:11" ht="15.75" customHeight="1">
      <c r="A252" s="111"/>
      <c r="B252" s="2" t="s">
        <v>189</v>
      </c>
      <c r="D252" s="111"/>
      <c r="E252" s="187" t="s">
        <v>10</v>
      </c>
      <c r="F252" s="197" t="str">
        <f>IF(SUM(J247:J248)=0,"",SUM(J247:J248))</f>
        <v/>
      </c>
      <c r="G252" s="2" t="s">
        <v>31</v>
      </c>
      <c r="H252" s="198">
        <v>905000</v>
      </c>
      <c r="I252" s="2" t="s">
        <v>20</v>
      </c>
      <c r="J252" s="260" t="str">
        <f>IF(F252="","",F252*H252)</f>
        <v/>
      </c>
    </row>
    <row r="253" spans="1:11" ht="15.75" customHeight="1">
      <c r="A253" s="111"/>
      <c r="B253" s="111"/>
      <c r="C253" s="111"/>
      <c r="D253" s="111"/>
      <c r="E253" s="122"/>
      <c r="F253" s="198"/>
      <c r="G253" s="2"/>
      <c r="H253" s="198"/>
      <c r="I253" s="250" t="s">
        <v>38</v>
      </c>
      <c r="J253" s="256">
        <f>SUM(J251:J252)</f>
        <v>0</v>
      </c>
    </row>
    <row r="254" spans="1:11">
      <c r="A254" s="111"/>
      <c r="B254" s="111"/>
      <c r="C254" s="111"/>
      <c r="D254" s="111"/>
      <c r="E254" s="122"/>
      <c r="F254" s="198"/>
      <c r="G254" s="2"/>
      <c r="H254" s="198"/>
      <c r="I254" s="2"/>
      <c r="J254" s="261"/>
    </row>
    <row r="255" spans="1:11" ht="20.100000000000001" customHeight="1">
      <c r="A255" s="2" t="s">
        <v>7</v>
      </c>
      <c r="B255" s="2"/>
      <c r="C255" s="111"/>
      <c r="D255" s="111"/>
      <c r="E255" s="111"/>
      <c r="F255" s="111"/>
      <c r="G255" s="111"/>
      <c r="H255" s="111"/>
      <c r="I255" s="111"/>
      <c r="J255" s="111"/>
      <c r="K255" s="109"/>
    </row>
    <row r="256" spans="1:11">
      <c r="A256" s="2"/>
      <c r="B256" s="2"/>
      <c r="C256" s="111"/>
      <c r="D256" s="111"/>
      <c r="E256" s="111"/>
      <c r="F256" s="111"/>
      <c r="G256" s="111"/>
      <c r="H256" s="111"/>
      <c r="I256" s="111"/>
      <c r="J256" s="111"/>
      <c r="K256" s="109"/>
    </row>
    <row r="257" spans="1:11" ht="39" customHeight="1">
      <c r="A257" s="2"/>
      <c r="B257" s="135" t="s">
        <v>60</v>
      </c>
      <c r="C257" s="157"/>
      <c r="D257" s="170"/>
      <c r="E257" s="177"/>
      <c r="F257" s="157"/>
      <c r="G257" s="157"/>
      <c r="H257" s="157"/>
      <c r="I257" s="157"/>
      <c r="J257" s="170"/>
      <c r="K257" s="109"/>
    </row>
    <row r="258" spans="1:11" ht="20.100000000000001" customHeight="1">
      <c r="A258" s="2"/>
      <c r="B258" s="135" t="s">
        <v>90</v>
      </c>
      <c r="C258" s="157"/>
      <c r="D258" s="170"/>
      <c r="E258" s="177"/>
      <c r="F258" s="157"/>
      <c r="G258" s="157"/>
      <c r="H258" s="157"/>
      <c r="I258" s="157"/>
      <c r="J258" s="170"/>
      <c r="K258" s="109"/>
    </row>
    <row r="259" spans="1:11">
      <c r="A259" s="2"/>
      <c r="B259" s="2"/>
      <c r="C259" s="111"/>
      <c r="D259" s="64"/>
      <c r="E259" s="188"/>
      <c r="F259" s="188"/>
      <c r="G259" s="188"/>
      <c r="H259" s="188"/>
      <c r="I259" s="188"/>
      <c r="J259" s="188"/>
      <c r="K259" s="109"/>
    </row>
    <row r="260" spans="1:11">
      <c r="A260" s="2" t="s">
        <v>80</v>
      </c>
      <c r="B260" s="2"/>
      <c r="C260" s="109"/>
      <c r="D260" s="111"/>
      <c r="E260" s="111"/>
      <c r="F260" s="111"/>
      <c r="G260" s="111"/>
      <c r="H260" s="111"/>
      <c r="I260" s="111"/>
      <c r="J260" s="111"/>
      <c r="K260" s="109"/>
    </row>
    <row r="261" spans="1:11" ht="15.75" customHeight="1">
      <c r="A261" s="111"/>
      <c r="B261" s="111"/>
      <c r="C261" s="139" t="s">
        <v>91</v>
      </c>
      <c r="D261" s="158"/>
      <c r="E261" s="158"/>
      <c r="F261" s="202" t="s">
        <v>83</v>
      </c>
      <c r="G261" s="202" t="s">
        <v>71</v>
      </c>
      <c r="H261" s="235"/>
      <c r="I261" s="249" t="s">
        <v>55</v>
      </c>
      <c r="J261" s="243"/>
      <c r="K261" s="109"/>
    </row>
    <row r="262" spans="1:11" ht="15.75" customHeight="1">
      <c r="A262" s="111"/>
      <c r="B262" s="111"/>
      <c r="C262" s="142"/>
      <c r="D262" s="161" t="s">
        <v>77</v>
      </c>
      <c r="E262" s="183"/>
      <c r="F262" s="209"/>
      <c r="G262" s="220" t="str">
        <f>IF(C262="",IF(E262="","","開始日入力を"),IF(E262="","終了日入力を",_xlfn.DAYS(E262,C262)+1))</f>
        <v/>
      </c>
      <c r="H262" s="240"/>
      <c r="I262" s="246"/>
      <c r="J262" s="240"/>
      <c r="K262" s="109"/>
    </row>
    <row r="263" spans="1:11" ht="15.75" customHeight="1">
      <c r="A263" s="111"/>
      <c r="B263" s="111"/>
      <c r="C263" s="143"/>
      <c r="D263" s="162" t="s">
        <v>77</v>
      </c>
      <c r="E263" s="189"/>
      <c r="F263" s="210"/>
      <c r="G263" s="128" t="str">
        <f>IF(C263="",IF(E263="","","開始日入力を"),IF(E263="","終了日入力を",_xlfn.DAYS(E263,C263)+1))</f>
        <v/>
      </c>
      <c r="H263" s="241"/>
      <c r="I263" s="254"/>
      <c r="J263" s="241"/>
      <c r="K263" s="109"/>
    </row>
    <row r="264" spans="1:11" ht="15.75" customHeight="1">
      <c r="A264" s="111"/>
      <c r="B264" s="111"/>
      <c r="C264" s="144"/>
      <c r="D264" s="163" t="s">
        <v>77</v>
      </c>
      <c r="E264" s="185"/>
      <c r="F264" s="211"/>
      <c r="G264" s="129" t="str">
        <f>IF(C264="",IF(E264="","","開始日入力を"),IF(E264="","終了日入力を",_xlfn.DAYS(E264,C264)+1))</f>
        <v/>
      </c>
      <c r="H264" s="242"/>
      <c r="I264" s="248"/>
      <c r="J264" s="242"/>
      <c r="K264" s="109"/>
    </row>
    <row r="265" spans="1:11" ht="15.75" customHeight="1">
      <c r="A265" s="111"/>
      <c r="B265" s="111"/>
      <c r="C265" s="145" t="s">
        <v>38</v>
      </c>
      <c r="D265" s="164"/>
      <c r="E265" s="186"/>
      <c r="F265" s="212">
        <f>SUM(F262:F264)</f>
        <v>0</v>
      </c>
      <c r="G265" s="219">
        <f>SUM(G262:G264)</f>
        <v>0</v>
      </c>
      <c r="H265" s="243"/>
      <c r="I265" s="219">
        <f>SUM(I262:I264)</f>
        <v>0</v>
      </c>
      <c r="J265" s="243"/>
      <c r="K265" s="109"/>
    </row>
    <row r="266" spans="1:11">
      <c r="A266" s="2" t="s">
        <v>192</v>
      </c>
      <c r="B266" s="2"/>
      <c r="C266" s="109"/>
      <c r="D266" s="111"/>
      <c r="E266" s="111"/>
      <c r="F266" s="111"/>
      <c r="G266" s="111"/>
      <c r="H266" s="111"/>
      <c r="I266" s="111"/>
      <c r="J266" s="111"/>
    </row>
    <row r="267" spans="1:11" ht="15.75" customHeight="1">
      <c r="A267" s="111"/>
      <c r="B267" s="111"/>
      <c r="C267" s="139" t="s">
        <v>91</v>
      </c>
      <c r="D267" s="171"/>
      <c r="E267" s="171"/>
      <c r="F267" s="202" t="s">
        <v>83</v>
      </c>
      <c r="G267" s="202" t="s">
        <v>71</v>
      </c>
      <c r="H267" s="235"/>
      <c r="I267" s="249" t="s">
        <v>55</v>
      </c>
      <c r="J267" s="243"/>
    </row>
    <row r="268" spans="1:11" ht="15.75" customHeight="1">
      <c r="A268" s="111"/>
      <c r="B268" s="111"/>
      <c r="C268" s="142"/>
      <c r="D268" s="161" t="s">
        <v>77</v>
      </c>
      <c r="E268" s="183"/>
      <c r="F268" s="209"/>
      <c r="G268" s="220" t="str">
        <f>IF(C268="",IF(E268="","","開始日入力を"),IF(E268="","終了日入力を",_xlfn.DAYS(E268,C268)+1))</f>
        <v/>
      </c>
      <c r="H268" s="240"/>
      <c r="I268" s="246"/>
      <c r="J268" s="240"/>
    </row>
    <row r="269" spans="1:11" ht="15.75" customHeight="1">
      <c r="A269" s="111"/>
      <c r="B269" s="111"/>
      <c r="C269" s="143"/>
      <c r="D269" s="162" t="s">
        <v>77</v>
      </c>
      <c r="E269" s="189"/>
      <c r="F269" s="210"/>
      <c r="G269" s="128" t="str">
        <f>IF(C269="",IF(E269="","","開始日入力を"),IF(E269="","終了日入力を",_xlfn.DAYS(E269,C269)+1))</f>
        <v/>
      </c>
      <c r="H269" s="241"/>
      <c r="I269" s="254"/>
      <c r="J269" s="241"/>
    </row>
    <row r="270" spans="1:11" ht="15.75" customHeight="1">
      <c r="A270" s="111"/>
      <c r="B270" s="111"/>
      <c r="C270" s="144"/>
      <c r="D270" s="163" t="s">
        <v>77</v>
      </c>
      <c r="E270" s="185"/>
      <c r="F270" s="211"/>
      <c r="G270" s="129" t="str">
        <f>IF(C270="",IF(E270="","","開始日入力を"),IF(E270="","終了日入力を",_xlfn.DAYS(E270,C270)+1))</f>
        <v/>
      </c>
      <c r="H270" s="242"/>
      <c r="I270" s="248"/>
      <c r="J270" s="242"/>
    </row>
    <row r="271" spans="1:11">
      <c r="A271" s="111"/>
      <c r="B271" s="111"/>
      <c r="C271" s="145" t="s">
        <v>38</v>
      </c>
      <c r="D271" s="164"/>
      <c r="E271" s="186"/>
      <c r="F271" s="212">
        <f>SUM(F268:F270)</f>
        <v>0</v>
      </c>
      <c r="G271" s="219">
        <f>SUM(G268:G270)</f>
        <v>0</v>
      </c>
      <c r="H271" s="243"/>
      <c r="I271" s="219">
        <f>SUM(I268:I270)</f>
        <v>0</v>
      </c>
      <c r="J271" s="243"/>
    </row>
    <row r="272" spans="1:11" ht="15" customHeight="1">
      <c r="A272" s="111"/>
      <c r="B272" s="111"/>
      <c r="C272" s="111"/>
      <c r="D272" s="109"/>
      <c r="E272" s="111"/>
      <c r="F272" s="111"/>
      <c r="G272" s="111"/>
      <c r="H272" s="111"/>
      <c r="I272" s="111"/>
      <c r="J272" s="111"/>
    </row>
    <row r="273" spans="1:10" ht="20.100000000000001" customHeight="1">
      <c r="A273" s="2" t="s">
        <v>75</v>
      </c>
      <c r="B273" s="2"/>
      <c r="C273" s="111"/>
      <c r="D273" s="111"/>
      <c r="E273" s="122"/>
      <c r="F273" s="197"/>
      <c r="G273" s="2"/>
      <c r="H273" s="197"/>
      <c r="I273" s="2"/>
      <c r="J273" s="260" t="str">
        <f>IF(F273="","",F273*H273)</f>
        <v/>
      </c>
    </row>
    <row r="274" spans="1:10">
      <c r="A274" s="111"/>
      <c r="B274" s="2" t="s">
        <v>80</v>
      </c>
      <c r="C274" s="109"/>
      <c r="D274" s="111"/>
      <c r="E274" s="187" t="s">
        <v>55</v>
      </c>
      <c r="F274" s="197"/>
      <c r="G274" s="2" t="s">
        <v>61</v>
      </c>
      <c r="H274" s="197">
        <v>15100</v>
      </c>
      <c r="I274" s="2" t="s">
        <v>20</v>
      </c>
      <c r="J274" s="260" t="str">
        <f>IF(F274="","",F274*H274)</f>
        <v/>
      </c>
    </row>
    <row r="275" spans="1:10">
      <c r="A275" s="111"/>
      <c r="B275" s="2" t="s">
        <v>192</v>
      </c>
      <c r="C275" s="109"/>
      <c r="D275" s="111"/>
      <c r="E275" s="187" t="s">
        <v>55</v>
      </c>
      <c r="F275" s="197"/>
      <c r="G275" s="2" t="s">
        <v>61</v>
      </c>
      <c r="H275" s="197">
        <v>5520</v>
      </c>
      <c r="I275" s="2" t="s">
        <v>20</v>
      </c>
      <c r="J275" s="260" t="str">
        <f>IF(F275="","",F275*H275)</f>
        <v/>
      </c>
    </row>
    <row r="276" spans="1:10">
      <c r="A276" s="111"/>
      <c r="B276" s="111"/>
      <c r="C276" s="111"/>
      <c r="D276" s="111"/>
      <c r="E276" s="122"/>
      <c r="F276" s="198"/>
      <c r="G276" s="2"/>
      <c r="H276" s="198"/>
      <c r="I276" s="250" t="s">
        <v>38</v>
      </c>
      <c r="J276" s="256">
        <f>SUM(J274:J275)</f>
        <v>0</v>
      </c>
    </row>
    <row r="278" spans="1:10" s="109" customFormat="1" ht="19.5" customHeight="1">
      <c r="A278" s="60" t="s">
        <v>225</v>
      </c>
    </row>
    <row r="279" spans="1:10" s="109" customFormat="1" ht="14.25" customHeight="1">
      <c r="A279" s="111"/>
      <c r="B279" s="136" t="s">
        <v>212</v>
      </c>
      <c r="C279" s="136"/>
      <c r="D279" s="136"/>
      <c r="E279" s="136"/>
      <c r="F279" s="136"/>
      <c r="G279" s="136"/>
      <c r="H279" s="136"/>
      <c r="I279" s="136"/>
      <c r="J279" s="136"/>
    </row>
    <row r="280" spans="1:10" s="109" customFormat="1" ht="14.25" customHeight="1">
      <c r="A280" s="109"/>
      <c r="B280" s="137" t="s">
        <v>207</v>
      </c>
      <c r="C280" s="137"/>
      <c r="D280" s="137"/>
      <c r="E280" s="137"/>
      <c r="F280" s="137"/>
      <c r="G280" s="221" t="s">
        <v>222</v>
      </c>
      <c r="H280" s="221"/>
      <c r="I280" s="221"/>
      <c r="J280" s="221"/>
    </row>
    <row r="281" spans="1:10" s="109" customFormat="1" ht="14.25" customHeight="1">
      <c r="A281" s="109"/>
      <c r="B281" s="137" t="s">
        <v>174</v>
      </c>
      <c r="C281" s="137"/>
      <c r="D281" s="137"/>
      <c r="E281" s="137"/>
      <c r="F281" s="137"/>
      <c r="G281" s="222"/>
      <c r="H281" s="222"/>
      <c r="I281" s="222"/>
      <c r="J281" s="222"/>
    </row>
    <row r="282" spans="1:10" s="109" customFormat="1" ht="14.25" customHeight="1">
      <c r="A282" s="109"/>
      <c r="B282" s="137" t="s">
        <v>40</v>
      </c>
      <c r="C282" s="137"/>
      <c r="D282" s="137"/>
      <c r="E282" s="137"/>
      <c r="F282" s="137"/>
      <c r="G282" s="222"/>
      <c r="H282" s="222"/>
      <c r="I282" s="222"/>
      <c r="J282" s="222"/>
    </row>
    <row r="283" spans="1:10" s="109" customFormat="1">
      <c r="A283" s="109"/>
      <c r="B283" s="137" t="s">
        <v>213</v>
      </c>
      <c r="C283" s="137"/>
      <c r="D283" s="137"/>
      <c r="E283" s="137"/>
      <c r="F283" s="137"/>
      <c r="G283" s="223" t="s">
        <v>121</v>
      </c>
      <c r="H283" s="223"/>
      <c r="I283" s="223"/>
      <c r="J283" s="263"/>
    </row>
    <row r="284" spans="1:10" s="109" customFormat="1">
      <c r="A284" s="109"/>
      <c r="B284" s="137"/>
      <c r="C284" s="137"/>
      <c r="D284" s="137"/>
      <c r="E284" s="137"/>
      <c r="F284" s="137"/>
      <c r="G284" s="223" t="s">
        <v>218</v>
      </c>
      <c r="H284" s="223"/>
      <c r="I284" s="223"/>
      <c r="J284" s="263"/>
    </row>
    <row r="285" spans="1:10" s="109" customFormat="1">
      <c r="A285" s="109"/>
      <c r="B285" s="137"/>
      <c r="C285" s="137"/>
      <c r="D285" s="137"/>
      <c r="E285" s="137"/>
      <c r="F285" s="137"/>
      <c r="G285" s="223" t="s">
        <v>171</v>
      </c>
      <c r="H285" s="223"/>
      <c r="I285" s="223"/>
      <c r="J285" s="263"/>
    </row>
    <row r="286" spans="1:10" s="109" customFormat="1">
      <c r="A286" s="109"/>
      <c r="B286" s="137"/>
      <c r="C286" s="137"/>
      <c r="D286" s="137"/>
      <c r="E286" s="137"/>
      <c r="F286" s="137"/>
      <c r="G286" s="223" t="s">
        <v>219</v>
      </c>
      <c r="H286" s="223"/>
      <c r="I286" s="223"/>
      <c r="J286" s="263"/>
    </row>
    <row r="287" spans="1:10" s="109" customFormat="1" ht="30" customHeight="1">
      <c r="A287" s="109"/>
      <c r="B287" s="137" t="s">
        <v>228</v>
      </c>
      <c r="C287" s="137"/>
      <c r="D287" s="137"/>
      <c r="E287" s="137"/>
      <c r="F287" s="137"/>
      <c r="G287" s="136"/>
      <c r="H287" s="136"/>
      <c r="I287" s="136"/>
      <c r="J287" s="136"/>
    </row>
    <row r="288" spans="1:10" s="109" customFormat="1" ht="18.75" customHeight="1">
      <c r="A288" s="109"/>
      <c r="B288" s="136" t="s">
        <v>205</v>
      </c>
      <c r="C288" s="136"/>
      <c r="D288" s="136"/>
      <c r="E288" s="136"/>
      <c r="F288" s="136"/>
      <c r="G288" s="136"/>
      <c r="H288" s="136"/>
      <c r="I288" s="136"/>
      <c r="J288" s="136"/>
    </row>
    <row r="289" spans="2:10" s="109" customFormat="1">
      <c r="B289" s="137" t="s">
        <v>229</v>
      </c>
      <c r="C289" s="137"/>
      <c r="D289" s="137"/>
      <c r="E289" s="137"/>
      <c r="F289" s="137"/>
      <c r="G289" s="224" t="s">
        <v>146</v>
      </c>
      <c r="H289" s="224"/>
      <c r="I289" s="224"/>
      <c r="J289" s="263"/>
    </row>
    <row r="290" spans="2:10" s="109" customFormat="1">
      <c r="B290" s="137"/>
      <c r="C290" s="137"/>
      <c r="D290" s="137"/>
      <c r="E290" s="137"/>
      <c r="F290" s="137"/>
      <c r="G290" s="224" t="s">
        <v>220</v>
      </c>
      <c r="H290" s="224"/>
      <c r="I290" s="224"/>
      <c r="J290" s="263"/>
    </row>
    <row r="291" spans="2:10" s="109" customFormat="1">
      <c r="B291" s="137"/>
      <c r="C291" s="137"/>
      <c r="D291" s="137"/>
      <c r="E291" s="137"/>
      <c r="F291" s="137"/>
      <c r="G291" s="224" t="s">
        <v>221</v>
      </c>
      <c r="H291" s="224"/>
      <c r="I291" s="224"/>
      <c r="J291" s="263"/>
    </row>
    <row r="292" spans="2:10" s="109" customFormat="1">
      <c r="B292" s="137"/>
      <c r="C292" s="137"/>
      <c r="D292" s="137"/>
      <c r="E292" s="137"/>
      <c r="F292" s="137"/>
      <c r="G292" s="224" t="s">
        <v>138</v>
      </c>
      <c r="H292" s="224"/>
      <c r="I292" s="224"/>
      <c r="J292" s="263"/>
    </row>
    <row r="293" spans="2:10" s="109" customFormat="1" ht="44.25" customHeight="1">
      <c r="B293" s="137" t="s">
        <v>152</v>
      </c>
      <c r="C293" s="137"/>
      <c r="D293" s="137"/>
      <c r="E293" s="137"/>
      <c r="F293" s="137"/>
      <c r="G293" s="225"/>
      <c r="H293" s="225"/>
      <c r="I293" s="225"/>
      <c r="J293" s="225"/>
    </row>
    <row r="294" spans="2:10" s="109" customFormat="1" ht="31.5" customHeight="1">
      <c r="B294" s="137" t="s">
        <v>230</v>
      </c>
      <c r="C294" s="137"/>
      <c r="D294" s="137"/>
      <c r="E294" s="137"/>
      <c r="F294" s="137"/>
      <c r="G294" s="225"/>
      <c r="H294" s="225"/>
      <c r="I294" s="225"/>
      <c r="J294" s="225"/>
    </row>
    <row r="295" spans="2:10" s="109" customFormat="1" ht="57" customHeight="1">
      <c r="B295" s="137" t="s">
        <v>231</v>
      </c>
      <c r="C295" s="137"/>
      <c r="D295" s="137"/>
      <c r="E295" s="137"/>
      <c r="F295" s="137"/>
      <c r="G295" s="225"/>
      <c r="H295" s="225"/>
      <c r="I295" s="225"/>
      <c r="J295" s="225"/>
    </row>
    <row r="296" spans="2:10" s="109" customFormat="1">
      <c r="B296" s="138" t="s">
        <v>223</v>
      </c>
    </row>
    <row r="297" spans="2:10" s="109" customFormat="1">
      <c r="B297" s="138" t="s">
        <v>224</v>
      </c>
    </row>
  </sheetData>
  <mergeCells count="267">
    <mergeCell ref="A2:K2"/>
    <mergeCell ref="B3:J3"/>
    <mergeCell ref="C8:F8"/>
    <mergeCell ref="G8:H8"/>
    <mergeCell ref="C9:E9"/>
    <mergeCell ref="C14:E14"/>
    <mergeCell ref="C18:E18"/>
    <mergeCell ref="C22:E22"/>
    <mergeCell ref="C24:F24"/>
    <mergeCell ref="G24:H24"/>
    <mergeCell ref="C25:E25"/>
    <mergeCell ref="C29:E29"/>
    <mergeCell ref="C32:E32"/>
    <mergeCell ref="C35:E35"/>
    <mergeCell ref="C38:E38"/>
    <mergeCell ref="C42:F42"/>
    <mergeCell ref="G42:H42"/>
    <mergeCell ref="C43:E43"/>
    <mergeCell ref="C48:E48"/>
    <mergeCell ref="C52:E52"/>
    <mergeCell ref="C56:E56"/>
    <mergeCell ref="C58:F58"/>
    <mergeCell ref="G58:H58"/>
    <mergeCell ref="C59:E59"/>
    <mergeCell ref="C63:E63"/>
    <mergeCell ref="C66:E66"/>
    <mergeCell ref="C69:E69"/>
    <mergeCell ref="C72:E72"/>
    <mergeCell ref="B75:J75"/>
    <mergeCell ref="B76:J76"/>
    <mergeCell ref="B79:D79"/>
    <mergeCell ref="E79:H79"/>
    <mergeCell ref="B80:D80"/>
    <mergeCell ref="E80:H80"/>
    <mergeCell ref="C84:E84"/>
    <mergeCell ref="C85:E85"/>
    <mergeCell ref="C86:E86"/>
    <mergeCell ref="C87:E87"/>
    <mergeCell ref="C88:E88"/>
    <mergeCell ref="C89:E89"/>
    <mergeCell ref="C91:E91"/>
    <mergeCell ref="C92:E92"/>
    <mergeCell ref="C93:E93"/>
    <mergeCell ref="C94:E94"/>
    <mergeCell ref="C95:E95"/>
    <mergeCell ref="C96:E96"/>
    <mergeCell ref="C97:E97"/>
    <mergeCell ref="C98:E98"/>
    <mergeCell ref="B99:C99"/>
    <mergeCell ref="D99:H99"/>
    <mergeCell ref="B100:C100"/>
    <mergeCell ref="D100:E100"/>
    <mergeCell ref="C106:F106"/>
    <mergeCell ref="G106:H106"/>
    <mergeCell ref="C107:E107"/>
    <mergeCell ref="C111:E111"/>
    <mergeCell ref="C114:E114"/>
    <mergeCell ref="C117:E117"/>
    <mergeCell ref="C120:E120"/>
    <mergeCell ref="C122:F122"/>
    <mergeCell ref="G122:H122"/>
    <mergeCell ref="C123:E123"/>
    <mergeCell ref="C127:E127"/>
    <mergeCell ref="C130:E130"/>
    <mergeCell ref="C133:E133"/>
    <mergeCell ref="C136:E136"/>
    <mergeCell ref="C140:F140"/>
    <mergeCell ref="G140:H140"/>
    <mergeCell ref="C141:E141"/>
    <mergeCell ref="C145:E145"/>
    <mergeCell ref="C148:E148"/>
    <mergeCell ref="C151:E151"/>
    <mergeCell ref="C154:E154"/>
    <mergeCell ref="C156:F156"/>
    <mergeCell ref="G156:H156"/>
    <mergeCell ref="C157:E157"/>
    <mergeCell ref="C161:E161"/>
    <mergeCell ref="C164:E164"/>
    <mergeCell ref="C167:E167"/>
    <mergeCell ref="C170:E170"/>
    <mergeCell ref="C174:E174"/>
    <mergeCell ref="C175:E175"/>
    <mergeCell ref="C176:E176"/>
    <mergeCell ref="C177:E177"/>
    <mergeCell ref="C178:E178"/>
    <mergeCell ref="C179:E179"/>
    <mergeCell ref="C180:E180"/>
    <mergeCell ref="C181:E181"/>
    <mergeCell ref="C183:E183"/>
    <mergeCell ref="C184:E184"/>
    <mergeCell ref="C185:E185"/>
    <mergeCell ref="C186:E186"/>
    <mergeCell ref="C187:E187"/>
    <mergeCell ref="C188:E188"/>
    <mergeCell ref="C189:E189"/>
    <mergeCell ref="C190:E190"/>
    <mergeCell ref="B195:J195"/>
    <mergeCell ref="B196:J196"/>
    <mergeCell ref="B199:D199"/>
    <mergeCell ref="E199:G199"/>
    <mergeCell ref="B201:D201"/>
    <mergeCell ref="E201:G201"/>
    <mergeCell ref="B202:D202"/>
    <mergeCell ref="E202:G202"/>
    <mergeCell ref="B203:D203"/>
    <mergeCell ref="E203:G203"/>
    <mergeCell ref="B204:D204"/>
    <mergeCell ref="E204:G204"/>
    <mergeCell ref="B205:D205"/>
    <mergeCell ref="E205:G205"/>
    <mergeCell ref="B206:D206"/>
    <mergeCell ref="E206:G206"/>
    <mergeCell ref="B207:D207"/>
    <mergeCell ref="E207:G207"/>
    <mergeCell ref="B208:D208"/>
    <mergeCell ref="E208:G208"/>
    <mergeCell ref="B209:D209"/>
    <mergeCell ref="E209:G209"/>
    <mergeCell ref="B210:D210"/>
    <mergeCell ref="E210:G210"/>
    <mergeCell ref="C218:E218"/>
    <mergeCell ref="G218:H218"/>
    <mergeCell ref="I218:J218"/>
    <mergeCell ref="G219:H219"/>
    <mergeCell ref="I219:J219"/>
    <mergeCell ref="G220:H220"/>
    <mergeCell ref="I220:J220"/>
    <mergeCell ref="G221:H221"/>
    <mergeCell ref="I221:J221"/>
    <mergeCell ref="C222:E222"/>
    <mergeCell ref="G222:H222"/>
    <mergeCell ref="I222:J222"/>
    <mergeCell ref="G223:H223"/>
    <mergeCell ref="I223:J223"/>
    <mergeCell ref="G224:H224"/>
    <mergeCell ref="I224:J224"/>
    <mergeCell ref="G225:H225"/>
    <mergeCell ref="I225:J225"/>
    <mergeCell ref="C226:E226"/>
    <mergeCell ref="G226:H226"/>
    <mergeCell ref="I226:J226"/>
    <mergeCell ref="B236:D236"/>
    <mergeCell ref="E236:J236"/>
    <mergeCell ref="B237:D237"/>
    <mergeCell ref="E237:J237"/>
    <mergeCell ref="B238:D238"/>
    <mergeCell ref="E238:J238"/>
    <mergeCell ref="B239:D239"/>
    <mergeCell ref="E239:J239"/>
    <mergeCell ref="B242:J242"/>
    <mergeCell ref="B243:J243"/>
    <mergeCell ref="B246:E246"/>
    <mergeCell ref="F246:I246"/>
    <mergeCell ref="B247:E247"/>
    <mergeCell ref="F247:I247"/>
    <mergeCell ref="B248:E248"/>
    <mergeCell ref="F248:I248"/>
    <mergeCell ref="B257:D257"/>
    <mergeCell ref="E257:J257"/>
    <mergeCell ref="B258:D258"/>
    <mergeCell ref="E258:J258"/>
    <mergeCell ref="C261:E261"/>
    <mergeCell ref="G261:H261"/>
    <mergeCell ref="I261:J261"/>
    <mergeCell ref="G262:H262"/>
    <mergeCell ref="I262:J262"/>
    <mergeCell ref="G263:H263"/>
    <mergeCell ref="I263:J263"/>
    <mergeCell ref="G264:H264"/>
    <mergeCell ref="I264:J264"/>
    <mergeCell ref="C265:E265"/>
    <mergeCell ref="G265:H265"/>
    <mergeCell ref="I265:J265"/>
    <mergeCell ref="C267:E267"/>
    <mergeCell ref="G267:H267"/>
    <mergeCell ref="I267:J267"/>
    <mergeCell ref="G268:H268"/>
    <mergeCell ref="I268:J268"/>
    <mergeCell ref="G269:H269"/>
    <mergeCell ref="I269:J269"/>
    <mergeCell ref="G270:H270"/>
    <mergeCell ref="I270:J270"/>
    <mergeCell ref="C271:E271"/>
    <mergeCell ref="G271:H271"/>
    <mergeCell ref="I271:J271"/>
    <mergeCell ref="B279:J279"/>
    <mergeCell ref="B280:F280"/>
    <mergeCell ref="G280:J280"/>
    <mergeCell ref="B281:F281"/>
    <mergeCell ref="G281:J281"/>
    <mergeCell ref="B282:F282"/>
    <mergeCell ref="G282:J282"/>
    <mergeCell ref="G283:I283"/>
    <mergeCell ref="G284:I284"/>
    <mergeCell ref="G285:I285"/>
    <mergeCell ref="G286:I286"/>
    <mergeCell ref="B287:F287"/>
    <mergeCell ref="G287:J287"/>
    <mergeCell ref="B288:J288"/>
    <mergeCell ref="G289:I289"/>
    <mergeCell ref="G290:I290"/>
    <mergeCell ref="G291:I291"/>
    <mergeCell ref="G292:I292"/>
    <mergeCell ref="B293:F293"/>
    <mergeCell ref="G293:J293"/>
    <mergeCell ref="B294:F294"/>
    <mergeCell ref="G294:J294"/>
    <mergeCell ref="B295:F295"/>
    <mergeCell ref="G295:J295"/>
    <mergeCell ref="B8:B10"/>
    <mergeCell ref="I8:I9"/>
    <mergeCell ref="J8:J9"/>
    <mergeCell ref="B11:B14"/>
    <mergeCell ref="B15:B18"/>
    <mergeCell ref="B19:B22"/>
    <mergeCell ref="B24:B26"/>
    <mergeCell ref="I24:I25"/>
    <mergeCell ref="J24:J25"/>
    <mergeCell ref="B27:B29"/>
    <mergeCell ref="B30:B32"/>
    <mergeCell ref="B33:B35"/>
    <mergeCell ref="B36:B38"/>
    <mergeCell ref="B42:B44"/>
    <mergeCell ref="I42:I43"/>
    <mergeCell ref="J42:J43"/>
    <mergeCell ref="B45:B48"/>
    <mergeCell ref="B49:B52"/>
    <mergeCell ref="B53:B56"/>
    <mergeCell ref="B58:B60"/>
    <mergeCell ref="I58:I59"/>
    <mergeCell ref="J58:J59"/>
    <mergeCell ref="B61:B63"/>
    <mergeCell ref="B64:B66"/>
    <mergeCell ref="B67:B69"/>
    <mergeCell ref="B70:B72"/>
    <mergeCell ref="B106:B108"/>
    <mergeCell ref="I106:I107"/>
    <mergeCell ref="J106:J107"/>
    <mergeCell ref="B109:B111"/>
    <mergeCell ref="B112:B114"/>
    <mergeCell ref="B115:B117"/>
    <mergeCell ref="B118:B120"/>
    <mergeCell ref="B122:B124"/>
    <mergeCell ref="I122:I123"/>
    <mergeCell ref="J122:J123"/>
    <mergeCell ref="B125:B127"/>
    <mergeCell ref="B128:B130"/>
    <mergeCell ref="B131:B133"/>
    <mergeCell ref="B134:B136"/>
    <mergeCell ref="B140:B142"/>
    <mergeCell ref="I140:I141"/>
    <mergeCell ref="J140:J141"/>
    <mergeCell ref="B143:B145"/>
    <mergeCell ref="B146:B148"/>
    <mergeCell ref="B149:B151"/>
    <mergeCell ref="B152:B154"/>
    <mergeCell ref="B156:B158"/>
    <mergeCell ref="I156:I157"/>
    <mergeCell ref="J156:J157"/>
    <mergeCell ref="B159:B161"/>
    <mergeCell ref="B162:B164"/>
    <mergeCell ref="B165:B167"/>
    <mergeCell ref="B168:B170"/>
    <mergeCell ref="B219:B222"/>
    <mergeCell ref="B223:B226"/>
    <mergeCell ref="B283:F286"/>
    <mergeCell ref="B289:F292"/>
  </mergeCells>
  <phoneticPr fontId="19"/>
  <dataValidations count="2">
    <dataValidation type="list" allowBlank="1" showDropDown="0" showInputMessage="1" showErrorMessage="1" sqref="G281:J281">
      <formula1>"計画,実績"</formula1>
    </dataValidation>
    <dataValidation type="list" allowBlank="1" showDropDown="0" showInputMessage="1" showErrorMessage="1" sqref="J289:J292 J283:J286 G287:J287">
      <formula1>"○,×"</formula1>
    </dataValidation>
  </dataValidations>
  <pageMargins left="0.78740157480314943" right="0.78740157480314943" top="0.98425196850393681" bottom="0.98425196850393681" header="0.51181102362204722" footer="0.51181102362204722"/>
  <pageSetup paperSize="9" scale="95" fitToWidth="1" fitToHeight="1" orientation="portrait" usePrinterDefaults="1" r:id="rId1"/>
  <headerFooter alignWithMargins="0"/>
  <rowBreaks count="6" manualBreakCount="6">
    <brk id="56" max="10" man="1"/>
    <brk id="102" max="10" man="1"/>
    <brk id="154" max="10" man="1"/>
    <brk id="192" max="10" man="1"/>
    <brk id="215" max="10" man="1"/>
    <brk id="25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50"/>
  </sheetPr>
  <dimension ref="A1:P25"/>
  <sheetViews>
    <sheetView showGridLines="0" topLeftCell="A4" zoomScale="75" zoomScaleNormal="75" workbookViewId="0">
      <selection activeCell="I31" sqref="I31"/>
    </sheetView>
  </sheetViews>
  <sheetFormatPr defaultRowHeight="13.5"/>
  <cols>
    <col min="1" max="1" width="1" customWidth="1"/>
    <col min="2" max="2" width="12" customWidth="1"/>
    <col min="3" max="3" width="4" customWidth="1"/>
    <col min="4" max="4" width="23.375" customWidth="1"/>
    <col min="5" max="10" width="13.125" customWidth="1"/>
    <col min="11" max="11" width="7.5" customWidth="1"/>
    <col min="12" max="12" width="13.875" customWidth="1"/>
    <col min="13" max="13" width="6.375" customWidth="1"/>
    <col min="14" max="14" width="3.875" customWidth="1"/>
  </cols>
  <sheetData>
    <row r="1" spans="1:16" ht="18" customHeight="1">
      <c r="A1" s="1" t="s">
        <v>41</v>
      </c>
      <c r="B1" s="4"/>
      <c r="C1" s="4"/>
      <c r="D1" s="33"/>
      <c r="E1" s="33"/>
      <c r="F1" s="33"/>
      <c r="G1" s="33"/>
      <c r="H1" s="33"/>
      <c r="I1" s="33"/>
      <c r="J1" s="33"/>
      <c r="K1" s="33"/>
      <c r="L1" s="33"/>
      <c r="M1" s="33"/>
      <c r="N1" s="33"/>
      <c r="O1" s="60"/>
    </row>
    <row r="2" spans="1:16" ht="17.25" customHeight="1">
      <c r="A2" s="2"/>
      <c r="B2" s="278" t="s">
        <v>194</v>
      </c>
      <c r="C2" s="278"/>
      <c r="D2" s="278"/>
      <c r="E2" s="278"/>
      <c r="F2" s="278"/>
      <c r="G2" s="278"/>
      <c r="H2" s="278"/>
      <c r="I2" s="278"/>
      <c r="J2" s="278"/>
      <c r="K2" s="278"/>
      <c r="L2" s="278"/>
      <c r="M2" s="278"/>
      <c r="N2" s="279"/>
      <c r="O2" s="60"/>
    </row>
    <row r="3" spans="1:16" ht="18.75" customHeight="1">
      <c r="A3" s="2"/>
      <c r="B3" s="6" t="s">
        <v>155</v>
      </c>
      <c r="C3" s="6"/>
      <c r="D3" s="6"/>
      <c r="E3" s="6"/>
      <c r="F3" s="6"/>
      <c r="G3" s="6"/>
      <c r="H3" s="6"/>
      <c r="I3" s="6"/>
      <c r="J3" s="6"/>
      <c r="K3" s="6"/>
      <c r="L3" s="6"/>
      <c r="M3" s="34"/>
      <c r="N3" s="2"/>
      <c r="O3" s="61"/>
      <c r="P3" s="61"/>
    </row>
    <row r="4" spans="1:16">
      <c r="A4" s="2"/>
      <c r="B4" s="2"/>
      <c r="C4" s="2"/>
      <c r="D4" s="2"/>
      <c r="E4" s="2"/>
      <c r="F4" s="2"/>
      <c r="G4" s="2"/>
      <c r="H4" s="2"/>
      <c r="I4" s="2"/>
      <c r="J4" s="2"/>
      <c r="K4" s="2"/>
      <c r="L4" s="56"/>
      <c r="M4" s="56" t="s">
        <v>198</v>
      </c>
      <c r="N4" s="56"/>
      <c r="O4" s="60"/>
    </row>
    <row r="5" spans="1:16" ht="27" customHeight="1">
      <c r="A5" s="2"/>
      <c r="B5" s="7" t="s">
        <v>8</v>
      </c>
      <c r="C5" s="17"/>
      <c r="D5" s="26"/>
      <c r="E5" s="35" t="s">
        <v>15</v>
      </c>
      <c r="F5" s="35" t="s">
        <v>96</v>
      </c>
      <c r="G5" s="35" t="s">
        <v>17</v>
      </c>
      <c r="H5" s="35" t="s">
        <v>9</v>
      </c>
      <c r="I5" s="35" t="s">
        <v>99</v>
      </c>
      <c r="J5" s="35" t="s">
        <v>18</v>
      </c>
      <c r="K5" s="35" t="s">
        <v>65</v>
      </c>
      <c r="L5" s="35" t="s">
        <v>85</v>
      </c>
      <c r="M5" s="35" t="s">
        <v>42</v>
      </c>
      <c r="N5" s="60"/>
    </row>
    <row r="6" spans="1:16" ht="15.75" customHeight="1">
      <c r="A6" s="2"/>
      <c r="B6" s="8"/>
      <c r="C6" s="18"/>
      <c r="D6" s="27"/>
      <c r="E6" s="36" t="s">
        <v>0</v>
      </c>
      <c r="F6" s="36" t="s">
        <v>39</v>
      </c>
      <c r="G6" s="36" t="s">
        <v>16</v>
      </c>
      <c r="H6" s="36" t="s">
        <v>63</v>
      </c>
      <c r="I6" s="36" t="s">
        <v>37</v>
      </c>
      <c r="J6" s="36" t="s">
        <v>54</v>
      </c>
      <c r="K6" s="36" t="s">
        <v>1</v>
      </c>
      <c r="L6" s="36" t="s">
        <v>67</v>
      </c>
      <c r="M6" s="27"/>
      <c r="N6" s="60"/>
    </row>
    <row r="7" spans="1:16" ht="33" customHeight="1">
      <c r="A7" s="2"/>
      <c r="B7" s="9" t="s">
        <v>153</v>
      </c>
      <c r="C7" s="19"/>
      <c r="D7" s="28"/>
      <c r="E7" s="37"/>
      <c r="F7" s="37" t="s">
        <v>23</v>
      </c>
      <c r="G7" s="37" t="s">
        <v>23</v>
      </c>
      <c r="H7" s="44" t="s">
        <v>23</v>
      </c>
      <c r="I7" s="37" t="s">
        <v>23</v>
      </c>
      <c r="J7" s="44" t="s">
        <v>23</v>
      </c>
      <c r="K7" s="47" t="s">
        <v>97</v>
      </c>
      <c r="L7" s="37" t="s">
        <v>23</v>
      </c>
      <c r="M7" s="57"/>
      <c r="N7" s="60"/>
    </row>
    <row r="8" spans="1:16" ht="33" customHeight="1">
      <c r="A8" s="2"/>
      <c r="B8" s="9" t="s">
        <v>150</v>
      </c>
      <c r="C8" s="19"/>
      <c r="D8" s="28"/>
      <c r="E8" s="37"/>
      <c r="F8" s="37"/>
      <c r="G8" s="37"/>
      <c r="H8" s="37"/>
      <c r="I8" s="37"/>
      <c r="J8" s="37"/>
      <c r="K8" s="47" t="s">
        <v>97</v>
      </c>
      <c r="L8" s="37"/>
      <c r="M8" s="57"/>
      <c r="N8" s="60"/>
    </row>
    <row r="9" spans="1:16" ht="20" customHeight="1">
      <c r="A9" s="2"/>
      <c r="B9" s="10" t="s">
        <v>119</v>
      </c>
      <c r="C9" s="20" t="s">
        <v>203</v>
      </c>
      <c r="D9" s="28" t="s">
        <v>157</v>
      </c>
      <c r="E9" s="37"/>
      <c r="F9" s="37"/>
      <c r="G9" s="37"/>
      <c r="H9" s="37"/>
      <c r="I9" s="37"/>
      <c r="J9" s="37"/>
      <c r="K9" s="48" t="s">
        <v>97</v>
      </c>
      <c r="L9" s="37"/>
      <c r="M9" s="57"/>
      <c r="N9" s="60"/>
    </row>
    <row r="10" spans="1:16" ht="20" customHeight="1">
      <c r="A10" s="2"/>
      <c r="B10" s="11"/>
      <c r="C10" s="21"/>
      <c r="D10" s="28" t="s">
        <v>172</v>
      </c>
      <c r="E10" s="37"/>
      <c r="F10" s="37"/>
      <c r="G10" s="37"/>
      <c r="H10" s="37"/>
      <c r="I10" s="37"/>
      <c r="J10" s="37"/>
      <c r="K10" s="48"/>
      <c r="L10" s="37"/>
      <c r="M10" s="57"/>
      <c r="N10" s="60"/>
    </row>
    <row r="11" spans="1:16" ht="20" customHeight="1">
      <c r="A11" s="2"/>
      <c r="B11" s="11"/>
      <c r="C11" s="21"/>
      <c r="D11" s="28" t="s">
        <v>173</v>
      </c>
      <c r="E11" s="37"/>
      <c r="F11" s="37"/>
      <c r="G11" s="37"/>
      <c r="H11" s="37"/>
      <c r="I11" s="37"/>
      <c r="J11" s="37"/>
      <c r="K11" s="48"/>
      <c r="L11" s="37"/>
      <c r="M11" s="57"/>
      <c r="N11" s="60"/>
    </row>
    <row r="12" spans="1:16" ht="20" customHeight="1">
      <c r="A12" s="2"/>
      <c r="B12" s="11"/>
      <c r="C12" s="21"/>
      <c r="D12" s="28" t="s">
        <v>175</v>
      </c>
      <c r="E12" s="37"/>
      <c r="F12" s="37"/>
      <c r="G12" s="37"/>
      <c r="H12" s="37"/>
      <c r="I12" s="37"/>
      <c r="J12" s="37"/>
      <c r="K12" s="48"/>
      <c r="L12" s="37"/>
      <c r="M12" s="57"/>
      <c r="N12" s="60"/>
    </row>
    <row r="13" spans="1:16" ht="20" customHeight="1">
      <c r="A13" s="2"/>
      <c r="B13" s="11"/>
      <c r="C13" s="21"/>
      <c r="D13" s="29" t="s">
        <v>193</v>
      </c>
      <c r="E13" s="37"/>
      <c r="F13" s="37"/>
      <c r="G13" s="37"/>
      <c r="H13" s="37"/>
      <c r="I13" s="37"/>
      <c r="J13" s="37"/>
      <c r="K13" s="48"/>
      <c r="L13" s="37"/>
      <c r="M13" s="57"/>
      <c r="N13" s="60"/>
    </row>
    <row r="14" spans="1:16" ht="20" customHeight="1">
      <c r="A14" s="2"/>
      <c r="B14" s="11"/>
      <c r="C14" s="21"/>
      <c r="D14" s="28" t="s">
        <v>179</v>
      </c>
      <c r="E14" s="37"/>
      <c r="F14" s="37"/>
      <c r="G14" s="37"/>
      <c r="H14" s="37"/>
      <c r="I14" s="37"/>
      <c r="J14" s="37"/>
      <c r="K14" s="48"/>
      <c r="L14" s="37"/>
      <c r="M14" s="57"/>
      <c r="N14" s="60"/>
    </row>
    <row r="15" spans="1:16" ht="20" customHeight="1">
      <c r="A15" s="2"/>
      <c r="B15" s="11"/>
      <c r="C15" s="21"/>
      <c r="D15" s="28" t="s">
        <v>130</v>
      </c>
      <c r="E15" s="37"/>
      <c r="F15" s="37"/>
      <c r="G15" s="37"/>
      <c r="H15" s="37"/>
      <c r="I15" s="37"/>
      <c r="J15" s="37"/>
      <c r="K15" s="48"/>
      <c r="L15" s="37"/>
      <c r="M15" s="57"/>
      <c r="N15" s="60"/>
    </row>
    <row r="16" spans="1:16" ht="20" customHeight="1">
      <c r="A16" s="2"/>
      <c r="B16" s="11"/>
      <c r="C16" s="21"/>
      <c r="D16" s="28" t="s">
        <v>166</v>
      </c>
      <c r="E16" s="37"/>
      <c r="F16" s="37"/>
      <c r="G16" s="37"/>
      <c r="H16" s="37"/>
      <c r="I16" s="37"/>
      <c r="J16" s="37"/>
      <c r="K16" s="48"/>
      <c r="L16" s="37"/>
      <c r="M16" s="57"/>
      <c r="N16" s="60"/>
    </row>
    <row r="17" spans="1:15" ht="20" customHeight="1">
      <c r="A17" s="2"/>
      <c r="B17" s="11"/>
      <c r="C17" s="21"/>
      <c r="D17" s="28" t="s">
        <v>160</v>
      </c>
      <c r="E17" s="37"/>
      <c r="F17" s="37"/>
      <c r="G17" s="37"/>
      <c r="H17" s="37"/>
      <c r="I17" s="37"/>
      <c r="J17" s="37"/>
      <c r="K17" s="48"/>
      <c r="L17" s="37"/>
      <c r="M17" s="57"/>
      <c r="N17" s="60"/>
    </row>
    <row r="18" spans="1:15" ht="20" customHeight="1">
      <c r="A18" s="2"/>
      <c r="B18" s="11"/>
      <c r="C18" s="22"/>
      <c r="D18" s="28" t="s">
        <v>180</v>
      </c>
      <c r="E18" s="37"/>
      <c r="F18" s="37"/>
      <c r="G18" s="37"/>
      <c r="H18" s="37"/>
      <c r="I18" s="37"/>
      <c r="J18" s="37"/>
      <c r="K18" s="47"/>
      <c r="L18" s="37"/>
      <c r="M18" s="57"/>
      <c r="N18" s="60"/>
    </row>
    <row r="19" spans="1:15" ht="33" customHeight="1">
      <c r="A19" s="2"/>
      <c r="B19" s="12" t="s">
        <v>151</v>
      </c>
      <c r="C19" s="23"/>
      <c r="D19" s="30"/>
      <c r="E19" s="38"/>
      <c r="F19" s="38"/>
      <c r="G19" s="38"/>
      <c r="H19" s="38"/>
      <c r="I19" s="38"/>
      <c r="J19" s="38"/>
      <c r="K19" s="49" t="s">
        <v>97</v>
      </c>
      <c r="L19" s="38"/>
      <c r="M19" s="58"/>
      <c r="N19" s="60"/>
    </row>
    <row r="20" spans="1:15" ht="33" customHeight="1">
      <c r="A20" s="2"/>
      <c r="B20" s="12" t="s">
        <v>72</v>
      </c>
      <c r="C20" s="23"/>
      <c r="D20" s="30"/>
      <c r="E20" s="37"/>
      <c r="F20" s="37"/>
      <c r="G20" s="37"/>
      <c r="H20" s="44"/>
      <c r="I20" s="37"/>
      <c r="J20" s="44"/>
      <c r="K20" s="50" t="s">
        <v>25</v>
      </c>
      <c r="L20" s="53"/>
      <c r="M20" s="57"/>
      <c r="N20" s="60"/>
    </row>
    <row r="21" spans="1:15" ht="33" customHeight="1">
      <c r="A21" s="2"/>
      <c r="B21" s="13" t="s">
        <v>154</v>
      </c>
      <c r="C21" s="24"/>
      <c r="D21" s="31"/>
      <c r="E21" s="38"/>
      <c r="F21" s="38"/>
      <c r="G21" s="41"/>
      <c r="H21" s="45"/>
      <c r="I21" s="41"/>
      <c r="J21" s="45"/>
      <c r="K21" s="51" t="s">
        <v>97</v>
      </c>
      <c r="L21" s="54"/>
      <c r="M21" s="58"/>
      <c r="N21" s="60"/>
    </row>
    <row r="22" spans="1:15" ht="26.25" customHeight="1">
      <c r="A22" s="2"/>
      <c r="B22" s="14" t="s">
        <v>27</v>
      </c>
      <c r="C22" s="25"/>
      <c r="D22" s="32"/>
      <c r="E22" s="39" t="s">
        <v>23</v>
      </c>
      <c r="F22" s="39" t="s">
        <v>23</v>
      </c>
      <c r="G22" s="42" t="s">
        <v>23</v>
      </c>
      <c r="H22" s="46" t="s">
        <v>23</v>
      </c>
      <c r="I22" s="46" t="s">
        <v>23</v>
      </c>
      <c r="J22" s="42" t="s">
        <v>23</v>
      </c>
      <c r="K22" s="52"/>
      <c r="L22" s="39" t="s">
        <v>23</v>
      </c>
      <c r="M22" s="59"/>
      <c r="N22" s="60"/>
    </row>
    <row r="23" spans="1:15" ht="14.25">
      <c r="A23" s="3"/>
      <c r="B23" s="15" t="s">
        <v>165</v>
      </c>
      <c r="C23" s="15"/>
      <c r="D23" s="40"/>
      <c r="E23" s="40"/>
      <c r="F23" s="43"/>
      <c r="G23" s="43"/>
      <c r="H23" s="40"/>
      <c r="I23" s="40"/>
      <c r="J23" s="40"/>
      <c r="K23" s="40"/>
      <c r="L23" s="40"/>
      <c r="M23" s="40"/>
      <c r="N23" s="40"/>
      <c r="O23" s="3"/>
    </row>
    <row r="24" spans="1:15">
      <c r="B24" s="16" t="s">
        <v>64</v>
      </c>
      <c r="C24" s="16"/>
    </row>
    <row r="25" spans="1:15">
      <c r="B25" s="16" t="s">
        <v>22</v>
      </c>
      <c r="C25" s="16"/>
    </row>
  </sheetData>
  <mergeCells count="13">
    <mergeCell ref="B2:M2"/>
    <mergeCell ref="B3:L3"/>
    <mergeCell ref="B5:D5"/>
    <mergeCell ref="B6:D6"/>
    <mergeCell ref="B7:D7"/>
    <mergeCell ref="B8:D8"/>
    <mergeCell ref="B19:D19"/>
    <mergeCell ref="B20:D20"/>
    <mergeCell ref="B21:D21"/>
    <mergeCell ref="B22:D22"/>
    <mergeCell ref="B9:B18"/>
    <mergeCell ref="C9:C18"/>
    <mergeCell ref="K9:K18"/>
  </mergeCells>
  <phoneticPr fontId="19"/>
  <printOptions horizontalCentered="1"/>
  <pageMargins left="0.39370078740157483" right="0.39370078740157483" top="0.98425196850393681" bottom="0.78740157480314943" header="0.51181102362204722" footer="0.51181102362204722"/>
  <pageSetup paperSize="9" scale="95" fitToWidth="1" fitToHeight="1" orientation="landscape"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50"/>
  </sheetPr>
  <dimension ref="A1:F53"/>
  <sheetViews>
    <sheetView workbookViewId="0">
      <selection activeCell="D26" sqref="D26"/>
    </sheetView>
  </sheetViews>
  <sheetFormatPr defaultRowHeight="12"/>
  <cols>
    <col min="1" max="1" width="4.25" style="62" customWidth="1"/>
    <col min="2" max="2" width="16" style="62" customWidth="1"/>
    <col min="3" max="3" width="16.875" style="63" customWidth="1"/>
    <col min="4" max="4" width="21.375" style="62" customWidth="1"/>
    <col min="5" max="5" width="10.375" style="62" customWidth="1"/>
    <col min="6" max="6" width="18" style="62" customWidth="1"/>
    <col min="7" max="16384" width="9" style="62" customWidth="1"/>
  </cols>
  <sheetData>
    <row r="1" spans="1:6" ht="13.5">
      <c r="A1" s="64" t="s">
        <v>163</v>
      </c>
      <c r="B1" s="64"/>
      <c r="D1" s="63"/>
      <c r="E1" s="63"/>
      <c r="F1" s="63"/>
    </row>
    <row r="2" spans="1:6" ht="13.5">
      <c r="A2" s="65" t="s">
        <v>142</v>
      </c>
      <c r="B2" s="65"/>
      <c r="C2" s="65"/>
      <c r="D2" s="65"/>
      <c r="E2" s="65"/>
      <c r="F2" s="65"/>
    </row>
    <row r="3" spans="1:6">
      <c r="A3" s="66"/>
      <c r="B3" s="66"/>
      <c r="C3" s="66"/>
      <c r="D3" s="66"/>
      <c r="E3" s="66"/>
      <c r="F3" s="66"/>
    </row>
    <row r="4" spans="1:6" ht="20.100000000000001" customHeight="1">
      <c r="A4" s="63"/>
      <c r="B4" s="71" t="str">
        <f>'別紙４－１'!B3</f>
        <v>施設名　（　　　　　　　　　　　　　　　　）</v>
      </c>
      <c r="C4" s="272"/>
      <c r="D4" s="272"/>
      <c r="E4" s="272"/>
      <c r="F4" s="272"/>
    </row>
    <row r="5" spans="1:6">
      <c r="A5" s="67" t="s">
        <v>28</v>
      </c>
      <c r="B5" s="72"/>
      <c r="C5" s="80" t="s">
        <v>122</v>
      </c>
      <c r="D5" s="88"/>
      <c r="E5" s="95" t="s">
        <v>109</v>
      </c>
      <c r="F5" s="105"/>
    </row>
    <row r="6" spans="1:6">
      <c r="A6" s="68"/>
      <c r="B6" s="73"/>
      <c r="C6" s="81" t="s">
        <v>36</v>
      </c>
      <c r="D6" s="89"/>
      <c r="E6" s="96" t="s">
        <v>36</v>
      </c>
      <c r="F6" s="106"/>
    </row>
    <row r="7" spans="1:6" s="62" customFormat="1" ht="13.5" customHeight="1">
      <c r="A7" s="69" t="s">
        <v>153</v>
      </c>
      <c r="B7" s="74"/>
      <c r="C7" s="82"/>
      <c r="D7" s="90"/>
      <c r="E7" s="97"/>
      <c r="F7" s="107"/>
    </row>
    <row r="8" spans="1:6" s="62" customFormat="1" ht="13.5" customHeight="1">
      <c r="A8" s="69" t="s">
        <v>19</v>
      </c>
      <c r="B8" s="74"/>
      <c r="C8" s="82"/>
      <c r="D8" s="91" t="s">
        <v>129</v>
      </c>
      <c r="E8" s="98"/>
      <c r="F8" s="107"/>
    </row>
    <row r="9" spans="1:6" s="62" customFormat="1" ht="13.5" customHeight="1">
      <c r="A9" s="69"/>
      <c r="B9" s="63"/>
      <c r="C9" s="82"/>
      <c r="D9" s="91"/>
      <c r="E9" s="99"/>
      <c r="F9" s="107"/>
    </row>
    <row r="10" spans="1:6" s="62" customFormat="1" ht="13.5" customHeight="1">
      <c r="A10" s="69"/>
      <c r="B10" s="75" t="s">
        <v>103</v>
      </c>
      <c r="C10" s="83"/>
      <c r="D10" s="90"/>
      <c r="E10" s="98"/>
      <c r="F10" s="107"/>
    </row>
    <row r="11" spans="1:6" s="62" customFormat="1" ht="13.5" customHeight="1">
      <c r="A11" s="69"/>
      <c r="B11" s="74"/>
      <c r="C11" s="82"/>
      <c r="D11" s="90"/>
      <c r="E11" s="97"/>
      <c r="F11" s="107"/>
    </row>
    <row r="12" spans="1:6" s="62" customFormat="1" ht="13.5" customHeight="1">
      <c r="A12" s="69" t="s">
        <v>100</v>
      </c>
      <c r="B12" s="74"/>
      <c r="C12" s="82"/>
      <c r="D12" s="90"/>
      <c r="E12" s="97"/>
      <c r="F12" s="107"/>
    </row>
    <row r="13" spans="1:6" s="62" customFormat="1" ht="13.5" customHeight="1">
      <c r="A13" s="69"/>
      <c r="B13" s="74" t="s">
        <v>141</v>
      </c>
      <c r="C13" s="82"/>
      <c r="D13" s="90"/>
      <c r="E13" s="97"/>
      <c r="F13" s="107"/>
    </row>
    <row r="14" spans="1:6" s="62" customFormat="1" ht="13.5" customHeight="1">
      <c r="A14" s="69"/>
      <c r="B14" s="74" t="s">
        <v>21</v>
      </c>
      <c r="C14" s="82"/>
      <c r="D14" s="90"/>
      <c r="E14" s="97"/>
      <c r="F14" s="107"/>
    </row>
    <row r="15" spans="1:6" s="62" customFormat="1" ht="13.5" customHeight="1">
      <c r="A15" s="69"/>
      <c r="B15" s="74" t="s">
        <v>102</v>
      </c>
      <c r="C15" s="82"/>
      <c r="D15" s="90"/>
      <c r="E15" s="98"/>
      <c r="F15" s="107"/>
    </row>
    <row r="16" spans="1:6" s="62" customFormat="1" ht="13.5" customHeight="1">
      <c r="A16" s="69"/>
      <c r="B16" s="75" t="s">
        <v>103</v>
      </c>
      <c r="C16" s="83"/>
      <c r="D16" s="90"/>
      <c r="E16" s="98"/>
      <c r="F16" s="107"/>
    </row>
    <row r="17" spans="1:6" s="62" customFormat="1" ht="13.5" customHeight="1">
      <c r="A17" s="69"/>
      <c r="B17" s="76"/>
      <c r="C17" s="82"/>
      <c r="D17" s="90"/>
      <c r="E17" s="98"/>
      <c r="F17" s="107"/>
    </row>
    <row r="18" spans="1:6" s="62" customFormat="1" ht="13.5" customHeight="1">
      <c r="A18" s="69" t="s">
        <v>131</v>
      </c>
      <c r="B18" s="74"/>
      <c r="C18" s="82"/>
      <c r="D18" s="90"/>
      <c r="E18" s="97"/>
      <c r="F18" s="107"/>
    </row>
    <row r="19" spans="1:6" s="62" customFormat="1" ht="13.5" customHeight="1">
      <c r="A19" s="69"/>
      <c r="B19" s="74" t="s">
        <v>101</v>
      </c>
      <c r="C19" s="82"/>
      <c r="D19" s="90"/>
      <c r="E19" s="97"/>
      <c r="F19" s="107"/>
    </row>
    <row r="20" spans="1:6" s="62" customFormat="1" ht="13.5" customHeight="1">
      <c r="A20" s="69"/>
      <c r="B20" s="74" t="s">
        <v>21</v>
      </c>
      <c r="C20" s="82"/>
      <c r="D20" s="90"/>
      <c r="E20" s="97"/>
      <c r="F20" s="107"/>
    </row>
    <row r="21" spans="1:6" s="62" customFormat="1" ht="13.5" customHeight="1">
      <c r="A21" s="69"/>
      <c r="B21" s="74" t="s">
        <v>102</v>
      </c>
      <c r="C21" s="82"/>
      <c r="D21" s="90"/>
      <c r="E21" s="98"/>
      <c r="F21" s="107"/>
    </row>
    <row r="22" spans="1:6" s="62" customFormat="1" ht="13.5" customHeight="1">
      <c r="A22" s="69"/>
      <c r="B22" s="75" t="s">
        <v>103</v>
      </c>
      <c r="C22" s="83"/>
      <c r="D22" s="90"/>
      <c r="E22" s="98"/>
      <c r="F22" s="107"/>
    </row>
    <row r="23" spans="1:6" s="62" customFormat="1" ht="13.5" customHeight="1">
      <c r="A23" s="69"/>
      <c r="B23" s="76"/>
      <c r="C23" s="82"/>
      <c r="D23" s="90"/>
      <c r="E23" s="98"/>
      <c r="F23" s="107"/>
    </row>
    <row r="24" spans="1:6" s="62" customFormat="1" ht="13.5" customHeight="1">
      <c r="A24" s="68"/>
      <c r="B24" s="77" t="s">
        <v>105</v>
      </c>
      <c r="C24" s="84"/>
      <c r="D24" s="92"/>
      <c r="E24" s="100"/>
      <c r="F24" s="106"/>
    </row>
    <row r="25" spans="1:6" s="62" customFormat="1" ht="13.5" customHeight="1">
      <c r="A25" s="69" t="s">
        <v>150</v>
      </c>
      <c r="B25" s="74"/>
      <c r="C25" s="82"/>
      <c r="D25" s="90"/>
      <c r="E25" s="97"/>
      <c r="F25" s="107"/>
    </row>
    <row r="26" spans="1:6" s="62" customFormat="1" ht="13.5" customHeight="1">
      <c r="A26" s="69" t="s">
        <v>19</v>
      </c>
      <c r="B26" s="74"/>
      <c r="C26" s="82"/>
      <c r="D26" s="91" t="s">
        <v>129</v>
      </c>
      <c r="E26" s="98"/>
      <c r="F26" s="107"/>
    </row>
    <row r="27" spans="1:6" s="62" customFormat="1" ht="13.5" customHeight="1">
      <c r="A27" s="69"/>
      <c r="B27" s="63"/>
      <c r="C27" s="82"/>
      <c r="D27" s="91"/>
      <c r="E27" s="99"/>
      <c r="F27" s="107"/>
    </row>
    <row r="28" spans="1:6" s="62" customFormat="1" ht="13.5" customHeight="1">
      <c r="A28" s="68"/>
      <c r="B28" s="77" t="s">
        <v>105</v>
      </c>
      <c r="C28" s="84"/>
      <c r="D28" s="92"/>
      <c r="E28" s="100"/>
      <c r="F28" s="106"/>
    </row>
    <row r="29" spans="1:6" s="62" customFormat="1" ht="13.5" customHeight="1">
      <c r="A29" s="69" t="s">
        <v>119</v>
      </c>
      <c r="B29" s="74"/>
      <c r="C29" s="82"/>
      <c r="D29" s="90"/>
      <c r="E29" s="97"/>
      <c r="F29" s="107"/>
    </row>
    <row r="30" spans="1:6" s="62" customFormat="1" ht="13.5" customHeight="1">
      <c r="A30" s="69" t="s">
        <v>204</v>
      </c>
      <c r="B30" s="74"/>
      <c r="C30" s="82"/>
      <c r="D30" s="91"/>
      <c r="E30" s="98"/>
      <c r="F30" s="107"/>
    </row>
    <row r="31" spans="1:6" s="62" customFormat="1" ht="13.5" customHeight="1">
      <c r="A31" s="69"/>
      <c r="B31" s="63" t="s">
        <v>107</v>
      </c>
      <c r="C31" s="82"/>
      <c r="D31" s="91"/>
      <c r="E31" s="99"/>
      <c r="F31" s="107"/>
    </row>
    <row r="32" spans="1:6" s="62" customFormat="1" ht="13.5" customHeight="1">
      <c r="A32" s="69"/>
      <c r="B32" s="74" t="s">
        <v>102</v>
      </c>
      <c r="C32" s="82"/>
      <c r="D32" s="91"/>
      <c r="E32" s="99"/>
      <c r="F32" s="107"/>
    </row>
    <row r="33" spans="1:6" s="62" customFormat="1" ht="13.5" customHeight="1">
      <c r="A33" s="69"/>
      <c r="B33" s="75" t="s">
        <v>103</v>
      </c>
      <c r="C33" s="83"/>
      <c r="D33" s="90"/>
      <c r="E33" s="98"/>
      <c r="F33" s="107"/>
    </row>
    <row r="34" spans="1:6" s="62" customFormat="1" ht="13.5" customHeight="1">
      <c r="A34" s="68"/>
      <c r="B34" s="73"/>
      <c r="C34" s="85"/>
      <c r="D34" s="92"/>
      <c r="E34" s="100"/>
      <c r="F34" s="106"/>
    </row>
    <row r="35" spans="1:6" s="62" customFormat="1" ht="13.5" customHeight="1">
      <c r="A35" s="69" t="s">
        <v>151</v>
      </c>
      <c r="B35" s="74"/>
      <c r="C35" s="82"/>
      <c r="D35" s="90"/>
      <c r="E35" s="97"/>
      <c r="F35" s="107"/>
    </row>
    <row r="36" spans="1:6" s="62" customFormat="1" ht="13.5" customHeight="1">
      <c r="A36" s="69"/>
      <c r="B36" s="74" t="s">
        <v>52</v>
      </c>
      <c r="C36" s="82"/>
      <c r="D36" s="90"/>
      <c r="E36" s="98"/>
      <c r="F36" s="107"/>
    </row>
    <row r="37" spans="1:6" s="62" customFormat="1" ht="13.5" customHeight="1">
      <c r="A37" s="69"/>
      <c r="B37" s="74" t="s">
        <v>48</v>
      </c>
      <c r="C37" s="82"/>
      <c r="D37" s="90"/>
      <c r="E37" s="98"/>
      <c r="F37" s="107"/>
    </row>
    <row r="38" spans="1:6" s="62" customFormat="1" ht="13.5" customHeight="1">
      <c r="A38" s="69"/>
      <c r="B38" s="74" t="s">
        <v>106</v>
      </c>
      <c r="C38" s="82"/>
      <c r="D38" s="90"/>
      <c r="E38" s="98"/>
      <c r="F38" s="107"/>
    </row>
    <row r="39" spans="1:6" s="62" customFormat="1" ht="13.5" customHeight="1">
      <c r="A39" s="69"/>
      <c r="B39" s="74" t="s">
        <v>102</v>
      </c>
      <c r="C39" s="82"/>
      <c r="D39" s="90"/>
      <c r="E39" s="98"/>
      <c r="F39" s="107"/>
    </row>
    <row r="40" spans="1:6" s="62" customFormat="1" ht="13.5" customHeight="1">
      <c r="A40" s="68"/>
      <c r="B40" s="77" t="s">
        <v>105</v>
      </c>
      <c r="C40" s="84"/>
      <c r="D40" s="92"/>
      <c r="E40" s="100"/>
      <c r="F40" s="106"/>
    </row>
    <row r="41" spans="1:6" s="62" customFormat="1" ht="13.5" customHeight="1">
      <c r="A41" s="69" t="s">
        <v>72</v>
      </c>
      <c r="B41" s="74"/>
      <c r="C41" s="82"/>
      <c r="D41" s="90"/>
      <c r="E41" s="101"/>
      <c r="F41" s="107"/>
    </row>
    <row r="42" spans="1:6" s="62" customFormat="1" ht="13.5" customHeight="1">
      <c r="A42" s="69"/>
      <c r="B42" s="74" t="s">
        <v>101</v>
      </c>
      <c r="C42" s="86"/>
      <c r="D42" s="93"/>
      <c r="E42" s="102"/>
      <c r="F42" s="107"/>
    </row>
    <row r="43" spans="1:6" s="62" customFormat="1" ht="13.5" customHeight="1">
      <c r="A43" s="69"/>
      <c r="B43" s="74" t="s">
        <v>21</v>
      </c>
      <c r="C43" s="82"/>
      <c r="D43" s="90"/>
      <c r="E43" s="97"/>
      <c r="F43" s="107"/>
    </row>
    <row r="44" spans="1:6" s="62" customFormat="1" ht="13.5" customHeight="1">
      <c r="A44" s="69"/>
      <c r="B44" s="74" t="s">
        <v>107</v>
      </c>
      <c r="C44" s="82"/>
      <c r="D44" s="91"/>
      <c r="E44" s="98"/>
      <c r="F44" s="107"/>
    </row>
    <row r="45" spans="1:6" s="62" customFormat="1" ht="13.5" customHeight="1">
      <c r="A45" s="69"/>
      <c r="B45" s="74" t="s">
        <v>102</v>
      </c>
      <c r="C45" s="82"/>
      <c r="D45" s="90"/>
      <c r="E45" s="97"/>
      <c r="F45" s="107"/>
    </row>
    <row r="46" spans="1:6" s="62" customFormat="1" ht="13.5" customHeight="1">
      <c r="A46" s="68"/>
      <c r="B46" s="77" t="s">
        <v>105</v>
      </c>
      <c r="C46" s="84"/>
      <c r="D46" s="92"/>
      <c r="E46" s="100"/>
      <c r="F46" s="106"/>
    </row>
    <row r="47" spans="1:6" s="62" customFormat="1" ht="13.5" customHeight="1">
      <c r="A47" s="69" t="s">
        <v>154</v>
      </c>
      <c r="B47" s="74"/>
      <c r="C47" s="82"/>
      <c r="D47" s="91"/>
      <c r="E47" s="98"/>
      <c r="F47" s="107"/>
    </row>
    <row r="48" spans="1:6" s="62" customFormat="1" ht="13.5" customHeight="1">
      <c r="A48" s="69"/>
      <c r="B48" s="74" t="s">
        <v>52</v>
      </c>
      <c r="C48" s="82"/>
      <c r="D48" s="90"/>
      <c r="E48" s="98"/>
      <c r="F48" s="107"/>
    </row>
    <row r="49" spans="1:6" s="62" customFormat="1" ht="13.5" customHeight="1">
      <c r="A49" s="69"/>
      <c r="B49" s="74" t="s">
        <v>48</v>
      </c>
      <c r="C49" s="82"/>
      <c r="D49" s="90"/>
      <c r="E49" s="98"/>
      <c r="F49" s="107"/>
    </row>
    <row r="50" spans="1:6" s="62" customFormat="1" ht="13.5" customHeight="1">
      <c r="A50" s="69"/>
      <c r="B50" s="74" t="s">
        <v>106</v>
      </c>
      <c r="C50" s="82"/>
      <c r="D50" s="90"/>
      <c r="E50" s="98"/>
      <c r="F50" s="107"/>
    </row>
    <row r="51" spans="1:6" s="62" customFormat="1" ht="13.5" customHeight="1">
      <c r="A51" s="69"/>
      <c r="B51" s="74" t="s">
        <v>102</v>
      </c>
      <c r="C51" s="82"/>
      <c r="D51" s="90"/>
      <c r="E51" s="97"/>
      <c r="F51" s="107"/>
    </row>
    <row r="52" spans="1:6" s="62" customFormat="1" ht="13.5" customHeight="1">
      <c r="A52" s="68"/>
      <c r="B52" s="77" t="s">
        <v>105</v>
      </c>
      <c r="C52" s="84"/>
      <c r="D52" s="92"/>
      <c r="E52" s="103"/>
      <c r="F52" s="106"/>
    </row>
    <row r="53" spans="1:6" s="62" customFormat="1" ht="13.5" customHeight="1">
      <c r="A53" s="70" t="s">
        <v>33</v>
      </c>
      <c r="B53" s="78"/>
      <c r="C53" s="87"/>
      <c r="D53" s="94"/>
      <c r="E53" s="104"/>
      <c r="F53" s="108"/>
    </row>
  </sheetData>
  <mergeCells count="5">
    <mergeCell ref="A1:B1"/>
    <mergeCell ref="A2:F2"/>
    <mergeCell ref="B4:F4"/>
    <mergeCell ref="A5:B5"/>
    <mergeCell ref="A53:B53"/>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B050"/>
  </sheetPr>
  <dimension ref="A1:K294"/>
  <sheetViews>
    <sheetView showGridLines="0" tabSelected="1" view="pageBreakPreview" topLeftCell="A67" zoomScale="80" zoomScaleSheetLayoutView="80" workbookViewId="0">
      <selection activeCell="B273" sqref="B273"/>
    </sheetView>
  </sheetViews>
  <sheetFormatPr defaultRowHeight="13.5"/>
  <cols>
    <col min="1" max="1" width="1.75" style="109" customWidth="1"/>
    <col min="2" max="2" width="7.5" style="109" customWidth="1"/>
    <col min="3" max="3" width="10.25" style="109" customWidth="1"/>
    <col min="4" max="4" width="3.5" style="109" bestFit="1" customWidth="1"/>
    <col min="5" max="5" width="10.25" style="109" customWidth="1"/>
    <col min="6" max="6" width="8.625" style="109" customWidth="1"/>
    <col min="7" max="7" width="7.625" style="109" bestFit="1" customWidth="1"/>
    <col min="8" max="8" width="12.125" style="109" customWidth="1"/>
    <col min="9" max="9" width="11.5" style="109" customWidth="1"/>
    <col min="10" max="10" width="16.25" style="109" bestFit="1" customWidth="1"/>
    <col min="11" max="11" width="1.25" style="109" customWidth="1"/>
  </cols>
  <sheetData>
    <row r="1" spans="1:11">
      <c r="A1" s="2" t="s">
        <v>93</v>
      </c>
      <c r="B1" s="2"/>
      <c r="C1" s="111"/>
      <c r="D1" s="111"/>
      <c r="E1" s="111"/>
      <c r="F1" s="111"/>
      <c r="G1" s="111"/>
      <c r="H1" s="111"/>
      <c r="I1" s="111"/>
      <c r="J1" s="111"/>
    </row>
    <row r="2" spans="1:11">
      <c r="A2" s="110" t="s">
        <v>202</v>
      </c>
      <c r="B2" s="110"/>
      <c r="C2" s="110"/>
      <c r="D2" s="110"/>
      <c r="E2" s="110"/>
      <c r="F2" s="110"/>
      <c r="G2" s="110"/>
      <c r="H2" s="110"/>
      <c r="I2" s="110"/>
      <c r="J2" s="110"/>
      <c r="K2" s="162"/>
    </row>
    <row r="3" spans="1:11" ht="20.100000000000001" customHeight="1">
      <c r="A3" s="2"/>
      <c r="B3" s="273" t="str">
        <f>'別紙４－１'!B3</f>
        <v>施設名　（　　　　　　　　　　　　　　　　）</v>
      </c>
      <c r="C3" s="109"/>
      <c r="D3" s="109"/>
      <c r="E3" s="109"/>
      <c r="F3" s="109"/>
      <c r="G3" s="109"/>
      <c r="H3" s="109"/>
      <c r="I3" s="109"/>
      <c r="J3" s="109"/>
      <c r="K3" s="60"/>
    </row>
    <row r="4" spans="1:11" ht="20.100000000000001" customHeight="1">
      <c r="A4" s="2" t="s">
        <v>62</v>
      </c>
      <c r="B4" s="2"/>
      <c r="C4" s="111"/>
      <c r="D4" s="111"/>
      <c r="E4" s="111"/>
      <c r="F4" s="111"/>
      <c r="G4" s="111"/>
      <c r="H4" s="111"/>
      <c r="I4" s="111"/>
      <c r="J4" s="111"/>
    </row>
    <row r="5" spans="1:11" ht="20.100000000000001" customHeight="1">
      <c r="A5" s="2" t="s">
        <v>56</v>
      </c>
      <c r="B5" s="2"/>
      <c r="D5" s="111"/>
      <c r="E5" s="111"/>
      <c r="F5" s="111"/>
      <c r="G5" s="111"/>
      <c r="H5" s="111"/>
      <c r="I5" s="111"/>
      <c r="J5" s="111"/>
    </row>
    <row r="6" spans="1:11" ht="20.100000000000001" customHeight="1">
      <c r="A6" s="2"/>
      <c r="B6" s="2" t="s">
        <v>206</v>
      </c>
      <c r="D6" s="111"/>
      <c r="E6" s="111"/>
      <c r="F6" s="111"/>
      <c r="G6" s="111"/>
      <c r="H6" s="111"/>
      <c r="I6" s="111"/>
      <c r="J6" s="111"/>
    </row>
    <row r="7" spans="1:11" ht="20.100000000000001" customHeight="1">
      <c r="A7" s="2"/>
      <c r="B7" s="2" t="s">
        <v>149</v>
      </c>
      <c r="D7" s="111"/>
      <c r="E7" s="111"/>
      <c r="F7" s="111"/>
      <c r="G7" s="111"/>
      <c r="H7" s="111"/>
      <c r="I7" s="111"/>
      <c r="J7" s="111"/>
    </row>
    <row r="8" spans="1:11">
      <c r="A8" s="111"/>
      <c r="B8" s="113" t="s">
        <v>136</v>
      </c>
      <c r="C8" s="139" t="s">
        <v>70</v>
      </c>
      <c r="D8" s="158"/>
      <c r="E8" s="158"/>
      <c r="F8" s="190"/>
      <c r="G8" s="213" t="s">
        <v>58</v>
      </c>
      <c r="H8" s="226"/>
      <c r="I8" s="130" t="s">
        <v>123</v>
      </c>
      <c r="J8" s="130" t="s">
        <v>74</v>
      </c>
    </row>
    <row r="9" spans="1:11">
      <c r="A9" s="111"/>
      <c r="B9" s="114"/>
      <c r="C9" s="140" t="s">
        <v>46</v>
      </c>
      <c r="D9" s="159"/>
      <c r="E9" s="172"/>
      <c r="F9" s="191" t="s">
        <v>71</v>
      </c>
      <c r="G9" s="214" t="s">
        <v>34</v>
      </c>
      <c r="H9" s="191" t="s">
        <v>73</v>
      </c>
      <c r="I9" s="244"/>
      <c r="J9" s="244"/>
    </row>
    <row r="10" spans="1:11">
      <c r="A10" s="111"/>
      <c r="B10" s="115"/>
      <c r="C10" s="141"/>
      <c r="D10" s="160"/>
      <c r="E10" s="173"/>
      <c r="F10" s="192" t="s">
        <v>11</v>
      </c>
      <c r="G10" s="215" t="s">
        <v>12</v>
      </c>
      <c r="H10" s="227" t="s">
        <v>32</v>
      </c>
      <c r="I10" s="245" t="s">
        <v>79</v>
      </c>
      <c r="J10" s="245" t="s">
        <v>3</v>
      </c>
    </row>
    <row r="11" spans="1:11">
      <c r="A11" s="111"/>
      <c r="B11" s="113" t="s">
        <v>137</v>
      </c>
      <c r="C11" s="142"/>
      <c r="D11" s="161" t="s">
        <v>77</v>
      </c>
      <c r="E11" s="174"/>
      <c r="F11" s="193" t="str">
        <f>IF(C11="",IF(E11="","","開始日入力を"),IF(E11="","終了日入力を",_xlfn.DAYS(E11,C11)+1))</f>
        <v/>
      </c>
      <c r="G11" s="216"/>
      <c r="H11" s="228" t="str">
        <f>IF(F11="","",IF(G11="","",IF(F11&gt;0,G11*F11,"")))</f>
        <v/>
      </c>
      <c r="I11" s="246"/>
      <c r="J11" s="246" t="str">
        <f>IF(H11="","",IF(H11-I11&lt;0,"エラー",H11-I11))</f>
        <v/>
      </c>
    </row>
    <row r="12" spans="1:11">
      <c r="A12" s="111"/>
      <c r="B12" s="116"/>
      <c r="C12" s="143"/>
      <c r="D12" s="162" t="s">
        <v>77</v>
      </c>
      <c r="E12" s="175"/>
      <c r="F12" s="194" t="str">
        <f>IF(C12="",IF(E12="","","開始日入力を"),IF(E12="","終了日入力を",_xlfn.DAYS(E12,C12)+1))</f>
        <v/>
      </c>
      <c r="G12" s="217"/>
      <c r="H12" s="229" t="str">
        <f>IF(F12="","",IF(G12="","",IF(F12&gt;0,G12*F12,"")))</f>
        <v/>
      </c>
      <c r="I12" s="247"/>
      <c r="J12" s="247" t="str">
        <f>IF(H12="","",IF(H12-I12&lt;0,"エラー",H12-I12))</f>
        <v/>
      </c>
    </row>
    <row r="13" spans="1:11">
      <c r="A13" s="111"/>
      <c r="B13" s="114"/>
      <c r="C13" s="144"/>
      <c r="D13" s="163" t="s">
        <v>77</v>
      </c>
      <c r="E13" s="176"/>
      <c r="F13" s="195" t="str">
        <f>IF(C13="",IF(E13="","","開始日入力を"),IF(E13="","終了日入力を",_xlfn.DAYS(E13,C13)+1))</f>
        <v/>
      </c>
      <c r="G13" s="218"/>
      <c r="H13" s="230" t="str">
        <f>IF(F13="","",IF(G13="","",IF(F13&gt;0,G13*F13,"")))</f>
        <v/>
      </c>
      <c r="I13" s="248"/>
      <c r="J13" s="248" t="str">
        <f>IF(H13="","",IF(H13-I13&lt;0,"エラー",H13-I13))</f>
        <v/>
      </c>
    </row>
    <row r="14" spans="1:11">
      <c r="A14" s="111"/>
      <c r="B14" s="115"/>
      <c r="C14" s="145" t="s">
        <v>38</v>
      </c>
      <c r="D14" s="164"/>
      <c r="E14" s="164"/>
      <c r="F14" s="196">
        <f>SUM(F11:F13)</f>
        <v>0</v>
      </c>
      <c r="G14" s="219">
        <f>MAX(G11:G13)</f>
        <v>0</v>
      </c>
      <c r="H14" s="219">
        <f>SUM(H11:H13)</f>
        <v>0</v>
      </c>
      <c r="I14" s="219">
        <f>SUM(I11:I13)</f>
        <v>0</v>
      </c>
      <c r="J14" s="219">
        <f>SUM(J11:J13)</f>
        <v>0</v>
      </c>
    </row>
    <row r="15" spans="1:11">
      <c r="A15" s="111"/>
      <c r="B15" s="113" t="s">
        <v>159</v>
      </c>
      <c r="C15" s="142"/>
      <c r="D15" s="161" t="s">
        <v>77</v>
      </c>
      <c r="E15" s="174"/>
      <c r="F15" s="193" t="str">
        <f>IF(C15="",IF(E15="","","開始日入力を"),IF(E15="","終了日入力を",_xlfn.DAYS(E15,C15)+1))</f>
        <v/>
      </c>
      <c r="G15" s="216"/>
      <c r="H15" s="228" t="str">
        <f>IF(F15="","",IF(G15="","",IF(F15&gt;0,G15*F15,"")))</f>
        <v/>
      </c>
      <c r="I15" s="246"/>
      <c r="J15" s="246" t="str">
        <f>IF(H15="","",IF(H15-I15&lt;0,"エラー",H15-I15))</f>
        <v/>
      </c>
    </row>
    <row r="16" spans="1:11">
      <c r="A16" s="111"/>
      <c r="B16" s="116"/>
      <c r="C16" s="143"/>
      <c r="D16" s="162" t="s">
        <v>77</v>
      </c>
      <c r="E16" s="175"/>
      <c r="F16" s="194" t="str">
        <f>IF(C16="",IF(E16="","","開始日入力を"),IF(E16="","終了日入力を",_xlfn.DAYS(E16,C16)+1))</f>
        <v/>
      </c>
      <c r="G16" s="217"/>
      <c r="H16" s="229" t="str">
        <f>IF(F16="","",IF(G16="","",IF(F16&gt;0,G16*F16,"")))</f>
        <v/>
      </c>
      <c r="I16" s="247"/>
      <c r="J16" s="247" t="str">
        <f>IF(H16="","",IF(H16-I16&lt;0,"エラー",H16-I16))</f>
        <v/>
      </c>
    </row>
    <row r="17" spans="1:10">
      <c r="A17" s="111"/>
      <c r="B17" s="114"/>
      <c r="C17" s="144"/>
      <c r="D17" s="163" t="s">
        <v>77</v>
      </c>
      <c r="E17" s="176"/>
      <c r="F17" s="195" t="str">
        <f>IF(C17="",IF(E17="","","開始日入力を"),IF(E17="","終了日入力を",_xlfn.DAYS(E17,C17)+1))</f>
        <v/>
      </c>
      <c r="G17" s="218"/>
      <c r="H17" s="230" t="str">
        <f>IF(F17="","",IF(G17="","",IF(F17&gt;0,G17*F17,"")))</f>
        <v/>
      </c>
      <c r="I17" s="248"/>
      <c r="J17" s="248" t="str">
        <f>IF(H17="","",IF(H17-I17&lt;0,"エラー",H17-I17))</f>
        <v/>
      </c>
    </row>
    <row r="18" spans="1:10">
      <c r="A18" s="111"/>
      <c r="B18" s="115"/>
      <c r="C18" s="145" t="s">
        <v>38</v>
      </c>
      <c r="D18" s="164"/>
      <c r="E18" s="164"/>
      <c r="F18" s="196">
        <f>SUM(F15:F17)</f>
        <v>0</v>
      </c>
      <c r="G18" s="219">
        <f>MAX(G15:G17)</f>
        <v>0</v>
      </c>
      <c r="H18" s="219">
        <f>SUM(H15:H17)</f>
        <v>0</v>
      </c>
      <c r="I18" s="219">
        <f>SUM(I15:I17)</f>
        <v>0</v>
      </c>
      <c r="J18" s="219">
        <f>SUM(J15:J17)</f>
        <v>0</v>
      </c>
    </row>
    <row r="19" spans="1:10">
      <c r="A19" s="111"/>
      <c r="B19" s="113" t="s">
        <v>138</v>
      </c>
      <c r="C19" s="142"/>
      <c r="D19" s="161" t="s">
        <v>77</v>
      </c>
      <c r="E19" s="174"/>
      <c r="F19" s="193" t="str">
        <f>IF(C19="",IF(E19="","","開始日入力を"),IF(E19="","終了日入力を",_xlfn.DAYS(E19,C19)+1))</f>
        <v/>
      </c>
      <c r="G19" s="216"/>
      <c r="H19" s="228" t="str">
        <f>IF(F19="","",IF(G19="","",IF(F19&gt;0,G19*F19,"")))</f>
        <v/>
      </c>
      <c r="I19" s="246"/>
      <c r="J19" s="246" t="str">
        <f>IF(H19="","",IF(H19-I19&lt;0,"エラー",H19-I19))</f>
        <v/>
      </c>
    </row>
    <row r="20" spans="1:10">
      <c r="A20" s="111"/>
      <c r="B20" s="116"/>
      <c r="C20" s="143"/>
      <c r="D20" s="162" t="s">
        <v>77</v>
      </c>
      <c r="E20" s="175"/>
      <c r="F20" s="194" t="str">
        <f>IF(C20="",IF(E20="","","開始日入力を"),IF(E20="","終了日入力を",_xlfn.DAYS(E20,C20)+1))</f>
        <v/>
      </c>
      <c r="G20" s="217"/>
      <c r="H20" s="229" t="str">
        <f>IF(F20="","",IF(G20="","",IF(F20&gt;0,G20*F20,"")))</f>
        <v/>
      </c>
      <c r="I20" s="247"/>
      <c r="J20" s="247" t="str">
        <f>IF(H20="","",IF(H20-I20&lt;0,"エラー",H20-I20))</f>
        <v/>
      </c>
    </row>
    <row r="21" spans="1:10">
      <c r="A21" s="111"/>
      <c r="B21" s="114"/>
      <c r="C21" s="144"/>
      <c r="D21" s="163" t="s">
        <v>77</v>
      </c>
      <c r="E21" s="176"/>
      <c r="F21" s="195" t="str">
        <f>IF(C21="",IF(E21="","","開始日入力を"),IF(E21="","終了日入力を",_xlfn.DAYS(E21,C21)+1))</f>
        <v/>
      </c>
      <c r="G21" s="218"/>
      <c r="H21" s="230" t="str">
        <f>IF(F21="","",IF(G21="","",IF(F21&gt;0,G21*F21,"")))</f>
        <v/>
      </c>
      <c r="I21" s="248"/>
      <c r="J21" s="248" t="str">
        <f>IF(H21="","",IF(H21-I21&lt;0,"エラー",H21-I21))</f>
        <v/>
      </c>
    </row>
    <row r="22" spans="1:10">
      <c r="A22" s="111"/>
      <c r="B22" s="115"/>
      <c r="C22" s="145" t="s">
        <v>38</v>
      </c>
      <c r="D22" s="164"/>
      <c r="E22" s="164"/>
      <c r="F22" s="196">
        <f>SUM(F19:F21)</f>
        <v>0</v>
      </c>
      <c r="G22" s="219">
        <f>MAX(G19:G21)</f>
        <v>0</v>
      </c>
      <c r="H22" s="219">
        <f>SUM(H19:H21)</f>
        <v>0</v>
      </c>
      <c r="I22" s="219">
        <f>SUM(I19:I21)</f>
        <v>0</v>
      </c>
      <c r="J22" s="219">
        <f>SUM(J19:J21)</f>
        <v>0</v>
      </c>
    </row>
    <row r="23" spans="1:10" ht="20.100000000000001" customHeight="1">
      <c r="A23" s="2"/>
      <c r="B23" s="2" t="s">
        <v>134</v>
      </c>
      <c r="D23" s="111"/>
      <c r="E23" s="111"/>
      <c r="F23" s="111"/>
      <c r="G23" s="111"/>
      <c r="H23" s="111"/>
      <c r="I23" s="111"/>
      <c r="J23" s="111"/>
    </row>
    <row r="24" spans="1:10">
      <c r="A24" s="111"/>
      <c r="B24" s="113" t="s">
        <v>136</v>
      </c>
      <c r="C24" s="139" t="s">
        <v>70</v>
      </c>
      <c r="D24" s="158"/>
      <c r="E24" s="158"/>
      <c r="F24" s="190"/>
      <c r="G24" s="213" t="s">
        <v>58</v>
      </c>
      <c r="H24" s="226"/>
      <c r="I24" s="130" t="s">
        <v>123</v>
      </c>
      <c r="J24" s="130" t="s">
        <v>74</v>
      </c>
    </row>
    <row r="25" spans="1:10">
      <c r="A25" s="111"/>
      <c r="B25" s="114"/>
      <c r="C25" s="140" t="s">
        <v>46</v>
      </c>
      <c r="D25" s="159"/>
      <c r="E25" s="172"/>
      <c r="F25" s="191" t="s">
        <v>71</v>
      </c>
      <c r="G25" s="214" t="s">
        <v>34</v>
      </c>
      <c r="H25" s="191" t="s">
        <v>73</v>
      </c>
      <c r="I25" s="244"/>
      <c r="J25" s="244"/>
    </row>
    <row r="26" spans="1:10">
      <c r="A26" s="111"/>
      <c r="B26" s="115"/>
      <c r="C26" s="141"/>
      <c r="D26" s="160"/>
      <c r="E26" s="173"/>
      <c r="F26" s="192" t="s">
        <v>11</v>
      </c>
      <c r="G26" s="215" t="s">
        <v>12</v>
      </c>
      <c r="H26" s="227" t="s">
        <v>32</v>
      </c>
      <c r="I26" s="245" t="s">
        <v>79</v>
      </c>
      <c r="J26" s="245" t="s">
        <v>3</v>
      </c>
    </row>
    <row r="27" spans="1:10">
      <c r="A27" s="111"/>
      <c r="B27" s="113" t="s">
        <v>137</v>
      </c>
      <c r="C27" s="142"/>
      <c r="D27" s="161" t="s">
        <v>77</v>
      </c>
      <c r="E27" s="174"/>
      <c r="F27" s="193" t="str">
        <f>IF(C27="",IF(E27="","","開始日入力を"),IF(E27="","終了日入力を",_xlfn.DAYS(E27,C27)+1))</f>
        <v/>
      </c>
      <c r="G27" s="216"/>
      <c r="H27" s="228" t="str">
        <f>IF(F27="","",IF(G27="","",IF(F27&gt;0,G27*F27,"")))</f>
        <v/>
      </c>
      <c r="I27" s="246"/>
      <c r="J27" s="246" t="str">
        <f>IF(H27="","",IF(H27-I27&lt;0,"エラー",H27-I27))</f>
        <v/>
      </c>
    </row>
    <row r="28" spans="1:10">
      <c r="A28" s="111"/>
      <c r="B28" s="114"/>
      <c r="C28" s="144"/>
      <c r="D28" s="163" t="s">
        <v>77</v>
      </c>
      <c r="E28" s="176"/>
      <c r="F28" s="195" t="str">
        <f>IF(C28="",IF(E28="","","開始日入力を"),IF(E28="","終了日入力を",_xlfn.DAYS(E28,C28)+1))</f>
        <v/>
      </c>
      <c r="G28" s="218"/>
      <c r="H28" s="230" t="str">
        <f>IF(F28="","",IF(G28="","",IF(F28&gt;0,G28*F28,"")))</f>
        <v/>
      </c>
      <c r="I28" s="248"/>
      <c r="J28" s="248" t="str">
        <f>IF(H28="","",IF(H28-I28&lt;0,"エラー",H28-I28))</f>
        <v/>
      </c>
    </row>
    <row r="29" spans="1:10">
      <c r="A29" s="111"/>
      <c r="B29" s="115"/>
      <c r="C29" s="145" t="s">
        <v>38</v>
      </c>
      <c r="D29" s="164"/>
      <c r="E29" s="164"/>
      <c r="F29" s="196">
        <f>SUM(F27:F28)</f>
        <v>0</v>
      </c>
      <c r="G29" s="219">
        <f>MAX(G27:G28)</f>
        <v>0</v>
      </c>
      <c r="H29" s="219">
        <f>SUM(H27:H28)</f>
        <v>0</v>
      </c>
      <c r="I29" s="219">
        <f>SUM(I27:I28)</f>
        <v>0</v>
      </c>
      <c r="J29" s="219">
        <f>SUM(J27:J28)</f>
        <v>0</v>
      </c>
    </row>
    <row r="30" spans="1:10">
      <c r="A30" s="111"/>
      <c r="B30" s="113" t="s">
        <v>156</v>
      </c>
      <c r="C30" s="142"/>
      <c r="D30" s="161" t="s">
        <v>77</v>
      </c>
      <c r="E30" s="174"/>
      <c r="F30" s="193" t="str">
        <f>IF(C30="",IF(E30="","","開始日入力を"),IF(E30="","終了日入力を",_xlfn.DAYS(E30,C30)+1))</f>
        <v/>
      </c>
      <c r="G30" s="216"/>
      <c r="H30" s="228" t="str">
        <f>IF(F30="","",IF(G30="","",IF(F30&gt;0,G30*F30,"")))</f>
        <v/>
      </c>
      <c r="I30" s="246"/>
      <c r="J30" s="246" t="str">
        <f>IF(H30="","",IF(H30-I30&lt;0,"エラー",H30-I30))</f>
        <v/>
      </c>
    </row>
    <row r="31" spans="1:10">
      <c r="A31" s="111"/>
      <c r="B31" s="114"/>
      <c r="C31" s="144"/>
      <c r="D31" s="163" t="s">
        <v>77</v>
      </c>
      <c r="E31" s="176"/>
      <c r="F31" s="195" t="str">
        <f>IF(C31="",IF(E31="","","開始日入力を"),IF(E31="","終了日入力を",_xlfn.DAYS(E31,C31)+1))</f>
        <v/>
      </c>
      <c r="G31" s="218"/>
      <c r="H31" s="230" t="str">
        <f>IF(F31="","",IF(G31="","",IF(F31&gt;0,G31*F31,"")))</f>
        <v/>
      </c>
      <c r="I31" s="248"/>
      <c r="J31" s="248" t="str">
        <f>IF(H31="","",IF(H31-I31&lt;0,"エラー",H31-I31))</f>
        <v/>
      </c>
    </row>
    <row r="32" spans="1:10">
      <c r="A32" s="111"/>
      <c r="B32" s="115"/>
      <c r="C32" s="145" t="s">
        <v>38</v>
      </c>
      <c r="D32" s="164"/>
      <c r="E32" s="164"/>
      <c r="F32" s="196">
        <f>SUM(F30:F31)</f>
        <v>0</v>
      </c>
      <c r="G32" s="219">
        <f>MAX(G30:G31)</f>
        <v>0</v>
      </c>
      <c r="H32" s="219">
        <f>SUM(H30:H31)</f>
        <v>0</v>
      </c>
      <c r="I32" s="219">
        <f>SUM(I30:I31)</f>
        <v>0</v>
      </c>
      <c r="J32" s="219">
        <f>SUM(J30:J31)</f>
        <v>0</v>
      </c>
    </row>
    <row r="33" spans="1:10">
      <c r="A33" s="111"/>
      <c r="B33" s="113" t="s">
        <v>138</v>
      </c>
      <c r="C33" s="142"/>
      <c r="D33" s="161" t="s">
        <v>77</v>
      </c>
      <c r="E33" s="174"/>
      <c r="F33" s="193" t="str">
        <f>IF(C33="",IF(E33="","","開始日入力を"),IF(E33="","終了日入力を",_xlfn.DAYS(E33,C33)+1))</f>
        <v/>
      </c>
      <c r="G33" s="216"/>
      <c r="H33" s="228" t="str">
        <f>IF(F33="","",IF(G33="","",IF(F33&gt;0,G33*F33,"")))</f>
        <v/>
      </c>
      <c r="I33" s="246"/>
      <c r="J33" s="246" t="str">
        <f>IF(H33="","",IF(H33-I33&lt;0,"エラー",H33-I33))</f>
        <v/>
      </c>
    </row>
    <row r="34" spans="1:10">
      <c r="A34" s="111"/>
      <c r="B34" s="114"/>
      <c r="C34" s="144"/>
      <c r="D34" s="163" t="s">
        <v>77</v>
      </c>
      <c r="E34" s="176"/>
      <c r="F34" s="195" t="str">
        <f>IF(C34="",IF(E34="","","開始日入力を"),IF(E34="","終了日入力を",_xlfn.DAYS(E34,C34)+1))</f>
        <v/>
      </c>
      <c r="G34" s="218"/>
      <c r="H34" s="230" t="str">
        <f>IF(F34="","",IF(G34="","",IF(F34&gt;0,G34*F34,"")))</f>
        <v/>
      </c>
      <c r="I34" s="248"/>
      <c r="J34" s="248" t="str">
        <f>IF(H34="","",IF(H34-I34&lt;0,"エラー",H34-I34))</f>
        <v/>
      </c>
    </row>
    <row r="35" spans="1:10">
      <c r="A35" s="111"/>
      <c r="B35" s="115"/>
      <c r="C35" s="145" t="s">
        <v>38</v>
      </c>
      <c r="D35" s="164"/>
      <c r="E35" s="164"/>
      <c r="F35" s="196">
        <f>SUM(F33:F34)</f>
        <v>0</v>
      </c>
      <c r="G35" s="219">
        <f>MAX(G33:G34)</f>
        <v>0</v>
      </c>
      <c r="H35" s="219">
        <f>SUM(H33:H34)</f>
        <v>0</v>
      </c>
      <c r="I35" s="219">
        <f>SUM(I33:I34)</f>
        <v>0</v>
      </c>
      <c r="J35" s="219">
        <f>SUM(J33:J34)</f>
        <v>0</v>
      </c>
    </row>
    <row r="36" spans="1:10">
      <c r="A36" s="111"/>
      <c r="B36" s="113" t="s">
        <v>167</v>
      </c>
      <c r="C36" s="142"/>
      <c r="D36" s="161" t="s">
        <v>77</v>
      </c>
      <c r="E36" s="174"/>
      <c r="F36" s="193" t="str">
        <f>IF(C36="",IF(E36="","","開始日入力を"),IF(E36="","終了日入力を",_xlfn.DAYS(E36,C36)+1))</f>
        <v/>
      </c>
      <c r="G36" s="216"/>
      <c r="H36" s="228" t="str">
        <f>IF(F36="","",IF(G36="","",IF(F36&gt;0,G36*F36,"")))</f>
        <v/>
      </c>
      <c r="I36" s="246"/>
      <c r="J36" s="246" t="str">
        <f>IF(H36="","",IF(H36-I36&lt;0,"エラー",H36-I36))</f>
        <v/>
      </c>
    </row>
    <row r="37" spans="1:10">
      <c r="A37" s="111"/>
      <c r="B37" s="114"/>
      <c r="C37" s="144"/>
      <c r="D37" s="163" t="s">
        <v>77</v>
      </c>
      <c r="E37" s="176"/>
      <c r="F37" s="195" t="str">
        <f>IF(C37="",IF(E37="","","開始日入力を"),IF(E37="","終了日入力を",_xlfn.DAYS(E37,C37)+1))</f>
        <v/>
      </c>
      <c r="G37" s="218"/>
      <c r="H37" s="230" t="str">
        <f>IF(F37="","",IF(G37="","",IF(F37&gt;0,G37*F37,"")))</f>
        <v/>
      </c>
      <c r="I37" s="248"/>
      <c r="J37" s="248" t="str">
        <f>IF(H37="","",IF(H37-I37&lt;0,"エラー",H37-I37))</f>
        <v/>
      </c>
    </row>
    <row r="38" spans="1:10">
      <c r="A38" s="111"/>
      <c r="B38" s="115"/>
      <c r="C38" s="145" t="s">
        <v>38</v>
      </c>
      <c r="D38" s="164"/>
      <c r="E38" s="164"/>
      <c r="F38" s="196">
        <f>SUM(F36:F37)</f>
        <v>0</v>
      </c>
      <c r="G38" s="219">
        <f>MAX(G36:G37)</f>
        <v>0</v>
      </c>
      <c r="H38" s="219">
        <f>SUM(H36:H37)</f>
        <v>0</v>
      </c>
      <c r="I38" s="219">
        <f>SUM(I36:I37)</f>
        <v>0</v>
      </c>
      <c r="J38" s="219">
        <f>SUM(J36:J37)</f>
        <v>0</v>
      </c>
    </row>
    <row r="39" spans="1:10">
      <c r="A39" s="111"/>
      <c r="B39" s="111"/>
      <c r="C39" s="111"/>
      <c r="D39" s="111"/>
      <c r="E39" s="111"/>
      <c r="F39" s="111"/>
      <c r="G39" s="111"/>
      <c r="H39" s="111"/>
      <c r="I39" s="111"/>
      <c r="J39" s="111"/>
    </row>
    <row r="40" spans="1:10" ht="20.100000000000001" customHeight="1">
      <c r="A40" s="2"/>
      <c r="B40" s="2" t="s">
        <v>200</v>
      </c>
      <c r="D40" s="111"/>
      <c r="E40" s="111"/>
      <c r="F40" s="111"/>
      <c r="G40" s="111"/>
      <c r="H40" s="111"/>
      <c r="I40" s="111"/>
      <c r="J40" s="111"/>
    </row>
    <row r="41" spans="1:10" ht="20.100000000000001" customHeight="1">
      <c r="A41" s="2"/>
      <c r="B41" s="2" t="s">
        <v>149</v>
      </c>
      <c r="D41" s="111"/>
      <c r="E41" s="111"/>
      <c r="F41" s="111"/>
      <c r="G41" s="111"/>
      <c r="H41" s="111"/>
      <c r="I41" s="111"/>
      <c r="J41" s="111"/>
    </row>
    <row r="42" spans="1:10">
      <c r="A42" s="111"/>
      <c r="B42" s="113" t="s">
        <v>136</v>
      </c>
      <c r="C42" s="139" t="s">
        <v>70</v>
      </c>
      <c r="D42" s="158"/>
      <c r="E42" s="158"/>
      <c r="F42" s="190"/>
      <c r="G42" s="213" t="s">
        <v>58</v>
      </c>
      <c r="H42" s="226"/>
      <c r="I42" s="130" t="s">
        <v>123</v>
      </c>
      <c r="J42" s="130" t="s">
        <v>74</v>
      </c>
    </row>
    <row r="43" spans="1:10">
      <c r="A43" s="111"/>
      <c r="B43" s="114"/>
      <c r="C43" s="140" t="s">
        <v>46</v>
      </c>
      <c r="D43" s="159"/>
      <c r="E43" s="172"/>
      <c r="F43" s="191" t="s">
        <v>71</v>
      </c>
      <c r="G43" s="214" t="s">
        <v>34</v>
      </c>
      <c r="H43" s="191" t="s">
        <v>73</v>
      </c>
      <c r="I43" s="244"/>
      <c r="J43" s="244"/>
    </row>
    <row r="44" spans="1:10">
      <c r="A44" s="111"/>
      <c r="B44" s="115"/>
      <c r="C44" s="141"/>
      <c r="D44" s="160"/>
      <c r="E44" s="173"/>
      <c r="F44" s="192" t="s">
        <v>11</v>
      </c>
      <c r="G44" s="215" t="s">
        <v>12</v>
      </c>
      <c r="H44" s="227" t="s">
        <v>32</v>
      </c>
      <c r="I44" s="245" t="s">
        <v>79</v>
      </c>
      <c r="J44" s="245" t="s">
        <v>3</v>
      </c>
    </row>
    <row r="45" spans="1:10">
      <c r="A45" s="111"/>
      <c r="B45" s="113" t="s">
        <v>137</v>
      </c>
      <c r="C45" s="142"/>
      <c r="D45" s="161" t="s">
        <v>77</v>
      </c>
      <c r="E45" s="174"/>
      <c r="F45" s="193" t="str">
        <f>IF(C45="",IF(E45="","","開始日入力を"),IF(E45="","終了日入力を",_xlfn.DAYS(E45,C45)+1))</f>
        <v/>
      </c>
      <c r="G45" s="216"/>
      <c r="H45" s="228" t="str">
        <f>IF(F45="","",IF(G45="","",IF(F45&gt;0,G45*F45,"")))</f>
        <v/>
      </c>
      <c r="I45" s="246"/>
      <c r="J45" s="246" t="str">
        <f>IF(H45="","",IF(H45-I45&lt;0,"エラー",H45-I45))</f>
        <v/>
      </c>
    </row>
    <row r="46" spans="1:10">
      <c r="A46" s="111"/>
      <c r="B46" s="116"/>
      <c r="C46" s="143"/>
      <c r="D46" s="162" t="s">
        <v>77</v>
      </c>
      <c r="E46" s="175"/>
      <c r="F46" s="194" t="str">
        <f>IF(C46="",IF(E46="","","開始日入力を"),IF(E46="","終了日入力を",_xlfn.DAYS(E46,C46)+1))</f>
        <v/>
      </c>
      <c r="G46" s="217"/>
      <c r="H46" s="229" t="str">
        <f>IF(F46="","",IF(G46="","",IF(F46&gt;0,G46*F46,"")))</f>
        <v/>
      </c>
      <c r="I46" s="247"/>
      <c r="J46" s="247" t="str">
        <f>IF(H46="","",IF(H46-I46&lt;0,"エラー",H46-I46))</f>
        <v/>
      </c>
    </row>
    <row r="47" spans="1:10">
      <c r="A47" s="111"/>
      <c r="B47" s="114"/>
      <c r="C47" s="144"/>
      <c r="D47" s="163" t="s">
        <v>77</v>
      </c>
      <c r="E47" s="176"/>
      <c r="F47" s="195" t="str">
        <f>IF(C47="",IF(E47="","","開始日入力を"),IF(E47="","終了日入力を",_xlfn.DAYS(E47,C47)+1))</f>
        <v/>
      </c>
      <c r="G47" s="218"/>
      <c r="H47" s="230" t="str">
        <f>IF(F47="","",IF(G47="","",IF(F47&gt;0,G47*F47,"")))</f>
        <v/>
      </c>
      <c r="I47" s="248"/>
      <c r="J47" s="248" t="str">
        <f>IF(H47="","",IF(H47-I47&lt;0,"エラー",H47-I47))</f>
        <v/>
      </c>
    </row>
    <row r="48" spans="1:10">
      <c r="A48" s="111"/>
      <c r="B48" s="115"/>
      <c r="C48" s="145" t="s">
        <v>38</v>
      </c>
      <c r="D48" s="164"/>
      <c r="E48" s="164"/>
      <c r="F48" s="196">
        <f>SUM(F45:F47)</f>
        <v>0</v>
      </c>
      <c r="G48" s="219">
        <f>MAX(G45:G47)</f>
        <v>0</v>
      </c>
      <c r="H48" s="219">
        <f>SUM(H45:H47)</f>
        <v>0</v>
      </c>
      <c r="I48" s="219">
        <f>SUM(I45:I47)</f>
        <v>0</v>
      </c>
      <c r="J48" s="219">
        <f>SUM(J45:J47)</f>
        <v>0</v>
      </c>
    </row>
    <row r="49" spans="1:10">
      <c r="A49" s="111"/>
      <c r="B49" s="113" t="s">
        <v>159</v>
      </c>
      <c r="C49" s="142"/>
      <c r="D49" s="161" t="s">
        <v>77</v>
      </c>
      <c r="E49" s="174"/>
      <c r="F49" s="193" t="str">
        <f>IF(C49="",IF(E49="","","開始日入力を"),IF(E49="","終了日入力を",_xlfn.DAYS(E49,C49)+1))</f>
        <v/>
      </c>
      <c r="G49" s="216"/>
      <c r="H49" s="228" t="str">
        <f>IF(F49="","",IF(G49="","",IF(F49&gt;0,G49*F49,"")))</f>
        <v/>
      </c>
      <c r="I49" s="246"/>
      <c r="J49" s="246" t="str">
        <f>IF(H49="","",IF(H49-I49&lt;0,"エラー",H49-I49))</f>
        <v/>
      </c>
    </row>
    <row r="50" spans="1:10">
      <c r="A50" s="111"/>
      <c r="B50" s="116"/>
      <c r="C50" s="143"/>
      <c r="D50" s="162" t="s">
        <v>77</v>
      </c>
      <c r="E50" s="175"/>
      <c r="F50" s="194" t="str">
        <f>IF(C50="",IF(E50="","","開始日入力を"),IF(E50="","終了日入力を",_xlfn.DAYS(E50,C50)+1))</f>
        <v/>
      </c>
      <c r="G50" s="217"/>
      <c r="H50" s="229" t="str">
        <f>IF(F50="","",IF(G50="","",IF(F50&gt;0,G50*F50,"")))</f>
        <v/>
      </c>
      <c r="I50" s="247"/>
      <c r="J50" s="247" t="str">
        <f>IF(H50="","",IF(H50-I50&lt;0,"エラー",H50-I50))</f>
        <v/>
      </c>
    </row>
    <row r="51" spans="1:10">
      <c r="A51" s="111"/>
      <c r="B51" s="114"/>
      <c r="C51" s="144"/>
      <c r="D51" s="163" t="s">
        <v>77</v>
      </c>
      <c r="E51" s="176"/>
      <c r="F51" s="195" t="str">
        <f>IF(C51="",IF(E51="","","開始日入力を"),IF(E51="","終了日入力を",_xlfn.DAYS(E51,C51)+1))</f>
        <v/>
      </c>
      <c r="G51" s="218"/>
      <c r="H51" s="230" t="str">
        <f>IF(F51="","",IF(G51="","",IF(F51&gt;0,G51*F51,"")))</f>
        <v/>
      </c>
      <c r="I51" s="248"/>
      <c r="J51" s="248" t="str">
        <f>IF(H51="","",IF(H51-I51&lt;0,"エラー",H51-I51))</f>
        <v/>
      </c>
    </row>
    <row r="52" spans="1:10">
      <c r="A52" s="111"/>
      <c r="B52" s="115"/>
      <c r="C52" s="145" t="s">
        <v>38</v>
      </c>
      <c r="D52" s="164"/>
      <c r="E52" s="164"/>
      <c r="F52" s="196">
        <f>SUM(F49:F51)</f>
        <v>0</v>
      </c>
      <c r="G52" s="219">
        <f>MAX(G49:G51)</f>
        <v>0</v>
      </c>
      <c r="H52" s="219">
        <f>SUM(H49:H51)</f>
        <v>0</v>
      </c>
      <c r="I52" s="219">
        <f>SUM(I49:I51)</f>
        <v>0</v>
      </c>
      <c r="J52" s="219">
        <f>SUM(J49:J51)</f>
        <v>0</v>
      </c>
    </row>
    <row r="53" spans="1:10">
      <c r="A53" s="111"/>
      <c r="B53" s="113" t="s">
        <v>138</v>
      </c>
      <c r="C53" s="142"/>
      <c r="D53" s="161" t="s">
        <v>77</v>
      </c>
      <c r="E53" s="174"/>
      <c r="F53" s="193" t="str">
        <f>IF(C53="",IF(E53="","","開始日入力を"),IF(E53="","終了日入力を",_xlfn.DAYS(E53,C53)+1))</f>
        <v/>
      </c>
      <c r="G53" s="216"/>
      <c r="H53" s="228" t="str">
        <f>IF(F53="","",IF(G53="","",IF(F53&gt;0,G53*F53,"")))</f>
        <v/>
      </c>
      <c r="I53" s="246"/>
      <c r="J53" s="246" t="str">
        <f>IF(H53="","",IF(H53-I53&lt;0,"エラー",H53-I53))</f>
        <v/>
      </c>
    </row>
    <row r="54" spans="1:10">
      <c r="A54" s="111"/>
      <c r="B54" s="116"/>
      <c r="C54" s="143"/>
      <c r="D54" s="162" t="s">
        <v>77</v>
      </c>
      <c r="E54" s="175"/>
      <c r="F54" s="194" t="str">
        <f>IF(C54="",IF(E54="","","開始日入力を"),IF(E54="","終了日入力を",_xlfn.DAYS(E54,C54)+1))</f>
        <v/>
      </c>
      <c r="G54" s="217"/>
      <c r="H54" s="229" t="str">
        <f>IF(F54="","",IF(G54="","",IF(F54&gt;0,G54*F54,"")))</f>
        <v/>
      </c>
      <c r="I54" s="247"/>
      <c r="J54" s="247" t="str">
        <f>IF(H54="","",IF(H54-I54&lt;0,"エラー",H54-I54))</f>
        <v/>
      </c>
    </row>
    <row r="55" spans="1:10">
      <c r="A55" s="111"/>
      <c r="B55" s="114"/>
      <c r="C55" s="144"/>
      <c r="D55" s="163" t="s">
        <v>77</v>
      </c>
      <c r="E55" s="176"/>
      <c r="F55" s="195" t="str">
        <f>IF(C55="",IF(E55="","","開始日入力を"),IF(E55="","終了日入力を",_xlfn.DAYS(E55,C55)+1))</f>
        <v/>
      </c>
      <c r="G55" s="218"/>
      <c r="H55" s="230" t="str">
        <f>IF(F55="","",IF(G55="","",IF(F55&gt;0,G55*F55,"")))</f>
        <v/>
      </c>
      <c r="I55" s="248"/>
      <c r="J55" s="248" t="str">
        <f>IF(H55="","",IF(H55-I55&lt;0,"エラー",H55-I55))</f>
        <v/>
      </c>
    </row>
    <row r="56" spans="1:10">
      <c r="A56" s="111"/>
      <c r="B56" s="115"/>
      <c r="C56" s="145" t="s">
        <v>38</v>
      </c>
      <c r="D56" s="164"/>
      <c r="E56" s="164"/>
      <c r="F56" s="196">
        <f>SUM(F53:F55)</f>
        <v>0</v>
      </c>
      <c r="G56" s="219">
        <f>MAX(G53:G55)</f>
        <v>0</v>
      </c>
      <c r="H56" s="219">
        <f>SUM(H53:H55)</f>
        <v>0</v>
      </c>
      <c r="I56" s="219">
        <f>SUM(I53:I55)</f>
        <v>0</v>
      </c>
      <c r="J56" s="219">
        <f>SUM(J53:J55)</f>
        <v>0</v>
      </c>
    </row>
    <row r="57" spans="1:10" ht="20.100000000000001" customHeight="1">
      <c r="A57" s="2"/>
      <c r="B57" s="2" t="s">
        <v>134</v>
      </c>
      <c r="D57" s="111"/>
      <c r="E57" s="111"/>
      <c r="F57" s="111"/>
      <c r="G57" s="111"/>
      <c r="H57" s="111"/>
      <c r="I57" s="111"/>
      <c r="J57" s="111"/>
    </row>
    <row r="58" spans="1:10">
      <c r="A58" s="111"/>
      <c r="B58" s="113" t="s">
        <v>136</v>
      </c>
      <c r="C58" s="139" t="s">
        <v>70</v>
      </c>
      <c r="D58" s="158"/>
      <c r="E58" s="158"/>
      <c r="F58" s="190"/>
      <c r="G58" s="213" t="s">
        <v>58</v>
      </c>
      <c r="H58" s="226"/>
      <c r="I58" s="130" t="s">
        <v>123</v>
      </c>
      <c r="J58" s="130" t="s">
        <v>74</v>
      </c>
    </row>
    <row r="59" spans="1:10">
      <c r="A59" s="111"/>
      <c r="B59" s="114"/>
      <c r="C59" s="140" t="s">
        <v>46</v>
      </c>
      <c r="D59" s="159"/>
      <c r="E59" s="172"/>
      <c r="F59" s="191" t="s">
        <v>71</v>
      </c>
      <c r="G59" s="214" t="s">
        <v>34</v>
      </c>
      <c r="H59" s="191" t="s">
        <v>73</v>
      </c>
      <c r="I59" s="244"/>
      <c r="J59" s="244"/>
    </row>
    <row r="60" spans="1:10">
      <c r="A60" s="111"/>
      <c r="B60" s="115"/>
      <c r="C60" s="141"/>
      <c r="D60" s="160"/>
      <c r="E60" s="173"/>
      <c r="F60" s="192" t="s">
        <v>11</v>
      </c>
      <c r="G60" s="215" t="s">
        <v>12</v>
      </c>
      <c r="H60" s="227" t="s">
        <v>32</v>
      </c>
      <c r="I60" s="245" t="s">
        <v>79</v>
      </c>
      <c r="J60" s="245" t="s">
        <v>3</v>
      </c>
    </row>
    <row r="61" spans="1:10">
      <c r="A61" s="111"/>
      <c r="B61" s="113" t="s">
        <v>137</v>
      </c>
      <c r="C61" s="142"/>
      <c r="D61" s="161" t="s">
        <v>77</v>
      </c>
      <c r="E61" s="174"/>
      <c r="F61" s="193" t="str">
        <f>IF(C61="",IF(E61="","","開始日入力を"),IF(E61="","終了日入力を",_xlfn.DAYS(E61,C61)+1))</f>
        <v/>
      </c>
      <c r="G61" s="216"/>
      <c r="H61" s="228" t="str">
        <f>IF(F61="","",IF(G61="","",IF(F61&gt;0,G61*F61,"")))</f>
        <v/>
      </c>
      <c r="I61" s="246"/>
      <c r="J61" s="246" t="str">
        <f>IF(H61="","",IF(H61-I61&lt;0,"エラー",H61-I61))</f>
        <v/>
      </c>
    </row>
    <row r="62" spans="1:10">
      <c r="A62" s="111"/>
      <c r="B62" s="114"/>
      <c r="C62" s="144"/>
      <c r="D62" s="163" t="s">
        <v>77</v>
      </c>
      <c r="E62" s="176"/>
      <c r="F62" s="195" t="str">
        <f>IF(C62="",IF(E62="","","開始日入力を"),IF(E62="","終了日入力を",_xlfn.DAYS(E62,C62)+1))</f>
        <v/>
      </c>
      <c r="G62" s="218"/>
      <c r="H62" s="230" t="str">
        <f>IF(F62="","",IF(G62="","",IF(F62&gt;0,G62*F62,"")))</f>
        <v/>
      </c>
      <c r="I62" s="248"/>
      <c r="J62" s="248" t="str">
        <f>IF(H62="","",IF(H62-I62&lt;0,"エラー",H62-I62))</f>
        <v/>
      </c>
    </row>
    <row r="63" spans="1:10">
      <c r="A63" s="111"/>
      <c r="B63" s="115"/>
      <c r="C63" s="145" t="s">
        <v>38</v>
      </c>
      <c r="D63" s="164"/>
      <c r="E63" s="164"/>
      <c r="F63" s="196">
        <f>SUM(F61:F62)</f>
        <v>0</v>
      </c>
      <c r="G63" s="219">
        <f>MAX(G61:G62)</f>
        <v>0</v>
      </c>
      <c r="H63" s="219">
        <f>SUM(H61:H62)</f>
        <v>0</v>
      </c>
      <c r="I63" s="219">
        <f>SUM(I61:I62)</f>
        <v>0</v>
      </c>
      <c r="J63" s="219">
        <f>SUM(J61:J62)</f>
        <v>0</v>
      </c>
    </row>
    <row r="64" spans="1:10">
      <c r="A64" s="111"/>
      <c r="B64" s="113" t="s">
        <v>156</v>
      </c>
      <c r="C64" s="142"/>
      <c r="D64" s="161" t="s">
        <v>77</v>
      </c>
      <c r="E64" s="174"/>
      <c r="F64" s="193" t="str">
        <f>IF(C64="",IF(E64="","","開始日入力を"),IF(E64="","終了日入力を",_xlfn.DAYS(E64,C64)+1))</f>
        <v/>
      </c>
      <c r="G64" s="216"/>
      <c r="H64" s="228" t="str">
        <f>IF(F64="","",IF(G64="","",IF(F64&gt;0,G64*F64,"")))</f>
        <v/>
      </c>
      <c r="I64" s="246"/>
      <c r="J64" s="246" t="str">
        <f>IF(H64="","",IF(H64-I64&lt;0,"エラー",H64-I64))</f>
        <v/>
      </c>
    </row>
    <row r="65" spans="1:10">
      <c r="A65" s="111"/>
      <c r="B65" s="114"/>
      <c r="C65" s="144"/>
      <c r="D65" s="163" t="s">
        <v>77</v>
      </c>
      <c r="E65" s="176"/>
      <c r="F65" s="195" t="str">
        <f>IF(C65="",IF(E65="","","開始日入力を"),IF(E65="","終了日入力を",_xlfn.DAYS(E65,C65)+1))</f>
        <v/>
      </c>
      <c r="G65" s="218"/>
      <c r="H65" s="230" t="str">
        <f>IF(F65="","",IF(G65="","",IF(F65&gt;0,G65*F65,"")))</f>
        <v/>
      </c>
      <c r="I65" s="248"/>
      <c r="J65" s="248" t="str">
        <f>IF(H65="","",IF(H65-I65&lt;0,"エラー",H65-I65))</f>
        <v/>
      </c>
    </row>
    <row r="66" spans="1:10">
      <c r="A66" s="111"/>
      <c r="B66" s="115"/>
      <c r="C66" s="145" t="s">
        <v>38</v>
      </c>
      <c r="D66" s="164"/>
      <c r="E66" s="164"/>
      <c r="F66" s="196">
        <f>SUM(F64:F65)</f>
        <v>0</v>
      </c>
      <c r="G66" s="219">
        <f>MAX(G64:G65)</f>
        <v>0</v>
      </c>
      <c r="H66" s="219">
        <f>SUM(H64:H65)</f>
        <v>0</v>
      </c>
      <c r="I66" s="219">
        <f>SUM(I64:I65)</f>
        <v>0</v>
      </c>
      <c r="J66" s="219">
        <f>SUM(J64:J65)</f>
        <v>0</v>
      </c>
    </row>
    <row r="67" spans="1:10">
      <c r="A67" s="111"/>
      <c r="B67" s="113" t="s">
        <v>138</v>
      </c>
      <c r="C67" s="142"/>
      <c r="D67" s="161" t="s">
        <v>77</v>
      </c>
      <c r="E67" s="174"/>
      <c r="F67" s="193" t="str">
        <f>IF(C67="",IF(E67="","","開始日入力を"),IF(E67="","終了日入力を",_xlfn.DAYS(E67,C67)+1))</f>
        <v/>
      </c>
      <c r="G67" s="216"/>
      <c r="H67" s="228" t="str">
        <f>IF(F67="","",IF(G67="","",IF(F67&gt;0,G67*F67,"")))</f>
        <v/>
      </c>
      <c r="I67" s="246"/>
      <c r="J67" s="246" t="str">
        <f>IF(H67="","",IF(H67-I67&lt;0,"エラー",H67-I67))</f>
        <v/>
      </c>
    </row>
    <row r="68" spans="1:10">
      <c r="A68" s="111"/>
      <c r="B68" s="114"/>
      <c r="C68" s="144"/>
      <c r="D68" s="163" t="s">
        <v>77</v>
      </c>
      <c r="E68" s="176"/>
      <c r="F68" s="195" t="str">
        <f>IF(C68="",IF(E68="","","開始日入力を"),IF(E68="","終了日入力を",_xlfn.DAYS(E68,C68)+1))</f>
        <v/>
      </c>
      <c r="G68" s="218"/>
      <c r="H68" s="230" t="str">
        <f>IF(F68="","",IF(G68="","",IF(F68&gt;0,G68*F68,"")))</f>
        <v/>
      </c>
      <c r="I68" s="248"/>
      <c r="J68" s="248" t="str">
        <f>IF(H68="","",IF(H68-I68&lt;0,"エラー",H68-I68))</f>
        <v/>
      </c>
    </row>
    <row r="69" spans="1:10">
      <c r="A69" s="111"/>
      <c r="B69" s="115"/>
      <c r="C69" s="145" t="s">
        <v>38</v>
      </c>
      <c r="D69" s="164"/>
      <c r="E69" s="164"/>
      <c r="F69" s="196">
        <f>SUM(F67:F68)</f>
        <v>0</v>
      </c>
      <c r="G69" s="219">
        <f>MAX(G67:G68)</f>
        <v>0</v>
      </c>
      <c r="H69" s="219">
        <f>SUM(H67:H68)</f>
        <v>0</v>
      </c>
      <c r="I69" s="219">
        <f>SUM(I67:I68)</f>
        <v>0</v>
      </c>
      <c r="J69" s="219">
        <f>SUM(J67:J68)</f>
        <v>0</v>
      </c>
    </row>
    <row r="70" spans="1:10">
      <c r="A70" s="111"/>
      <c r="B70" s="113" t="s">
        <v>167</v>
      </c>
      <c r="C70" s="142"/>
      <c r="D70" s="161" t="s">
        <v>77</v>
      </c>
      <c r="E70" s="174"/>
      <c r="F70" s="193" t="str">
        <f>IF(C70="",IF(E70="","","開始日入力を"),IF(E70="","終了日入力を",_xlfn.DAYS(E70,C70)+1))</f>
        <v/>
      </c>
      <c r="G70" s="216"/>
      <c r="H70" s="228" t="str">
        <f>IF(F70="","",IF(G70="","",IF(F70&gt;0,G70*F70,"")))</f>
        <v/>
      </c>
      <c r="I70" s="246"/>
      <c r="J70" s="246" t="str">
        <f>IF(H70="","",IF(H70-I70&lt;0,"エラー",H70-I70))</f>
        <v/>
      </c>
    </row>
    <row r="71" spans="1:10">
      <c r="A71" s="111"/>
      <c r="B71" s="114"/>
      <c r="C71" s="144"/>
      <c r="D71" s="163" t="s">
        <v>77</v>
      </c>
      <c r="E71" s="176"/>
      <c r="F71" s="195" t="str">
        <f>IF(C71="",IF(E71="","","開始日入力を"),IF(E71="","終了日入力を",_xlfn.DAYS(E71,C71)+1))</f>
        <v/>
      </c>
      <c r="G71" s="218"/>
      <c r="H71" s="230" t="str">
        <f>IF(F71="","",IF(G71="","",IF(F71&gt;0,G71*F71,"")))</f>
        <v/>
      </c>
      <c r="I71" s="248"/>
      <c r="J71" s="248" t="str">
        <f>IF(H71="","",IF(H71-I71&lt;0,"エラー",H71-I71))</f>
        <v/>
      </c>
    </row>
    <row r="72" spans="1:10">
      <c r="A72" s="111"/>
      <c r="B72" s="115"/>
      <c r="C72" s="145" t="s">
        <v>38</v>
      </c>
      <c r="D72" s="164"/>
      <c r="E72" s="164"/>
      <c r="F72" s="196">
        <f>SUM(F70:F71)</f>
        <v>0</v>
      </c>
      <c r="G72" s="219">
        <f>MAX(G70:G71)</f>
        <v>0</v>
      </c>
      <c r="H72" s="219">
        <f>SUM(H70:H71)</f>
        <v>0</v>
      </c>
      <c r="I72" s="219">
        <f>SUM(I70:I71)</f>
        <v>0</v>
      </c>
      <c r="J72" s="219">
        <f>SUM(J70:J71)</f>
        <v>0</v>
      </c>
    </row>
    <row r="73" spans="1:10">
      <c r="A73" s="111"/>
      <c r="B73" s="111"/>
      <c r="C73" s="111"/>
      <c r="D73" s="111"/>
      <c r="E73" s="111"/>
      <c r="F73" s="111"/>
      <c r="G73" s="111"/>
      <c r="H73" s="111"/>
      <c r="I73" s="111"/>
      <c r="J73" s="111"/>
    </row>
    <row r="74" spans="1:10" ht="20.100000000000001" customHeight="1">
      <c r="A74" s="2" t="s">
        <v>14</v>
      </c>
      <c r="B74" s="2"/>
      <c r="C74" s="111"/>
      <c r="D74" s="111"/>
      <c r="E74" s="111"/>
      <c r="F74" s="111"/>
      <c r="G74" s="111"/>
      <c r="H74" s="111"/>
      <c r="I74" s="111"/>
      <c r="J74" s="111"/>
    </row>
    <row r="75" spans="1:10">
      <c r="A75" s="111"/>
      <c r="B75" s="117" t="s">
        <v>53</v>
      </c>
      <c r="C75" s="146"/>
      <c r="D75" s="146"/>
      <c r="E75" s="146"/>
      <c r="F75" s="146"/>
      <c r="G75" s="146"/>
      <c r="H75" s="146"/>
      <c r="I75" s="146"/>
      <c r="J75" s="255"/>
    </row>
    <row r="76" spans="1:10" ht="120.75" customHeight="1">
      <c r="A76" s="111"/>
      <c r="B76" s="118"/>
      <c r="C76" s="79"/>
      <c r="D76" s="79"/>
      <c r="E76" s="79"/>
      <c r="F76" s="79"/>
      <c r="G76" s="79"/>
      <c r="H76" s="79"/>
      <c r="I76" s="79"/>
      <c r="J76" s="168"/>
    </row>
    <row r="77" spans="1:10">
      <c r="A77" s="111"/>
      <c r="B77" s="111"/>
      <c r="C77" s="111"/>
      <c r="E77" s="111"/>
      <c r="F77" s="111"/>
      <c r="G77" s="111"/>
      <c r="H77" s="111"/>
      <c r="I77" s="111"/>
      <c r="J77" s="111"/>
    </row>
    <row r="78" spans="1:10" ht="20.100000000000001" customHeight="1">
      <c r="A78" s="2" t="s">
        <v>131</v>
      </c>
      <c r="B78" s="2"/>
      <c r="C78" s="111"/>
      <c r="D78" s="111"/>
      <c r="E78" s="111"/>
      <c r="F78" s="111"/>
      <c r="G78" s="111"/>
      <c r="H78" s="111"/>
      <c r="I78" s="111"/>
      <c r="J78" s="111"/>
    </row>
    <row r="79" spans="1:10" ht="15.75" customHeight="1">
      <c r="A79" s="111"/>
      <c r="B79" s="119" t="s">
        <v>133</v>
      </c>
      <c r="C79" s="147"/>
      <c r="D79" s="165"/>
      <c r="E79" s="119" t="s">
        <v>24</v>
      </c>
      <c r="F79" s="147"/>
      <c r="G79" s="147"/>
      <c r="H79" s="165"/>
      <c r="I79" s="249" t="s">
        <v>132</v>
      </c>
      <c r="J79" s="249" t="s">
        <v>144</v>
      </c>
    </row>
    <row r="80" spans="1:10" ht="15.75" customHeight="1">
      <c r="A80" s="111"/>
      <c r="B80" s="120"/>
      <c r="C80" s="147"/>
      <c r="D80" s="165"/>
      <c r="E80" s="177"/>
      <c r="F80" s="147"/>
      <c r="G80" s="147"/>
      <c r="H80" s="165"/>
      <c r="I80" s="239"/>
      <c r="J80" s="239"/>
    </row>
    <row r="81" spans="1:11">
      <c r="A81" s="111"/>
      <c r="B81" s="111"/>
      <c r="C81" s="111"/>
      <c r="E81" s="111"/>
      <c r="F81" s="111"/>
      <c r="G81" s="111"/>
      <c r="H81" s="111"/>
      <c r="I81" s="111"/>
      <c r="J81" s="111"/>
    </row>
    <row r="82" spans="1:11" ht="15.75" customHeight="1">
      <c r="A82" s="2" t="s">
        <v>75</v>
      </c>
      <c r="B82" s="2"/>
      <c r="D82" s="111"/>
      <c r="K82" s="60"/>
    </row>
    <row r="83" spans="1:11">
      <c r="A83" s="2"/>
      <c r="B83" s="2" t="s">
        <v>59</v>
      </c>
      <c r="D83" s="111"/>
      <c r="K83" s="60"/>
    </row>
    <row r="84" spans="1:11">
      <c r="A84" s="111"/>
      <c r="B84" s="275" t="s">
        <v>209</v>
      </c>
      <c r="C84" s="166" t="s">
        <v>30</v>
      </c>
      <c r="D84" s="150"/>
      <c r="E84" s="150"/>
      <c r="F84" s="197" t="str">
        <f>IF(J14=0,"",J14)</f>
        <v/>
      </c>
      <c r="G84" s="2" t="s">
        <v>76</v>
      </c>
      <c r="H84" s="197">
        <v>97000</v>
      </c>
      <c r="I84" s="2" t="s">
        <v>20</v>
      </c>
      <c r="J84" s="257" t="str">
        <f t="shared" ref="J84:J89" si="0">IF(F84="","",F84*H84)</f>
        <v/>
      </c>
      <c r="K84" s="60"/>
    </row>
    <row r="85" spans="1:11">
      <c r="A85" s="111"/>
      <c r="B85" s="275" t="s">
        <v>209</v>
      </c>
      <c r="C85" s="166" t="s">
        <v>168</v>
      </c>
      <c r="D85" s="150"/>
      <c r="E85" s="150"/>
      <c r="F85" s="197" t="str">
        <f>IF(J18=0,"",J18)</f>
        <v/>
      </c>
      <c r="G85" s="2" t="s">
        <v>76</v>
      </c>
      <c r="H85" s="197">
        <v>41000</v>
      </c>
      <c r="I85" s="2" t="s">
        <v>20</v>
      </c>
      <c r="J85" s="257" t="str">
        <f t="shared" si="0"/>
        <v/>
      </c>
      <c r="K85" s="60"/>
    </row>
    <row r="86" spans="1:11">
      <c r="A86" s="111"/>
      <c r="B86" s="275" t="s">
        <v>209</v>
      </c>
      <c r="C86" s="166" t="s">
        <v>139</v>
      </c>
      <c r="D86" s="150"/>
      <c r="E86" s="150"/>
      <c r="F86" s="197" t="str">
        <f>IF(J22=0,"",J22)</f>
        <v/>
      </c>
      <c r="G86" s="2" t="s">
        <v>76</v>
      </c>
      <c r="H86" s="197">
        <v>16000</v>
      </c>
      <c r="I86" s="2" t="s">
        <v>20</v>
      </c>
      <c r="J86" s="257" t="str">
        <f t="shared" si="0"/>
        <v/>
      </c>
      <c r="K86" s="60"/>
    </row>
    <row r="87" spans="1:11">
      <c r="A87" s="111"/>
      <c r="B87" s="275" t="s">
        <v>210</v>
      </c>
      <c r="C87" s="166" t="s">
        <v>30</v>
      </c>
      <c r="D87" s="150"/>
      <c r="E87" s="150"/>
      <c r="F87" s="197" t="str">
        <f>IF(J48=0,"",J48)</f>
        <v/>
      </c>
      <c r="G87" s="2" t="s">
        <v>76</v>
      </c>
      <c r="H87" s="197">
        <v>68000</v>
      </c>
      <c r="I87" s="2" t="s">
        <v>20</v>
      </c>
      <c r="J87" s="257" t="str">
        <f t="shared" si="0"/>
        <v/>
      </c>
      <c r="K87" s="60"/>
    </row>
    <row r="88" spans="1:11">
      <c r="A88" s="111"/>
      <c r="B88" s="275" t="s">
        <v>210</v>
      </c>
      <c r="C88" s="166" t="s">
        <v>168</v>
      </c>
      <c r="D88" s="150"/>
      <c r="E88" s="150"/>
      <c r="F88" s="197" t="str">
        <f>IF(J52=0,"",J52)</f>
        <v/>
      </c>
      <c r="G88" s="2" t="s">
        <v>76</v>
      </c>
      <c r="H88" s="197">
        <v>29000</v>
      </c>
      <c r="I88" s="2" t="s">
        <v>20</v>
      </c>
      <c r="J88" s="257" t="str">
        <f t="shared" si="0"/>
        <v/>
      </c>
      <c r="K88" s="60"/>
    </row>
    <row r="89" spans="1:11">
      <c r="A89" s="111"/>
      <c r="B89" s="275" t="s">
        <v>210</v>
      </c>
      <c r="C89" s="166" t="s">
        <v>139</v>
      </c>
      <c r="D89" s="150"/>
      <c r="E89" s="150"/>
      <c r="F89" s="197" t="str">
        <f>IF(J56=0,"",J56)</f>
        <v/>
      </c>
      <c r="G89" s="2" t="s">
        <v>76</v>
      </c>
      <c r="H89" s="197">
        <v>11000</v>
      </c>
      <c r="I89" s="2" t="s">
        <v>20</v>
      </c>
      <c r="J89" s="257" t="str">
        <f t="shared" si="0"/>
        <v/>
      </c>
      <c r="K89" s="60"/>
    </row>
    <row r="90" spans="1:11">
      <c r="A90" s="111"/>
      <c r="B90" s="2" t="s">
        <v>234</v>
      </c>
      <c r="E90" s="56"/>
      <c r="F90" s="197"/>
      <c r="G90" s="2"/>
      <c r="H90" s="197"/>
      <c r="I90" s="2"/>
      <c r="J90" s="257"/>
      <c r="K90" s="60"/>
    </row>
    <row r="91" spans="1:11">
      <c r="A91" s="111"/>
      <c r="B91" s="276" t="s">
        <v>209</v>
      </c>
      <c r="C91" s="166" t="s">
        <v>30</v>
      </c>
      <c r="D91" s="150"/>
      <c r="E91" s="150"/>
      <c r="F91" s="197" t="str">
        <f>IF(J29=0,"",J29)</f>
        <v/>
      </c>
      <c r="G91" s="2" t="s">
        <v>76</v>
      </c>
      <c r="H91" s="197">
        <v>301000</v>
      </c>
      <c r="I91" s="2" t="s">
        <v>20</v>
      </c>
      <c r="J91" s="257" t="str">
        <f t="shared" ref="J91:J98" si="1">IF(F91="","",F91*H91)</f>
        <v/>
      </c>
      <c r="K91" s="60"/>
    </row>
    <row r="92" spans="1:11">
      <c r="A92" s="111"/>
      <c r="B92" s="276" t="s">
        <v>209</v>
      </c>
      <c r="C92" s="166" t="s">
        <v>169</v>
      </c>
      <c r="D92" s="150"/>
      <c r="E92" s="150"/>
      <c r="F92" s="197" t="str">
        <f>IF(J32=0,"",J32)</f>
        <v/>
      </c>
      <c r="G92" s="2" t="s">
        <v>76</v>
      </c>
      <c r="H92" s="197">
        <v>211000</v>
      </c>
      <c r="I92" s="2" t="s">
        <v>20</v>
      </c>
      <c r="J92" s="257" t="str">
        <f t="shared" si="1"/>
        <v/>
      </c>
      <c r="K92" s="60"/>
    </row>
    <row r="93" spans="1:11">
      <c r="A93" s="111"/>
      <c r="B93" s="276" t="s">
        <v>209</v>
      </c>
      <c r="C93" s="166" t="s">
        <v>139</v>
      </c>
      <c r="D93" s="150"/>
      <c r="E93" s="150"/>
      <c r="F93" s="197" t="str">
        <f>IF(J35=0,"",J35)</f>
        <v/>
      </c>
      <c r="G93" s="2" t="s">
        <v>76</v>
      </c>
      <c r="H93" s="197">
        <v>52000</v>
      </c>
      <c r="I93" s="2" t="s">
        <v>20</v>
      </c>
      <c r="J93" s="257" t="str">
        <f t="shared" si="1"/>
        <v/>
      </c>
      <c r="K93" s="60"/>
    </row>
    <row r="94" spans="1:11">
      <c r="A94" s="111"/>
      <c r="B94" s="276" t="s">
        <v>209</v>
      </c>
      <c r="C94" s="166" t="s">
        <v>35</v>
      </c>
      <c r="D94" s="150"/>
      <c r="E94" s="150"/>
      <c r="F94" s="197" t="str">
        <f>IF(J38=0,"",J38)</f>
        <v/>
      </c>
      <c r="G94" s="2" t="s">
        <v>76</v>
      </c>
      <c r="H94" s="197">
        <v>16000</v>
      </c>
      <c r="I94" s="2" t="s">
        <v>20</v>
      </c>
      <c r="J94" s="257" t="str">
        <f t="shared" si="1"/>
        <v/>
      </c>
      <c r="K94" s="60"/>
    </row>
    <row r="95" spans="1:11">
      <c r="A95" s="111"/>
      <c r="B95" s="275" t="s">
        <v>210</v>
      </c>
      <c r="C95" s="166" t="s">
        <v>30</v>
      </c>
      <c r="D95" s="150"/>
      <c r="E95" s="150"/>
      <c r="F95" s="197" t="str">
        <f>IF(J63=0,"",J63)</f>
        <v/>
      </c>
      <c r="G95" s="2" t="s">
        <v>76</v>
      </c>
      <c r="H95" s="197">
        <v>211000</v>
      </c>
      <c r="I95" s="2" t="s">
        <v>20</v>
      </c>
      <c r="J95" s="257" t="str">
        <f t="shared" si="1"/>
        <v/>
      </c>
      <c r="K95" s="60"/>
    </row>
    <row r="96" spans="1:11">
      <c r="A96" s="111"/>
      <c r="B96" s="275" t="s">
        <v>210</v>
      </c>
      <c r="C96" s="166" t="s">
        <v>169</v>
      </c>
      <c r="D96" s="150"/>
      <c r="E96" s="150"/>
      <c r="F96" s="197" t="str">
        <f>IF(J66=0,"",J66)</f>
        <v/>
      </c>
      <c r="G96" s="2" t="s">
        <v>76</v>
      </c>
      <c r="H96" s="197">
        <v>148000</v>
      </c>
      <c r="I96" s="2" t="s">
        <v>20</v>
      </c>
      <c r="J96" s="257" t="str">
        <f t="shared" si="1"/>
        <v/>
      </c>
      <c r="K96" s="60"/>
    </row>
    <row r="97" spans="1:11">
      <c r="A97" s="111"/>
      <c r="B97" s="275" t="s">
        <v>210</v>
      </c>
      <c r="C97" s="166" t="s">
        <v>139</v>
      </c>
      <c r="D97" s="150"/>
      <c r="E97" s="150"/>
      <c r="F97" s="197" t="str">
        <f>IF(J69=0,"",J69)</f>
        <v/>
      </c>
      <c r="G97" s="2" t="s">
        <v>76</v>
      </c>
      <c r="H97" s="197">
        <v>36000</v>
      </c>
      <c r="I97" s="2" t="s">
        <v>20</v>
      </c>
      <c r="J97" s="257" t="str">
        <f t="shared" si="1"/>
        <v/>
      </c>
      <c r="K97" s="60"/>
    </row>
    <row r="98" spans="1:11">
      <c r="A98" s="111"/>
      <c r="B98" s="275" t="s">
        <v>210</v>
      </c>
      <c r="C98" s="166" t="s">
        <v>35</v>
      </c>
      <c r="D98" s="150"/>
      <c r="E98" s="150"/>
      <c r="F98" s="197" t="str">
        <f>IF(J72=0,"",J72)</f>
        <v/>
      </c>
      <c r="G98" s="2" t="s">
        <v>76</v>
      </c>
      <c r="H98" s="197">
        <v>11000</v>
      </c>
      <c r="I98" s="2" t="s">
        <v>20</v>
      </c>
      <c r="J98" s="257" t="str">
        <f t="shared" si="1"/>
        <v/>
      </c>
      <c r="K98" s="60"/>
    </row>
    <row r="99" spans="1:11">
      <c r="A99" s="111"/>
      <c r="B99" s="123" t="s">
        <v>14</v>
      </c>
      <c r="C99" s="34"/>
      <c r="D99" s="166" t="s">
        <v>148</v>
      </c>
      <c r="E99" s="34"/>
      <c r="F99" s="34"/>
      <c r="G99" s="34"/>
      <c r="H99" s="34"/>
      <c r="I99" s="2" t="s">
        <v>147</v>
      </c>
      <c r="J99" s="257"/>
      <c r="K99" s="60"/>
    </row>
    <row r="100" spans="1:11">
      <c r="A100" s="111"/>
      <c r="B100" s="123" t="s">
        <v>131</v>
      </c>
      <c r="C100" s="34"/>
      <c r="D100" s="166" t="s">
        <v>135</v>
      </c>
      <c r="E100" s="34"/>
      <c r="F100" s="197" t="str">
        <f>IF(J80=0,"",J80)</f>
        <v/>
      </c>
      <c r="G100" s="2" t="s">
        <v>76</v>
      </c>
      <c r="H100" s="197">
        <v>13100</v>
      </c>
      <c r="I100" s="2" t="s">
        <v>20</v>
      </c>
      <c r="J100" s="257" t="str">
        <f>IF(F100="","",F100*H100)</f>
        <v/>
      </c>
      <c r="K100" s="60"/>
    </row>
    <row r="101" spans="1:11" ht="15.75" customHeight="1">
      <c r="A101" s="111"/>
      <c r="B101" s="111"/>
      <c r="C101" s="111"/>
      <c r="D101" s="111"/>
      <c r="E101" s="122"/>
      <c r="F101" s="198"/>
      <c r="G101" s="2"/>
      <c r="H101" s="198"/>
      <c r="I101" s="250" t="s">
        <v>38</v>
      </c>
      <c r="J101" s="256">
        <f>SUM(J84:J100)</f>
        <v>0</v>
      </c>
      <c r="K101" s="60"/>
    </row>
    <row r="102" spans="1:11" ht="20.100000000000001" customHeight="1">
      <c r="A102" s="111"/>
      <c r="B102" s="111"/>
      <c r="C102" s="111"/>
      <c r="D102" s="111"/>
      <c r="E102" s="111"/>
      <c r="F102" s="111"/>
      <c r="G102" s="111"/>
      <c r="H102" s="111"/>
      <c r="J102" s="111"/>
    </row>
    <row r="103" spans="1:11" ht="20.100000000000001" customHeight="1">
      <c r="A103" s="2" t="s">
        <v>150</v>
      </c>
      <c r="B103" s="2"/>
      <c r="C103" s="111"/>
      <c r="D103" s="111"/>
      <c r="E103" s="111"/>
      <c r="F103" s="111"/>
      <c r="G103" s="111"/>
      <c r="H103" s="111"/>
      <c r="I103" s="111"/>
      <c r="J103" s="111"/>
    </row>
    <row r="104" spans="1:11" ht="20.100000000000001" customHeight="1">
      <c r="A104" s="2"/>
      <c r="B104" s="2" t="s">
        <v>26</v>
      </c>
      <c r="C104" s="111"/>
      <c r="D104" s="111"/>
      <c r="E104" s="111"/>
      <c r="F104" s="111"/>
      <c r="G104" s="111"/>
      <c r="H104" s="111"/>
      <c r="I104" s="111"/>
      <c r="J104" s="111"/>
    </row>
    <row r="105" spans="1:11" ht="20.100000000000001" customHeight="1">
      <c r="A105" s="2"/>
      <c r="B105" s="2" t="s">
        <v>211</v>
      </c>
      <c r="D105" s="111"/>
      <c r="E105" s="111"/>
      <c r="F105" s="111"/>
      <c r="G105" s="111"/>
      <c r="H105" s="111"/>
      <c r="I105" s="111"/>
      <c r="J105" s="111"/>
    </row>
    <row r="106" spans="1:11">
      <c r="A106" s="111"/>
      <c r="B106" s="113" t="s">
        <v>136</v>
      </c>
      <c r="C106" s="139" t="s">
        <v>70</v>
      </c>
      <c r="D106" s="158"/>
      <c r="E106" s="158"/>
      <c r="F106" s="190"/>
      <c r="G106" s="213" t="s">
        <v>58</v>
      </c>
      <c r="H106" s="226"/>
      <c r="I106" s="130" t="s">
        <v>29</v>
      </c>
      <c r="J106" s="130" t="s">
        <v>74</v>
      </c>
    </row>
    <row r="107" spans="1:11">
      <c r="A107" s="111"/>
      <c r="B107" s="114"/>
      <c r="C107" s="140" t="s">
        <v>46</v>
      </c>
      <c r="D107" s="159"/>
      <c r="E107" s="172"/>
      <c r="F107" s="191" t="s">
        <v>71</v>
      </c>
      <c r="G107" s="214" t="s">
        <v>34</v>
      </c>
      <c r="H107" s="191" t="s">
        <v>73</v>
      </c>
      <c r="I107" s="244"/>
      <c r="J107" s="244"/>
    </row>
    <row r="108" spans="1:11">
      <c r="A108" s="111"/>
      <c r="B108" s="115"/>
      <c r="C108" s="141"/>
      <c r="D108" s="160"/>
      <c r="E108" s="173"/>
      <c r="F108" s="192" t="s">
        <v>11</v>
      </c>
      <c r="G108" s="215" t="s">
        <v>12</v>
      </c>
      <c r="H108" s="227" t="s">
        <v>32</v>
      </c>
      <c r="I108" s="245" t="s">
        <v>79</v>
      </c>
      <c r="J108" s="245" t="s">
        <v>3</v>
      </c>
    </row>
    <row r="109" spans="1:11">
      <c r="A109" s="111"/>
      <c r="B109" s="113" t="s">
        <v>137</v>
      </c>
      <c r="C109" s="142"/>
      <c r="D109" s="161" t="s">
        <v>77</v>
      </c>
      <c r="E109" s="174"/>
      <c r="F109" s="193" t="str">
        <f>IF(C109="",IF(E109="","","開始日入力を"),IF(E109="","終了日入力を",_xlfn.DAYS(E109,C109)+1))</f>
        <v/>
      </c>
      <c r="G109" s="216"/>
      <c r="H109" s="228" t="str">
        <f>IF(F109="","",IF(G109="","",IF(F109&gt;0,G109*F109,"")))</f>
        <v/>
      </c>
      <c r="I109" s="246"/>
      <c r="J109" s="246" t="str">
        <f>IF(H109="","",IF(H109-I109&lt;0,"エラー",H109-I109))</f>
        <v/>
      </c>
    </row>
    <row r="110" spans="1:11">
      <c r="A110" s="111"/>
      <c r="B110" s="114"/>
      <c r="C110" s="144"/>
      <c r="D110" s="163" t="s">
        <v>77</v>
      </c>
      <c r="E110" s="176"/>
      <c r="F110" s="195" t="str">
        <f>IF(C110="",IF(E110="","","開始日入力を"),IF(E110="","終了日入力を",_xlfn.DAYS(E110,C110)+1))</f>
        <v/>
      </c>
      <c r="G110" s="218"/>
      <c r="H110" s="230" t="str">
        <f>IF(F110="","",IF(G110="","",IF(F110&gt;0,G110*F110,"")))</f>
        <v/>
      </c>
      <c r="I110" s="248"/>
      <c r="J110" s="248" t="str">
        <f>IF(H110="","",IF(H110-I110&lt;0,"エラー",H110-I110))</f>
        <v/>
      </c>
    </row>
    <row r="111" spans="1:11">
      <c r="A111" s="111"/>
      <c r="B111" s="115"/>
      <c r="C111" s="145" t="s">
        <v>38</v>
      </c>
      <c r="D111" s="164"/>
      <c r="E111" s="164"/>
      <c r="F111" s="196">
        <f>SUM(F109:F110)</f>
        <v>0</v>
      </c>
      <c r="G111" s="219">
        <f>MAX(G109:G110)</f>
        <v>0</v>
      </c>
      <c r="H111" s="219">
        <f>SUM(H109:H110)</f>
        <v>0</v>
      </c>
      <c r="I111" s="219">
        <f>SUM(I109:I110)</f>
        <v>0</v>
      </c>
      <c r="J111" s="219">
        <f>SUM(J109:J110)</f>
        <v>0</v>
      </c>
    </row>
    <row r="112" spans="1:11">
      <c r="A112" s="111"/>
      <c r="B112" s="113" t="s">
        <v>156</v>
      </c>
      <c r="C112" s="142"/>
      <c r="D112" s="161" t="s">
        <v>77</v>
      </c>
      <c r="E112" s="174"/>
      <c r="F112" s="193" t="str">
        <f>IF(C112="",IF(E112="","","開始日入力を"),IF(E112="","終了日入力を",_xlfn.DAYS(E112,C112)+1))</f>
        <v/>
      </c>
      <c r="G112" s="216"/>
      <c r="H112" s="228" t="str">
        <f>IF(F112="","",IF(G112="","",IF(F112&gt;0,G112*F112,"")))</f>
        <v/>
      </c>
      <c r="I112" s="246"/>
      <c r="J112" s="246" t="str">
        <f>IF(H112="","",IF(H112-I112&lt;0,"エラー",H112-I112))</f>
        <v/>
      </c>
    </row>
    <row r="113" spans="1:10">
      <c r="A113" s="111"/>
      <c r="B113" s="114"/>
      <c r="C113" s="144"/>
      <c r="D113" s="163" t="s">
        <v>77</v>
      </c>
      <c r="E113" s="176"/>
      <c r="F113" s="195" t="str">
        <f>IF(C113="",IF(E113="","","開始日入力を"),IF(E113="","終了日入力を",_xlfn.DAYS(E113,C113)+1))</f>
        <v/>
      </c>
      <c r="G113" s="218"/>
      <c r="H113" s="230" t="str">
        <f>IF(F113="","",IF(G113="","",IF(F113&gt;0,G113*F113,"")))</f>
        <v/>
      </c>
      <c r="I113" s="248"/>
      <c r="J113" s="248" t="str">
        <f>IF(H113="","",IF(H113-I113&lt;0,"エラー",H113-I113))</f>
        <v/>
      </c>
    </row>
    <row r="114" spans="1:10">
      <c r="A114" s="111"/>
      <c r="B114" s="115"/>
      <c r="C114" s="145" t="s">
        <v>38</v>
      </c>
      <c r="D114" s="164"/>
      <c r="E114" s="164"/>
      <c r="F114" s="196">
        <f>SUM(F112:F113)</f>
        <v>0</v>
      </c>
      <c r="G114" s="219">
        <f>MAX(G112:G113)</f>
        <v>0</v>
      </c>
      <c r="H114" s="219">
        <f>SUM(H112:H113)</f>
        <v>0</v>
      </c>
      <c r="I114" s="219">
        <f>SUM(I112:I113)</f>
        <v>0</v>
      </c>
      <c r="J114" s="219">
        <f>SUM(J112:J113)</f>
        <v>0</v>
      </c>
    </row>
    <row r="115" spans="1:10">
      <c r="A115" s="111"/>
      <c r="B115" s="113" t="s">
        <v>138</v>
      </c>
      <c r="C115" s="142"/>
      <c r="D115" s="161" t="s">
        <v>77</v>
      </c>
      <c r="E115" s="174"/>
      <c r="F115" s="193" t="str">
        <f>IF(C115="",IF(E115="","","開始日入力を"),IF(E115="","終了日入力を",_xlfn.DAYS(E115,C115)+1))</f>
        <v/>
      </c>
      <c r="G115" s="216"/>
      <c r="H115" s="228" t="str">
        <f>IF(F115="","",IF(G115="","",IF(F115&gt;0,G115*F115,"")))</f>
        <v/>
      </c>
      <c r="I115" s="246"/>
      <c r="J115" s="246" t="str">
        <f>IF(H115="","",IF(H115-I115&lt;0,"エラー",H115-I115))</f>
        <v/>
      </c>
    </row>
    <row r="116" spans="1:10">
      <c r="A116" s="111"/>
      <c r="B116" s="114"/>
      <c r="C116" s="144"/>
      <c r="D116" s="163" t="s">
        <v>77</v>
      </c>
      <c r="E116" s="176"/>
      <c r="F116" s="195" t="str">
        <f>IF(C116="",IF(E116="","","開始日入力を"),IF(E116="","終了日入力を",_xlfn.DAYS(E116,C116)+1))</f>
        <v/>
      </c>
      <c r="G116" s="218"/>
      <c r="H116" s="230" t="str">
        <f>IF(F116="","",IF(G116="","",IF(F116&gt;0,G116*F116,"")))</f>
        <v/>
      </c>
      <c r="I116" s="248"/>
      <c r="J116" s="248" t="str">
        <f>IF(H116="","",IF(H116-I116&lt;0,"エラー",H116-I116))</f>
        <v/>
      </c>
    </row>
    <row r="117" spans="1:10">
      <c r="A117" s="111"/>
      <c r="B117" s="115"/>
      <c r="C117" s="145" t="s">
        <v>38</v>
      </c>
      <c r="D117" s="164"/>
      <c r="E117" s="164"/>
      <c r="F117" s="196">
        <f>SUM(F115:F116)</f>
        <v>0</v>
      </c>
      <c r="G117" s="219">
        <f>MAX(G115:G116)</f>
        <v>0</v>
      </c>
      <c r="H117" s="219">
        <f>SUM(H115:H116)</f>
        <v>0</v>
      </c>
      <c r="I117" s="219">
        <f>SUM(I115:I116)</f>
        <v>0</v>
      </c>
      <c r="J117" s="219">
        <f>SUM(J115:J116)</f>
        <v>0</v>
      </c>
    </row>
    <row r="118" spans="1:10">
      <c r="A118" s="111"/>
      <c r="B118" s="113" t="s">
        <v>167</v>
      </c>
      <c r="C118" s="142"/>
      <c r="D118" s="161" t="s">
        <v>77</v>
      </c>
      <c r="E118" s="174"/>
      <c r="F118" s="193" t="str">
        <f>IF(C118="",IF(E118="","","開始日入力を"),IF(E118="","終了日入力を",_xlfn.DAYS(E118,C118)+1))</f>
        <v/>
      </c>
      <c r="G118" s="216"/>
      <c r="H118" s="228" t="str">
        <f>IF(F118="","",IF(G118="","",IF(F118&gt;0,G118*F118,"")))</f>
        <v/>
      </c>
      <c r="I118" s="246"/>
      <c r="J118" s="246" t="str">
        <f>IF(H118="","",IF(H118-I118&lt;0,"エラー",H118-I118))</f>
        <v/>
      </c>
    </row>
    <row r="119" spans="1:10">
      <c r="A119" s="111"/>
      <c r="B119" s="114"/>
      <c r="C119" s="144"/>
      <c r="D119" s="163" t="s">
        <v>77</v>
      </c>
      <c r="E119" s="176"/>
      <c r="F119" s="195" t="str">
        <f>IF(C119="",IF(E119="","","開始日入力を"),IF(E119="","終了日入力を",_xlfn.DAYS(E119,C119)+1))</f>
        <v/>
      </c>
      <c r="G119" s="218"/>
      <c r="H119" s="230" t="str">
        <f>IF(F119="","",IF(G119="","",IF(F119&gt;0,G119*F119,"")))</f>
        <v/>
      </c>
      <c r="I119" s="248"/>
      <c r="J119" s="248" t="str">
        <f>IF(H119="","",IF(H119-I119&lt;0,"エラー",H119-I119))</f>
        <v/>
      </c>
    </row>
    <row r="120" spans="1:10">
      <c r="A120" s="111"/>
      <c r="B120" s="115"/>
      <c r="C120" s="145" t="s">
        <v>38</v>
      </c>
      <c r="D120" s="164"/>
      <c r="E120" s="164"/>
      <c r="F120" s="196">
        <f>SUM(F118:F119)</f>
        <v>0</v>
      </c>
      <c r="G120" s="219">
        <f>MAX(G118:G119)</f>
        <v>0</v>
      </c>
      <c r="H120" s="219">
        <f>SUM(H118:H119)</f>
        <v>0</v>
      </c>
      <c r="I120" s="219">
        <f>SUM(I118:I119)</f>
        <v>0</v>
      </c>
      <c r="J120" s="219">
        <f>SUM(J118:J119)</f>
        <v>0</v>
      </c>
    </row>
    <row r="121" spans="1:10" ht="20.100000000000001" customHeight="1">
      <c r="A121" s="2"/>
      <c r="B121" s="2" t="s">
        <v>125</v>
      </c>
      <c r="D121" s="111"/>
      <c r="E121" s="111"/>
      <c r="F121" s="111"/>
      <c r="G121" s="111"/>
      <c r="H121" s="111"/>
      <c r="I121" s="111"/>
      <c r="J121" s="111"/>
    </row>
    <row r="122" spans="1:10">
      <c r="A122" s="111"/>
      <c r="B122" s="113" t="s">
        <v>136</v>
      </c>
      <c r="C122" s="139" t="s">
        <v>70</v>
      </c>
      <c r="D122" s="158"/>
      <c r="E122" s="158"/>
      <c r="F122" s="190"/>
      <c r="G122" s="213" t="s">
        <v>58</v>
      </c>
      <c r="H122" s="226"/>
      <c r="I122" s="130" t="s">
        <v>29</v>
      </c>
      <c r="J122" s="130" t="s">
        <v>74</v>
      </c>
    </row>
    <row r="123" spans="1:10">
      <c r="A123" s="111"/>
      <c r="B123" s="114"/>
      <c r="C123" s="140" t="s">
        <v>46</v>
      </c>
      <c r="D123" s="159"/>
      <c r="E123" s="172"/>
      <c r="F123" s="191" t="s">
        <v>71</v>
      </c>
      <c r="G123" s="214" t="s">
        <v>34</v>
      </c>
      <c r="H123" s="191" t="s">
        <v>73</v>
      </c>
      <c r="I123" s="244"/>
      <c r="J123" s="244"/>
    </row>
    <row r="124" spans="1:10">
      <c r="A124" s="111"/>
      <c r="B124" s="115"/>
      <c r="C124" s="141"/>
      <c r="D124" s="160"/>
      <c r="E124" s="173"/>
      <c r="F124" s="192" t="s">
        <v>11</v>
      </c>
      <c r="G124" s="215" t="s">
        <v>12</v>
      </c>
      <c r="H124" s="227" t="s">
        <v>32</v>
      </c>
      <c r="I124" s="245" t="s">
        <v>79</v>
      </c>
      <c r="J124" s="245" t="s">
        <v>3</v>
      </c>
    </row>
    <row r="125" spans="1:10">
      <c r="A125" s="111"/>
      <c r="B125" s="113" t="s">
        <v>137</v>
      </c>
      <c r="C125" s="142"/>
      <c r="D125" s="161" t="s">
        <v>77</v>
      </c>
      <c r="E125" s="174"/>
      <c r="F125" s="193" t="str">
        <f>IF(C125="",IF(E125="","","開始日入力を"),IF(E125="","終了日入力を",_xlfn.DAYS(E125,C125)+1))</f>
        <v/>
      </c>
      <c r="G125" s="216"/>
      <c r="H125" s="228" t="str">
        <f>IF(F125="","",IF(G125="","",IF(F125&gt;0,G125*F125,"")))</f>
        <v/>
      </c>
      <c r="I125" s="246"/>
      <c r="J125" s="246" t="str">
        <f>IF(H125="","",IF(H125-I125&lt;0,"エラー",H125-I125))</f>
        <v/>
      </c>
    </row>
    <row r="126" spans="1:10">
      <c r="A126" s="111"/>
      <c r="B126" s="114"/>
      <c r="C126" s="144"/>
      <c r="D126" s="163" t="s">
        <v>77</v>
      </c>
      <c r="E126" s="176"/>
      <c r="F126" s="195" t="str">
        <f>IF(C126="",IF(E126="","","開始日入力を"),IF(E126="","終了日入力を",_xlfn.DAYS(E126,C126)+1))</f>
        <v/>
      </c>
      <c r="G126" s="218"/>
      <c r="H126" s="230" t="str">
        <f>IF(F126="","",IF(G126="","",IF(F126&gt;0,G126*F126,"")))</f>
        <v/>
      </c>
      <c r="I126" s="248"/>
      <c r="J126" s="248" t="str">
        <f>IF(H126="","",IF(H126-I126&lt;0,"エラー",H126-I126))</f>
        <v/>
      </c>
    </row>
    <row r="127" spans="1:10">
      <c r="A127" s="111"/>
      <c r="B127" s="115"/>
      <c r="C127" s="145" t="s">
        <v>38</v>
      </c>
      <c r="D127" s="164"/>
      <c r="E127" s="164"/>
      <c r="F127" s="196">
        <f>SUM(F125:F126)</f>
        <v>0</v>
      </c>
      <c r="G127" s="219">
        <f>MAX(G125:G126)</f>
        <v>0</v>
      </c>
      <c r="H127" s="219">
        <f>SUM(H125:H126)</f>
        <v>0</v>
      </c>
      <c r="I127" s="219">
        <f>SUM(I125:I126)</f>
        <v>0</v>
      </c>
      <c r="J127" s="219">
        <f>SUM(J125:J126)</f>
        <v>0</v>
      </c>
    </row>
    <row r="128" spans="1:10">
      <c r="A128" s="111"/>
      <c r="B128" s="113" t="s">
        <v>156</v>
      </c>
      <c r="C128" s="142"/>
      <c r="D128" s="161" t="s">
        <v>77</v>
      </c>
      <c r="E128" s="174"/>
      <c r="F128" s="193" t="str">
        <f>IF(C128="",IF(E128="","","開始日入力を"),IF(E128="","終了日入力を",_xlfn.DAYS(E128,C128)+1))</f>
        <v/>
      </c>
      <c r="G128" s="216"/>
      <c r="H128" s="228" t="str">
        <f>IF(F128="","",IF(G128="","",IF(F128&gt;0,G128*F128,"")))</f>
        <v/>
      </c>
      <c r="I128" s="246"/>
      <c r="J128" s="246" t="str">
        <f>IF(H128="","",IF(H128-I128&lt;0,"エラー",H128-I128))</f>
        <v/>
      </c>
    </row>
    <row r="129" spans="1:10">
      <c r="A129" s="111"/>
      <c r="B129" s="114"/>
      <c r="C129" s="144"/>
      <c r="D129" s="163" t="s">
        <v>77</v>
      </c>
      <c r="E129" s="176"/>
      <c r="F129" s="195" t="str">
        <f>IF(C129="",IF(E129="","","開始日入力を"),IF(E129="","終了日入力を",_xlfn.DAYS(E129,C129)+1))</f>
        <v/>
      </c>
      <c r="G129" s="218"/>
      <c r="H129" s="230" t="str">
        <f>IF(F129="","",IF(G129="","",IF(F129&gt;0,G129*F129,"")))</f>
        <v/>
      </c>
      <c r="I129" s="248"/>
      <c r="J129" s="248" t="str">
        <f>IF(H129="","",IF(H129-I129&lt;0,"エラー",H129-I129))</f>
        <v/>
      </c>
    </row>
    <row r="130" spans="1:10">
      <c r="A130" s="111"/>
      <c r="B130" s="115"/>
      <c r="C130" s="145" t="s">
        <v>38</v>
      </c>
      <c r="D130" s="164"/>
      <c r="E130" s="164"/>
      <c r="F130" s="196">
        <f>SUM(F128:F129)</f>
        <v>0</v>
      </c>
      <c r="G130" s="219">
        <f>MAX(G128:G129)</f>
        <v>0</v>
      </c>
      <c r="H130" s="219">
        <f>SUM(H128:H129)</f>
        <v>0</v>
      </c>
      <c r="I130" s="219">
        <f>SUM(I128:I129)</f>
        <v>0</v>
      </c>
      <c r="J130" s="219">
        <f>SUM(J128:J129)</f>
        <v>0</v>
      </c>
    </row>
    <row r="131" spans="1:10">
      <c r="A131" s="111"/>
      <c r="B131" s="113" t="s">
        <v>138</v>
      </c>
      <c r="C131" s="142"/>
      <c r="D131" s="161" t="s">
        <v>77</v>
      </c>
      <c r="E131" s="174"/>
      <c r="F131" s="193" t="str">
        <f>IF(C131="",IF(E131="","","開始日入力を"),IF(E131="","終了日入力を",_xlfn.DAYS(E131,C131)+1))</f>
        <v/>
      </c>
      <c r="G131" s="216"/>
      <c r="H131" s="228" t="str">
        <f>IF(F131="","",IF(G131="","",IF(F131&gt;0,G131*F131,"")))</f>
        <v/>
      </c>
      <c r="I131" s="246"/>
      <c r="J131" s="246" t="str">
        <f>IF(H131="","",IF(H131-I131&lt;0,"エラー",H131-I131))</f>
        <v/>
      </c>
    </row>
    <row r="132" spans="1:10">
      <c r="A132" s="111"/>
      <c r="B132" s="114"/>
      <c r="C132" s="144"/>
      <c r="D132" s="163" t="s">
        <v>77</v>
      </c>
      <c r="E132" s="176"/>
      <c r="F132" s="195" t="str">
        <f>IF(C132="",IF(E132="","","開始日入力を"),IF(E132="","終了日入力を",_xlfn.DAYS(E132,C132)+1))</f>
        <v/>
      </c>
      <c r="G132" s="218"/>
      <c r="H132" s="230" t="str">
        <f>IF(F132="","",IF(G132="","",IF(F132&gt;0,G132*F132,"")))</f>
        <v/>
      </c>
      <c r="I132" s="248"/>
      <c r="J132" s="248" t="str">
        <f>IF(H132="","",IF(H132-I132&lt;0,"エラー",H132-I132))</f>
        <v/>
      </c>
    </row>
    <row r="133" spans="1:10">
      <c r="A133" s="111"/>
      <c r="B133" s="115"/>
      <c r="C133" s="145" t="s">
        <v>38</v>
      </c>
      <c r="D133" s="164"/>
      <c r="E133" s="164"/>
      <c r="F133" s="196">
        <f>SUM(F131:F132)</f>
        <v>0</v>
      </c>
      <c r="G133" s="219">
        <f>MAX(G131:G132)</f>
        <v>0</v>
      </c>
      <c r="H133" s="219">
        <f>SUM(H131:H132)</f>
        <v>0</v>
      </c>
      <c r="I133" s="219">
        <f>SUM(I131:I132)</f>
        <v>0</v>
      </c>
      <c r="J133" s="219">
        <f>SUM(J131:J132)</f>
        <v>0</v>
      </c>
    </row>
    <row r="134" spans="1:10">
      <c r="A134" s="111"/>
      <c r="B134" s="113" t="s">
        <v>167</v>
      </c>
      <c r="C134" s="142"/>
      <c r="D134" s="161" t="s">
        <v>77</v>
      </c>
      <c r="E134" s="174"/>
      <c r="F134" s="193" t="str">
        <f>IF(C134="",IF(E134="","","開始日入力を"),IF(E134="","終了日入力を",_xlfn.DAYS(E134,C134)+1))</f>
        <v/>
      </c>
      <c r="G134" s="216"/>
      <c r="H134" s="228" t="str">
        <f>IF(F134="","",IF(G134="","",IF(F134&gt;0,G134*F134,"")))</f>
        <v/>
      </c>
      <c r="I134" s="246"/>
      <c r="J134" s="246" t="str">
        <f>IF(H134="","",IF(H134-I134&lt;0,"エラー",H134-I134))</f>
        <v/>
      </c>
    </row>
    <row r="135" spans="1:10">
      <c r="A135" s="111"/>
      <c r="B135" s="114"/>
      <c r="C135" s="144"/>
      <c r="D135" s="163" t="s">
        <v>77</v>
      </c>
      <c r="E135" s="176"/>
      <c r="F135" s="195" t="str">
        <f>IF(C135="",IF(E135="","","開始日入力を"),IF(E135="","終了日入力を",_xlfn.DAYS(E135,C135)+1))</f>
        <v/>
      </c>
      <c r="G135" s="218"/>
      <c r="H135" s="230" t="str">
        <f>IF(F135="","",IF(G135="","",IF(F135&gt;0,G135*F135,"")))</f>
        <v/>
      </c>
      <c r="I135" s="248"/>
      <c r="J135" s="248" t="str">
        <f>IF(H135="","",IF(H135-I135&lt;0,"エラー",H135-I135))</f>
        <v/>
      </c>
    </row>
    <row r="136" spans="1:10">
      <c r="A136" s="111"/>
      <c r="B136" s="115"/>
      <c r="C136" s="145" t="s">
        <v>38</v>
      </c>
      <c r="D136" s="164"/>
      <c r="E136" s="164"/>
      <c r="F136" s="196">
        <f>SUM(F134:F135)</f>
        <v>0</v>
      </c>
      <c r="G136" s="219">
        <f>MAX(G134:G135)</f>
        <v>0</v>
      </c>
      <c r="H136" s="219">
        <f>SUM(H134:H135)</f>
        <v>0</v>
      </c>
      <c r="I136" s="219">
        <f>SUM(I134:I135)</f>
        <v>0</v>
      </c>
      <c r="J136" s="219">
        <f>SUM(J134:J135)</f>
        <v>0</v>
      </c>
    </row>
    <row r="137" spans="1:10">
      <c r="A137" s="111"/>
      <c r="B137" s="111"/>
      <c r="C137" s="111"/>
      <c r="D137" s="111"/>
      <c r="E137" s="111"/>
      <c r="F137" s="111"/>
      <c r="G137" s="111"/>
      <c r="H137" s="111"/>
      <c r="I137" s="111"/>
      <c r="J137" s="111"/>
    </row>
    <row r="138" spans="1:10" ht="20.100000000000001" customHeight="1">
      <c r="A138" s="2"/>
      <c r="B138" s="2" t="s">
        <v>13</v>
      </c>
      <c r="C138" s="111"/>
      <c r="D138" s="111"/>
      <c r="E138" s="111"/>
      <c r="F138" s="111"/>
      <c r="G138" s="111"/>
      <c r="H138" s="111"/>
      <c r="I138" s="111"/>
      <c r="J138" s="111"/>
    </row>
    <row r="139" spans="1:10" ht="20.100000000000001" customHeight="1">
      <c r="A139" s="2"/>
      <c r="B139" s="2" t="s">
        <v>211</v>
      </c>
      <c r="D139" s="111"/>
      <c r="E139" s="111"/>
      <c r="F139" s="111"/>
      <c r="G139" s="111"/>
      <c r="H139" s="111"/>
      <c r="I139" s="111"/>
      <c r="J139" s="111"/>
    </row>
    <row r="140" spans="1:10">
      <c r="A140" s="111"/>
      <c r="B140" s="113" t="s">
        <v>136</v>
      </c>
      <c r="C140" s="139" t="s">
        <v>70</v>
      </c>
      <c r="D140" s="158"/>
      <c r="E140" s="158"/>
      <c r="F140" s="190"/>
      <c r="G140" s="213" t="s">
        <v>58</v>
      </c>
      <c r="H140" s="226"/>
      <c r="I140" s="130" t="s">
        <v>29</v>
      </c>
      <c r="J140" s="130" t="s">
        <v>74</v>
      </c>
    </row>
    <row r="141" spans="1:10">
      <c r="A141" s="111"/>
      <c r="B141" s="114"/>
      <c r="C141" s="140" t="s">
        <v>46</v>
      </c>
      <c r="D141" s="159"/>
      <c r="E141" s="172"/>
      <c r="F141" s="191" t="s">
        <v>71</v>
      </c>
      <c r="G141" s="214" t="s">
        <v>34</v>
      </c>
      <c r="H141" s="191" t="s">
        <v>73</v>
      </c>
      <c r="I141" s="244"/>
      <c r="J141" s="244"/>
    </row>
    <row r="142" spans="1:10">
      <c r="A142" s="111"/>
      <c r="B142" s="115"/>
      <c r="C142" s="141"/>
      <c r="D142" s="160"/>
      <c r="E142" s="173"/>
      <c r="F142" s="192" t="s">
        <v>11</v>
      </c>
      <c r="G142" s="215" t="s">
        <v>12</v>
      </c>
      <c r="H142" s="227" t="s">
        <v>32</v>
      </c>
      <c r="I142" s="245" t="s">
        <v>79</v>
      </c>
      <c r="J142" s="245" t="s">
        <v>3</v>
      </c>
    </row>
    <row r="143" spans="1:10">
      <c r="A143" s="111"/>
      <c r="B143" s="113" t="s">
        <v>137</v>
      </c>
      <c r="C143" s="142"/>
      <c r="D143" s="161" t="s">
        <v>77</v>
      </c>
      <c r="E143" s="174"/>
      <c r="F143" s="193" t="str">
        <f>IF(C143="",IF(E143="","","開始日入力を"),IF(E143="","終了日入力を",_xlfn.DAYS(E143,C143)+1))</f>
        <v/>
      </c>
      <c r="G143" s="216"/>
      <c r="H143" s="228" t="str">
        <f>IF(F143="","",IF(G143="","",IF(F143&gt;0,G143*F143,"")))</f>
        <v/>
      </c>
      <c r="I143" s="246"/>
      <c r="J143" s="246" t="str">
        <f>IF(H143="","",IF(H143-I143&lt;0,"エラー",H143-I143))</f>
        <v/>
      </c>
    </row>
    <row r="144" spans="1:10">
      <c r="A144" s="111"/>
      <c r="B144" s="114"/>
      <c r="C144" s="144"/>
      <c r="D144" s="163" t="s">
        <v>77</v>
      </c>
      <c r="E144" s="176"/>
      <c r="F144" s="195" t="str">
        <f>IF(C144="",IF(E144="","","開始日入力を"),IF(E144="","終了日入力を",_xlfn.DAYS(E144,C144)+1))</f>
        <v/>
      </c>
      <c r="G144" s="218"/>
      <c r="H144" s="230" t="str">
        <f>IF(F144="","",IF(G144="","",IF(F144&gt;0,G144*F144,"")))</f>
        <v/>
      </c>
      <c r="I144" s="248"/>
      <c r="J144" s="248" t="str">
        <f>IF(H144="","",IF(H144-I144&lt;0,"エラー",H144-I144))</f>
        <v/>
      </c>
    </row>
    <row r="145" spans="1:10">
      <c r="A145" s="111"/>
      <c r="B145" s="115"/>
      <c r="C145" s="145" t="s">
        <v>38</v>
      </c>
      <c r="D145" s="164"/>
      <c r="E145" s="164"/>
      <c r="F145" s="196">
        <f>SUM(F143:F144)</f>
        <v>0</v>
      </c>
      <c r="G145" s="219">
        <f>MAX(G143:G144)</f>
        <v>0</v>
      </c>
      <c r="H145" s="219">
        <f>SUM(H143:H144)</f>
        <v>0</v>
      </c>
      <c r="I145" s="219">
        <f>SUM(I143:I144)</f>
        <v>0</v>
      </c>
      <c r="J145" s="219">
        <f>SUM(J143:J144)</f>
        <v>0</v>
      </c>
    </row>
    <row r="146" spans="1:10">
      <c r="A146" s="111"/>
      <c r="B146" s="113" t="s">
        <v>156</v>
      </c>
      <c r="C146" s="142"/>
      <c r="D146" s="161" t="s">
        <v>77</v>
      </c>
      <c r="E146" s="174"/>
      <c r="F146" s="193" t="str">
        <f>IF(C146="",IF(E146="","","開始日入力を"),IF(E146="","終了日入力を",_xlfn.DAYS(E146,C146)+1))</f>
        <v/>
      </c>
      <c r="G146" s="216"/>
      <c r="H146" s="228" t="str">
        <f>IF(F146="","",IF(G146="","",IF(F146&gt;0,G146*F146,"")))</f>
        <v/>
      </c>
      <c r="I146" s="246"/>
      <c r="J146" s="246" t="str">
        <f>IF(H146="","",IF(H146-I146&lt;0,"エラー",H146-I146))</f>
        <v/>
      </c>
    </row>
    <row r="147" spans="1:10">
      <c r="A147" s="111"/>
      <c r="B147" s="114"/>
      <c r="C147" s="144"/>
      <c r="D147" s="163" t="s">
        <v>77</v>
      </c>
      <c r="E147" s="176"/>
      <c r="F147" s="195" t="str">
        <f>IF(C147="",IF(E147="","","開始日入力を"),IF(E147="","終了日入力を",_xlfn.DAYS(E147,C147)+1))</f>
        <v/>
      </c>
      <c r="G147" s="218"/>
      <c r="H147" s="230" t="str">
        <f>IF(F147="","",IF(G147="","",IF(F147&gt;0,G147*F147,"")))</f>
        <v/>
      </c>
      <c r="I147" s="248"/>
      <c r="J147" s="248" t="str">
        <f>IF(H147="","",IF(H147-I147&lt;0,"エラー",H147-I147))</f>
        <v/>
      </c>
    </row>
    <row r="148" spans="1:10">
      <c r="A148" s="111"/>
      <c r="B148" s="115"/>
      <c r="C148" s="145" t="s">
        <v>38</v>
      </c>
      <c r="D148" s="164"/>
      <c r="E148" s="164"/>
      <c r="F148" s="196">
        <f>SUM(F146:F147)</f>
        <v>0</v>
      </c>
      <c r="G148" s="219">
        <f>MAX(G146:G147)</f>
        <v>0</v>
      </c>
      <c r="H148" s="219">
        <f>SUM(H146:H147)</f>
        <v>0</v>
      </c>
      <c r="I148" s="219">
        <f>SUM(I146:I147)</f>
        <v>0</v>
      </c>
      <c r="J148" s="219">
        <f>SUM(J146:J147)</f>
        <v>0</v>
      </c>
    </row>
    <row r="149" spans="1:10">
      <c r="A149" s="111"/>
      <c r="B149" s="113" t="s">
        <v>138</v>
      </c>
      <c r="C149" s="142"/>
      <c r="D149" s="161" t="s">
        <v>77</v>
      </c>
      <c r="E149" s="174"/>
      <c r="F149" s="193" t="str">
        <f>IF(C149="",IF(E149="","","開始日入力を"),IF(E149="","終了日入力を",_xlfn.DAYS(E149,C149)+1))</f>
        <v/>
      </c>
      <c r="G149" s="216"/>
      <c r="H149" s="228" t="str">
        <f>IF(F149="","",IF(G149="","",IF(F149&gt;0,G149*F149,"")))</f>
        <v/>
      </c>
      <c r="I149" s="246"/>
      <c r="J149" s="246" t="str">
        <f>IF(H149="","",IF(H149-I149&lt;0,"エラー",H149-I149))</f>
        <v/>
      </c>
    </row>
    <row r="150" spans="1:10">
      <c r="A150" s="111"/>
      <c r="B150" s="114"/>
      <c r="C150" s="144"/>
      <c r="D150" s="163" t="s">
        <v>77</v>
      </c>
      <c r="E150" s="176"/>
      <c r="F150" s="195" t="str">
        <f>IF(C150="",IF(E150="","","開始日入力を"),IF(E150="","終了日入力を",_xlfn.DAYS(E150,C150)+1))</f>
        <v/>
      </c>
      <c r="G150" s="218"/>
      <c r="H150" s="230" t="str">
        <f>IF(F150="","",IF(G150="","",IF(F150&gt;0,G150*F150,"")))</f>
        <v/>
      </c>
      <c r="I150" s="248"/>
      <c r="J150" s="248" t="str">
        <f>IF(H150="","",IF(H150-I150&lt;0,"エラー",H150-I150))</f>
        <v/>
      </c>
    </row>
    <row r="151" spans="1:10">
      <c r="A151" s="111"/>
      <c r="B151" s="115"/>
      <c r="C151" s="145" t="s">
        <v>38</v>
      </c>
      <c r="D151" s="164"/>
      <c r="E151" s="164"/>
      <c r="F151" s="196">
        <f>SUM(F149:F150)</f>
        <v>0</v>
      </c>
      <c r="G151" s="219">
        <f>MAX(G149:G150)</f>
        <v>0</v>
      </c>
      <c r="H151" s="219">
        <f>SUM(H149:H150)</f>
        <v>0</v>
      </c>
      <c r="I151" s="219">
        <f>SUM(I149:I150)</f>
        <v>0</v>
      </c>
      <c r="J151" s="219">
        <f>SUM(J149:J150)</f>
        <v>0</v>
      </c>
    </row>
    <row r="152" spans="1:10">
      <c r="A152" s="111"/>
      <c r="B152" s="113" t="s">
        <v>167</v>
      </c>
      <c r="C152" s="142"/>
      <c r="D152" s="161" t="s">
        <v>77</v>
      </c>
      <c r="E152" s="174"/>
      <c r="F152" s="193" t="str">
        <f>IF(C152="",IF(E152="","","開始日入力を"),IF(E152="","終了日入力を",_xlfn.DAYS(E152,C152)+1))</f>
        <v/>
      </c>
      <c r="G152" s="216"/>
      <c r="H152" s="228" t="str">
        <f>IF(F152="","",IF(G152="","",IF(F152&gt;0,G152*F152,"")))</f>
        <v/>
      </c>
      <c r="I152" s="246"/>
      <c r="J152" s="246" t="str">
        <f>IF(H152="","",IF(H152-I152&lt;0,"エラー",H152-I152))</f>
        <v/>
      </c>
    </row>
    <row r="153" spans="1:10">
      <c r="A153" s="111"/>
      <c r="B153" s="114"/>
      <c r="C153" s="144"/>
      <c r="D153" s="163" t="s">
        <v>77</v>
      </c>
      <c r="E153" s="176"/>
      <c r="F153" s="195" t="str">
        <f>IF(C153="",IF(E153="","","開始日入力を"),IF(E153="","終了日入力を",_xlfn.DAYS(E153,C153)+1))</f>
        <v/>
      </c>
      <c r="G153" s="218"/>
      <c r="H153" s="230" t="str">
        <f>IF(F153="","",IF(G153="","",IF(F153&gt;0,G153*F153,"")))</f>
        <v/>
      </c>
      <c r="I153" s="248"/>
      <c r="J153" s="248" t="str">
        <f>IF(H153="","",IF(H153-I153&lt;0,"エラー",H153-I153))</f>
        <v/>
      </c>
    </row>
    <row r="154" spans="1:10">
      <c r="A154" s="111"/>
      <c r="B154" s="115"/>
      <c r="C154" s="145" t="s">
        <v>38</v>
      </c>
      <c r="D154" s="164"/>
      <c r="E154" s="164"/>
      <c r="F154" s="196">
        <f>SUM(F152:F153)</f>
        <v>0</v>
      </c>
      <c r="G154" s="219">
        <f>MAX(G152:G153)</f>
        <v>0</v>
      </c>
      <c r="H154" s="219">
        <f>SUM(H152:H153)</f>
        <v>0</v>
      </c>
      <c r="I154" s="219">
        <f>SUM(I152:I153)</f>
        <v>0</v>
      </c>
      <c r="J154" s="219">
        <f>SUM(J152:J153)</f>
        <v>0</v>
      </c>
    </row>
    <row r="155" spans="1:10" ht="20.100000000000001" customHeight="1">
      <c r="A155" s="2"/>
      <c r="B155" s="2" t="s">
        <v>125</v>
      </c>
      <c r="D155" s="111"/>
      <c r="E155" s="111"/>
      <c r="F155" s="111"/>
      <c r="G155" s="111"/>
      <c r="H155" s="111"/>
      <c r="I155" s="111"/>
      <c r="J155" s="111"/>
    </row>
    <row r="156" spans="1:10">
      <c r="A156" s="111"/>
      <c r="B156" s="113" t="s">
        <v>136</v>
      </c>
      <c r="C156" s="139" t="s">
        <v>70</v>
      </c>
      <c r="D156" s="158"/>
      <c r="E156" s="158"/>
      <c r="F156" s="190"/>
      <c r="G156" s="213" t="s">
        <v>58</v>
      </c>
      <c r="H156" s="226"/>
      <c r="I156" s="130" t="s">
        <v>29</v>
      </c>
      <c r="J156" s="130" t="s">
        <v>74</v>
      </c>
    </row>
    <row r="157" spans="1:10">
      <c r="A157" s="111"/>
      <c r="B157" s="114"/>
      <c r="C157" s="140" t="s">
        <v>46</v>
      </c>
      <c r="D157" s="159"/>
      <c r="E157" s="172"/>
      <c r="F157" s="191" t="s">
        <v>71</v>
      </c>
      <c r="G157" s="214" t="s">
        <v>34</v>
      </c>
      <c r="H157" s="191" t="s">
        <v>73</v>
      </c>
      <c r="I157" s="244"/>
      <c r="J157" s="244"/>
    </row>
    <row r="158" spans="1:10">
      <c r="A158" s="111"/>
      <c r="B158" s="115"/>
      <c r="C158" s="141"/>
      <c r="D158" s="160"/>
      <c r="E158" s="173"/>
      <c r="F158" s="192" t="s">
        <v>11</v>
      </c>
      <c r="G158" s="215" t="s">
        <v>12</v>
      </c>
      <c r="H158" s="227" t="s">
        <v>32</v>
      </c>
      <c r="I158" s="245" t="s">
        <v>79</v>
      </c>
      <c r="J158" s="245" t="s">
        <v>3</v>
      </c>
    </row>
    <row r="159" spans="1:10">
      <c r="A159" s="111"/>
      <c r="B159" s="113" t="s">
        <v>137</v>
      </c>
      <c r="C159" s="142"/>
      <c r="D159" s="161" t="s">
        <v>77</v>
      </c>
      <c r="E159" s="174"/>
      <c r="F159" s="193" t="str">
        <f>IF(C159="",IF(E159="","","開始日入力を"),IF(E159="","終了日入力を",_xlfn.DAYS(E159,C159)+1))</f>
        <v/>
      </c>
      <c r="G159" s="216"/>
      <c r="H159" s="228" t="str">
        <f>IF(F159="","",IF(G159="","",IF(F159&gt;0,G159*F159,"")))</f>
        <v/>
      </c>
      <c r="I159" s="246"/>
      <c r="J159" s="246" t="str">
        <f>IF(H159="","",IF(H159-I159&lt;0,"エラー",H159-I159))</f>
        <v/>
      </c>
    </row>
    <row r="160" spans="1:10">
      <c r="A160" s="111"/>
      <c r="B160" s="114"/>
      <c r="C160" s="144"/>
      <c r="D160" s="163" t="s">
        <v>77</v>
      </c>
      <c r="E160" s="176"/>
      <c r="F160" s="195" t="str">
        <f>IF(C160="",IF(E160="","","開始日入力を"),IF(E160="","終了日入力を",_xlfn.DAYS(E160,C160)+1))</f>
        <v/>
      </c>
      <c r="G160" s="218"/>
      <c r="H160" s="230" t="str">
        <f>IF(F160="","",IF(G160="","",IF(F160&gt;0,G160*F160,"")))</f>
        <v/>
      </c>
      <c r="I160" s="248"/>
      <c r="J160" s="248" t="str">
        <f>IF(H160="","",IF(H160-I160&lt;0,"エラー",H160-I160))</f>
        <v/>
      </c>
    </row>
    <row r="161" spans="1:11">
      <c r="A161" s="111"/>
      <c r="B161" s="115"/>
      <c r="C161" s="145" t="s">
        <v>38</v>
      </c>
      <c r="D161" s="164"/>
      <c r="E161" s="164"/>
      <c r="F161" s="196">
        <f>SUM(F159:F160)</f>
        <v>0</v>
      </c>
      <c r="G161" s="219">
        <f>MAX(G159:G160)</f>
        <v>0</v>
      </c>
      <c r="H161" s="219">
        <f>SUM(H159:H160)</f>
        <v>0</v>
      </c>
      <c r="I161" s="219">
        <f>SUM(I159:I160)</f>
        <v>0</v>
      </c>
      <c r="J161" s="219">
        <f>SUM(J159:J160)</f>
        <v>0</v>
      </c>
    </row>
    <row r="162" spans="1:11">
      <c r="A162" s="111"/>
      <c r="B162" s="113" t="s">
        <v>156</v>
      </c>
      <c r="C162" s="142"/>
      <c r="D162" s="161" t="s">
        <v>77</v>
      </c>
      <c r="E162" s="174"/>
      <c r="F162" s="193" t="str">
        <f>IF(C162="",IF(E162="","","開始日入力を"),IF(E162="","終了日入力を",_xlfn.DAYS(E162,C162)+1))</f>
        <v/>
      </c>
      <c r="G162" s="216"/>
      <c r="H162" s="228" t="str">
        <f>IF(F162="","",IF(G162="","",IF(F162&gt;0,G162*F162,"")))</f>
        <v/>
      </c>
      <c r="I162" s="246"/>
      <c r="J162" s="246" t="str">
        <f>IF(H162="","",IF(H162-I162&lt;0,"エラー",H162-I162))</f>
        <v/>
      </c>
    </row>
    <row r="163" spans="1:11">
      <c r="A163" s="111"/>
      <c r="B163" s="114"/>
      <c r="C163" s="144"/>
      <c r="D163" s="163" t="s">
        <v>77</v>
      </c>
      <c r="E163" s="176"/>
      <c r="F163" s="195" t="str">
        <f>IF(C163="",IF(E163="","","開始日入力を"),IF(E163="","終了日入力を",_xlfn.DAYS(E163,C163)+1))</f>
        <v/>
      </c>
      <c r="G163" s="218"/>
      <c r="H163" s="230" t="str">
        <f>IF(F163="","",IF(G163="","",IF(F163&gt;0,G163*F163,"")))</f>
        <v/>
      </c>
      <c r="I163" s="248"/>
      <c r="J163" s="248" t="str">
        <f>IF(H163="","",IF(H163-I163&lt;0,"エラー",H163-I163))</f>
        <v/>
      </c>
    </row>
    <row r="164" spans="1:11">
      <c r="A164" s="111"/>
      <c r="B164" s="115"/>
      <c r="C164" s="145" t="s">
        <v>38</v>
      </c>
      <c r="D164" s="164"/>
      <c r="E164" s="164"/>
      <c r="F164" s="196">
        <f>SUM(F162:F163)</f>
        <v>0</v>
      </c>
      <c r="G164" s="219">
        <f>MAX(G162:G163)</f>
        <v>0</v>
      </c>
      <c r="H164" s="219">
        <f>SUM(H162:H163)</f>
        <v>0</v>
      </c>
      <c r="I164" s="219">
        <f>SUM(I162:I163)</f>
        <v>0</v>
      </c>
      <c r="J164" s="219">
        <f>SUM(J162:J163)</f>
        <v>0</v>
      </c>
    </row>
    <row r="165" spans="1:11">
      <c r="A165" s="111"/>
      <c r="B165" s="113" t="s">
        <v>138</v>
      </c>
      <c r="C165" s="142"/>
      <c r="D165" s="161" t="s">
        <v>77</v>
      </c>
      <c r="E165" s="174"/>
      <c r="F165" s="193" t="str">
        <f>IF(C165="",IF(E165="","","開始日入力を"),IF(E165="","終了日入力を",_xlfn.DAYS(E165,C165)+1))</f>
        <v/>
      </c>
      <c r="G165" s="216"/>
      <c r="H165" s="228" t="str">
        <f>IF(F165="","",IF(G165="","",IF(F165&gt;0,G165*F165,"")))</f>
        <v/>
      </c>
      <c r="I165" s="246"/>
      <c r="J165" s="246" t="str">
        <f>IF(H165="","",IF(H165-I165&lt;0,"エラー",H165-I165))</f>
        <v/>
      </c>
    </row>
    <row r="166" spans="1:11">
      <c r="A166" s="111"/>
      <c r="B166" s="114"/>
      <c r="C166" s="144"/>
      <c r="D166" s="163" t="s">
        <v>77</v>
      </c>
      <c r="E166" s="176"/>
      <c r="F166" s="195" t="str">
        <f>IF(C166="",IF(E166="","","開始日入力を"),IF(E166="","終了日入力を",_xlfn.DAYS(E166,C166)+1))</f>
        <v/>
      </c>
      <c r="G166" s="218"/>
      <c r="H166" s="230" t="str">
        <f>IF(F166="","",IF(G166="","",IF(F166&gt;0,G166*F166,"")))</f>
        <v/>
      </c>
      <c r="I166" s="248"/>
      <c r="J166" s="248" t="str">
        <f>IF(H166="","",IF(H166-I166&lt;0,"エラー",H166-I166))</f>
        <v/>
      </c>
    </row>
    <row r="167" spans="1:11">
      <c r="A167" s="111"/>
      <c r="B167" s="115"/>
      <c r="C167" s="145" t="s">
        <v>38</v>
      </c>
      <c r="D167" s="164"/>
      <c r="E167" s="164"/>
      <c r="F167" s="196">
        <f>SUM(F165:F166)</f>
        <v>0</v>
      </c>
      <c r="G167" s="219">
        <f>MAX(G165:G166)</f>
        <v>0</v>
      </c>
      <c r="H167" s="219">
        <f>SUM(H165:H166)</f>
        <v>0</v>
      </c>
      <c r="I167" s="219">
        <f>SUM(I165:I166)</f>
        <v>0</v>
      </c>
      <c r="J167" s="219">
        <f>SUM(J165:J166)</f>
        <v>0</v>
      </c>
    </row>
    <row r="168" spans="1:11">
      <c r="A168" s="111"/>
      <c r="B168" s="113" t="s">
        <v>167</v>
      </c>
      <c r="C168" s="142"/>
      <c r="D168" s="161" t="s">
        <v>77</v>
      </c>
      <c r="E168" s="174"/>
      <c r="F168" s="193" t="str">
        <f>IF(C168="",IF(E168="","","開始日入力を"),IF(E168="","終了日入力を",_xlfn.DAYS(E168,C168)+1))</f>
        <v/>
      </c>
      <c r="G168" s="216"/>
      <c r="H168" s="228" t="str">
        <f>IF(F168="","",IF(G168="","",IF(F168&gt;0,G168*F168,"")))</f>
        <v/>
      </c>
      <c r="I168" s="246"/>
      <c r="J168" s="246" t="str">
        <f>IF(H168="","",IF(H168-I168&lt;0,"エラー",H168-I168))</f>
        <v/>
      </c>
    </row>
    <row r="169" spans="1:11">
      <c r="A169" s="111"/>
      <c r="B169" s="114"/>
      <c r="C169" s="144"/>
      <c r="D169" s="163" t="s">
        <v>77</v>
      </c>
      <c r="E169" s="176"/>
      <c r="F169" s="195" t="str">
        <f>IF(C169="",IF(E169="","","開始日入力を"),IF(E169="","終了日入力を",_xlfn.DAYS(E169,C169)+1))</f>
        <v/>
      </c>
      <c r="G169" s="218"/>
      <c r="H169" s="230" t="str">
        <f>IF(F169="","",IF(G169="","",IF(F169&gt;0,G169*F169,"")))</f>
        <v/>
      </c>
      <c r="I169" s="248"/>
      <c r="J169" s="248" t="str">
        <f>IF(H169="","",IF(H169-I169&lt;0,"エラー",H169-I169))</f>
        <v/>
      </c>
    </row>
    <row r="170" spans="1:11">
      <c r="A170" s="111"/>
      <c r="B170" s="115"/>
      <c r="C170" s="145" t="s">
        <v>38</v>
      </c>
      <c r="D170" s="164"/>
      <c r="E170" s="164"/>
      <c r="F170" s="196">
        <f>SUM(F168:F169)</f>
        <v>0</v>
      </c>
      <c r="G170" s="219">
        <f>MAX(G168:G169)</f>
        <v>0</v>
      </c>
      <c r="H170" s="219">
        <f>SUM(H168:H169)</f>
        <v>0</v>
      </c>
      <c r="I170" s="219">
        <f>SUM(I168:I169)</f>
        <v>0</v>
      </c>
      <c r="J170" s="219">
        <f>SUM(J168:J169)</f>
        <v>0</v>
      </c>
    </row>
    <row r="171" spans="1:11">
      <c r="A171" s="111"/>
      <c r="B171" s="111"/>
      <c r="C171" s="111"/>
      <c r="D171" s="111"/>
      <c r="E171" s="111"/>
      <c r="F171" s="111"/>
      <c r="G171" s="111"/>
      <c r="H171" s="111"/>
      <c r="I171" s="111"/>
      <c r="J171" s="111"/>
    </row>
    <row r="172" spans="1:11" ht="15.75" customHeight="1">
      <c r="A172" s="2" t="s">
        <v>75</v>
      </c>
      <c r="B172" s="2"/>
      <c r="D172" s="111"/>
      <c r="K172" s="60"/>
    </row>
    <row r="173" spans="1:11" ht="15.75" customHeight="1">
      <c r="A173" s="111"/>
      <c r="B173" s="2" t="s">
        <v>177</v>
      </c>
      <c r="E173" s="56"/>
      <c r="F173" s="197"/>
      <c r="G173" s="2"/>
      <c r="H173" s="197"/>
      <c r="I173" s="2"/>
      <c r="J173" s="257"/>
      <c r="K173" s="60"/>
    </row>
    <row r="174" spans="1:11" ht="15.75" customHeight="1">
      <c r="A174" s="111"/>
      <c r="B174" s="275" t="s">
        <v>209</v>
      </c>
      <c r="C174" s="166" t="s">
        <v>30</v>
      </c>
      <c r="D174" s="150"/>
      <c r="E174" s="150"/>
      <c r="F174" s="197" t="str">
        <f>IF(J111=0,"",J111)</f>
        <v/>
      </c>
      <c r="G174" s="2" t="s">
        <v>76</v>
      </c>
      <c r="H174" s="197">
        <v>436000</v>
      </c>
      <c r="I174" s="2" t="s">
        <v>20</v>
      </c>
      <c r="J174" s="257" t="str">
        <f t="shared" ref="J174:J181" si="2">IF(F174="","",F174*H174)</f>
        <v/>
      </c>
      <c r="K174" s="60"/>
    </row>
    <row r="175" spans="1:11" ht="15.75" customHeight="1">
      <c r="A175" s="111"/>
      <c r="B175" s="275" t="s">
        <v>209</v>
      </c>
      <c r="C175" s="166" t="s">
        <v>169</v>
      </c>
      <c r="D175" s="150"/>
      <c r="E175" s="150"/>
      <c r="F175" s="197" t="str">
        <f>IF(J114=0,"",J114)</f>
        <v/>
      </c>
      <c r="G175" s="2" t="s">
        <v>76</v>
      </c>
      <c r="H175" s="197">
        <v>211000</v>
      </c>
      <c r="I175" s="2" t="s">
        <v>20</v>
      </c>
      <c r="J175" s="257" t="str">
        <f t="shared" si="2"/>
        <v/>
      </c>
      <c r="K175" s="60"/>
    </row>
    <row r="176" spans="1:11" ht="15.75" customHeight="1">
      <c r="A176" s="111"/>
      <c r="B176" s="275" t="s">
        <v>209</v>
      </c>
      <c r="C176" s="166" t="s">
        <v>139</v>
      </c>
      <c r="D176" s="150"/>
      <c r="E176" s="150"/>
      <c r="F176" s="197" t="str">
        <f>IF(J117=0,"",J117)</f>
        <v/>
      </c>
      <c r="G176" s="2" t="s">
        <v>76</v>
      </c>
      <c r="H176" s="197">
        <v>74000</v>
      </c>
      <c r="I176" s="2" t="s">
        <v>20</v>
      </c>
      <c r="J176" s="257" t="str">
        <f t="shared" si="2"/>
        <v/>
      </c>
      <c r="K176" s="60"/>
    </row>
    <row r="177" spans="1:11" ht="15.75" customHeight="1">
      <c r="A177" s="111"/>
      <c r="B177" s="275" t="s">
        <v>209</v>
      </c>
      <c r="C177" s="166" t="s">
        <v>35</v>
      </c>
      <c r="D177" s="150"/>
      <c r="E177" s="150"/>
      <c r="F177" s="197" t="str">
        <f>IF(J120=0,"",J120)</f>
        <v/>
      </c>
      <c r="G177" s="2" t="s">
        <v>76</v>
      </c>
      <c r="H177" s="197">
        <v>16000</v>
      </c>
      <c r="I177" s="2" t="s">
        <v>20</v>
      </c>
      <c r="J177" s="257" t="str">
        <f t="shared" si="2"/>
        <v/>
      </c>
      <c r="K177" s="60"/>
    </row>
    <row r="178" spans="1:11" ht="15.75" customHeight="1">
      <c r="A178" s="111"/>
      <c r="B178" s="275" t="s">
        <v>210</v>
      </c>
      <c r="C178" s="166" t="s">
        <v>30</v>
      </c>
      <c r="D178" s="150"/>
      <c r="E178" s="150"/>
      <c r="F178" s="197" t="str">
        <f>IF(J145=0,"",J145)</f>
        <v/>
      </c>
      <c r="G178" s="2" t="s">
        <v>76</v>
      </c>
      <c r="H178" s="197">
        <v>305000</v>
      </c>
      <c r="I178" s="2" t="s">
        <v>20</v>
      </c>
      <c r="J178" s="257" t="str">
        <f t="shared" si="2"/>
        <v/>
      </c>
      <c r="K178" s="60"/>
    </row>
    <row r="179" spans="1:11" ht="15.75" customHeight="1">
      <c r="A179" s="111"/>
      <c r="B179" s="275" t="s">
        <v>210</v>
      </c>
      <c r="C179" s="166" t="s">
        <v>169</v>
      </c>
      <c r="D179" s="150"/>
      <c r="E179" s="150"/>
      <c r="F179" s="197" t="str">
        <f>IF(J148=0,"",J148)</f>
        <v/>
      </c>
      <c r="G179" s="2" t="s">
        <v>76</v>
      </c>
      <c r="H179" s="197">
        <v>148000</v>
      </c>
      <c r="I179" s="2" t="s">
        <v>20</v>
      </c>
      <c r="J179" s="257" t="str">
        <f t="shared" si="2"/>
        <v/>
      </c>
      <c r="K179" s="60"/>
    </row>
    <row r="180" spans="1:11" ht="15.75" customHeight="1">
      <c r="A180" s="111"/>
      <c r="B180" s="275" t="s">
        <v>210</v>
      </c>
      <c r="C180" s="166" t="s">
        <v>139</v>
      </c>
      <c r="D180" s="150"/>
      <c r="E180" s="150"/>
      <c r="F180" s="197" t="str">
        <f>IF(J151=0,"",J151)</f>
        <v/>
      </c>
      <c r="G180" s="2" t="s">
        <v>76</v>
      </c>
      <c r="H180" s="197">
        <v>52000</v>
      </c>
      <c r="I180" s="2" t="s">
        <v>20</v>
      </c>
      <c r="J180" s="257" t="str">
        <f t="shared" si="2"/>
        <v/>
      </c>
      <c r="K180" s="60"/>
    </row>
    <row r="181" spans="1:11" ht="15.75" customHeight="1">
      <c r="A181" s="111"/>
      <c r="B181" s="275" t="s">
        <v>210</v>
      </c>
      <c r="C181" s="166" t="s">
        <v>35</v>
      </c>
      <c r="D181" s="150"/>
      <c r="E181" s="150"/>
      <c r="F181" s="197" t="str">
        <f>IF(J154=0,"",J154)</f>
        <v/>
      </c>
      <c r="G181" s="2" t="s">
        <v>76</v>
      </c>
      <c r="H181" s="197">
        <v>11000</v>
      </c>
      <c r="I181" s="2" t="s">
        <v>20</v>
      </c>
      <c r="J181" s="257" t="str">
        <f t="shared" si="2"/>
        <v/>
      </c>
      <c r="K181" s="60"/>
    </row>
    <row r="182" spans="1:11" ht="15.75" customHeight="1">
      <c r="A182" s="111"/>
      <c r="B182" s="2" t="s">
        <v>235</v>
      </c>
      <c r="E182" s="56"/>
      <c r="F182" s="197"/>
      <c r="G182" s="2"/>
      <c r="H182" s="197"/>
      <c r="I182" s="2"/>
      <c r="J182" s="257"/>
      <c r="K182" s="60"/>
    </row>
    <row r="183" spans="1:11" ht="15.75" customHeight="1">
      <c r="A183" s="111"/>
      <c r="B183" s="275" t="s">
        <v>209</v>
      </c>
      <c r="C183" s="166" t="s">
        <v>30</v>
      </c>
      <c r="D183" s="150"/>
      <c r="E183" s="150"/>
      <c r="F183" s="197" t="str">
        <f>IF(J127=0,"",J127)</f>
        <v/>
      </c>
      <c r="G183" s="2" t="s">
        <v>76</v>
      </c>
      <c r="H183" s="197">
        <v>301000</v>
      </c>
      <c r="I183" s="2" t="s">
        <v>20</v>
      </c>
      <c r="J183" s="257" t="str">
        <f t="shared" ref="J183:J190" si="3">IF(F183="","",F183*H183)</f>
        <v/>
      </c>
      <c r="K183" s="60"/>
    </row>
    <row r="184" spans="1:11" ht="15.75" customHeight="1">
      <c r="A184" s="111"/>
      <c r="B184" s="275" t="s">
        <v>209</v>
      </c>
      <c r="C184" s="166" t="s">
        <v>169</v>
      </c>
      <c r="D184" s="150"/>
      <c r="E184" s="150"/>
      <c r="F184" s="197" t="str">
        <f>IF(J130=0,"",J130)</f>
        <v/>
      </c>
      <c r="G184" s="2" t="s">
        <v>76</v>
      </c>
      <c r="H184" s="197">
        <v>211000</v>
      </c>
      <c r="I184" s="2" t="s">
        <v>20</v>
      </c>
      <c r="J184" s="257" t="str">
        <f t="shared" si="3"/>
        <v/>
      </c>
      <c r="K184" s="60"/>
    </row>
    <row r="185" spans="1:11" ht="15.75" customHeight="1">
      <c r="A185" s="111"/>
      <c r="B185" s="275" t="s">
        <v>209</v>
      </c>
      <c r="C185" s="166" t="s">
        <v>139</v>
      </c>
      <c r="D185" s="150"/>
      <c r="E185" s="150"/>
      <c r="F185" s="197" t="str">
        <f>IF(J133=0,"",J133)</f>
        <v/>
      </c>
      <c r="G185" s="2" t="s">
        <v>76</v>
      </c>
      <c r="H185" s="197">
        <v>71000</v>
      </c>
      <c r="I185" s="2" t="s">
        <v>20</v>
      </c>
      <c r="J185" s="257" t="str">
        <f t="shared" si="3"/>
        <v/>
      </c>
      <c r="K185" s="60"/>
    </row>
    <row r="186" spans="1:11" ht="15.75" customHeight="1">
      <c r="A186" s="111"/>
      <c r="B186" s="275" t="s">
        <v>209</v>
      </c>
      <c r="C186" s="166" t="s">
        <v>35</v>
      </c>
      <c r="D186" s="150"/>
      <c r="E186" s="150"/>
      <c r="F186" s="197" t="str">
        <f>IF(J136=0,"",J136)</f>
        <v/>
      </c>
      <c r="G186" s="2" t="s">
        <v>76</v>
      </c>
      <c r="H186" s="197">
        <v>16000</v>
      </c>
      <c r="I186" s="2" t="s">
        <v>20</v>
      </c>
      <c r="J186" s="257" t="str">
        <f t="shared" si="3"/>
        <v/>
      </c>
      <c r="K186" s="60"/>
    </row>
    <row r="187" spans="1:11" ht="15.75" customHeight="1">
      <c r="A187" s="111"/>
      <c r="B187" s="275" t="s">
        <v>210</v>
      </c>
      <c r="C187" s="166" t="s">
        <v>30</v>
      </c>
      <c r="D187" s="150"/>
      <c r="E187" s="150"/>
      <c r="F187" s="197" t="str">
        <f>IF(J161=0,"",J161)</f>
        <v/>
      </c>
      <c r="G187" s="2" t="s">
        <v>76</v>
      </c>
      <c r="H187" s="197">
        <v>211000</v>
      </c>
      <c r="I187" s="2" t="s">
        <v>20</v>
      </c>
      <c r="J187" s="257" t="str">
        <f t="shared" si="3"/>
        <v/>
      </c>
      <c r="K187" s="60"/>
    </row>
    <row r="188" spans="1:11" ht="15.75" customHeight="1">
      <c r="A188" s="111"/>
      <c r="B188" s="275" t="s">
        <v>210</v>
      </c>
      <c r="C188" s="166" t="s">
        <v>169</v>
      </c>
      <c r="D188" s="150"/>
      <c r="E188" s="150"/>
      <c r="F188" s="197" t="str">
        <f>IF(J164=0,"",J164)</f>
        <v/>
      </c>
      <c r="G188" s="2" t="s">
        <v>76</v>
      </c>
      <c r="H188" s="197">
        <v>148000</v>
      </c>
      <c r="I188" s="2" t="s">
        <v>20</v>
      </c>
      <c r="J188" s="257" t="str">
        <f t="shared" si="3"/>
        <v/>
      </c>
      <c r="K188" s="60"/>
    </row>
    <row r="189" spans="1:11" ht="15.75" customHeight="1">
      <c r="A189" s="111"/>
      <c r="B189" s="275" t="s">
        <v>210</v>
      </c>
      <c r="C189" s="166" t="s">
        <v>139</v>
      </c>
      <c r="D189" s="150"/>
      <c r="E189" s="150"/>
      <c r="F189" s="197" t="str">
        <f>IF(J167=0,"",J167)</f>
        <v/>
      </c>
      <c r="G189" s="2" t="s">
        <v>76</v>
      </c>
      <c r="H189" s="197">
        <v>50000</v>
      </c>
      <c r="I189" s="2" t="s">
        <v>20</v>
      </c>
      <c r="J189" s="257" t="str">
        <f t="shared" si="3"/>
        <v/>
      </c>
      <c r="K189" s="60"/>
    </row>
    <row r="190" spans="1:11" ht="15.75" customHeight="1">
      <c r="A190" s="111"/>
      <c r="B190" s="275" t="s">
        <v>210</v>
      </c>
      <c r="C190" s="166" t="s">
        <v>35</v>
      </c>
      <c r="D190" s="150"/>
      <c r="E190" s="150"/>
      <c r="F190" s="197" t="str">
        <f>IF(J170=0,"",J170)</f>
        <v/>
      </c>
      <c r="G190" s="2" t="s">
        <v>76</v>
      </c>
      <c r="H190" s="197">
        <v>11000</v>
      </c>
      <c r="I190" s="2" t="s">
        <v>20</v>
      </c>
      <c r="J190" s="257" t="str">
        <f t="shared" si="3"/>
        <v/>
      </c>
      <c r="K190" s="60"/>
    </row>
    <row r="191" spans="1:11" ht="15.75" customHeight="1">
      <c r="A191" s="111"/>
      <c r="B191" s="111"/>
      <c r="C191" s="111"/>
      <c r="D191" s="111"/>
      <c r="E191" s="122"/>
      <c r="F191" s="198"/>
      <c r="G191" s="2"/>
      <c r="H191" s="198"/>
      <c r="I191" s="250" t="s">
        <v>38</v>
      </c>
      <c r="J191" s="256">
        <f>SUM(J173:J186)</f>
        <v>0</v>
      </c>
      <c r="K191" s="60"/>
    </row>
    <row r="192" spans="1:11" ht="20.100000000000001" customHeight="1">
      <c r="A192" s="111"/>
      <c r="B192" s="111"/>
      <c r="C192" s="111"/>
      <c r="D192" s="111"/>
      <c r="E192" s="111"/>
      <c r="F192" s="111"/>
      <c r="G192" s="111"/>
      <c r="H192" s="111"/>
      <c r="J192" s="111"/>
    </row>
    <row r="193" spans="1:10" ht="20.100000000000001" customHeight="1">
      <c r="A193" s="2" t="s">
        <v>119</v>
      </c>
      <c r="B193" s="2"/>
      <c r="C193" s="111"/>
      <c r="D193" s="111"/>
      <c r="E193" s="111"/>
      <c r="F193" s="111"/>
      <c r="G193" s="111"/>
      <c r="H193" s="111"/>
      <c r="I193" s="111"/>
      <c r="J193" s="111"/>
    </row>
    <row r="194" spans="1:10" ht="20.100000000000001" customHeight="1">
      <c r="A194" s="2" t="s">
        <v>204</v>
      </c>
      <c r="B194" s="2"/>
      <c r="D194" s="111"/>
      <c r="E194" s="111"/>
      <c r="F194" s="111"/>
      <c r="G194" s="111"/>
      <c r="H194" s="111"/>
      <c r="I194" s="111"/>
      <c r="J194" s="111"/>
    </row>
    <row r="195" spans="1:10">
      <c r="A195" s="2"/>
      <c r="B195" s="121" t="s">
        <v>184</v>
      </c>
      <c r="C195" s="150"/>
      <c r="D195" s="150"/>
      <c r="E195" s="150"/>
      <c r="F195" s="150"/>
      <c r="G195" s="150"/>
      <c r="H195" s="150"/>
      <c r="I195" s="150"/>
      <c r="J195" s="150"/>
    </row>
    <row r="196" spans="1:10">
      <c r="A196" s="2"/>
      <c r="B196" s="7" t="s">
        <v>89</v>
      </c>
      <c r="C196" s="151"/>
      <c r="D196" s="167"/>
      <c r="E196" s="179" t="s">
        <v>162</v>
      </c>
      <c r="F196" s="151"/>
      <c r="G196" s="167"/>
      <c r="H196" s="231" t="s">
        <v>49</v>
      </c>
      <c r="I196" s="231" t="s">
        <v>140</v>
      </c>
      <c r="J196" s="231" t="s">
        <v>9</v>
      </c>
    </row>
    <row r="197" spans="1:10">
      <c r="A197" s="2"/>
      <c r="B197" s="126"/>
      <c r="C197" s="79"/>
      <c r="D197" s="168"/>
      <c r="E197" s="118"/>
      <c r="F197" s="79"/>
      <c r="G197" s="168"/>
      <c r="H197" s="232" t="s">
        <v>11</v>
      </c>
      <c r="I197" s="232" t="s">
        <v>12</v>
      </c>
      <c r="J197" s="232" t="s">
        <v>32</v>
      </c>
    </row>
    <row r="198" spans="1:10" ht="27.75" customHeight="1">
      <c r="A198" s="2"/>
      <c r="B198" s="127" t="s">
        <v>157</v>
      </c>
      <c r="C198" s="152"/>
      <c r="D198" s="152"/>
      <c r="E198" s="180"/>
      <c r="F198" s="199"/>
      <c r="G198" s="199"/>
      <c r="H198" s="233"/>
      <c r="I198" s="251">
        <v>133000</v>
      </c>
      <c r="J198" s="251" t="str">
        <f>IF(H198="","",H198*I198)</f>
        <v/>
      </c>
    </row>
    <row r="199" spans="1:10" ht="27.75" customHeight="1">
      <c r="A199" s="2"/>
      <c r="B199" s="128" t="s">
        <v>172</v>
      </c>
      <c r="C199" s="153"/>
      <c r="D199" s="153"/>
      <c r="E199" s="181"/>
      <c r="F199" s="200"/>
      <c r="G199" s="200"/>
      <c r="H199" s="204"/>
      <c r="I199" s="252">
        <v>3600</v>
      </c>
      <c r="J199" s="252" t="str">
        <f>IF(H199="","",H199*I199)</f>
        <v/>
      </c>
    </row>
    <row r="200" spans="1:10" ht="27.75" customHeight="1">
      <c r="A200" s="2"/>
      <c r="B200" s="128" t="s">
        <v>173</v>
      </c>
      <c r="C200" s="153"/>
      <c r="D200" s="153"/>
      <c r="E200" s="181"/>
      <c r="F200" s="200"/>
      <c r="G200" s="200"/>
      <c r="H200" s="204"/>
      <c r="I200" s="252">
        <v>4320000</v>
      </c>
      <c r="J200" s="252" t="str">
        <f>IF(H200="","",H200*I200)</f>
        <v/>
      </c>
    </row>
    <row r="201" spans="1:10" ht="27.75" customHeight="1">
      <c r="A201" s="2"/>
      <c r="B201" s="128" t="s">
        <v>175</v>
      </c>
      <c r="C201" s="153"/>
      <c r="D201" s="153"/>
      <c r="E201" s="181"/>
      <c r="F201" s="200"/>
      <c r="G201" s="200"/>
      <c r="H201" s="204"/>
      <c r="I201" s="252">
        <v>51400</v>
      </c>
      <c r="J201" s="252" t="str">
        <f>IF(H201="","",H201*I201)</f>
        <v/>
      </c>
    </row>
    <row r="202" spans="1:10" ht="27.75" customHeight="1">
      <c r="A202" s="2"/>
      <c r="B202" s="128" t="s">
        <v>176</v>
      </c>
      <c r="C202" s="153"/>
      <c r="D202" s="153"/>
      <c r="E202" s="181"/>
      <c r="F202" s="200"/>
      <c r="G202" s="200"/>
      <c r="H202" s="234"/>
      <c r="I202" s="252"/>
      <c r="J202" s="252" t="str">
        <f>IF(I202="","",I202)</f>
        <v/>
      </c>
    </row>
    <row r="203" spans="1:10" ht="27.75" customHeight="1">
      <c r="A203" s="2"/>
      <c r="B203" s="128" t="s">
        <v>179</v>
      </c>
      <c r="C203" s="153"/>
      <c r="D203" s="153"/>
      <c r="E203" s="181"/>
      <c r="F203" s="200"/>
      <c r="G203" s="200"/>
      <c r="H203" s="204"/>
      <c r="I203" s="252">
        <v>905000</v>
      </c>
      <c r="J203" s="252" t="str">
        <f>IF(H203="","",H203*I203)</f>
        <v/>
      </c>
    </row>
    <row r="204" spans="1:10" ht="27.75" customHeight="1">
      <c r="A204" s="2"/>
      <c r="B204" s="128" t="s">
        <v>178</v>
      </c>
      <c r="C204" s="153"/>
      <c r="D204" s="153"/>
      <c r="E204" s="181"/>
      <c r="F204" s="200"/>
      <c r="G204" s="200"/>
      <c r="H204" s="204"/>
      <c r="I204" s="252">
        <v>205000</v>
      </c>
      <c r="J204" s="252" t="str">
        <f>IF(H204="","",H204*I204)</f>
        <v/>
      </c>
    </row>
    <row r="205" spans="1:10" ht="27.75" customHeight="1">
      <c r="A205" s="2"/>
      <c r="B205" s="128" t="s">
        <v>166</v>
      </c>
      <c r="C205" s="153"/>
      <c r="D205" s="153"/>
      <c r="E205" s="181"/>
      <c r="F205" s="200"/>
      <c r="G205" s="200"/>
      <c r="H205" s="234"/>
      <c r="I205" s="252"/>
      <c r="J205" s="252" t="str">
        <f>IF(I205="","",I205)</f>
        <v/>
      </c>
    </row>
    <row r="206" spans="1:10" ht="27.75" customHeight="1">
      <c r="A206" s="2"/>
      <c r="B206" s="128" t="s">
        <v>160</v>
      </c>
      <c r="C206" s="153"/>
      <c r="D206" s="153"/>
      <c r="E206" s="181"/>
      <c r="F206" s="200"/>
      <c r="G206" s="200"/>
      <c r="H206" s="204"/>
      <c r="I206" s="252">
        <v>300000</v>
      </c>
      <c r="J206" s="252" t="str">
        <f>IF(H206="","",H206*I206)</f>
        <v/>
      </c>
    </row>
    <row r="207" spans="1:10" ht="27.75" customHeight="1">
      <c r="A207" s="2"/>
      <c r="B207" s="129" t="s">
        <v>180</v>
      </c>
      <c r="C207" s="154"/>
      <c r="D207" s="154"/>
      <c r="E207" s="182"/>
      <c r="F207" s="201"/>
      <c r="G207" s="201"/>
      <c r="H207" s="205"/>
      <c r="I207" s="253">
        <v>1500000</v>
      </c>
      <c r="J207" s="253" t="str">
        <f>IF(H207="","",H207*I207)</f>
        <v/>
      </c>
    </row>
    <row r="208" spans="1:10">
      <c r="A208" s="2"/>
      <c r="B208" s="2"/>
      <c r="C208" s="138" t="s">
        <v>181</v>
      </c>
      <c r="D208" s="111"/>
      <c r="E208" s="111"/>
      <c r="F208" s="111"/>
      <c r="G208" s="111"/>
      <c r="H208" s="111"/>
      <c r="I208" s="111"/>
      <c r="J208" s="259"/>
    </row>
    <row r="209" spans="1:10">
      <c r="A209" s="2"/>
      <c r="B209" s="2"/>
      <c r="C209" s="138" t="s">
        <v>120</v>
      </c>
      <c r="D209" s="111"/>
      <c r="E209" s="111"/>
      <c r="F209" s="111"/>
      <c r="G209" s="111"/>
      <c r="H209" s="111"/>
      <c r="I209" s="111"/>
      <c r="J209" s="259"/>
    </row>
    <row r="210" spans="1:10">
      <c r="A210" s="2"/>
      <c r="B210" s="2"/>
      <c r="D210" s="111"/>
      <c r="E210" s="111"/>
      <c r="F210" s="111"/>
      <c r="G210" s="111"/>
      <c r="H210" s="111"/>
      <c r="I210" s="111"/>
      <c r="J210" s="259"/>
    </row>
    <row r="211" spans="1:10">
      <c r="A211" s="2"/>
      <c r="B211" s="2"/>
      <c r="D211" s="111"/>
      <c r="E211" s="111"/>
      <c r="F211" s="111"/>
      <c r="G211" s="111"/>
      <c r="H211" s="111"/>
      <c r="I211" s="111"/>
      <c r="J211" s="111"/>
    </row>
    <row r="212" spans="1:10">
      <c r="A212" s="2"/>
      <c r="B212" s="2"/>
      <c r="C212" s="111"/>
      <c r="D212" s="111"/>
      <c r="E212" s="111"/>
      <c r="F212" s="111"/>
      <c r="G212" s="111"/>
      <c r="H212" s="111"/>
      <c r="I212" s="111"/>
      <c r="J212" s="111"/>
    </row>
    <row r="213" spans="1:10" ht="20.100000000000001" customHeight="1">
      <c r="A213" s="2" t="s">
        <v>151</v>
      </c>
      <c r="B213" s="2"/>
      <c r="C213" s="111"/>
      <c r="D213" s="111"/>
      <c r="E213" s="111"/>
      <c r="F213" s="111"/>
      <c r="G213" s="111"/>
      <c r="H213" s="111"/>
      <c r="I213" s="111"/>
      <c r="J213" s="111"/>
    </row>
    <row r="214" spans="1:10">
      <c r="A214" s="2"/>
      <c r="B214" s="2"/>
      <c r="C214" s="111"/>
      <c r="D214" s="111"/>
      <c r="E214" s="111"/>
      <c r="F214" s="111"/>
      <c r="G214" s="111"/>
      <c r="H214" s="111"/>
      <c r="I214" s="111"/>
      <c r="J214" s="111"/>
    </row>
    <row r="215" spans="1:10" ht="15.75" customHeight="1">
      <c r="A215" s="111"/>
      <c r="B215" s="130" t="s">
        <v>28</v>
      </c>
      <c r="C215" s="155" t="s">
        <v>81</v>
      </c>
      <c r="D215" s="146"/>
      <c r="E215" s="146"/>
      <c r="F215" s="202" t="s">
        <v>83</v>
      </c>
      <c r="G215" s="202" t="s">
        <v>71</v>
      </c>
      <c r="H215" s="235"/>
      <c r="I215" s="249" t="s">
        <v>55</v>
      </c>
      <c r="J215" s="243"/>
    </row>
    <row r="216" spans="1:10" ht="15.75" customHeight="1">
      <c r="A216" s="111"/>
      <c r="B216" s="131" t="s">
        <v>233</v>
      </c>
      <c r="C216" s="142"/>
      <c r="D216" s="161" t="s">
        <v>77</v>
      </c>
      <c r="E216" s="183"/>
      <c r="F216" s="203"/>
      <c r="G216" s="220"/>
      <c r="H216" s="236"/>
      <c r="I216" s="246"/>
      <c r="J216" s="240"/>
    </row>
    <row r="217" spans="1:10" ht="15.75" customHeight="1">
      <c r="A217" s="111"/>
      <c r="B217" s="132"/>
      <c r="C217" s="156"/>
      <c r="D217" s="169" t="s">
        <v>77</v>
      </c>
      <c r="E217" s="184"/>
      <c r="F217" s="204"/>
      <c r="G217" s="128"/>
      <c r="H217" s="237"/>
      <c r="I217" s="254"/>
      <c r="J217" s="241"/>
    </row>
    <row r="218" spans="1:10" ht="15.75" customHeight="1">
      <c r="A218" s="111"/>
      <c r="B218" s="133"/>
      <c r="C218" s="144"/>
      <c r="D218" s="163" t="s">
        <v>77</v>
      </c>
      <c r="E218" s="185"/>
      <c r="F218" s="205"/>
      <c r="G218" s="129"/>
      <c r="H218" s="238"/>
      <c r="I218" s="248"/>
      <c r="J218" s="242"/>
    </row>
    <row r="219" spans="1:10" ht="15.75" customHeight="1">
      <c r="A219" s="111"/>
      <c r="B219" s="134"/>
      <c r="C219" s="145" t="s">
        <v>38</v>
      </c>
      <c r="D219" s="164"/>
      <c r="E219" s="186"/>
      <c r="F219" s="206">
        <f>SUM(F216:F218)</f>
        <v>0</v>
      </c>
      <c r="G219" s="219">
        <f>SUM(G216:G218)</f>
        <v>0</v>
      </c>
      <c r="H219" s="239"/>
      <c r="I219" s="219">
        <f>SUM(I216:I218)</f>
        <v>0</v>
      </c>
      <c r="J219" s="243"/>
    </row>
    <row r="220" spans="1:10" ht="15.75" customHeight="1">
      <c r="A220" s="111"/>
      <c r="B220" s="131" t="s">
        <v>188</v>
      </c>
      <c r="C220" s="142"/>
      <c r="D220" s="161" t="s">
        <v>77</v>
      </c>
      <c r="E220" s="183"/>
      <c r="F220" s="203"/>
      <c r="G220" s="220"/>
      <c r="H220" s="236"/>
      <c r="I220" s="246"/>
      <c r="J220" s="240"/>
    </row>
    <row r="221" spans="1:10" ht="15.75" customHeight="1">
      <c r="A221" s="111"/>
      <c r="B221" s="132"/>
      <c r="C221" s="156"/>
      <c r="D221" s="169" t="s">
        <v>77</v>
      </c>
      <c r="E221" s="184"/>
      <c r="F221" s="204"/>
      <c r="G221" s="128"/>
      <c r="H221" s="237"/>
      <c r="I221" s="254"/>
      <c r="J221" s="241"/>
    </row>
    <row r="222" spans="1:10" ht="15.75" customHeight="1">
      <c r="A222" s="111"/>
      <c r="B222" s="133"/>
      <c r="C222" s="144"/>
      <c r="D222" s="163" t="s">
        <v>77</v>
      </c>
      <c r="E222" s="185"/>
      <c r="F222" s="205"/>
      <c r="G222" s="129"/>
      <c r="H222" s="238"/>
      <c r="I222" s="248"/>
      <c r="J222" s="242"/>
    </row>
    <row r="223" spans="1:10" ht="15.75" customHeight="1">
      <c r="A223" s="111"/>
      <c r="B223" s="134"/>
      <c r="C223" s="145" t="s">
        <v>38</v>
      </c>
      <c r="D223" s="164"/>
      <c r="E223" s="186"/>
      <c r="F223" s="206">
        <f>SUM(F220:F222)</f>
        <v>0</v>
      </c>
      <c r="G223" s="219">
        <f>SUM(G220:G222)</f>
        <v>0</v>
      </c>
      <c r="H223" s="239"/>
      <c r="I223" s="219">
        <f>SUM(I220:I222)</f>
        <v>0</v>
      </c>
      <c r="J223" s="243"/>
    </row>
    <row r="224" spans="1:10">
      <c r="A224" s="111"/>
      <c r="B224" s="111"/>
      <c r="C224" s="111"/>
      <c r="E224" s="111"/>
      <c r="F224" s="111"/>
      <c r="G224" s="111"/>
      <c r="H224" s="111"/>
      <c r="I224" s="111"/>
      <c r="J224" s="111"/>
    </row>
    <row r="225" spans="1:10" ht="15.75" customHeight="1">
      <c r="A225" s="2" t="s">
        <v>75</v>
      </c>
      <c r="B225" s="2"/>
      <c r="D225" s="111"/>
    </row>
    <row r="226" spans="1:10" ht="15.75" customHeight="1">
      <c r="A226" s="111"/>
      <c r="B226" s="2" t="s">
        <v>80</v>
      </c>
      <c r="D226" s="111"/>
      <c r="E226" s="187" t="s">
        <v>55</v>
      </c>
      <c r="F226" s="197"/>
      <c r="G226" s="2" t="s">
        <v>61</v>
      </c>
      <c r="H226" s="197">
        <v>15100</v>
      </c>
      <c r="I226" s="2" t="s">
        <v>20</v>
      </c>
      <c r="J226" s="260" t="str">
        <f>IF(F226="","",F226*H226)</f>
        <v/>
      </c>
    </row>
    <row r="227" spans="1:10" ht="15.75" customHeight="1">
      <c r="A227" s="111"/>
      <c r="B227" s="2" t="s">
        <v>232</v>
      </c>
      <c r="D227" s="111"/>
      <c r="E227" s="187" t="s">
        <v>55</v>
      </c>
      <c r="F227" s="197"/>
      <c r="G227" s="2" t="s">
        <v>61</v>
      </c>
      <c r="H227" s="197">
        <v>5520</v>
      </c>
      <c r="I227" s="2" t="s">
        <v>20</v>
      </c>
      <c r="J227" s="260" t="str">
        <f>IF(F227="","",F227*H227)</f>
        <v/>
      </c>
    </row>
    <row r="228" spans="1:10" ht="15.75" customHeight="1">
      <c r="A228" s="111"/>
      <c r="B228" s="111"/>
      <c r="C228" s="111"/>
      <c r="D228" s="111"/>
      <c r="E228" s="122"/>
      <c r="F228" s="198"/>
      <c r="G228" s="2"/>
      <c r="H228" s="198"/>
      <c r="I228" s="250" t="s">
        <v>38</v>
      </c>
      <c r="J228" s="256">
        <f>SUM(J226:J227)</f>
        <v>0</v>
      </c>
    </row>
    <row r="229" spans="1:10">
      <c r="A229" s="111"/>
      <c r="B229" s="111"/>
      <c r="C229" s="111"/>
      <c r="D229" s="111"/>
      <c r="E229" s="122"/>
      <c r="F229" s="198"/>
      <c r="G229" s="2"/>
      <c r="H229" s="198"/>
      <c r="I229" s="2"/>
      <c r="J229" s="261"/>
    </row>
    <row r="230" spans="1:10">
      <c r="A230" s="111"/>
      <c r="B230" s="111"/>
      <c r="C230" s="111"/>
      <c r="D230" s="111"/>
      <c r="E230" s="122"/>
      <c r="F230" s="198"/>
      <c r="G230" s="2"/>
      <c r="H230" s="198"/>
      <c r="I230" s="2"/>
      <c r="J230" s="261"/>
    </row>
    <row r="231" spans="1:10" ht="20.100000000000001" customHeight="1">
      <c r="A231" s="2" t="s">
        <v>72</v>
      </c>
      <c r="B231" s="2"/>
      <c r="C231" s="111"/>
      <c r="D231" s="111"/>
      <c r="E231" s="122"/>
      <c r="F231" s="198"/>
      <c r="G231" s="2"/>
      <c r="H231" s="198"/>
      <c r="I231" s="2"/>
      <c r="J231" s="261"/>
    </row>
    <row r="232" spans="1:10">
      <c r="A232" s="2"/>
      <c r="B232" s="2"/>
      <c r="C232" s="111"/>
      <c r="D232" s="111"/>
      <c r="E232" s="122"/>
      <c r="F232" s="198"/>
      <c r="G232" s="2"/>
      <c r="H232" s="198"/>
      <c r="I232" s="2"/>
      <c r="J232" s="261"/>
    </row>
    <row r="233" spans="1:10" ht="45" customHeight="1">
      <c r="A233" s="2"/>
      <c r="B233" s="135" t="s">
        <v>51</v>
      </c>
      <c r="C233" s="157"/>
      <c r="D233" s="170"/>
      <c r="E233" s="177"/>
      <c r="F233" s="157"/>
      <c r="G233" s="157"/>
      <c r="H233" s="157"/>
      <c r="I233" s="157"/>
      <c r="J233" s="170"/>
    </row>
    <row r="234" spans="1:10" ht="20.100000000000001" customHeight="1">
      <c r="A234" s="2"/>
      <c r="B234" s="135" t="s">
        <v>78</v>
      </c>
      <c r="C234" s="157"/>
      <c r="D234" s="170"/>
      <c r="E234" s="177"/>
      <c r="F234" s="157"/>
      <c r="G234" s="157"/>
      <c r="H234" s="157"/>
      <c r="I234" s="157"/>
      <c r="J234" s="170"/>
    </row>
    <row r="235" spans="1:10" ht="20.100000000000001" customHeight="1">
      <c r="A235" s="2"/>
      <c r="B235" s="135" t="s">
        <v>45</v>
      </c>
      <c r="C235" s="157"/>
      <c r="D235" s="170"/>
      <c r="E235" s="177"/>
      <c r="F235" s="157"/>
      <c r="G235" s="157"/>
      <c r="H235" s="157"/>
      <c r="I235" s="157"/>
      <c r="J235" s="170"/>
    </row>
    <row r="236" spans="1:10" ht="20.100000000000001" customHeight="1">
      <c r="A236" s="2"/>
      <c r="B236" s="135" t="s">
        <v>92</v>
      </c>
      <c r="C236" s="157"/>
      <c r="D236" s="170"/>
      <c r="E236" s="177"/>
      <c r="F236" s="157"/>
      <c r="G236" s="157"/>
      <c r="H236" s="157"/>
      <c r="I236" s="157"/>
      <c r="J236" s="170"/>
    </row>
    <row r="237" spans="1:10">
      <c r="A237" s="2"/>
      <c r="B237" s="2"/>
      <c r="C237" s="111"/>
      <c r="D237" s="64"/>
      <c r="E237" s="188"/>
      <c r="F237" s="188"/>
      <c r="G237" s="188"/>
      <c r="H237" s="188"/>
      <c r="I237" s="188"/>
      <c r="J237" s="188"/>
    </row>
    <row r="238" spans="1:10" ht="15" customHeight="1">
      <c r="A238" s="2" t="s">
        <v>86</v>
      </c>
      <c r="B238" s="2"/>
      <c r="C238" s="111"/>
      <c r="D238" s="111"/>
      <c r="E238" s="111"/>
      <c r="F238" s="111"/>
      <c r="G238" s="111"/>
      <c r="H238" s="111"/>
      <c r="I238" s="111"/>
      <c r="J238" s="111"/>
    </row>
    <row r="239" spans="1:10">
      <c r="A239" s="111"/>
      <c r="B239" s="117" t="s">
        <v>53</v>
      </c>
      <c r="C239" s="146"/>
      <c r="D239" s="146"/>
      <c r="E239" s="146"/>
      <c r="F239" s="146"/>
      <c r="G239" s="146"/>
      <c r="H239" s="146"/>
      <c r="I239" s="146"/>
      <c r="J239" s="255"/>
    </row>
    <row r="240" spans="1:10" ht="78" customHeight="1">
      <c r="A240" s="111"/>
      <c r="B240" s="118"/>
      <c r="C240" s="79"/>
      <c r="D240" s="79"/>
      <c r="E240" s="79"/>
      <c r="F240" s="79"/>
      <c r="G240" s="79"/>
      <c r="H240" s="79"/>
      <c r="I240" s="79"/>
      <c r="J240" s="168"/>
    </row>
    <row r="241" spans="1:10">
      <c r="A241" s="111"/>
      <c r="B241" s="111"/>
      <c r="C241" s="111"/>
      <c r="D241" s="111"/>
      <c r="E241" s="122"/>
      <c r="F241" s="198"/>
      <c r="G241" s="2"/>
      <c r="H241" s="198"/>
      <c r="I241" s="2"/>
      <c r="J241" s="261"/>
    </row>
    <row r="242" spans="1:10" ht="15" customHeight="1">
      <c r="A242" s="2" t="s">
        <v>47</v>
      </c>
      <c r="B242" s="2"/>
      <c r="C242" s="111"/>
      <c r="D242" s="111"/>
      <c r="E242" s="122"/>
      <c r="F242" s="198"/>
      <c r="G242" s="2"/>
      <c r="H242" s="198"/>
      <c r="I242" s="2"/>
      <c r="J242" s="261"/>
    </row>
    <row r="243" spans="1:10" ht="20.100000000000001" customHeight="1">
      <c r="A243" s="111"/>
      <c r="B243" s="119" t="s">
        <v>87</v>
      </c>
      <c r="C243" s="147"/>
      <c r="D243" s="147"/>
      <c r="E243" s="165"/>
      <c r="F243" s="207" t="s">
        <v>88</v>
      </c>
      <c r="G243" s="157"/>
      <c r="H243" s="157"/>
      <c r="I243" s="170"/>
      <c r="J243" s="262" t="s">
        <v>10</v>
      </c>
    </row>
    <row r="244" spans="1:10" ht="20.100000000000001" customHeight="1">
      <c r="A244" s="111"/>
      <c r="B244" s="120"/>
      <c r="C244" s="147"/>
      <c r="D244" s="147"/>
      <c r="E244" s="165"/>
      <c r="F244" s="208"/>
      <c r="G244" s="157"/>
      <c r="H244" s="157"/>
      <c r="I244" s="170"/>
      <c r="J244" s="219"/>
    </row>
    <row r="245" spans="1:10" ht="20.100000000000001" customHeight="1">
      <c r="A245" s="111"/>
      <c r="B245" s="120"/>
      <c r="C245" s="147"/>
      <c r="D245" s="147"/>
      <c r="E245" s="165"/>
      <c r="F245" s="208"/>
      <c r="G245" s="157"/>
      <c r="H245" s="157"/>
      <c r="I245" s="170"/>
      <c r="J245" s="219"/>
    </row>
    <row r="246" spans="1:10">
      <c r="A246" s="111"/>
      <c r="B246" s="111"/>
      <c r="C246" s="2"/>
      <c r="D246" s="60"/>
      <c r="E246" s="60"/>
      <c r="F246" s="198"/>
      <c r="G246" s="60"/>
      <c r="H246" s="60"/>
      <c r="I246" s="60"/>
      <c r="J246" s="198"/>
    </row>
    <row r="247" spans="1:10" ht="15.75" customHeight="1">
      <c r="A247" s="2" t="s">
        <v>75</v>
      </c>
      <c r="B247" s="2"/>
      <c r="C247" s="111"/>
      <c r="E247" s="111"/>
      <c r="F247" s="111"/>
      <c r="G247" s="111"/>
      <c r="H247" s="111"/>
      <c r="I247" s="111"/>
      <c r="J247" s="111"/>
    </row>
    <row r="248" spans="1:10" ht="15.75" customHeight="1">
      <c r="A248" s="2"/>
      <c r="B248" s="2" t="s">
        <v>86</v>
      </c>
      <c r="E248" s="56" t="s">
        <v>94</v>
      </c>
      <c r="F248" s="56" t="str">
        <f>IF(C240="","なし","あり")</f>
        <v>なし</v>
      </c>
      <c r="G248" s="111"/>
      <c r="H248" s="198">
        <v>600000</v>
      </c>
      <c r="I248" s="2" t="s">
        <v>20</v>
      </c>
      <c r="J248" s="257" t="str">
        <f>IF(F248="あり",H248,"")</f>
        <v/>
      </c>
    </row>
    <row r="249" spans="1:10" ht="15.75" customHeight="1">
      <c r="A249" s="111"/>
      <c r="B249" s="2" t="s">
        <v>189</v>
      </c>
      <c r="D249" s="111"/>
      <c r="E249" s="187" t="s">
        <v>10</v>
      </c>
      <c r="F249" s="197" t="str">
        <f>IF(SUM(J244:J245)=0,"",SUM(J244:J245))</f>
        <v/>
      </c>
      <c r="G249" s="2" t="s">
        <v>31</v>
      </c>
      <c r="H249" s="198">
        <v>905000</v>
      </c>
      <c r="I249" s="2" t="s">
        <v>20</v>
      </c>
      <c r="J249" s="260" t="str">
        <f>IF(F249="","",F249*H249)</f>
        <v/>
      </c>
    </row>
    <row r="250" spans="1:10" ht="15.75" customHeight="1">
      <c r="A250" s="111"/>
      <c r="B250" s="111"/>
      <c r="C250" s="111"/>
      <c r="D250" s="111"/>
      <c r="E250" s="122"/>
      <c r="F250" s="198"/>
      <c r="G250" s="2"/>
      <c r="H250" s="198"/>
      <c r="I250" s="250" t="s">
        <v>38</v>
      </c>
      <c r="J250" s="256">
        <f>SUM(J248:J249)</f>
        <v>0</v>
      </c>
    </row>
    <row r="251" spans="1:10">
      <c r="A251" s="111"/>
      <c r="B251" s="111"/>
      <c r="C251" s="111"/>
      <c r="D251" s="111"/>
      <c r="E251" s="122"/>
      <c r="F251" s="198"/>
      <c r="G251" s="2"/>
      <c r="H251" s="198"/>
      <c r="I251" s="2"/>
      <c r="J251" s="261"/>
    </row>
    <row r="252" spans="1:10" ht="20.100000000000001" customHeight="1">
      <c r="A252" s="2" t="s">
        <v>7</v>
      </c>
      <c r="B252" s="2"/>
      <c r="C252" s="111"/>
      <c r="D252" s="111"/>
      <c r="E252" s="111"/>
      <c r="F252" s="111"/>
      <c r="G252" s="111"/>
      <c r="H252" s="111"/>
      <c r="I252" s="111"/>
      <c r="J252" s="111"/>
    </row>
    <row r="253" spans="1:10">
      <c r="A253" s="2"/>
      <c r="B253" s="2"/>
      <c r="C253" s="111"/>
      <c r="D253" s="111"/>
      <c r="E253" s="111"/>
      <c r="F253" s="111"/>
      <c r="G253" s="111"/>
      <c r="H253" s="111"/>
      <c r="I253" s="111"/>
      <c r="J253" s="111"/>
    </row>
    <row r="254" spans="1:10" ht="39" customHeight="1">
      <c r="A254" s="2"/>
      <c r="B254" s="135" t="s">
        <v>60</v>
      </c>
      <c r="C254" s="157"/>
      <c r="D254" s="170"/>
      <c r="E254" s="177"/>
      <c r="F254" s="157"/>
      <c r="G254" s="157"/>
      <c r="H254" s="157"/>
      <c r="I254" s="157"/>
      <c r="J254" s="170"/>
    </row>
    <row r="255" spans="1:10" ht="20.100000000000001" customHeight="1">
      <c r="A255" s="2"/>
      <c r="B255" s="135" t="s">
        <v>90</v>
      </c>
      <c r="C255" s="157"/>
      <c r="D255" s="170"/>
      <c r="E255" s="177"/>
      <c r="F255" s="157"/>
      <c r="G255" s="157"/>
      <c r="H255" s="157"/>
      <c r="I255" s="157"/>
      <c r="J255" s="170"/>
    </row>
    <row r="256" spans="1:10">
      <c r="A256" s="2"/>
      <c r="B256" s="2"/>
      <c r="C256" s="111"/>
      <c r="D256" s="64"/>
      <c r="E256" s="188"/>
      <c r="F256" s="188"/>
      <c r="G256" s="188"/>
      <c r="H256" s="188"/>
      <c r="I256" s="188"/>
      <c r="J256" s="188"/>
    </row>
    <row r="257" spans="1:10">
      <c r="A257" s="2" t="s">
        <v>80</v>
      </c>
      <c r="B257" s="2"/>
      <c r="D257" s="111"/>
      <c r="E257" s="111"/>
      <c r="F257" s="111"/>
      <c r="G257" s="111"/>
      <c r="H257" s="111"/>
      <c r="I257" s="111"/>
      <c r="J257" s="111"/>
    </row>
    <row r="258" spans="1:10" ht="15.75" customHeight="1">
      <c r="A258" s="111"/>
      <c r="B258" s="111"/>
      <c r="C258" s="139" t="s">
        <v>91</v>
      </c>
      <c r="D258" s="158"/>
      <c r="E258" s="158"/>
      <c r="F258" s="202" t="s">
        <v>83</v>
      </c>
      <c r="G258" s="202" t="s">
        <v>71</v>
      </c>
      <c r="H258" s="235"/>
      <c r="I258" s="249" t="s">
        <v>55</v>
      </c>
      <c r="J258" s="243"/>
    </row>
    <row r="259" spans="1:10" ht="15.75" customHeight="1">
      <c r="A259" s="111"/>
      <c r="B259" s="111"/>
      <c r="C259" s="142"/>
      <c r="D259" s="161" t="s">
        <v>77</v>
      </c>
      <c r="E259" s="183"/>
      <c r="F259" s="209"/>
      <c r="G259" s="220" t="str">
        <f>IF(C259="",IF(E259="","","開始日入力を"),IF(E259="","終了日入力を",_xlfn.DAYS(E259,C259)+1))</f>
        <v/>
      </c>
      <c r="H259" s="240"/>
      <c r="I259" s="246"/>
      <c r="J259" s="240"/>
    </row>
    <row r="260" spans="1:10" ht="15.75" customHeight="1">
      <c r="A260" s="111"/>
      <c r="B260" s="111"/>
      <c r="C260" s="143"/>
      <c r="D260" s="162" t="s">
        <v>77</v>
      </c>
      <c r="E260" s="189"/>
      <c r="F260" s="210"/>
      <c r="G260" s="128" t="str">
        <f>IF(C260="",IF(E260="","","開始日入力を"),IF(E260="","終了日入力を",_xlfn.DAYS(E260,C260)+1))</f>
        <v/>
      </c>
      <c r="H260" s="241"/>
      <c r="I260" s="254"/>
      <c r="J260" s="241"/>
    </row>
    <row r="261" spans="1:10" ht="15.75" customHeight="1">
      <c r="A261" s="111"/>
      <c r="B261" s="111"/>
      <c r="C261" s="144"/>
      <c r="D261" s="163" t="s">
        <v>77</v>
      </c>
      <c r="E261" s="185"/>
      <c r="F261" s="211"/>
      <c r="G261" s="129" t="str">
        <f>IF(C261="",IF(E261="","","開始日入力を"),IF(E261="","終了日入力を",_xlfn.DAYS(E261,C261)+1))</f>
        <v/>
      </c>
      <c r="H261" s="242"/>
      <c r="I261" s="248"/>
      <c r="J261" s="242"/>
    </row>
    <row r="262" spans="1:10" ht="15.75" customHeight="1">
      <c r="A262" s="111"/>
      <c r="B262" s="111"/>
      <c r="C262" s="145" t="s">
        <v>38</v>
      </c>
      <c r="D262" s="164"/>
      <c r="E262" s="186"/>
      <c r="F262" s="212">
        <f>SUM(F259:F261)</f>
        <v>0</v>
      </c>
      <c r="G262" s="219">
        <f>SUM(G259:G261)</f>
        <v>0</v>
      </c>
      <c r="H262" s="243"/>
      <c r="I262" s="219">
        <f>SUM(I259:I261)</f>
        <v>0</v>
      </c>
      <c r="J262" s="243"/>
    </row>
    <row r="263" spans="1:10">
      <c r="A263" s="2" t="s">
        <v>192</v>
      </c>
      <c r="B263" s="2"/>
      <c r="D263" s="111"/>
      <c r="E263" s="111"/>
      <c r="F263" s="111"/>
      <c r="G263" s="111"/>
      <c r="H263" s="111"/>
      <c r="I263" s="111"/>
      <c r="J263" s="111"/>
    </row>
    <row r="264" spans="1:10" ht="15.75" customHeight="1">
      <c r="A264" s="111"/>
      <c r="B264" s="111"/>
      <c r="C264" s="139" t="s">
        <v>91</v>
      </c>
      <c r="D264" s="171"/>
      <c r="E264" s="171"/>
      <c r="F264" s="202" t="s">
        <v>83</v>
      </c>
      <c r="G264" s="202" t="s">
        <v>71</v>
      </c>
      <c r="H264" s="235"/>
      <c r="I264" s="249" t="s">
        <v>55</v>
      </c>
      <c r="J264" s="243"/>
    </row>
    <row r="265" spans="1:10" ht="15.75" customHeight="1">
      <c r="A265" s="111"/>
      <c r="B265" s="111"/>
      <c r="C265" s="142"/>
      <c r="D265" s="161" t="s">
        <v>77</v>
      </c>
      <c r="E265" s="183"/>
      <c r="F265" s="209"/>
      <c r="G265" s="220" t="str">
        <f>IF(C265="",IF(E265="","","開始日入力を"),IF(E265="","終了日入力を",_xlfn.DAYS(E265,C265)+1))</f>
        <v/>
      </c>
      <c r="H265" s="240"/>
      <c r="I265" s="246"/>
      <c r="J265" s="240"/>
    </row>
    <row r="266" spans="1:10" ht="15.75" customHeight="1">
      <c r="A266" s="111"/>
      <c r="B266" s="111"/>
      <c r="C266" s="143"/>
      <c r="D266" s="162" t="s">
        <v>77</v>
      </c>
      <c r="E266" s="189"/>
      <c r="F266" s="210"/>
      <c r="G266" s="128" t="str">
        <f>IF(C266="",IF(E266="","","開始日入力を"),IF(E266="","終了日入力を",_xlfn.DAYS(E266,C266)+1))</f>
        <v/>
      </c>
      <c r="H266" s="241"/>
      <c r="I266" s="254"/>
      <c r="J266" s="241"/>
    </row>
    <row r="267" spans="1:10" ht="15.75" customHeight="1">
      <c r="A267" s="111"/>
      <c r="B267" s="111"/>
      <c r="C267" s="144"/>
      <c r="D267" s="163" t="s">
        <v>77</v>
      </c>
      <c r="E267" s="185"/>
      <c r="F267" s="211"/>
      <c r="G267" s="129" t="str">
        <f>IF(C267="",IF(E267="","","開始日入力を"),IF(E267="","終了日入力を",_xlfn.DAYS(E267,C267)+1))</f>
        <v/>
      </c>
      <c r="H267" s="242"/>
      <c r="I267" s="248"/>
      <c r="J267" s="242"/>
    </row>
    <row r="268" spans="1:10">
      <c r="A268" s="111"/>
      <c r="B268" s="111"/>
      <c r="C268" s="145" t="s">
        <v>38</v>
      </c>
      <c r="D268" s="164"/>
      <c r="E268" s="186"/>
      <c r="F268" s="212">
        <f>SUM(F265:F267)</f>
        <v>0</v>
      </c>
      <c r="G268" s="219">
        <f>SUM(G265:G267)</f>
        <v>0</v>
      </c>
      <c r="H268" s="243"/>
      <c r="I268" s="219">
        <f>SUM(I265:I267)</f>
        <v>0</v>
      </c>
      <c r="J268" s="243"/>
    </row>
    <row r="269" spans="1:10" ht="15" customHeight="1">
      <c r="A269" s="111"/>
      <c r="B269" s="111"/>
      <c r="C269" s="111"/>
      <c r="E269" s="111"/>
      <c r="F269" s="111"/>
      <c r="G269" s="111"/>
      <c r="H269" s="111"/>
      <c r="I269" s="111"/>
      <c r="J269" s="111"/>
    </row>
    <row r="270" spans="1:10" ht="20.100000000000001" customHeight="1">
      <c r="A270" s="2" t="s">
        <v>75</v>
      </c>
      <c r="B270" s="2"/>
      <c r="C270" s="111"/>
      <c r="D270" s="111"/>
      <c r="E270" s="122"/>
      <c r="F270" s="197"/>
      <c r="G270" s="2"/>
      <c r="H270" s="197"/>
      <c r="I270" s="2"/>
      <c r="J270" s="260" t="str">
        <f>IF(F270="","",F270*H270)</f>
        <v/>
      </c>
    </row>
    <row r="271" spans="1:10">
      <c r="A271" s="111"/>
      <c r="B271" s="2" t="s">
        <v>80</v>
      </c>
      <c r="D271" s="111"/>
      <c r="E271" s="187" t="s">
        <v>55</v>
      </c>
      <c r="F271" s="197"/>
      <c r="G271" s="2" t="s">
        <v>61</v>
      </c>
      <c r="H271" s="197">
        <v>15100</v>
      </c>
      <c r="I271" s="2" t="s">
        <v>20</v>
      </c>
      <c r="J271" s="260" t="str">
        <f>IF(F271="","",F271*H271)</f>
        <v/>
      </c>
    </row>
    <row r="272" spans="1:10">
      <c r="A272" s="111"/>
      <c r="B272" s="2" t="s">
        <v>192</v>
      </c>
      <c r="D272" s="111"/>
      <c r="E272" s="187" t="s">
        <v>55</v>
      </c>
      <c r="F272" s="197"/>
      <c r="G272" s="2" t="s">
        <v>61</v>
      </c>
      <c r="H272" s="197">
        <v>5520</v>
      </c>
      <c r="I272" s="2" t="s">
        <v>20</v>
      </c>
      <c r="J272" s="260" t="str">
        <f>IF(F272="","",F272*H272)</f>
        <v/>
      </c>
    </row>
    <row r="273" spans="1:10">
      <c r="A273" s="111"/>
      <c r="B273" s="111"/>
      <c r="C273" s="111"/>
      <c r="D273" s="111"/>
      <c r="E273" s="122"/>
      <c r="F273" s="198"/>
      <c r="G273" s="2"/>
      <c r="H273" s="198"/>
      <c r="I273" s="250" t="s">
        <v>38</v>
      </c>
      <c r="J273" s="256">
        <f>SUM(J271:J272)</f>
        <v>0</v>
      </c>
    </row>
    <row r="275" spans="1:10" s="109" customFormat="1" ht="19.5" customHeight="1">
      <c r="A275" s="60" t="s">
        <v>191</v>
      </c>
      <c r="B275" s="109"/>
      <c r="C275" s="109"/>
      <c r="D275" s="109"/>
      <c r="E275" s="109"/>
      <c r="F275" s="109"/>
      <c r="G275" s="109"/>
      <c r="H275" s="109"/>
      <c r="I275" s="109"/>
      <c r="J275" s="109"/>
    </row>
    <row r="276" spans="1:10" s="109" customFormat="1" ht="14.25" customHeight="1">
      <c r="A276" s="111"/>
      <c r="B276" s="136" t="s">
        <v>212</v>
      </c>
      <c r="C276" s="136"/>
      <c r="D276" s="136"/>
      <c r="E276" s="136"/>
      <c r="F276" s="136"/>
      <c r="G276" s="136"/>
      <c r="H276" s="136"/>
      <c r="I276" s="136"/>
      <c r="J276" s="136"/>
    </row>
    <row r="277" spans="1:10" s="109" customFormat="1" ht="14.25" customHeight="1">
      <c r="A277" s="109"/>
      <c r="B277" s="137" t="s">
        <v>207</v>
      </c>
      <c r="C277" s="137"/>
      <c r="D277" s="137"/>
      <c r="E277" s="137"/>
      <c r="F277" s="137"/>
      <c r="G277" s="221" t="s">
        <v>222</v>
      </c>
      <c r="H277" s="221"/>
      <c r="I277" s="221"/>
      <c r="J277" s="221"/>
    </row>
    <row r="278" spans="1:10" s="109" customFormat="1" ht="14.25" customHeight="1">
      <c r="A278" s="109"/>
      <c r="B278" s="137" t="s">
        <v>174</v>
      </c>
      <c r="C278" s="137"/>
      <c r="D278" s="137"/>
      <c r="E278" s="137"/>
      <c r="F278" s="137"/>
      <c r="G278" s="222"/>
      <c r="H278" s="222"/>
      <c r="I278" s="222"/>
      <c r="J278" s="222"/>
    </row>
    <row r="279" spans="1:10" s="109" customFormat="1" ht="14.25" customHeight="1">
      <c r="A279" s="109"/>
      <c r="B279" s="137" t="s">
        <v>40</v>
      </c>
      <c r="C279" s="137"/>
      <c r="D279" s="137"/>
      <c r="E279" s="137"/>
      <c r="F279" s="137"/>
      <c r="G279" s="222"/>
      <c r="H279" s="222"/>
      <c r="I279" s="222"/>
      <c r="J279" s="222"/>
    </row>
    <row r="280" spans="1:10" s="109" customFormat="1">
      <c r="A280" s="109"/>
      <c r="B280" s="137" t="s">
        <v>213</v>
      </c>
      <c r="C280" s="137"/>
      <c r="D280" s="137"/>
      <c r="E280" s="137"/>
      <c r="F280" s="137"/>
      <c r="G280" s="223" t="s">
        <v>121</v>
      </c>
      <c r="H280" s="223"/>
      <c r="I280" s="223"/>
      <c r="J280" s="263"/>
    </row>
    <row r="281" spans="1:10" s="109" customFormat="1">
      <c r="A281" s="109"/>
      <c r="B281" s="137"/>
      <c r="C281" s="137"/>
      <c r="D281" s="137"/>
      <c r="E281" s="137"/>
      <c r="F281" s="137"/>
      <c r="G281" s="223" t="s">
        <v>218</v>
      </c>
      <c r="H281" s="223"/>
      <c r="I281" s="223"/>
      <c r="J281" s="263"/>
    </row>
    <row r="282" spans="1:10" s="109" customFormat="1">
      <c r="A282" s="109"/>
      <c r="B282" s="137"/>
      <c r="C282" s="137"/>
      <c r="D282" s="137"/>
      <c r="E282" s="137"/>
      <c r="F282" s="137"/>
      <c r="G282" s="223" t="s">
        <v>171</v>
      </c>
      <c r="H282" s="223"/>
      <c r="I282" s="223"/>
      <c r="J282" s="263"/>
    </row>
    <row r="283" spans="1:10" s="109" customFormat="1">
      <c r="A283" s="109"/>
      <c r="B283" s="137"/>
      <c r="C283" s="137"/>
      <c r="D283" s="137"/>
      <c r="E283" s="137"/>
      <c r="F283" s="137"/>
      <c r="G283" s="223" t="s">
        <v>219</v>
      </c>
      <c r="H283" s="223"/>
      <c r="I283" s="223"/>
      <c r="J283" s="263"/>
    </row>
    <row r="284" spans="1:10" s="109" customFormat="1" ht="30" customHeight="1">
      <c r="A284" s="109"/>
      <c r="B284" s="137" t="s">
        <v>228</v>
      </c>
      <c r="C284" s="137"/>
      <c r="D284" s="137"/>
      <c r="E284" s="137"/>
      <c r="F284" s="137"/>
      <c r="G284" s="136"/>
      <c r="H284" s="136"/>
      <c r="I284" s="136"/>
      <c r="J284" s="136"/>
    </row>
    <row r="285" spans="1:10" s="109" customFormat="1" ht="18.75" customHeight="1">
      <c r="A285" s="109"/>
      <c r="B285" s="136" t="s">
        <v>205</v>
      </c>
      <c r="C285" s="136"/>
      <c r="D285" s="136"/>
      <c r="E285" s="136"/>
      <c r="F285" s="136"/>
      <c r="G285" s="136"/>
      <c r="H285" s="136"/>
      <c r="I285" s="136"/>
      <c r="J285" s="136"/>
    </row>
    <row r="286" spans="1:10" s="109" customFormat="1">
      <c r="A286" s="109"/>
      <c r="B286" s="137" t="s">
        <v>229</v>
      </c>
      <c r="C286" s="137"/>
      <c r="D286" s="137"/>
      <c r="E286" s="137"/>
      <c r="F286" s="137"/>
      <c r="G286" s="224" t="s">
        <v>146</v>
      </c>
      <c r="H286" s="224"/>
      <c r="I286" s="224"/>
      <c r="J286" s="263"/>
    </row>
    <row r="287" spans="1:10" s="109" customFormat="1">
      <c r="A287" s="109"/>
      <c r="B287" s="137"/>
      <c r="C287" s="137"/>
      <c r="D287" s="137"/>
      <c r="E287" s="137"/>
      <c r="F287" s="137"/>
      <c r="G287" s="224" t="s">
        <v>220</v>
      </c>
      <c r="H287" s="224"/>
      <c r="I287" s="224"/>
      <c r="J287" s="263"/>
    </row>
    <row r="288" spans="1:10" s="109" customFormat="1">
      <c r="A288" s="109"/>
      <c r="B288" s="137"/>
      <c r="C288" s="137"/>
      <c r="D288" s="137"/>
      <c r="E288" s="137"/>
      <c r="F288" s="137"/>
      <c r="G288" s="224" t="s">
        <v>221</v>
      </c>
      <c r="H288" s="224"/>
      <c r="I288" s="224"/>
      <c r="J288" s="263"/>
    </row>
    <row r="289" spans="2:10" s="109" customFormat="1">
      <c r="B289" s="137"/>
      <c r="C289" s="137"/>
      <c r="D289" s="137"/>
      <c r="E289" s="137"/>
      <c r="F289" s="137"/>
      <c r="G289" s="224" t="s">
        <v>138</v>
      </c>
      <c r="H289" s="224"/>
      <c r="I289" s="224"/>
      <c r="J289" s="263"/>
    </row>
    <row r="290" spans="2:10" s="109" customFormat="1" ht="44.25" customHeight="1">
      <c r="B290" s="137" t="s">
        <v>152</v>
      </c>
      <c r="C290" s="137"/>
      <c r="D290" s="137"/>
      <c r="E290" s="137"/>
      <c r="F290" s="137"/>
      <c r="G290" s="225"/>
      <c r="H290" s="225"/>
      <c r="I290" s="225"/>
      <c r="J290" s="225"/>
    </row>
    <row r="291" spans="2:10" s="109" customFormat="1" ht="31.5" customHeight="1">
      <c r="B291" s="137" t="s">
        <v>230</v>
      </c>
      <c r="C291" s="137"/>
      <c r="D291" s="137"/>
      <c r="E291" s="137"/>
      <c r="F291" s="137"/>
      <c r="G291" s="225"/>
      <c r="H291" s="225"/>
      <c r="I291" s="225"/>
      <c r="J291" s="225"/>
    </row>
    <row r="292" spans="2:10" s="109" customFormat="1" ht="57" customHeight="1">
      <c r="B292" s="137" t="s">
        <v>231</v>
      </c>
      <c r="C292" s="137"/>
      <c r="D292" s="137"/>
      <c r="E292" s="137"/>
      <c r="F292" s="137"/>
      <c r="G292" s="225"/>
      <c r="H292" s="225"/>
      <c r="I292" s="225"/>
      <c r="J292" s="225"/>
    </row>
    <row r="293" spans="2:10" s="109" customFormat="1">
      <c r="B293" s="138" t="s">
        <v>223</v>
      </c>
      <c r="C293" s="109"/>
      <c r="D293" s="109"/>
      <c r="E293" s="109"/>
      <c r="F293" s="109"/>
      <c r="G293" s="109"/>
      <c r="H293" s="109"/>
      <c r="I293" s="109"/>
      <c r="J293" s="109"/>
    </row>
    <row r="294" spans="2:10" s="109" customFormat="1">
      <c r="B294" s="138" t="s">
        <v>224</v>
      </c>
      <c r="C294" s="109"/>
      <c r="D294" s="109"/>
      <c r="E294" s="109"/>
      <c r="F294" s="109"/>
      <c r="G294" s="109"/>
      <c r="H294" s="109"/>
      <c r="I294" s="109"/>
      <c r="J294" s="109"/>
    </row>
  </sheetData>
  <mergeCells count="265">
    <mergeCell ref="A2:K2"/>
    <mergeCell ref="B3:J3"/>
    <mergeCell ref="C8:F8"/>
    <mergeCell ref="G8:H8"/>
    <mergeCell ref="C9:E9"/>
    <mergeCell ref="C14:E14"/>
    <mergeCell ref="C18:E18"/>
    <mergeCell ref="C22:E22"/>
    <mergeCell ref="C24:F24"/>
    <mergeCell ref="G24:H24"/>
    <mergeCell ref="C25:E25"/>
    <mergeCell ref="C29:E29"/>
    <mergeCell ref="C32:E32"/>
    <mergeCell ref="C35:E35"/>
    <mergeCell ref="C38:E38"/>
    <mergeCell ref="C42:F42"/>
    <mergeCell ref="G42:H42"/>
    <mergeCell ref="C43:E43"/>
    <mergeCell ref="C48:E48"/>
    <mergeCell ref="C52:E52"/>
    <mergeCell ref="C56:E56"/>
    <mergeCell ref="C58:F58"/>
    <mergeCell ref="G58:H58"/>
    <mergeCell ref="C59:E59"/>
    <mergeCell ref="C63:E63"/>
    <mergeCell ref="C66:E66"/>
    <mergeCell ref="C69:E69"/>
    <mergeCell ref="C72:E72"/>
    <mergeCell ref="B75:J75"/>
    <mergeCell ref="B76:J76"/>
    <mergeCell ref="B79:D79"/>
    <mergeCell ref="E79:H79"/>
    <mergeCell ref="B80:D80"/>
    <mergeCell ref="E80:H80"/>
    <mergeCell ref="C84:E84"/>
    <mergeCell ref="C85:E85"/>
    <mergeCell ref="C86:E86"/>
    <mergeCell ref="C87:E87"/>
    <mergeCell ref="C88:E88"/>
    <mergeCell ref="C89:E89"/>
    <mergeCell ref="C91:E91"/>
    <mergeCell ref="C92:E92"/>
    <mergeCell ref="C93:E93"/>
    <mergeCell ref="C94:E94"/>
    <mergeCell ref="C95:E95"/>
    <mergeCell ref="C96:E96"/>
    <mergeCell ref="C97:E97"/>
    <mergeCell ref="C98:E98"/>
    <mergeCell ref="B99:C99"/>
    <mergeCell ref="D99:H99"/>
    <mergeCell ref="B100:C100"/>
    <mergeCell ref="D100:E100"/>
    <mergeCell ref="C106:F106"/>
    <mergeCell ref="G106:H106"/>
    <mergeCell ref="C107:E107"/>
    <mergeCell ref="C111:E111"/>
    <mergeCell ref="C114:E114"/>
    <mergeCell ref="C117:E117"/>
    <mergeCell ref="C120:E120"/>
    <mergeCell ref="C122:F122"/>
    <mergeCell ref="G122:H122"/>
    <mergeCell ref="C123:E123"/>
    <mergeCell ref="C127:E127"/>
    <mergeCell ref="C130:E130"/>
    <mergeCell ref="C133:E133"/>
    <mergeCell ref="C136:E136"/>
    <mergeCell ref="C140:F140"/>
    <mergeCell ref="G140:H140"/>
    <mergeCell ref="C141:E141"/>
    <mergeCell ref="C145:E145"/>
    <mergeCell ref="C148:E148"/>
    <mergeCell ref="C151:E151"/>
    <mergeCell ref="C154:E154"/>
    <mergeCell ref="C156:F156"/>
    <mergeCell ref="G156:H156"/>
    <mergeCell ref="C157:E157"/>
    <mergeCell ref="C161:E161"/>
    <mergeCell ref="C164:E164"/>
    <mergeCell ref="C167:E167"/>
    <mergeCell ref="C170:E170"/>
    <mergeCell ref="C174:E174"/>
    <mergeCell ref="C175:E175"/>
    <mergeCell ref="C176:E176"/>
    <mergeCell ref="C177:E177"/>
    <mergeCell ref="C178:E178"/>
    <mergeCell ref="C179:E179"/>
    <mergeCell ref="C180:E180"/>
    <mergeCell ref="C181:E181"/>
    <mergeCell ref="C183:E183"/>
    <mergeCell ref="C184:E184"/>
    <mergeCell ref="C185:E185"/>
    <mergeCell ref="C186:E186"/>
    <mergeCell ref="C187:E187"/>
    <mergeCell ref="C188:E188"/>
    <mergeCell ref="C189:E189"/>
    <mergeCell ref="C190:E190"/>
    <mergeCell ref="B196:D196"/>
    <mergeCell ref="E196:G196"/>
    <mergeCell ref="B198:D198"/>
    <mergeCell ref="E198:G198"/>
    <mergeCell ref="B199:D199"/>
    <mergeCell ref="E199:G199"/>
    <mergeCell ref="B200:D200"/>
    <mergeCell ref="E200:G200"/>
    <mergeCell ref="B201:D201"/>
    <mergeCell ref="E201:G201"/>
    <mergeCell ref="B202:D202"/>
    <mergeCell ref="E202:G202"/>
    <mergeCell ref="B203:D203"/>
    <mergeCell ref="E203:G203"/>
    <mergeCell ref="B204:D204"/>
    <mergeCell ref="E204:G204"/>
    <mergeCell ref="B205:D205"/>
    <mergeCell ref="E205:G205"/>
    <mergeCell ref="B206:D206"/>
    <mergeCell ref="E206:G206"/>
    <mergeCell ref="B207:D207"/>
    <mergeCell ref="E207:G207"/>
    <mergeCell ref="C215:E215"/>
    <mergeCell ref="G215:H215"/>
    <mergeCell ref="I215:J215"/>
    <mergeCell ref="G216:H216"/>
    <mergeCell ref="I216:J216"/>
    <mergeCell ref="G217:H217"/>
    <mergeCell ref="I217:J217"/>
    <mergeCell ref="G218:H218"/>
    <mergeCell ref="I218:J218"/>
    <mergeCell ref="C219:E219"/>
    <mergeCell ref="G219:H219"/>
    <mergeCell ref="I219:J219"/>
    <mergeCell ref="G220:H220"/>
    <mergeCell ref="I220:J220"/>
    <mergeCell ref="G221:H221"/>
    <mergeCell ref="I221:J221"/>
    <mergeCell ref="G222:H222"/>
    <mergeCell ref="I222:J222"/>
    <mergeCell ref="C223:E223"/>
    <mergeCell ref="G223:H223"/>
    <mergeCell ref="I223:J223"/>
    <mergeCell ref="B233:D233"/>
    <mergeCell ref="E233:J233"/>
    <mergeCell ref="B234:D234"/>
    <mergeCell ref="E234:J234"/>
    <mergeCell ref="B235:D235"/>
    <mergeCell ref="E235:J235"/>
    <mergeCell ref="B236:D236"/>
    <mergeCell ref="E236:J236"/>
    <mergeCell ref="B239:J239"/>
    <mergeCell ref="B240:J240"/>
    <mergeCell ref="B243:E243"/>
    <mergeCell ref="F243:I243"/>
    <mergeCell ref="B244:E244"/>
    <mergeCell ref="F244:I244"/>
    <mergeCell ref="B245:E245"/>
    <mergeCell ref="F245:I245"/>
    <mergeCell ref="B254:D254"/>
    <mergeCell ref="E254:J254"/>
    <mergeCell ref="B255:D255"/>
    <mergeCell ref="E255:J255"/>
    <mergeCell ref="C258:E258"/>
    <mergeCell ref="G258:H258"/>
    <mergeCell ref="I258:J258"/>
    <mergeCell ref="G259:H259"/>
    <mergeCell ref="I259:J259"/>
    <mergeCell ref="G260:H260"/>
    <mergeCell ref="I260:J260"/>
    <mergeCell ref="G261:H261"/>
    <mergeCell ref="I261:J261"/>
    <mergeCell ref="C262:E262"/>
    <mergeCell ref="G262:H262"/>
    <mergeCell ref="I262:J262"/>
    <mergeCell ref="C264:E264"/>
    <mergeCell ref="G264:H264"/>
    <mergeCell ref="I264:J264"/>
    <mergeCell ref="G265:H265"/>
    <mergeCell ref="I265:J265"/>
    <mergeCell ref="G266:H266"/>
    <mergeCell ref="I266:J266"/>
    <mergeCell ref="G267:H267"/>
    <mergeCell ref="I267:J267"/>
    <mergeCell ref="C268:E268"/>
    <mergeCell ref="G268:H268"/>
    <mergeCell ref="I268:J268"/>
    <mergeCell ref="B276:J276"/>
    <mergeCell ref="B277:F277"/>
    <mergeCell ref="G277:J277"/>
    <mergeCell ref="B278:F278"/>
    <mergeCell ref="G278:J278"/>
    <mergeCell ref="B279:F279"/>
    <mergeCell ref="G279:J279"/>
    <mergeCell ref="G280:I280"/>
    <mergeCell ref="G281:I281"/>
    <mergeCell ref="G282:I282"/>
    <mergeCell ref="G283:I283"/>
    <mergeCell ref="B284:F284"/>
    <mergeCell ref="G284:J284"/>
    <mergeCell ref="B285:J285"/>
    <mergeCell ref="G286:I286"/>
    <mergeCell ref="G287:I287"/>
    <mergeCell ref="G288:I288"/>
    <mergeCell ref="G289:I289"/>
    <mergeCell ref="B290:F290"/>
    <mergeCell ref="G290:J290"/>
    <mergeCell ref="B291:F291"/>
    <mergeCell ref="G291:J291"/>
    <mergeCell ref="B292:F292"/>
    <mergeCell ref="G292:J292"/>
    <mergeCell ref="B8:B10"/>
    <mergeCell ref="I8:I9"/>
    <mergeCell ref="J8:J9"/>
    <mergeCell ref="B11:B14"/>
    <mergeCell ref="B15:B18"/>
    <mergeCell ref="B19:B22"/>
    <mergeCell ref="B24:B26"/>
    <mergeCell ref="I24:I25"/>
    <mergeCell ref="J24:J25"/>
    <mergeCell ref="B27:B29"/>
    <mergeCell ref="B30:B32"/>
    <mergeCell ref="B33:B35"/>
    <mergeCell ref="B36:B38"/>
    <mergeCell ref="B42:B44"/>
    <mergeCell ref="I42:I43"/>
    <mergeCell ref="J42:J43"/>
    <mergeCell ref="B45:B48"/>
    <mergeCell ref="B49:B52"/>
    <mergeCell ref="B53:B56"/>
    <mergeCell ref="B58:B60"/>
    <mergeCell ref="I58:I59"/>
    <mergeCell ref="J58:J59"/>
    <mergeCell ref="B61:B63"/>
    <mergeCell ref="B64:B66"/>
    <mergeCell ref="B67:B69"/>
    <mergeCell ref="B70:B72"/>
    <mergeCell ref="B106:B108"/>
    <mergeCell ref="I106:I107"/>
    <mergeCell ref="J106:J107"/>
    <mergeCell ref="B109:B111"/>
    <mergeCell ref="B112:B114"/>
    <mergeCell ref="B115:B117"/>
    <mergeCell ref="B118:B120"/>
    <mergeCell ref="B122:B124"/>
    <mergeCell ref="I122:I123"/>
    <mergeCell ref="J122:J123"/>
    <mergeCell ref="B125:B127"/>
    <mergeCell ref="B128:B130"/>
    <mergeCell ref="B131:B133"/>
    <mergeCell ref="B134:B136"/>
    <mergeCell ref="B140:B142"/>
    <mergeCell ref="I140:I141"/>
    <mergeCell ref="J140:J141"/>
    <mergeCell ref="B143:B145"/>
    <mergeCell ref="B146:B148"/>
    <mergeCell ref="B149:B151"/>
    <mergeCell ref="B152:B154"/>
    <mergeCell ref="B156:B158"/>
    <mergeCell ref="I156:I157"/>
    <mergeCell ref="J156:J157"/>
    <mergeCell ref="B159:B161"/>
    <mergeCell ref="B162:B164"/>
    <mergeCell ref="B165:B167"/>
    <mergeCell ref="B168:B170"/>
    <mergeCell ref="B216:B219"/>
    <mergeCell ref="B220:B223"/>
    <mergeCell ref="B280:F283"/>
    <mergeCell ref="B286:F289"/>
  </mergeCells>
  <phoneticPr fontId="19"/>
  <dataValidations count="2">
    <dataValidation type="list" allowBlank="1" showDropDown="0" showInputMessage="1" showErrorMessage="1" sqref="G278:J278">
      <formula1>"計画,実績"</formula1>
    </dataValidation>
    <dataValidation type="list" allowBlank="1" showDropDown="0" showInputMessage="1" showErrorMessage="1" sqref="J286:J289 J280:J283 G284:J284">
      <formula1>"○,×"</formula1>
    </dataValidation>
  </dataValidations>
  <pageMargins left="0.78740157480314943" right="0.78740157480314943" top="0.98425196850393681" bottom="0.98425196850393681" header="0.51181102362204722" footer="0.51181102362204722"/>
  <pageSetup paperSize="9" scale="94" fitToWidth="1" fitToHeight="2" orientation="portrait" usePrinterDefaults="1" r:id="rId1"/>
  <headerFooter alignWithMargins="0"/>
  <rowBreaks count="5" manualBreakCount="5">
    <brk id="102" max="10" man="1"/>
    <brk id="154" max="10" man="1"/>
    <brk id="192" max="10" man="1"/>
    <brk id="212" max="10" man="1"/>
    <brk id="251"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B050"/>
  </sheetPr>
  <dimension ref="A1:IW25"/>
  <sheetViews>
    <sheetView workbookViewId="0">
      <selection activeCell="J11" sqref="J11"/>
    </sheetView>
  </sheetViews>
  <sheetFormatPr defaultRowHeight="13.5"/>
  <cols>
    <col min="1" max="1" width="2.5" style="264" customWidth="1"/>
    <col min="2" max="2" width="20" style="264" customWidth="1"/>
    <col min="3" max="3" width="18.75" style="264" customWidth="1"/>
    <col min="4" max="5" width="18.75" style="111" customWidth="1"/>
    <col min="6" max="6" width="12" style="264" customWidth="1"/>
    <col min="7" max="257" width="9" style="264" bestFit="1" customWidth="1"/>
    <col min="258" max="16384" width="9" style="111" customWidth="1"/>
  </cols>
  <sheetData>
    <row r="1" spans="1:6" ht="16.5" customHeight="1">
      <c r="A1" s="264" t="s">
        <v>164</v>
      </c>
    </row>
    <row r="2" spans="1:6" ht="31.5" customHeight="1">
      <c r="A2" s="265" t="s">
        <v>124</v>
      </c>
      <c r="B2" s="2"/>
      <c r="C2" s="2"/>
      <c r="D2" s="2"/>
      <c r="E2" s="2"/>
      <c r="F2" s="2"/>
    </row>
    <row r="3" spans="1:6" ht="29.25" customHeight="1">
      <c r="A3" s="264" t="s">
        <v>108</v>
      </c>
      <c r="D3" s="281"/>
      <c r="E3" s="281"/>
    </row>
    <row r="4" spans="1:6" ht="29.25" customHeight="1">
      <c r="B4" s="262" t="s">
        <v>8</v>
      </c>
      <c r="C4" s="262" t="s">
        <v>113</v>
      </c>
      <c r="D4" s="262" t="s">
        <v>127</v>
      </c>
      <c r="E4" s="262" t="s">
        <v>82</v>
      </c>
      <c r="F4" s="262" t="s">
        <v>98</v>
      </c>
    </row>
    <row r="5" spans="1:6" ht="12.75" customHeight="1">
      <c r="B5" s="266"/>
      <c r="C5" s="269" t="s">
        <v>36</v>
      </c>
      <c r="D5" s="269" t="s">
        <v>36</v>
      </c>
      <c r="E5" s="269" t="s">
        <v>36</v>
      </c>
      <c r="F5" s="266"/>
    </row>
    <row r="6" spans="1:6" ht="29.25" customHeight="1">
      <c r="B6" s="267" t="s">
        <v>110</v>
      </c>
      <c r="C6" s="270"/>
      <c r="D6" s="270"/>
      <c r="E6" s="270"/>
      <c r="F6" s="267"/>
    </row>
    <row r="7" spans="1:6" ht="29.25" customHeight="1">
      <c r="B7" s="280" t="s">
        <v>111</v>
      </c>
      <c r="C7" s="268"/>
      <c r="D7" s="268"/>
      <c r="E7" s="268"/>
      <c r="F7" s="268"/>
    </row>
    <row r="8" spans="1:6" ht="29.25" customHeight="1">
      <c r="B8" s="268" t="s">
        <v>112</v>
      </c>
      <c r="C8" s="268"/>
      <c r="D8" s="268"/>
      <c r="E8" s="268"/>
      <c r="F8" s="268"/>
    </row>
    <row r="9" spans="1:6" ht="29.25" customHeight="1">
      <c r="B9" s="262" t="s">
        <v>38</v>
      </c>
      <c r="C9" s="268"/>
      <c r="D9" s="268"/>
      <c r="E9" s="268"/>
      <c r="F9" s="268"/>
    </row>
    <row r="10" spans="1:6" ht="29.25" customHeight="1">
      <c r="D10" s="281"/>
      <c r="E10" s="281"/>
    </row>
    <row r="11" spans="1:6" ht="29.25" customHeight="1">
      <c r="A11" s="264" t="s">
        <v>44</v>
      </c>
      <c r="D11" s="281"/>
      <c r="E11" s="281"/>
    </row>
    <row r="12" spans="1:6" ht="29.25" customHeight="1">
      <c r="B12" s="262" t="s">
        <v>8</v>
      </c>
      <c r="C12" s="262" t="s">
        <v>113</v>
      </c>
      <c r="D12" s="262" t="s">
        <v>127</v>
      </c>
      <c r="E12" s="262" t="s">
        <v>82</v>
      </c>
      <c r="F12" s="262" t="s">
        <v>114</v>
      </c>
    </row>
    <row r="13" spans="1:6" ht="12.75" customHeight="1">
      <c r="B13" s="266"/>
      <c r="C13" s="269" t="s">
        <v>36</v>
      </c>
      <c r="D13" s="269" t="s">
        <v>36</v>
      </c>
      <c r="E13" s="269" t="s">
        <v>36</v>
      </c>
      <c r="F13" s="266"/>
    </row>
    <row r="14" spans="1:6" ht="29.25" customHeight="1">
      <c r="B14" s="267"/>
      <c r="C14" s="270"/>
      <c r="D14" s="270"/>
      <c r="E14" s="270"/>
      <c r="F14" s="267"/>
    </row>
    <row r="15" spans="1:6" ht="29.25" customHeight="1">
      <c r="B15" s="268"/>
      <c r="C15" s="268"/>
      <c r="D15" s="268"/>
      <c r="E15" s="268"/>
      <c r="F15" s="268"/>
    </row>
    <row r="16" spans="1:6" ht="29.25" customHeight="1">
      <c r="B16" s="268"/>
      <c r="C16" s="268"/>
      <c r="D16" s="268"/>
      <c r="E16" s="268"/>
      <c r="F16" s="268"/>
    </row>
    <row r="17" spans="2:6" ht="29.25" customHeight="1">
      <c r="B17" s="268"/>
      <c r="C17" s="268"/>
      <c r="D17" s="268"/>
      <c r="E17" s="268"/>
      <c r="F17" s="268"/>
    </row>
    <row r="18" spans="2:6" ht="29.25" customHeight="1">
      <c r="B18" s="268"/>
      <c r="C18" s="268"/>
      <c r="D18" s="268"/>
      <c r="E18" s="268"/>
      <c r="F18" s="268"/>
    </row>
    <row r="19" spans="2:6" ht="29.25" customHeight="1">
      <c r="B19" s="268"/>
      <c r="C19" s="268"/>
      <c r="D19" s="268"/>
      <c r="E19" s="268"/>
      <c r="F19" s="268"/>
    </row>
    <row r="20" spans="2:6" ht="29.25" customHeight="1">
      <c r="B20" s="268"/>
      <c r="C20" s="268"/>
      <c r="D20" s="268"/>
      <c r="E20" s="268"/>
      <c r="F20" s="268"/>
    </row>
    <row r="21" spans="2:6" ht="29.25" customHeight="1">
      <c r="B21" s="268"/>
      <c r="C21" s="268"/>
      <c r="D21" s="268"/>
      <c r="E21" s="268"/>
      <c r="F21" s="268"/>
    </row>
    <row r="22" spans="2:6" ht="29.25" customHeight="1">
      <c r="B22" s="268"/>
      <c r="C22" s="268"/>
      <c r="D22" s="268"/>
      <c r="E22" s="268"/>
      <c r="F22" s="268"/>
    </row>
    <row r="23" spans="2:6" ht="29.25" customHeight="1">
      <c r="B23" s="268"/>
      <c r="C23" s="268"/>
      <c r="D23" s="268"/>
      <c r="E23" s="268"/>
      <c r="F23" s="268"/>
    </row>
    <row r="24" spans="2:6" ht="29.25" customHeight="1">
      <c r="B24" s="268"/>
      <c r="C24" s="268"/>
      <c r="D24" s="268"/>
      <c r="E24" s="268"/>
      <c r="F24" s="268"/>
    </row>
    <row r="25" spans="2:6" ht="29.25" customHeight="1">
      <c r="B25" s="262" t="s">
        <v>38</v>
      </c>
      <c r="C25" s="268"/>
      <c r="D25" s="268"/>
      <c r="E25" s="268"/>
      <c r="F25" s="268"/>
    </row>
  </sheetData>
  <mergeCells count="1">
    <mergeCell ref="A2:F2"/>
  </mergeCells>
  <phoneticPr fontId="19"/>
  <pageMargins left="0.78740157480314943" right="0.78740157480314943" top="0.98425196850393681" bottom="0.98425196850393681" header="0.51181102362204722" footer="0.51181102362204722"/>
  <pageSetup paperSize="9" scale="95"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0D7F0"/>
  </sheetPr>
  <dimension ref="A1:F53"/>
  <sheetViews>
    <sheetView workbookViewId="0">
      <selection activeCell="H32" sqref="H32"/>
    </sheetView>
  </sheetViews>
  <sheetFormatPr defaultRowHeight="12"/>
  <cols>
    <col min="1" max="1" width="4.25" style="62" customWidth="1"/>
    <col min="2" max="2" width="16" style="62" customWidth="1"/>
    <col min="3" max="3" width="16.875" style="63" customWidth="1"/>
    <col min="4" max="4" width="21.375" style="62" customWidth="1"/>
    <col min="5" max="5" width="10.375" style="62" customWidth="1"/>
    <col min="6" max="6" width="18" style="62" customWidth="1"/>
    <col min="7" max="16384" width="9" style="62" customWidth="1"/>
  </cols>
  <sheetData>
    <row r="1" spans="1:6" ht="13.5">
      <c r="A1" s="64" t="s">
        <v>66</v>
      </c>
      <c r="B1" s="64"/>
      <c r="D1" s="63"/>
      <c r="E1" s="63"/>
      <c r="F1" s="63"/>
    </row>
    <row r="2" spans="1:6" ht="13.5">
      <c r="A2" s="65" t="s">
        <v>197</v>
      </c>
      <c r="B2" s="65"/>
      <c r="C2" s="65"/>
      <c r="D2" s="65"/>
      <c r="E2" s="65"/>
      <c r="F2" s="65"/>
    </row>
    <row r="3" spans="1:6">
      <c r="A3" s="66"/>
      <c r="B3" s="66"/>
      <c r="C3" s="66"/>
      <c r="D3" s="66"/>
      <c r="E3" s="66"/>
      <c r="F3" s="66"/>
    </row>
    <row r="4" spans="1:6" ht="20.100000000000001" customHeight="1">
      <c r="A4" s="63"/>
      <c r="B4" s="71" t="str">
        <f>'別紙１ －１'!B4</f>
        <v>施設名　（　　　　　　　　　　　　　　　　）</v>
      </c>
      <c r="C4" s="79"/>
      <c r="D4" s="79"/>
      <c r="E4" s="79"/>
      <c r="F4" s="79"/>
    </row>
    <row r="5" spans="1:6">
      <c r="A5" s="67" t="s">
        <v>28</v>
      </c>
      <c r="B5" s="72"/>
      <c r="C5" s="80" t="s">
        <v>2</v>
      </c>
      <c r="D5" s="88"/>
      <c r="E5" s="95" t="s">
        <v>109</v>
      </c>
      <c r="F5" s="105"/>
    </row>
    <row r="6" spans="1:6">
      <c r="A6" s="68"/>
      <c r="B6" s="73"/>
      <c r="C6" s="81" t="s">
        <v>36</v>
      </c>
      <c r="D6" s="89"/>
      <c r="E6" s="96" t="s">
        <v>36</v>
      </c>
      <c r="F6" s="106"/>
    </row>
    <row r="7" spans="1:6" ht="13.5" customHeight="1">
      <c r="A7" s="69" t="s">
        <v>153</v>
      </c>
      <c r="B7" s="74"/>
      <c r="C7" s="82"/>
      <c r="D7" s="90"/>
      <c r="E7" s="97"/>
      <c r="F7" s="107"/>
    </row>
    <row r="8" spans="1:6" ht="13.5" customHeight="1">
      <c r="A8" s="69" t="s">
        <v>19</v>
      </c>
      <c r="B8" s="74"/>
      <c r="C8" s="82"/>
      <c r="D8" s="91" t="s">
        <v>129</v>
      </c>
      <c r="E8" s="98"/>
      <c r="F8" s="107"/>
    </row>
    <row r="9" spans="1:6" ht="13.5" customHeight="1">
      <c r="A9" s="69"/>
      <c r="B9" s="63"/>
      <c r="C9" s="82"/>
      <c r="D9" s="91"/>
      <c r="E9" s="99"/>
      <c r="F9" s="107"/>
    </row>
    <row r="10" spans="1:6" ht="13.5" customHeight="1">
      <c r="A10" s="69"/>
      <c r="B10" s="75" t="s">
        <v>103</v>
      </c>
      <c r="C10" s="83"/>
      <c r="D10" s="90"/>
      <c r="E10" s="98"/>
      <c r="F10" s="107"/>
    </row>
    <row r="11" spans="1:6" ht="13.5" customHeight="1">
      <c r="A11" s="69"/>
      <c r="B11" s="74"/>
      <c r="C11" s="82"/>
      <c r="D11" s="90"/>
      <c r="E11" s="97"/>
      <c r="F11" s="107"/>
    </row>
    <row r="12" spans="1:6" ht="13.5" customHeight="1">
      <c r="A12" s="69" t="s">
        <v>100</v>
      </c>
      <c r="B12" s="74"/>
      <c r="C12" s="82"/>
      <c r="D12" s="90"/>
      <c r="E12" s="97"/>
      <c r="F12" s="107"/>
    </row>
    <row r="13" spans="1:6" ht="13.5" customHeight="1">
      <c r="A13" s="69"/>
      <c r="B13" s="74" t="s">
        <v>141</v>
      </c>
      <c r="C13" s="82"/>
      <c r="D13" s="90"/>
      <c r="E13" s="97"/>
      <c r="F13" s="107"/>
    </row>
    <row r="14" spans="1:6" ht="13.5" customHeight="1">
      <c r="A14" s="69"/>
      <c r="B14" s="74" t="s">
        <v>21</v>
      </c>
      <c r="C14" s="82"/>
      <c r="D14" s="90"/>
      <c r="E14" s="97"/>
      <c r="F14" s="107"/>
    </row>
    <row r="15" spans="1:6" ht="13.5" customHeight="1">
      <c r="A15" s="69"/>
      <c r="B15" s="74" t="s">
        <v>102</v>
      </c>
      <c r="C15" s="82"/>
      <c r="D15" s="90"/>
      <c r="E15" s="98"/>
      <c r="F15" s="107"/>
    </row>
    <row r="16" spans="1:6" ht="13.5" customHeight="1">
      <c r="A16" s="69"/>
      <c r="B16" s="75" t="s">
        <v>103</v>
      </c>
      <c r="C16" s="83"/>
      <c r="D16" s="90"/>
      <c r="E16" s="98"/>
      <c r="F16" s="107"/>
    </row>
    <row r="17" spans="1:6" ht="13.5" customHeight="1">
      <c r="A17" s="69"/>
      <c r="B17" s="76"/>
      <c r="C17" s="82"/>
      <c r="D17" s="90"/>
      <c r="E17" s="98"/>
      <c r="F17" s="107"/>
    </row>
    <row r="18" spans="1:6" ht="13.5" customHeight="1">
      <c r="A18" s="69" t="s">
        <v>131</v>
      </c>
      <c r="B18" s="74"/>
      <c r="C18" s="82"/>
      <c r="D18" s="90"/>
      <c r="E18" s="97"/>
      <c r="F18" s="107"/>
    </row>
    <row r="19" spans="1:6" ht="13.5" customHeight="1">
      <c r="A19" s="69"/>
      <c r="B19" s="74" t="s">
        <v>101</v>
      </c>
      <c r="C19" s="82"/>
      <c r="D19" s="90"/>
      <c r="E19" s="97"/>
      <c r="F19" s="107"/>
    </row>
    <row r="20" spans="1:6" ht="13.5" customHeight="1">
      <c r="A20" s="69"/>
      <c r="B20" s="74" t="s">
        <v>21</v>
      </c>
      <c r="C20" s="82"/>
      <c r="D20" s="90"/>
      <c r="E20" s="97"/>
      <c r="F20" s="107"/>
    </row>
    <row r="21" spans="1:6" ht="13.5" customHeight="1">
      <c r="A21" s="69"/>
      <c r="B21" s="74" t="s">
        <v>102</v>
      </c>
      <c r="C21" s="82"/>
      <c r="D21" s="90"/>
      <c r="E21" s="98"/>
      <c r="F21" s="107"/>
    </row>
    <row r="22" spans="1:6" ht="13.5" customHeight="1">
      <c r="A22" s="69"/>
      <c r="B22" s="75" t="s">
        <v>103</v>
      </c>
      <c r="C22" s="83"/>
      <c r="D22" s="90"/>
      <c r="E22" s="98"/>
      <c r="F22" s="107"/>
    </row>
    <row r="23" spans="1:6" ht="13.5" customHeight="1">
      <c r="A23" s="69"/>
      <c r="B23" s="76"/>
      <c r="C23" s="82"/>
      <c r="D23" s="90"/>
      <c r="E23" s="98"/>
      <c r="F23" s="107"/>
    </row>
    <row r="24" spans="1:6" ht="13.5" customHeight="1">
      <c r="A24" s="68"/>
      <c r="B24" s="77" t="s">
        <v>105</v>
      </c>
      <c r="C24" s="84"/>
      <c r="D24" s="92"/>
      <c r="E24" s="100"/>
      <c r="F24" s="106"/>
    </row>
    <row r="25" spans="1:6" ht="13.5" customHeight="1">
      <c r="A25" s="69" t="s">
        <v>150</v>
      </c>
      <c r="B25" s="74"/>
      <c r="C25" s="82"/>
      <c r="D25" s="90"/>
      <c r="E25" s="97"/>
      <c r="F25" s="107"/>
    </row>
    <row r="26" spans="1:6" ht="13.5" customHeight="1">
      <c r="A26" s="69" t="s">
        <v>19</v>
      </c>
      <c r="B26" s="74"/>
      <c r="C26" s="82"/>
      <c r="D26" s="91" t="s">
        <v>129</v>
      </c>
      <c r="E26" s="98"/>
      <c r="F26" s="107"/>
    </row>
    <row r="27" spans="1:6" ht="13.5" customHeight="1">
      <c r="A27" s="69"/>
      <c r="B27" s="63"/>
      <c r="C27" s="82"/>
      <c r="D27" s="91"/>
      <c r="E27" s="99"/>
      <c r="F27" s="107"/>
    </row>
    <row r="28" spans="1:6" ht="13.5" customHeight="1">
      <c r="A28" s="68"/>
      <c r="B28" s="77" t="s">
        <v>105</v>
      </c>
      <c r="C28" s="84"/>
      <c r="D28" s="92"/>
      <c r="E28" s="100"/>
      <c r="F28" s="106"/>
    </row>
    <row r="29" spans="1:6" ht="13.5" customHeight="1">
      <c r="A29" s="69" t="s">
        <v>119</v>
      </c>
      <c r="B29" s="74"/>
      <c r="C29" s="82"/>
      <c r="D29" s="90"/>
      <c r="E29" s="97"/>
      <c r="F29" s="107"/>
    </row>
    <row r="30" spans="1:6" ht="13.5" customHeight="1">
      <c r="A30" s="69" t="s">
        <v>204</v>
      </c>
      <c r="B30" s="74"/>
      <c r="C30" s="82"/>
      <c r="D30" s="91"/>
      <c r="E30" s="98"/>
      <c r="F30" s="107"/>
    </row>
    <row r="31" spans="1:6" ht="13.5" customHeight="1">
      <c r="A31" s="69"/>
      <c r="B31" s="63" t="s">
        <v>107</v>
      </c>
      <c r="C31" s="82"/>
      <c r="D31" s="91"/>
      <c r="E31" s="99"/>
      <c r="F31" s="107"/>
    </row>
    <row r="32" spans="1:6" ht="13.5" customHeight="1">
      <c r="A32" s="69"/>
      <c r="B32" s="74" t="s">
        <v>102</v>
      </c>
      <c r="C32" s="82"/>
      <c r="D32" s="91"/>
      <c r="E32" s="99"/>
      <c r="F32" s="107"/>
    </row>
    <row r="33" spans="1:6" ht="13.5" customHeight="1">
      <c r="A33" s="69"/>
      <c r="B33" s="75" t="s">
        <v>103</v>
      </c>
      <c r="C33" s="83"/>
      <c r="D33" s="90"/>
      <c r="E33" s="98"/>
      <c r="F33" s="107"/>
    </row>
    <row r="34" spans="1:6" ht="13.5" customHeight="1">
      <c r="A34" s="68"/>
      <c r="B34" s="73"/>
      <c r="C34" s="85"/>
      <c r="D34" s="92"/>
      <c r="E34" s="100"/>
      <c r="F34" s="106"/>
    </row>
    <row r="35" spans="1:6" ht="13.5" customHeight="1">
      <c r="A35" s="69" t="s">
        <v>151</v>
      </c>
      <c r="B35" s="74"/>
      <c r="C35" s="82"/>
      <c r="D35" s="90"/>
      <c r="E35" s="97"/>
      <c r="F35" s="107"/>
    </row>
    <row r="36" spans="1:6" ht="13.5" customHeight="1">
      <c r="A36" s="69"/>
      <c r="B36" s="74" t="s">
        <v>52</v>
      </c>
      <c r="C36" s="82"/>
      <c r="D36" s="90"/>
      <c r="E36" s="98"/>
      <c r="F36" s="107"/>
    </row>
    <row r="37" spans="1:6" ht="13.5" customHeight="1">
      <c r="A37" s="69"/>
      <c r="B37" s="74" t="s">
        <v>48</v>
      </c>
      <c r="C37" s="82"/>
      <c r="D37" s="90"/>
      <c r="E37" s="98"/>
      <c r="F37" s="107"/>
    </row>
    <row r="38" spans="1:6" ht="13.5" customHeight="1">
      <c r="A38" s="69"/>
      <c r="B38" s="74" t="s">
        <v>106</v>
      </c>
      <c r="C38" s="82"/>
      <c r="D38" s="90"/>
      <c r="E38" s="98"/>
      <c r="F38" s="107"/>
    </row>
    <row r="39" spans="1:6" ht="13.5" customHeight="1">
      <c r="A39" s="69"/>
      <c r="B39" s="74" t="s">
        <v>102</v>
      </c>
      <c r="C39" s="82"/>
      <c r="D39" s="90"/>
      <c r="E39" s="98"/>
      <c r="F39" s="107"/>
    </row>
    <row r="40" spans="1:6" ht="13.5" customHeight="1">
      <c r="A40" s="68"/>
      <c r="B40" s="77" t="s">
        <v>105</v>
      </c>
      <c r="C40" s="84"/>
      <c r="D40" s="92"/>
      <c r="E40" s="100"/>
      <c r="F40" s="106"/>
    </row>
    <row r="41" spans="1:6" ht="13.5" customHeight="1">
      <c r="A41" s="69" t="s">
        <v>72</v>
      </c>
      <c r="B41" s="74"/>
      <c r="C41" s="82"/>
      <c r="D41" s="90"/>
      <c r="E41" s="101"/>
      <c r="F41" s="107"/>
    </row>
    <row r="42" spans="1:6" ht="13.5" customHeight="1">
      <c r="A42" s="69"/>
      <c r="B42" s="74" t="s">
        <v>101</v>
      </c>
      <c r="C42" s="86"/>
      <c r="D42" s="93"/>
      <c r="E42" s="102"/>
      <c r="F42" s="107"/>
    </row>
    <row r="43" spans="1:6" ht="13.5" customHeight="1">
      <c r="A43" s="69"/>
      <c r="B43" s="74" t="s">
        <v>21</v>
      </c>
      <c r="C43" s="82"/>
      <c r="D43" s="90"/>
      <c r="E43" s="97"/>
      <c r="F43" s="107"/>
    </row>
    <row r="44" spans="1:6" ht="13.5" customHeight="1">
      <c r="A44" s="69"/>
      <c r="B44" s="74" t="s">
        <v>107</v>
      </c>
      <c r="C44" s="82"/>
      <c r="D44" s="91"/>
      <c r="E44" s="98"/>
      <c r="F44" s="107"/>
    </row>
    <row r="45" spans="1:6" ht="13.5" customHeight="1">
      <c r="A45" s="69"/>
      <c r="B45" s="74" t="s">
        <v>102</v>
      </c>
      <c r="C45" s="82"/>
      <c r="D45" s="90"/>
      <c r="E45" s="97"/>
      <c r="F45" s="107"/>
    </row>
    <row r="46" spans="1:6" ht="13.5" customHeight="1">
      <c r="A46" s="68"/>
      <c r="B46" s="77" t="s">
        <v>105</v>
      </c>
      <c r="C46" s="84"/>
      <c r="D46" s="92"/>
      <c r="E46" s="100"/>
      <c r="F46" s="106"/>
    </row>
    <row r="47" spans="1:6" ht="13.5" customHeight="1">
      <c r="A47" s="69" t="s">
        <v>154</v>
      </c>
      <c r="B47" s="74"/>
      <c r="C47" s="82"/>
      <c r="D47" s="91"/>
      <c r="E47" s="98"/>
      <c r="F47" s="107"/>
    </row>
    <row r="48" spans="1:6" ht="13.5" customHeight="1">
      <c r="A48" s="69"/>
      <c r="B48" s="74" t="s">
        <v>52</v>
      </c>
      <c r="C48" s="82"/>
      <c r="D48" s="90"/>
      <c r="E48" s="98"/>
      <c r="F48" s="107"/>
    </row>
    <row r="49" spans="1:6" ht="13.5" customHeight="1">
      <c r="A49" s="69"/>
      <c r="B49" s="74" t="s">
        <v>48</v>
      </c>
      <c r="C49" s="82"/>
      <c r="D49" s="90"/>
      <c r="E49" s="98"/>
      <c r="F49" s="107"/>
    </row>
    <row r="50" spans="1:6" ht="13.5" customHeight="1">
      <c r="A50" s="69"/>
      <c r="B50" s="74" t="s">
        <v>106</v>
      </c>
      <c r="C50" s="82"/>
      <c r="D50" s="90"/>
      <c r="E50" s="98"/>
      <c r="F50" s="107"/>
    </row>
    <row r="51" spans="1:6" ht="13.5" customHeight="1">
      <c r="A51" s="69"/>
      <c r="B51" s="74" t="s">
        <v>102</v>
      </c>
      <c r="C51" s="82"/>
      <c r="D51" s="90"/>
      <c r="E51" s="97"/>
      <c r="F51" s="107"/>
    </row>
    <row r="52" spans="1:6" ht="13.5" customHeight="1">
      <c r="A52" s="68"/>
      <c r="B52" s="77" t="s">
        <v>105</v>
      </c>
      <c r="C52" s="84"/>
      <c r="D52" s="92"/>
      <c r="E52" s="103"/>
      <c r="F52" s="106"/>
    </row>
    <row r="53" spans="1:6" ht="13.5" customHeight="1">
      <c r="A53" s="70" t="s">
        <v>33</v>
      </c>
      <c r="B53" s="78"/>
      <c r="C53" s="87"/>
      <c r="D53" s="94"/>
      <c r="E53" s="104"/>
      <c r="F53" s="108"/>
    </row>
  </sheetData>
  <mergeCells count="5">
    <mergeCell ref="A1:B1"/>
    <mergeCell ref="A2:F2"/>
    <mergeCell ref="B4:F4"/>
    <mergeCell ref="A5:B5"/>
    <mergeCell ref="A53:B53"/>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0D7F0"/>
  </sheetPr>
  <dimension ref="A1:K214"/>
  <sheetViews>
    <sheetView showGridLines="0" view="pageBreakPreview" topLeftCell="A133" zoomScale="80" zoomScaleSheetLayoutView="80" workbookViewId="0">
      <selection activeCell="B193" sqref="B193"/>
    </sheetView>
  </sheetViews>
  <sheetFormatPr defaultRowHeight="13.5"/>
  <cols>
    <col min="1" max="1" width="1.75" style="109" customWidth="1"/>
    <col min="2" max="2" width="7.5" style="109" customWidth="1"/>
    <col min="3" max="3" width="10.25" style="109" customWidth="1"/>
    <col min="4" max="4" width="3.5" style="109" bestFit="1" customWidth="1"/>
    <col min="5" max="5" width="10.25" style="109" customWidth="1"/>
    <col min="6" max="6" width="8.625" style="109" customWidth="1"/>
    <col min="7" max="7" width="7.625" style="109" bestFit="1" customWidth="1"/>
    <col min="8" max="8" width="12.125" style="109" customWidth="1"/>
    <col min="9" max="9" width="11.5" style="109" customWidth="1"/>
    <col min="10" max="10" width="16.25" style="109" bestFit="1" customWidth="1"/>
    <col min="11" max="11" width="1.25" style="109" customWidth="1"/>
  </cols>
  <sheetData>
    <row r="1" spans="1:11">
      <c r="A1" s="2" t="s">
        <v>68</v>
      </c>
      <c r="B1" s="2"/>
      <c r="C1" s="111"/>
      <c r="D1" s="111"/>
      <c r="E1" s="111"/>
      <c r="F1" s="111"/>
      <c r="G1" s="111"/>
      <c r="H1" s="111"/>
      <c r="I1" s="111"/>
      <c r="J1" s="111"/>
    </row>
    <row r="2" spans="1:11">
      <c r="A2" s="110" t="s">
        <v>195</v>
      </c>
      <c r="B2" s="110"/>
      <c r="C2" s="110"/>
      <c r="D2" s="110"/>
      <c r="E2" s="110"/>
      <c r="F2" s="110"/>
      <c r="G2" s="110"/>
      <c r="H2" s="110"/>
      <c r="I2" s="110"/>
      <c r="J2" s="110"/>
      <c r="K2" s="162"/>
    </row>
    <row r="3" spans="1:11" ht="20.100000000000001" customHeight="1">
      <c r="A3" s="2"/>
      <c r="B3" s="112"/>
      <c r="C3" s="109"/>
      <c r="D3" s="109"/>
      <c r="E3" s="109"/>
      <c r="F3" s="109"/>
      <c r="G3" s="109"/>
      <c r="H3" s="109"/>
      <c r="I3" s="109"/>
      <c r="J3" s="109"/>
      <c r="K3" s="60"/>
    </row>
    <row r="4" spans="1:11" ht="20.100000000000001" customHeight="1">
      <c r="A4" s="2" t="s">
        <v>62</v>
      </c>
      <c r="B4" s="2"/>
      <c r="C4" s="111"/>
      <c r="D4" s="111"/>
      <c r="E4" s="111"/>
      <c r="F4" s="111"/>
      <c r="G4" s="111"/>
      <c r="H4" s="111"/>
      <c r="I4" s="111"/>
      <c r="J4" s="111"/>
    </row>
    <row r="5" spans="1:11" ht="20.100000000000001" customHeight="1">
      <c r="A5" s="2" t="s">
        <v>56</v>
      </c>
      <c r="B5" s="2"/>
      <c r="D5" s="111"/>
      <c r="E5" s="111"/>
      <c r="F5" s="111"/>
      <c r="G5" s="111"/>
      <c r="H5" s="111"/>
      <c r="I5" s="111"/>
      <c r="J5" s="111"/>
    </row>
    <row r="6" spans="1:11" ht="20.100000000000001" customHeight="1">
      <c r="A6" s="2"/>
      <c r="B6" s="2" t="s">
        <v>149</v>
      </c>
      <c r="D6" s="111"/>
      <c r="E6" s="111"/>
      <c r="F6" s="111"/>
      <c r="G6" s="111"/>
      <c r="H6" s="111"/>
      <c r="I6" s="111"/>
      <c r="J6" s="111"/>
    </row>
    <row r="7" spans="1:11">
      <c r="A7" s="111"/>
      <c r="B7" s="113" t="s">
        <v>136</v>
      </c>
      <c r="C7" s="139" t="s">
        <v>70</v>
      </c>
      <c r="D7" s="158"/>
      <c r="E7" s="158"/>
      <c r="F7" s="190"/>
      <c r="G7" s="213" t="s">
        <v>58</v>
      </c>
      <c r="H7" s="226"/>
      <c r="I7" s="130" t="s">
        <v>29</v>
      </c>
      <c r="J7" s="130" t="s">
        <v>74</v>
      </c>
    </row>
    <row r="8" spans="1:11">
      <c r="A8" s="111"/>
      <c r="B8" s="114"/>
      <c r="C8" s="140" t="s">
        <v>46</v>
      </c>
      <c r="D8" s="159"/>
      <c r="E8" s="172"/>
      <c r="F8" s="191" t="s">
        <v>71</v>
      </c>
      <c r="G8" s="214" t="s">
        <v>34</v>
      </c>
      <c r="H8" s="191" t="s">
        <v>73</v>
      </c>
      <c r="I8" s="244"/>
      <c r="J8" s="244"/>
    </row>
    <row r="9" spans="1:11">
      <c r="A9" s="111"/>
      <c r="B9" s="115"/>
      <c r="C9" s="141"/>
      <c r="D9" s="160"/>
      <c r="E9" s="173"/>
      <c r="F9" s="192" t="s">
        <v>11</v>
      </c>
      <c r="G9" s="215" t="s">
        <v>12</v>
      </c>
      <c r="H9" s="227" t="s">
        <v>32</v>
      </c>
      <c r="I9" s="245" t="s">
        <v>79</v>
      </c>
      <c r="J9" s="245" t="s">
        <v>3</v>
      </c>
    </row>
    <row r="10" spans="1:11" ht="15.75" customHeight="1">
      <c r="A10" s="111"/>
      <c r="B10" s="113" t="s">
        <v>137</v>
      </c>
      <c r="C10" s="142"/>
      <c r="D10" s="161" t="s">
        <v>77</v>
      </c>
      <c r="E10" s="174"/>
      <c r="F10" s="193" t="str">
        <f>IF(C10="",IF(E10="","","開始日入力を"),IF(E10="","終了日入力を",_xlfn.DAYS(E10,C10)+1))</f>
        <v/>
      </c>
      <c r="G10" s="216"/>
      <c r="H10" s="228" t="str">
        <f>IF(F10="","",IF(G10="","",IF(F10&gt;0,G10*F10,"")))</f>
        <v/>
      </c>
      <c r="I10" s="246"/>
      <c r="J10" s="246" t="str">
        <f>IF(H10="","",IF(H10-I10&lt;0,"エラー",H10-I10))</f>
        <v/>
      </c>
    </row>
    <row r="11" spans="1:11" ht="15.75" customHeight="1">
      <c r="A11" s="111"/>
      <c r="B11" s="116"/>
      <c r="C11" s="143"/>
      <c r="D11" s="162" t="s">
        <v>77</v>
      </c>
      <c r="E11" s="175"/>
      <c r="F11" s="194" t="str">
        <f>IF(C11="",IF(E11="","","開始日入力を"),IF(E11="","終了日入力を",_xlfn.DAYS(E11,C11)+1))</f>
        <v/>
      </c>
      <c r="G11" s="217"/>
      <c r="H11" s="229" t="str">
        <f>IF(F11="","",IF(G11="","",IF(F11&gt;0,G11*F11,"")))</f>
        <v/>
      </c>
      <c r="I11" s="247"/>
      <c r="J11" s="247" t="str">
        <f>IF(H11="","",IF(H11-I11&lt;0,"エラー",H11-I11))</f>
        <v/>
      </c>
    </row>
    <row r="12" spans="1:11" ht="15.75" customHeight="1">
      <c r="A12" s="111"/>
      <c r="B12" s="114"/>
      <c r="C12" s="144"/>
      <c r="D12" s="163" t="s">
        <v>77</v>
      </c>
      <c r="E12" s="176"/>
      <c r="F12" s="195" t="str">
        <f>IF(C12="",IF(E12="","","開始日入力を"),IF(E12="","終了日入力を",_xlfn.DAYS(E12,C12)+1))</f>
        <v/>
      </c>
      <c r="G12" s="218"/>
      <c r="H12" s="230" t="str">
        <f>IF(F12="","",IF(G12="","",IF(F12&gt;0,G12*F12,"")))</f>
        <v/>
      </c>
      <c r="I12" s="248"/>
      <c r="J12" s="248" t="str">
        <f>IF(H12="","",IF(H12-I12&lt;0,"エラー",H12-I12))</f>
        <v/>
      </c>
    </row>
    <row r="13" spans="1:11" ht="15.75" customHeight="1">
      <c r="A13" s="111"/>
      <c r="B13" s="115"/>
      <c r="C13" s="145" t="s">
        <v>38</v>
      </c>
      <c r="D13" s="164"/>
      <c r="E13" s="164"/>
      <c r="F13" s="196">
        <f>SUM(F10:F12)</f>
        <v>0</v>
      </c>
      <c r="G13" s="219">
        <f>MAX(G10:G12)</f>
        <v>0</v>
      </c>
      <c r="H13" s="219">
        <f>SUM(H10:H12)</f>
        <v>0</v>
      </c>
      <c r="I13" s="219">
        <f>SUM(I10:I12)</f>
        <v>0</v>
      </c>
      <c r="J13" s="219">
        <f>SUM(J10:J12)</f>
        <v>0</v>
      </c>
    </row>
    <row r="14" spans="1:11" ht="15.75" customHeight="1">
      <c r="A14" s="111"/>
      <c r="B14" s="113" t="s">
        <v>159</v>
      </c>
      <c r="C14" s="142"/>
      <c r="D14" s="161" t="s">
        <v>77</v>
      </c>
      <c r="E14" s="174"/>
      <c r="F14" s="193" t="str">
        <f>IF(C14="",IF(E14="","","開始日入力を"),IF(E14="","終了日入力を",_xlfn.DAYS(E14,C14)+1))</f>
        <v/>
      </c>
      <c r="G14" s="216"/>
      <c r="H14" s="228" t="str">
        <f>IF(F14="","",IF(G14="","",IF(F14&gt;0,G14*F14,"")))</f>
        <v/>
      </c>
      <c r="I14" s="246"/>
      <c r="J14" s="246" t="str">
        <f>IF(H14="","",IF(H14-I14&lt;0,"エラー",H14-I14))</f>
        <v/>
      </c>
    </row>
    <row r="15" spans="1:11" ht="15.75" customHeight="1">
      <c r="A15" s="111"/>
      <c r="B15" s="116"/>
      <c r="C15" s="143"/>
      <c r="D15" s="162" t="s">
        <v>77</v>
      </c>
      <c r="E15" s="175"/>
      <c r="F15" s="194" t="str">
        <f>IF(C15="",IF(E15="","","開始日入力を"),IF(E15="","終了日入力を",_xlfn.DAYS(E15,C15)+1))</f>
        <v/>
      </c>
      <c r="G15" s="217"/>
      <c r="H15" s="229" t="str">
        <f>IF(F15="","",IF(G15="","",IF(F15&gt;0,G15*F15,"")))</f>
        <v/>
      </c>
      <c r="I15" s="247"/>
      <c r="J15" s="247" t="str">
        <f>IF(H15="","",IF(H15-I15&lt;0,"エラー",H15-I15))</f>
        <v/>
      </c>
    </row>
    <row r="16" spans="1:11" ht="15.75" customHeight="1">
      <c r="A16" s="111"/>
      <c r="B16" s="114"/>
      <c r="C16" s="144"/>
      <c r="D16" s="163" t="s">
        <v>77</v>
      </c>
      <c r="E16" s="176"/>
      <c r="F16" s="195" t="str">
        <f>IF(C16="",IF(E16="","","開始日入力を"),IF(E16="","終了日入力を",_xlfn.DAYS(E16,C16)+1))</f>
        <v/>
      </c>
      <c r="G16" s="218"/>
      <c r="H16" s="230" t="str">
        <f>IF(F16="","",IF(G16="","",IF(F16&gt;0,G16*F16,"")))</f>
        <v/>
      </c>
      <c r="I16" s="248"/>
      <c r="J16" s="248" t="str">
        <f>IF(H16="","",IF(H16-I16&lt;0,"エラー",H16-I16))</f>
        <v/>
      </c>
    </row>
    <row r="17" spans="1:10" ht="15.75" customHeight="1">
      <c r="A17" s="111"/>
      <c r="B17" s="115"/>
      <c r="C17" s="145" t="s">
        <v>38</v>
      </c>
      <c r="D17" s="164"/>
      <c r="E17" s="164"/>
      <c r="F17" s="196">
        <f>SUM(F14:F16)</f>
        <v>0</v>
      </c>
      <c r="G17" s="219">
        <f>MAX(G14:G16)</f>
        <v>0</v>
      </c>
      <c r="H17" s="219">
        <f>SUM(H14:H16)</f>
        <v>0</v>
      </c>
      <c r="I17" s="219">
        <f>SUM(I14:I16)</f>
        <v>0</v>
      </c>
      <c r="J17" s="219">
        <f>SUM(J14:J16)</f>
        <v>0</v>
      </c>
    </row>
    <row r="18" spans="1:10" ht="15.75" customHeight="1">
      <c r="A18" s="111"/>
      <c r="B18" s="113" t="s">
        <v>138</v>
      </c>
      <c r="C18" s="142"/>
      <c r="D18" s="161" t="s">
        <v>77</v>
      </c>
      <c r="E18" s="174"/>
      <c r="F18" s="193" t="str">
        <f>IF(C18="",IF(E18="","","開始日入力を"),IF(E18="","終了日入力を",_xlfn.DAYS(E18,C18)+1))</f>
        <v/>
      </c>
      <c r="G18" s="216"/>
      <c r="H18" s="228" t="str">
        <f>IF(F18="","",IF(G18="","",IF(F18&gt;0,G18*F18,"")))</f>
        <v/>
      </c>
      <c r="I18" s="246"/>
      <c r="J18" s="246" t="str">
        <f>IF(H18="","",IF(H18-I18&lt;0,"エラー",H18-I18))</f>
        <v/>
      </c>
    </row>
    <row r="19" spans="1:10" ht="15.75" customHeight="1">
      <c r="A19" s="111"/>
      <c r="B19" s="116"/>
      <c r="C19" s="143"/>
      <c r="D19" s="162" t="s">
        <v>77</v>
      </c>
      <c r="E19" s="175"/>
      <c r="F19" s="194" t="str">
        <f>IF(C19="",IF(E19="","","開始日入力を"),IF(E19="","終了日入力を",_xlfn.DAYS(E19,C19)+1))</f>
        <v/>
      </c>
      <c r="G19" s="217"/>
      <c r="H19" s="229" t="str">
        <f>IF(F19="","",IF(G19="","",IF(F19&gt;0,G19*F19,"")))</f>
        <v/>
      </c>
      <c r="I19" s="247"/>
      <c r="J19" s="247" t="str">
        <f>IF(H19="","",IF(H19-I19&lt;0,"エラー",H19-I19))</f>
        <v/>
      </c>
    </row>
    <row r="20" spans="1:10" ht="15.75" customHeight="1">
      <c r="A20" s="111"/>
      <c r="B20" s="114"/>
      <c r="C20" s="144"/>
      <c r="D20" s="163" t="s">
        <v>77</v>
      </c>
      <c r="E20" s="176"/>
      <c r="F20" s="195" t="str">
        <f>IF(C20="",IF(E20="","","開始日入力を"),IF(E20="","終了日入力を",_xlfn.DAYS(E20,C20)+1))</f>
        <v/>
      </c>
      <c r="G20" s="218"/>
      <c r="H20" s="230" t="str">
        <f>IF(F20="","",IF(G20="","",IF(F20&gt;0,G20*F20,"")))</f>
        <v/>
      </c>
      <c r="I20" s="248"/>
      <c r="J20" s="248" t="str">
        <f>IF(H20="","",IF(H20-I20&lt;0,"エラー",H20-I20))</f>
        <v/>
      </c>
    </row>
    <row r="21" spans="1:10" ht="15.75" customHeight="1">
      <c r="A21" s="111"/>
      <c r="B21" s="115"/>
      <c r="C21" s="145" t="s">
        <v>38</v>
      </c>
      <c r="D21" s="164"/>
      <c r="E21" s="164"/>
      <c r="F21" s="196">
        <f>SUM(F18:F20)</f>
        <v>0</v>
      </c>
      <c r="G21" s="219">
        <f>MAX(G18:G20)</f>
        <v>0</v>
      </c>
      <c r="H21" s="219">
        <f>SUM(H18:H20)</f>
        <v>0</v>
      </c>
      <c r="I21" s="219">
        <f>SUM(I18:I20)</f>
        <v>0</v>
      </c>
      <c r="J21" s="219">
        <f>SUM(J18:J20)</f>
        <v>0</v>
      </c>
    </row>
    <row r="22" spans="1:10">
      <c r="A22" s="111"/>
      <c r="B22" s="111"/>
      <c r="C22" s="111"/>
      <c r="D22" s="111"/>
      <c r="E22" s="111"/>
      <c r="F22" s="111"/>
      <c r="G22" s="111"/>
      <c r="H22" s="111"/>
      <c r="I22" s="111"/>
      <c r="J22" s="111"/>
    </row>
    <row r="23" spans="1:10" ht="20.100000000000001" customHeight="1">
      <c r="A23" s="2"/>
      <c r="B23" s="2" t="s">
        <v>134</v>
      </c>
      <c r="D23" s="111"/>
      <c r="E23" s="111"/>
      <c r="F23" s="111"/>
      <c r="G23" s="111"/>
      <c r="H23" s="111"/>
      <c r="I23" s="111"/>
      <c r="J23" s="111"/>
    </row>
    <row r="24" spans="1:10">
      <c r="A24" s="111"/>
      <c r="B24" s="113" t="s">
        <v>136</v>
      </c>
      <c r="C24" s="139" t="s">
        <v>70</v>
      </c>
      <c r="D24" s="158"/>
      <c r="E24" s="158"/>
      <c r="F24" s="190"/>
      <c r="G24" s="213" t="s">
        <v>58</v>
      </c>
      <c r="H24" s="226"/>
      <c r="I24" s="130" t="s">
        <v>29</v>
      </c>
      <c r="J24" s="130" t="s">
        <v>74</v>
      </c>
    </row>
    <row r="25" spans="1:10">
      <c r="A25" s="111"/>
      <c r="B25" s="114"/>
      <c r="C25" s="140" t="s">
        <v>46</v>
      </c>
      <c r="D25" s="159"/>
      <c r="E25" s="172"/>
      <c r="F25" s="191" t="s">
        <v>71</v>
      </c>
      <c r="G25" s="214" t="s">
        <v>34</v>
      </c>
      <c r="H25" s="191" t="s">
        <v>73</v>
      </c>
      <c r="I25" s="244"/>
      <c r="J25" s="244"/>
    </row>
    <row r="26" spans="1:10">
      <c r="A26" s="111"/>
      <c r="B26" s="115"/>
      <c r="C26" s="141"/>
      <c r="D26" s="160"/>
      <c r="E26" s="173"/>
      <c r="F26" s="192" t="s">
        <v>11</v>
      </c>
      <c r="G26" s="215" t="s">
        <v>12</v>
      </c>
      <c r="H26" s="227" t="s">
        <v>32</v>
      </c>
      <c r="I26" s="245" t="s">
        <v>79</v>
      </c>
      <c r="J26" s="245" t="s">
        <v>3</v>
      </c>
    </row>
    <row r="27" spans="1:10" ht="15.75" customHeight="1">
      <c r="A27" s="111"/>
      <c r="B27" s="113" t="s">
        <v>137</v>
      </c>
      <c r="C27" s="142"/>
      <c r="D27" s="161" t="s">
        <v>77</v>
      </c>
      <c r="E27" s="174"/>
      <c r="F27" s="193" t="str">
        <f>IF(C27="",IF(E27="","","開始日入力を"),IF(E27="","終了日入力を",_xlfn.DAYS(E27,C27)+1))</f>
        <v/>
      </c>
      <c r="G27" s="216"/>
      <c r="H27" s="228" t="str">
        <f>IF(F27="","",IF(G27="","",IF(F27&gt;0,G27*F27,"")))</f>
        <v/>
      </c>
      <c r="I27" s="246"/>
      <c r="J27" s="246" t="str">
        <f>IF(H27="","",IF(H27-I27&lt;0,"エラー",H27-I27))</f>
        <v/>
      </c>
    </row>
    <row r="28" spans="1:10" ht="15.75" customHeight="1">
      <c r="A28" s="111"/>
      <c r="B28" s="114"/>
      <c r="C28" s="144"/>
      <c r="D28" s="163" t="s">
        <v>77</v>
      </c>
      <c r="E28" s="176"/>
      <c r="F28" s="195" t="str">
        <f>IF(C28="",IF(E28="","","開始日入力を"),IF(E28="","終了日入力を",_xlfn.DAYS(E28,C28)+1))</f>
        <v/>
      </c>
      <c r="G28" s="218"/>
      <c r="H28" s="230" t="str">
        <f>IF(F28="","",IF(G28="","",IF(F28&gt;0,G28*F28,"")))</f>
        <v/>
      </c>
      <c r="I28" s="248"/>
      <c r="J28" s="248" t="str">
        <f>IF(H28="","",IF(H28-I28&lt;0,"エラー",H28-I28))</f>
        <v/>
      </c>
    </row>
    <row r="29" spans="1:10" ht="15.75" customHeight="1">
      <c r="A29" s="111"/>
      <c r="B29" s="115"/>
      <c r="C29" s="145" t="s">
        <v>38</v>
      </c>
      <c r="D29" s="164"/>
      <c r="E29" s="164"/>
      <c r="F29" s="196">
        <f>SUM(F27:F28)</f>
        <v>0</v>
      </c>
      <c r="G29" s="219">
        <f>MAX(G27:G28)</f>
        <v>0</v>
      </c>
      <c r="H29" s="219">
        <f>SUM(H27:H28)</f>
        <v>0</v>
      </c>
      <c r="I29" s="219">
        <f>SUM(I27:I28)</f>
        <v>0</v>
      </c>
      <c r="J29" s="219">
        <f>SUM(J27:J28)</f>
        <v>0</v>
      </c>
    </row>
    <row r="30" spans="1:10" ht="15.75" customHeight="1">
      <c r="A30" s="111"/>
      <c r="B30" s="113" t="s">
        <v>156</v>
      </c>
      <c r="C30" s="142"/>
      <c r="D30" s="161" t="s">
        <v>77</v>
      </c>
      <c r="E30" s="174"/>
      <c r="F30" s="193" t="str">
        <f>IF(C30="",IF(E30="","","開始日入力を"),IF(E30="","終了日入力を",_xlfn.DAYS(E30,C30)+1))</f>
        <v/>
      </c>
      <c r="G30" s="216"/>
      <c r="H30" s="228" t="str">
        <f>IF(F30="","",IF(G30="","",IF(F30&gt;0,G30*F30,"")))</f>
        <v/>
      </c>
      <c r="I30" s="246"/>
      <c r="J30" s="246" t="str">
        <f>IF(H30="","",IF(H30-I30&lt;0,"エラー",H30-I30))</f>
        <v/>
      </c>
    </row>
    <row r="31" spans="1:10" ht="15.75" customHeight="1">
      <c r="A31" s="111"/>
      <c r="B31" s="114"/>
      <c r="C31" s="144"/>
      <c r="D31" s="163" t="s">
        <v>77</v>
      </c>
      <c r="E31" s="176"/>
      <c r="F31" s="195" t="str">
        <f>IF(C31="",IF(E31="","","開始日入力を"),IF(E31="","終了日入力を",_xlfn.DAYS(E31,C31)+1))</f>
        <v/>
      </c>
      <c r="G31" s="218"/>
      <c r="H31" s="230" t="str">
        <f>IF(F31="","",IF(G31="","",IF(F31&gt;0,G31*F31,"")))</f>
        <v/>
      </c>
      <c r="I31" s="248"/>
      <c r="J31" s="248" t="str">
        <f>IF(H31="","",IF(H31-I31&lt;0,"エラー",H31-I31))</f>
        <v/>
      </c>
    </row>
    <row r="32" spans="1:10" ht="15.75" customHeight="1">
      <c r="A32" s="111"/>
      <c r="B32" s="115"/>
      <c r="C32" s="145" t="s">
        <v>38</v>
      </c>
      <c r="D32" s="164"/>
      <c r="E32" s="164"/>
      <c r="F32" s="196">
        <f>SUM(F30:F31)</f>
        <v>0</v>
      </c>
      <c r="G32" s="219">
        <f>MAX(G30:G31)</f>
        <v>0</v>
      </c>
      <c r="H32" s="219">
        <f>SUM(H30:H31)</f>
        <v>0</v>
      </c>
      <c r="I32" s="219">
        <f>SUM(I30:I31)</f>
        <v>0</v>
      </c>
      <c r="J32" s="219">
        <f>SUM(J30:J31)</f>
        <v>0</v>
      </c>
    </row>
    <row r="33" spans="1:11" ht="15.75" customHeight="1">
      <c r="A33" s="111"/>
      <c r="B33" s="113" t="s">
        <v>138</v>
      </c>
      <c r="C33" s="142"/>
      <c r="D33" s="161" t="s">
        <v>77</v>
      </c>
      <c r="E33" s="174"/>
      <c r="F33" s="193" t="str">
        <f>IF(C33="",IF(E33="","","開始日入力を"),IF(E33="","終了日入力を",_xlfn.DAYS(E33,C33)+1))</f>
        <v/>
      </c>
      <c r="G33" s="216"/>
      <c r="H33" s="228" t="str">
        <f>IF(F33="","",IF(G33="","",IF(F33&gt;0,G33*F33,"")))</f>
        <v/>
      </c>
      <c r="I33" s="246"/>
      <c r="J33" s="246" t="str">
        <f>IF(H33="","",IF(H33-I33&lt;0,"エラー",H33-I33))</f>
        <v/>
      </c>
    </row>
    <row r="34" spans="1:11" ht="15.75" customHeight="1">
      <c r="A34" s="111"/>
      <c r="B34" s="114"/>
      <c r="C34" s="144"/>
      <c r="D34" s="163" t="s">
        <v>77</v>
      </c>
      <c r="E34" s="176"/>
      <c r="F34" s="195" t="str">
        <f>IF(C34="",IF(E34="","","開始日入力を"),IF(E34="","終了日入力を",_xlfn.DAYS(E34,C34)+1))</f>
        <v/>
      </c>
      <c r="G34" s="218"/>
      <c r="H34" s="230" t="str">
        <f>IF(F34="","",IF(G34="","",IF(F34&gt;0,G34*F34,"")))</f>
        <v/>
      </c>
      <c r="I34" s="248"/>
      <c r="J34" s="248" t="str">
        <f>IF(H34="","",IF(H34-I34&lt;0,"エラー",H34-I34))</f>
        <v/>
      </c>
    </row>
    <row r="35" spans="1:11" ht="15.75" customHeight="1">
      <c r="A35" s="111"/>
      <c r="B35" s="115"/>
      <c r="C35" s="145" t="s">
        <v>38</v>
      </c>
      <c r="D35" s="164"/>
      <c r="E35" s="164"/>
      <c r="F35" s="196">
        <f>SUM(F33:F34)</f>
        <v>0</v>
      </c>
      <c r="G35" s="219">
        <f>MAX(G33:G34)</f>
        <v>0</v>
      </c>
      <c r="H35" s="219">
        <f>SUM(H33:H34)</f>
        <v>0</v>
      </c>
      <c r="I35" s="219">
        <f>SUM(I33:I34)</f>
        <v>0</v>
      </c>
      <c r="J35" s="219">
        <f>SUM(J33:J34)</f>
        <v>0</v>
      </c>
    </row>
    <row r="36" spans="1:11" ht="15.75" customHeight="1">
      <c r="A36" s="111"/>
      <c r="B36" s="113" t="s">
        <v>167</v>
      </c>
      <c r="C36" s="142"/>
      <c r="D36" s="161" t="s">
        <v>77</v>
      </c>
      <c r="E36" s="174"/>
      <c r="F36" s="193" t="str">
        <f>IF(C36="",IF(E36="","","開始日入力を"),IF(E36="","終了日入力を",_xlfn.DAYS(E36,C36)+1))</f>
        <v/>
      </c>
      <c r="G36" s="216"/>
      <c r="H36" s="228" t="str">
        <f>IF(F36="","",IF(G36="","",IF(F36&gt;0,G36*F36,"")))</f>
        <v/>
      </c>
      <c r="I36" s="246"/>
      <c r="J36" s="246" t="str">
        <f>IF(H36="","",IF(H36-I36&lt;0,"エラー",H36-I36))</f>
        <v/>
      </c>
    </row>
    <row r="37" spans="1:11" ht="15.75" customHeight="1">
      <c r="A37" s="111"/>
      <c r="B37" s="114"/>
      <c r="C37" s="144"/>
      <c r="D37" s="163" t="s">
        <v>77</v>
      </c>
      <c r="E37" s="176"/>
      <c r="F37" s="195" t="str">
        <f>IF(C37="",IF(E37="","","開始日入力を"),IF(E37="","終了日入力を",_xlfn.DAYS(E37,C37)+1))</f>
        <v/>
      </c>
      <c r="G37" s="218"/>
      <c r="H37" s="230" t="str">
        <f>IF(F37="","",IF(G37="","",IF(F37&gt;0,G37*F37,"")))</f>
        <v/>
      </c>
      <c r="I37" s="248"/>
      <c r="J37" s="248" t="str">
        <f>IF(H37="","",IF(H37-I37&lt;0,"エラー",H37-I37))</f>
        <v/>
      </c>
    </row>
    <row r="38" spans="1:11" ht="15.75" customHeight="1">
      <c r="A38" s="111"/>
      <c r="B38" s="115"/>
      <c r="C38" s="145" t="s">
        <v>38</v>
      </c>
      <c r="D38" s="164"/>
      <c r="E38" s="164"/>
      <c r="F38" s="196">
        <f>SUM(F36:F37)</f>
        <v>0</v>
      </c>
      <c r="G38" s="219">
        <f>MAX(G36:G37)</f>
        <v>0</v>
      </c>
      <c r="H38" s="219">
        <f>SUM(H36:H37)</f>
        <v>0</v>
      </c>
      <c r="I38" s="219">
        <f>SUM(I36:I37)</f>
        <v>0</v>
      </c>
      <c r="J38" s="219">
        <f>SUM(J36:J37)</f>
        <v>0</v>
      </c>
    </row>
    <row r="39" spans="1:11">
      <c r="A39" s="111"/>
      <c r="B39" s="111"/>
      <c r="C39" s="111"/>
      <c r="D39" s="111"/>
      <c r="E39" s="111"/>
      <c r="F39" s="111"/>
      <c r="G39" s="111"/>
      <c r="H39" s="111"/>
      <c r="I39" s="111"/>
      <c r="J39" s="111"/>
    </row>
    <row r="40" spans="1:11" ht="20.100000000000001" customHeight="1">
      <c r="A40" s="2" t="s">
        <v>14</v>
      </c>
      <c r="B40" s="2"/>
      <c r="C40" s="111"/>
      <c r="D40" s="111"/>
      <c r="E40" s="111"/>
      <c r="F40" s="111"/>
      <c r="G40" s="111"/>
      <c r="H40" s="111"/>
      <c r="I40" s="111"/>
      <c r="J40" s="111"/>
    </row>
    <row r="41" spans="1:11">
      <c r="A41" s="111"/>
      <c r="B41" s="117" t="s">
        <v>43</v>
      </c>
      <c r="C41" s="146"/>
      <c r="D41" s="146"/>
      <c r="E41" s="146"/>
      <c r="F41" s="146"/>
      <c r="G41" s="146"/>
      <c r="H41" s="146"/>
      <c r="I41" s="146"/>
      <c r="J41" s="255"/>
    </row>
    <row r="42" spans="1:11" ht="155.25" customHeight="1">
      <c r="A42" s="111"/>
      <c r="B42" s="118"/>
      <c r="C42" s="79"/>
      <c r="D42" s="79"/>
      <c r="E42" s="79"/>
      <c r="F42" s="79"/>
      <c r="G42" s="79"/>
      <c r="H42" s="79"/>
      <c r="I42" s="79"/>
      <c r="J42" s="168"/>
    </row>
    <row r="43" spans="1:11">
      <c r="A43" s="111"/>
      <c r="B43" s="111"/>
      <c r="C43" s="111"/>
      <c r="E43" s="111"/>
      <c r="F43" s="111"/>
      <c r="G43" s="111"/>
      <c r="H43" s="111"/>
      <c r="I43" s="111"/>
      <c r="J43" s="111"/>
    </row>
    <row r="44" spans="1:11" ht="20.100000000000001" customHeight="1">
      <c r="A44" s="2" t="s">
        <v>131</v>
      </c>
      <c r="B44" s="2"/>
      <c r="C44" s="111"/>
      <c r="D44" s="111"/>
      <c r="E44" s="111"/>
      <c r="F44" s="111"/>
      <c r="G44" s="111"/>
      <c r="H44" s="111"/>
      <c r="I44" s="111"/>
      <c r="J44" s="111"/>
    </row>
    <row r="45" spans="1:11" ht="15.75" customHeight="1">
      <c r="A45" s="111"/>
      <c r="B45" s="119" t="s">
        <v>133</v>
      </c>
      <c r="C45" s="147"/>
      <c r="D45" s="165"/>
      <c r="E45" s="119" t="s">
        <v>24</v>
      </c>
      <c r="F45" s="147"/>
      <c r="G45" s="147"/>
      <c r="H45" s="165"/>
      <c r="I45" s="249" t="s">
        <v>132</v>
      </c>
      <c r="J45" s="249" t="s">
        <v>135</v>
      </c>
    </row>
    <row r="46" spans="1:11" ht="15.75" customHeight="1">
      <c r="A46" s="111"/>
      <c r="B46" s="120"/>
      <c r="C46" s="147"/>
      <c r="D46" s="165"/>
      <c r="E46" s="177"/>
      <c r="F46" s="147"/>
      <c r="G46" s="147"/>
      <c r="H46" s="165"/>
      <c r="I46" s="239"/>
      <c r="J46" s="239"/>
    </row>
    <row r="47" spans="1:11">
      <c r="A47" s="111"/>
      <c r="B47" s="111"/>
      <c r="C47" s="111"/>
      <c r="E47" s="111"/>
      <c r="F47" s="111"/>
      <c r="G47" s="111"/>
      <c r="H47" s="111"/>
      <c r="I47" s="111"/>
      <c r="J47" s="111"/>
    </row>
    <row r="48" spans="1:11" ht="15.75" customHeight="1">
      <c r="A48" s="2" t="s">
        <v>75</v>
      </c>
      <c r="B48" s="2"/>
      <c r="D48" s="111"/>
      <c r="K48" s="60"/>
    </row>
    <row r="49" spans="1:11" ht="15.75" customHeight="1">
      <c r="A49" s="2"/>
      <c r="B49" s="2" t="s">
        <v>59</v>
      </c>
      <c r="D49" s="111"/>
      <c r="K49" s="60"/>
    </row>
    <row r="50" spans="1:11" ht="15.75" customHeight="1">
      <c r="A50" s="111"/>
      <c r="B50" s="121"/>
      <c r="C50" s="34"/>
      <c r="E50" s="178" t="s">
        <v>30</v>
      </c>
      <c r="F50" s="197" t="str">
        <f>IF(J13=0,"",J13)</f>
        <v/>
      </c>
      <c r="G50" s="2" t="s">
        <v>76</v>
      </c>
      <c r="H50" s="197">
        <v>97000</v>
      </c>
      <c r="I50" s="2" t="s">
        <v>20</v>
      </c>
      <c r="J50" s="257" t="str">
        <f>IF(F50="","",F50*H50)</f>
        <v/>
      </c>
      <c r="K50" s="60"/>
    </row>
    <row r="51" spans="1:11" ht="15.75" customHeight="1">
      <c r="A51" s="111"/>
      <c r="B51" s="122"/>
      <c r="E51" s="178" t="s">
        <v>168</v>
      </c>
      <c r="F51" s="197" t="str">
        <f>IF(J17=0,"",J17)</f>
        <v/>
      </c>
      <c r="G51" s="2" t="s">
        <v>76</v>
      </c>
      <c r="H51" s="197">
        <v>41000</v>
      </c>
      <c r="I51" s="2" t="s">
        <v>20</v>
      </c>
      <c r="J51" s="257" t="str">
        <f>IF(F51="","",F51*H51)</f>
        <v/>
      </c>
      <c r="K51" s="60"/>
    </row>
    <row r="52" spans="1:11" ht="15.75" customHeight="1">
      <c r="A52" s="111"/>
      <c r="B52" s="122"/>
      <c r="E52" s="178" t="s">
        <v>139</v>
      </c>
      <c r="F52" s="197" t="str">
        <f>IF(J21=0,"",J21)</f>
        <v/>
      </c>
      <c r="G52" s="2" t="s">
        <v>76</v>
      </c>
      <c r="H52" s="197">
        <v>16000</v>
      </c>
      <c r="I52" s="2" t="s">
        <v>20</v>
      </c>
      <c r="J52" s="257" t="str">
        <f>IF(F52="","",F52*H52)</f>
        <v/>
      </c>
      <c r="K52" s="60"/>
    </row>
    <row r="53" spans="1:11" ht="15.75" customHeight="1">
      <c r="A53" s="111"/>
      <c r="B53" s="2" t="s">
        <v>234</v>
      </c>
      <c r="E53" s="56"/>
      <c r="F53" s="197"/>
      <c r="G53" s="2"/>
      <c r="H53" s="197"/>
      <c r="I53" s="2"/>
      <c r="J53" s="257"/>
      <c r="K53" s="60"/>
    </row>
    <row r="54" spans="1:11" ht="15.75" customHeight="1">
      <c r="A54" s="111"/>
      <c r="B54" s="121"/>
      <c r="C54" s="34"/>
      <c r="E54" s="178" t="s">
        <v>30</v>
      </c>
      <c r="F54" s="197" t="str">
        <f>IF(J29=0,"",J29)</f>
        <v/>
      </c>
      <c r="G54" s="2" t="s">
        <v>76</v>
      </c>
      <c r="H54" s="197">
        <v>301000</v>
      </c>
      <c r="I54" s="2" t="s">
        <v>20</v>
      </c>
      <c r="J54" s="257" t="str">
        <f>IF(F54="","",F54*H54)</f>
        <v/>
      </c>
      <c r="K54" s="60"/>
    </row>
    <row r="55" spans="1:11" ht="15.75" customHeight="1">
      <c r="A55" s="111"/>
      <c r="B55" s="122"/>
      <c r="E55" s="178" t="s">
        <v>169</v>
      </c>
      <c r="F55" s="197" t="str">
        <f>IF(J32=0,"",J32)</f>
        <v/>
      </c>
      <c r="G55" s="2" t="s">
        <v>76</v>
      </c>
      <c r="H55" s="197">
        <v>211000</v>
      </c>
      <c r="I55" s="2" t="s">
        <v>20</v>
      </c>
      <c r="J55" s="257" t="str">
        <f>IF(F55="","",F55*H55)</f>
        <v/>
      </c>
      <c r="K55" s="60"/>
    </row>
    <row r="56" spans="1:11" ht="15.75" customHeight="1">
      <c r="A56" s="111"/>
      <c r="B56" s="122"/>
      <c r="E56" s="178" t="s">
        <v>139</v>
      </c>
      <c r="F56" s="197" t="str">
        <f>IF(J35=0,"",J35)</f>
        <v/>
      </c>
      <c r="G56" s="2" t="s">
        <v>76</v>
      </c>
      <c r="H56" s="197">
        <v>52000</v>
      </c>
      <c r="I56" s="2" t="s">
        <v>20</v>
      </c>
      <c r="J56" s="257" t="str">
        <f>IF(F56="","",F56*H56)</f>
        <v/>
      </c>
      <c r="K56" s="60"/>
    </row>
    <row r="57" spans="1:11" ht="15.75" customHeight="1">
      <c r="A57" s="111"/>
      <c r="B57" s="122"/>
      <c r="E57" s="178" t="s">
        <v>35</v>
      </c>
      <c r="F57" s="197" t="str">
        <f>IF(J38=0,"",J38)</f>
        <v/>
      </c>
      <c r="G57" s="2" t="s">
        <v>76</v>
      </c>
      <c r="H57" s="197">
        <v>16000</v>
      </c>
      <c r="I57" s="2" t="s">
        <v>20</v>
      </c>
      <c r="J57" s="257" t="str">
        <f>IF(F57="","",F57*H57)</f>
        <v/>
      </c>
      <c r="K57" s="60"/>
    </row>
    <row r="58" spans="1:11" ht="15.75" customHeight="1">
      <c r="A58" s="111"/>
      <c r="B58" s="123" t="s">
        <v>14</v>
      </c>
      <c r="C58" s="34"/>
      <c r="D58" s="166" t="s">
        <v>148</v>
      </c>
      <c r="E58" s="34"/>
      <c r="F58" s="34"/>
      <c r="G58" s="34"/>
      <c r="H58" s="34"/>
      <c r="I58" s="2" t="s">
        <v>147</v>
      </c>
      <c r="J58" s="257"/>
      <c r="K58" s="60"/>
    </row>
    <row r="59" spans="1:11" ht="15.75" customHeight="1">
      <c r="A59" s="111"/>
      <c r="B59" s="123" t="s">
        <v>131</v>
      </c>
      <c r="C59" s="34"/>
      <c r="D59" s="166" t="s">
        <v>135</v>
      </c>
      <c r="E59" s="34"/>
      <c r="F59" s="197" t="str">
        <f>IF(J46=0,"",J46)</f>
        <v/>
      </c>
      <c r="G59" s="2" t="s">
        <v>76</v>
      </c>
      <c r="H59" s="197">
        <v>13100</v>
      </c>
      <c r="I59" s="2" t="s">
        <v>20</v>
      </c>
      <c r="J59" s="257" t="str">
        <f>IF(F59="","",F59*H59)</f>
        <v/>
      </c>
      <c r="K59" s="60"/>
    </row>
    <row r="60" spans="1:11" ht="15.75" customHeight="1">
      <c r="A60" s="111"/>
      <c r="B60" s="111"/>
      <c r="C60" s="111"/>
      <c r="D60" s="111"/>
      <c r="E60" s="122"/>
      <c r="F60" s="198"/>
      <c r="G60" s="2"/>
      <c r="H60" s="198"/>
      <c r="I60" s="250" t="s">
        <v>38</v>
      </c>
      <c r="J60" s="256">
        <f>SUM(J50:J59)</f>
        <v>0</v>
      </c>
      <c r="K60" s="60"/>
    </row>
    <row r="61" spans="1:11" ht="20.100000000000001" customHeight="1">
      <c r="A61" s="111"/>
      <c r="B61" s="111"/>
      <c r="C61" s="111"/>
      <c r="D61" s="111"/>
      <c r="E61" s="111"/>
      <c r="F61" s="111"/>
      <c r="G61" s="111"/>
      <c r="H61" s="111"/>
      <c r="J61" s="111"/>
    </row>
    <row r="62" spans="1:11" ht="20.100000000000001" customHeight="1">
      <c r="A62" s="111"/>
      <c r="B62" s="111"/>
      <c r="C62" s="111"/>
      <c r="D62" s="111"/>
      <c r="E62" s="111"/>
      <c r="F62" s="111"/>
      <c r="G62" s="111"/>
      <c r="H62" s="111"/>
      <c r="J62" s="111"/>
    </row>
    <row r="63" spans="1:11" ht="20.100000000000001" customHeight="1">
      <c r="A63" s="2" t="s">
        <v>150</v>
      </c>
      <c r="B63" s="2"/>
      <c r="C63" s="111"/>
      <c r="D63" s="111"/>
      <c r="E63" s="111"/>
      <c r="F63" s="111"/>
      <c r="G63" s="111"/>
      <c r="H63" s="111"/>
      <c r="I63" s="111"/>
      <c r="J63" s="111"/>
    </row>
    <row r="64" spans="1:11" ht="20.100000000000001" customHeight="1">
      <c r="A64" s="2"/>
      <c r="B64" s="2" t="s">
        <v>186</v>
      </c>
      <c r="D64" s="111"/>
      <c r="E64" s="111"/>
      <c r="F64" s="111"/>
      <c r="G64" s="111"/>
      <c r="H64" s="111"/>
      <c r="I64" s="111"/>
      <c r="J64" s="111"/>
    </row>
    <row r="65" spans="1:10">
      <c r="A65" s="111"/>
      <c r="B65" s="113" t="s">
        <v>136</v>
      </c>
      <c r="C65" s="139" t="s">
        <v>70</v>
      </c>
      <c r="D65" s="158"/>
      <c r="E65" s="158"/>
      <c r="F65" s="190"/>
      <c r="G65" s="213" t="s">
        <v>58</v>
      </c>
      <c r="H65" s="226"/>
      <c r="I65" s="130" t="s">
        <v>29</v>
      </c>
      <c r="J65" s="130" t="s">
        <v>74</v>
      </c>
    </row>
    <row r="66" spans="1:10">
      <c r="A66" s="111"/>
      <c r="B66" s="114"/>
      <c r="C66" s="140" t="s">
        <v>46</v>
      </c>
      <c r="D66" s="159"/>
      <c r="E66" s="172"/>
      <c r="F66" s="191" t="s">
        <v>71</v>
      </c>
      <c r="G66" s="214" t="s">
        <v>34</v>
      </c>
      <c r="H66" s="191" t="s">
        <v>73</v>
      </c>
      <c r="I66" s="244"/>
      <c r="J66" s="244"/>
    </row>
    <row r="67" spans="1:10">
      <c r="A67" s="111"/>
      <c r="B67" s="115"/>
      <c r="C67" s="141"/>
      <c r="D67" s="160"/>
      <c r="E67" s="173"/>
      <c r="F67" s="192" t="s">
        <v>11</v>
      </c>
      <c r="G67" s="215" t="s">
        <v>12</v>
      </c>
      <c r="H67" s="227" t="s">
        <v>32</v>
      </c>
      <c r="I67" s="245" t="s">
        <v>79</v>
      </c>
      <c r="J67" s="245" t="s">
        <v>3</v>
      </c>
    </row>
    <row r="68" spans="1:10" ht="15.75" customHeight="1">
      <c r="A68" s="111"/>
      <c r="B68" s="113" t="s">
        <v>137</v>
      </c>
      <c r="C68" s="142"/>
      <c r="D68" s="161" t="s">
        <v>77</v>
      </c>
      <c r="E68" s="174"/>
      <c r="F68" s="193" t="str">
        <f>IF(C68="",IF(E68="","","開始日入力を"),IF(E68="","終了日入力を",_xlfn.DAYS(E68,C68)+1))</f>
        <v/>
      </c>
      <c r="G68" s="216"/>
      <c r="H68" s="228" t="str">
        <f>IF(F68="","",IF(G68="","",IF(F68&gt;0,G68*F68,"")))</f>
        <v/>
      </c>
      <c r="I68" s="246"/>
      <c r="J68" s="246" t="str">
        <f>IF(H68="","",IF(H68-I68&lt;0,"エラー",H68-I68))</f>
        <v/>
      </c>
    </row>
    <row r="69" spans="1:10" ht="15.75" customHeight="1">
      <c r="A69" s="111"/>
      <c r="B69" s="114"/>
      <c r="C69" s="144"/>
      <c r="D69" s="163" t="s">
        <v>77</v>
      </c>
      <c r="E69" s="176"/>
      <c r="F69" s="195" t="str">
        <f>IF(C69="",IF(E69="","","開始日入力を"),IF(E69="","終了日入力を",_xlfn.DAYS(E69,C69)+1))</f>
        <v/>
      </c>
      <c r="G69" s="218"/>
      <c r="H69" s="230" t="str">
        <f>IF(F69="","",IF(G69="","",IF(F69&gt;0,G69*F69,"")))</f>
        <v/>
      </c>
      <c r="I69" s="248"/>
      <c r="J69" s="248" t="str">
        <f>IF(H69="","",IF(H69-I69&lt;0,"エラー",H69-I69))</f>
        <v/>
      </c>
    </row>
    <row r="70" spans="1:10" ht="15.75" customHeight="1">
      <c r="A70" s="111"/>
      <c r="B70" s="115"/>
      <c r="C70" s="145" t="s">
        <v>38</v>
      </c>
      <c r="D70" s="164"/>
      <c r="E70" s="164"/>
      <c r="F70" s="196">
        <f>SUM(F68:F69)</f>
        <v>0</v>
      </c>
      <c r="G70" s="219">
        <f>MAX(G68:G69)</f>
        <v>0</v>
      </c>
      <c r="H70" s="219">
        <f>SUM(H68:H69)</f>
        <v>0</v>
      </c>
      <c r="I70" s="219">
        <f>SUM(I68:I69)</f>
        <v>0</v>
      </c>
      <c r="J70" s="219">
        <f>SUM(J68:J69)</f>
        <v>0</v>
      </c>
    </row>
    <row r="71" spans="1:10" ht="15.75" customHeight="1">
      <c r="A71" s="111"/>
      <c r="B71" s="113" t="s">
        <v>156</v>
      </c>
      <c r="C71" s="142"/>
      <c r="D71" s="161" t="s">
        <v>77</v>
      </c>
      <c r="E71" s="174"/>
      <c r="F71" s="193" t="str">
        <f>IF(C71="",IF(E71="","","開始日入力を"),IF(E71="","終了日入力を",_xlfn.DAYS(E71,C71)+1))</f>
        <v/>
      </c>
      <c r="G71" s="216"/>
      <c r="H71" s="228" t="str">
        <f>IF(F71="","",IF(G71="","",IF(F71&gt;0,G71*F71,"")))</f>
        <v/>
      </c>
      <c r="I71" s="246"/>
      <c r="J71" s="246" t="str">
        <f>IF(H71="","",IF(H71-I71&lt;0,"エラー",H71-I71))</f>
        <v/>
      </c>
    </row>
    <row r="72" spans="1:10" ht="15.75" customHeight="1">
      <c r="A72" s="111"/>
      <c r="B72" s="114"/>
      <c r="C72" s="144"/>
      <c r="D72" s="163" t="s">
        <v>77</v>
      </c>
      <c r="E72" s="176"/>
      <c r="F72" s="195" t="str">
        <f>IF(C72="",IF(E72="","","開始日入力を"),IF(E72="","終了日入力を",_xlfn.DAYS(E72,C72)+1))</f>
        <v/>
      </c>
      <c r="G72" s="218"/>
      <c r="H72" s="230" t="str">
        <f>IF(F72="","",IF(G72="","",IF(F72&gt;0,G72*F72,"")))</f>
        <v/>
      </c>
      <c r="I72" s="248"/>
      <c r="J72" s="248" t="str">
        <f>IF(H72="","",IF(H72-I72&lt;0,"エラー",H72-I72))</f>
        <v/>
      </c>
    </row>
    <row r="73" spans="1:10" ht="15.75" customHeight="1">
      <c r="A73" s="111"/>
      <c r="B73" s="115"/>
      <c r="C73" s="145" t="s">
        <v>38</v>
      </c>
      <c r="D73" s="164"/>
      <c r="E73" s="164"/>
      <c r="F73" s="196">
        <f>SUM(F71:F72)</f>
        <v>0</v>
      </c>
      <c r="G73" s="219">
        <f>MAX(G71:G72)</f>
        <v>0</v>
      </c>
      <c r="H73" s="219">
        <f>SUM(H71:H72)</f>
        <v>0</v>
      </c>
      <c r="I73" s="219">
        <f>SUM(I71:I72)</f>
        <v>0</v>
      </c>
      <c r="J73" s="219">
        <f>SUM(J71:J72)</f>
        <v>0</v>
      </c>
    </row>
    <row r="74" spans="1:10" ht="15.75" customHeight="1">
      <c r="A74" s="111"/>
      <c r="B74" s="113" t="s">
        <v>138</v>
      </c>
      <c r="C74" s="142"/>
      <c r="D74" s="161" t="s">
        <v>77</v>
      </c>
      <c r="E74" s="174"/>
      <c r="F74" s="193" t="str">
        <f>IF(C74="",IF(E74="","","開始日入力を"),IF(E74="","終了日入力を",_xlfn.DAYS(E74,C74)+1))</f>
        <v/>
      </c>
      <c r="G74" s="216"/>
      <c r="H74" s="228" t="str">
        <f>IF(F74="","",IF(G74="","",IF(F74&gt;0,G74*F74,"")))</f>
        <v/>
      </c>
      <c r="I74" s="246"/>
      <c r="J74" s="246" t="str">
        <f>IF(H74="","",IF(H74-I74&lt;0,"エラー",H74-I74))</f>
        <v/>
      </c>
    </row>
    <row r="75" spans="1:10" ht="15.75" customHeight="1">
      <c r="A75" s="111"/>
      <c r="B75" s="114"/>
      <c r="C75" s="144"/>
      <c r="D75" s="163" t="s">
        <v>77</v>
      </c>
      <c r="E75" s="176"/>
      <c r="F75" s="195" t="str">
        <f>IF(C75="",IF(E75="","","開始日入力を"),IF(E75="","終了日入力を",_xlfn.DAYS(E75,C75)+1))</f>
        <v/>
      </c>
      <c r="G75" s="218"/>
      <c r="H75" s="230" t="str">
        <f>IF(F75="","",IF(G75="","",IF(F75&gt;0,G75*F75,"")))</f>
        <v/>
      </c>
      <c r="I75" s="248"/>
      <c r="J75" s="248" t="str">
        <f>IF(H75="","",IF(H75-I75&lt;0,"エラー",H75-I75))</f>
        <v/>
      </c>
    </row>
    <row r="76" spans="1:10" ht="15.75" customHeight="1">
      <c r="A76" s="111"/>
      <c r="B76" s="115"/>
      <c r="C76" s="145" t="s">
        <v>38</v>
      </c>
      <c r="D76" s="164"/>
      <c r="E76" s="164"/>
      <c r="F76" s="196">
        <f>SUM(F74:F75)</f>
        <v>0</v>
      </c>
      <c r="G76" s="219">
        <f>MAX(G74:G75)</f>
        <v>0</v>
      </c>
      <c r="H76" s="219">
        <f>SUM(H74:H75)</f>
        <v>0</v>
      </c>
      <c r="I76" s="219">
        <f>SUM(I74:I75)</f>
        <v>0</v>
      </c>
      <c r="J76" s="219">
        <f>SUM(J74:J75)</f>
        <v>0</v>
      </c>
    </row>
    <row r="77" spans="1:10" ht="15.75" customHeight="1">
      <c r="A77" s="111"/>
      <c r="B77" s="113" t="s">
        <v>167</v>
      </c>
      <c r="C77" s="142"/>
      <c r="D77" s="161" t="s">
        <v>77</v>
      </c>
      <c r="E77" s="174"/>
      <c r="F77" s="193" t="str">
        <f>IF(C77="",IF(E77="","","開始日入力を"),IF(E77="","終了日入力を",_xlfn.DAYS(E77,C77)+1))</f>
        <v/>
      </c>
      <c r="G77" s="216"/>
      <c r="H77" s="228" t="str">
        <f>IF(F77="","",IF(G77="","",IF(F77&gt;0,G77*F77,"")))</f>
        <v/>
      </c>
      <c r="I77" s="246"/>
      <c r="J77" s="246" t="str">
        <f>IF(H77="","",IF(H77-I77&lt;0,"エラー",H77-I77))</f>
        <v/>
      </c>
    </row>
    <row r="78" spans="1:10" ht="15.75" customHeight="1">
      <c r="A78" s="111"/>
      <c r="B78" s="114"/>
      <c r="C78" s="144"/>
      <c r="D78" s="163" t="s">
        <v>77</v>
      </c>
      <c r="E78" s="176"/>
      <c r="F78" s="195" t="str">
        <f>IF(C78="",IF(E78="","","開始日入力を"),IF(E78="","終了日入力を",_xlfn.DAYS(E78,C78)+1))</f>
        <v/>
      </c>
      <c r="G78" s="218"/>
      <c r="H78" s="230" t="str">
        <f>IF(F78="","",IF(G78="","",IF(F78&gt;0,G78*F78,"")))</f>
        <v/>
      </c>
      <c r="I78" s="248"/>
      <c r="J78" s="248" t="str">
        <f>IF(H78="","",IF(H78-I78&lt;0,"エラー",H78-I78))</f>
        <v/>
      </c>
    </row>
    <row r="79" spans="1:10" ht="15.75" customHeight="1">
      <c r="A79" s="111"/>
      <c r="B79" s="115"/>
      <c r="C79" s="145" t="s">
        <v>38</v>
      </c>
      <c r="D79" s="164"/>
      <c r="E79" s="164"/>
      <c r="F79" s="196">
        <f>SUM(F77:F78)</f>
        <v>0</v>
      </c>
      <c r="G79" s="219">
        <f>MAX(G77:G78)</f>
        <v>0</v>
      </c>
      <c r="H79" s="219">
        <f>SUM(H77:H78)</f>
        <v>0</v>
      </c>
      <c r="I79" s="219">
        <f>SUM(I77:I78)</f>
        <v>0</v>
      </c>
      <c r="J79" s="219">
        <f>SUM(J77:J78)</f>
        <v>0</v>
      </c>
    </row>
    <row r="80" spans="1:10">
      <c r="A80" s="111"/>
      <c r="B80" s="111"/>
      <c r="C80" s="111"/>
      <c r="D80" s="111"/>
      <c r="E80" s="111"/>
      <c r="F80" s="111"/>
      <c r="G80" s="111"/>
      <c r="H80" s="111"/>
      <c r="I80" s="111"/>
      <c r="J80" s="111"/>
    </row>
    <row r="81" spans="1:10" ht="20.100000000000001" customHeight="1">
      <c r="A81" s="2"/>
      <c r="B81" s="2" t="s">
        <v>187</v>
      </c>
      <c r="D81" s="111"/>
      <c r="E81" s="111"/>
      <c r="F81" s="111"/>
      <c r="G81" s="111"/>
      <c r="H81" s="111"/>
      <c r="I81" s="111"/>
      <c r="J81" s="111"/>
    </row>
    <row r="82" spans="1:10">
      <c r="A82" s="111"/>
      <c r="B82" s="113" t="s">
        <v>136</v>
      </c>
      <c r="C82" s="139" t="s">
        <v>70</v>
      </c>
      <c r="D82" s="158"/>
      <c r="E82" s="158"/>
      <c r="F82" s="190"/>
      <c r="G82" s="213" t="s">
        <v>58</v>
      </c>
      <c r="H82" s="226"/>
      <c r="I82" s="130" t="s">
        <v>29</v>
      </c>
      <c r="J82" s="130" t="s">
        <v>74</v>
      </c>
    </row>
    <row r="83" spans="1:10">
      <c r="A83" s="111"/>
      <c r="B83" s="114"/>
      <c r="C83" s="140" t="s">
        <v>46</v>
      </c>
      <c r="D83" s="159"/>
      <c r="E83" s="172"/>
      <c r="F83" s="191" t="s">
        <v>71</v>
      </c>
      <c r="G83" s="214" t="s">
        <v>34</v>
      </c>
      <c r="H83" s="191" t="s">
        <v>73</v>
      </c>
      <c r="I83" s="244"/>
      <c r="J83" s="244"/>
    </row>
    <row r="84" spans="1:10">
      <c r="A84" s="111"/>
      <c r="B84" s="115"/>
      <c r="C84" s="141"/>
      <c r="D84" s="160"/>
      <c r="E84" s="173"/>
      <c r="F84" s="192" t="s">
        <v>11</v>
      </c>
      <c r="G84" s="215" t="s">
        <v>12</v>
      </c>
      <c r="H84" s="227" t="s">
        <v>32</v>
      </c>
      <c r="I84" s="245" t="s">
        <v>79</v>
      </c>
      <c r="J84" s="245" t="s">
        <v>3</v>
      </c>
    </row>
    <row r="85" spans="1:10" ht="15.75" customHeight="1">
      <c r="A85" s="111"/>
      <c r="B85" s="113" t="s">
        <v>137</v>
      </c>
      <c r="C85" s="142"/>
      <c r="D85" s="161" t="s">
        <v>77</v>
      </c>
      <c r="E85" s="174"/>
      <c r="F85" s="193" t="str">
        <f>IF(C85="",IF(E85="","","開始日入力を"),IF(E85="","終了日入力を",_xlfn.DAYS(E85,C85)+1))</f>
        <v/>
      </c>
      <c r="G85" s="216"/>
      <c r="H85" s="228" t="str">
        <f>IF(F85="","",IF(G85="","",IF(F85&gt;0,G85*F85,"")))</f>
        <v/>
      </c>
      <c r="I85" s="246"/>
      <c r="J85" s="246" t="str">
        <f>IF(H85="","",IF(H85-I85&lt;0,"エラー",H85-I85))</f>
        <v/>
      </c>
    </row>
    <row r="86" spans="1:10" ht="15.75" customHeight="1">
      <c r="A86" s="111"/>
      <c r="B86" s="114"/>
      <c r="C86" s="144"/>
      <c r="D86" s="163" t="s">
        <v>77</v>
      </c>
      <c r="E86" s="176"/>
      <c r="F86" s="195" t="str">
        <f>IF(C86="",IF(E86="","","開始日入力を"),IF(E86="","終了日入力を",_xlfn.DAYS(E86,C86)+1))</f>
        <v/>
      </c>
      <c r="G86" s="218"/>
      <c r="H86" s="230" t="str">
        <f>IF(F86="","",IF(G86="","",IF(F86&gt;0,G86*F86,"")))</f>
        <v/>
      </c>
      <c r="I86" s="248"/>
      <c r="J86" s="248" t="str">
        <f>IF(H86="","",IF(H86-I86&lt;0,"エラー",H86-I86))</f>
        <v/>
      </c>
    </row>
    <row r="87" spans="1:10" ht="15.75" customHeight="1">
      <c r="A87" s="111"/>
      <c r="B87" s="115"/>
      <c r="C87" s="145" t="s">
        <v>38</v>
      </c>
      <c r="D87" s="164"/>
      <c r="E87" s="164"/>
      <c r="F87" s="196">
        <f>SUM(F85:F86)</f>
        <v>0</v>
      </c>
      <c r="G87" s="219">
        <f>MAX(G85:G86)</f>
        <v>0</v>
      </c>
      <c r="H87" s="219">
        <f>SUM(H85:H86)</f>
        <v>0</v>
      </c>
      <c r="I87" s="219">
        <f>SUM(I85:I86)</f>
        <v>0</v>
      </c>
      <c r="J87" s="219">
        <f>SUM(J85:J86)</f>
        <v>0</v>
      </c>
    </row>
    <row r="88" spans="1:10" ht="15.75" customHeight="1">
      <c r="A88" s="111"/>
      <c r="B88" s="113" t="s">
        <v>156</v>
      </c>
      <c r="C88" s="142"/>
      <c r="D88" s="161" t="s">
        <v>77</v>
      </c>
      <c r="E88" s="174"/>
      <c r="F88" s="193" t="str">
        <f>IF(C88="",IF(E88="","","開始日入力を"),IF(E88="","終了日入力を",_xlfn.DAYS(E88,C88)+1))</f>
        <v/>
      </c>
      <c r="G88" s="216"/>
      <c r="H88" s="228" t="str">
        <f>IF(F88="","",IF(G88="","",IF(F88&gt;0,G88*F88,"")))</f>
        <v/>
      </c>
      <c r="I88" s="246"/>
      <c r="J88" s="246" t="str">
        <f>IF(H88="","",IF(H88-I88&lt;0,"エラー",H88-I88))</f>
        <v/>
      </c>
    </row>
    <row r="89" spans="1:10" ht="15.75" customHeight="1">
      <c r="A89" s="111"/>
      <c r="B89" s="114"/>
      <c r="C89" s="144"/>
      <c r="D89" s="163" t="s">
        <v>77</v>
      </c>
      <c r="E89" s="176"/>
      <c r="F89" s="195" t="str">
        <f>IF(C89="",IF(E89="","","開始日入力を"),IF(E89="","終了日入力を",_xlfn.DAYS(E89,C89)+1))</f>
        <v/>
      </c>
      <c r="G89" s="218"/>
      <c r="H89" s="230" t="str">
        <f>IF(F89="","",IF(G89="","",IF(F89&gt;0,G89*F89,"")))</f>
        <v/>
      </c>
      <c r="I89" s="248"/>
      <c r="J89" s="248" t="str">
        <f>IF(H89="","",IF(H89-I89&lt;0,"エラー",H89-I89))</f>
        <v/>
      </c>
    </row>
    <row r="90" spans="1:10" ht="15.75" customHeight="1">
      <c r="A90" s="111"/>
      <c r="B90" s="115"/>
      <c r="C90" s="145" t="s">
        <v>38</v>
      </c>
      <c r="D90" s="164"/>
      <c r="E90" s="164"/>
      <c r="F90" s="196">
        <f>SUM(F88:F89)</f>
        <v>0</v>
      </c>
      <c r="G90" s="219">
        <f>MAX(G88:G89)</f>
        <v>0</v>
      </c>
      <c r="H90" s="219">
        <f>SUM(H88:H89)</f>
        <v>0</v>
      </c>
      <c r="I90" s="219">
        <f>SUM(I88:I89)</f>
        <v>0</v>
      </c>
      <c r="J90" s="219">
        <f>SUM(J88:J89)</f>
        <v>0</v>
      </c>
    </row>
    <row r="91" spans="1:10" ht="15.75" customHeight="1">
      <c r="A91" s="111"/>
      <c r="B91" s="113" t="s">
        <v>138</v>
      </c>
      <c r="C91" s="142"/>
      <c r="D91" s="161" t="s">
        <v>77</v>
      </c>
      <c r="E91" s="174"/>
      <c r="F91" s="193" t="str">
        <f>IF(C91="",IF(E91="","","開始日入力を"),IF(E91="","終了日入力を",_xlfn.DAYS(E91,C91)+1))</f>
        <v/>
      </c>
      <c r="G91" s="216"/>
      <c r="H91" s="228" t="str">
        <f>IF(F91="","",IF(G91="","",IF(F91&gt;0,G91*F91,"")))</f>
        <v/>
      </c>
      <c r="I91" s="246"/>
      <c r="J91" s="246" t="str">
        <f>IF(H91="","",IF(H91-I91&lt;0,"エラー",H91-I91))</f>
        <v/>
      </c>
    </row>
    <row r="92" spans="1:10" ht="15.75" customHeight="1">
      <c r="A92" s="111"/>
      <c r="B92" s="114"/>
      <c r="C92" s="144"/>
      <c r="D92" s="163" t="s">
        <v>77</v>
      </c>
      <c r="E92" s="176"/>
      <c r="F92" s="195" t="str">
        <f>IF(C92="",IF(E92="","","開始日入力を"),IF(E92="","終了日入力を",_xlfn.DAYS(E92,C92)+1))</f>
        <v/>
      </c>
      <c r="G92" s="218"/>
      <c r="H92" s="230" t="str">
        <f>IF(F92="","",IF(G92="","",IF(F92&gt;0,G92*F92,"")))</f>
        <v/>
      </c>
      <c r="I92" s="248"/>
      <c r="J92" s="248" t="str">
        <f>IF(H92="","",IF(H92-I92&lt;0,"エラー",H92-I92))</f>
        <v/>
      </c>
    </row>
    <row r="93" spans="1:10" ht="15.75" customHeight="1">
      <c r="A93" s="111"/>
      <c r="B93" s="115"/>
      <c r="C93" s="145" t="s">
        <v>38</v>
      </c>
      <c r="D93" s="164"/>
      <c r="E93" s="164"/>
      <c r="F93" s="196">
        <f>SUM(F91:F92)</f>
        <v>0</v>
      </c>
      <c r="G93" s="219">
        <f>MAX(G91:G92)</f>
        <v>0</v>
      </c>
      <c r="H93" s="219">
        <f>SUM(H91:H92)</f>
        <v>0</v>
      </c>
      <c r="I93" s="219">
        <f>SUM(I91:I92)</f>
        <v>0</v>
      </c>
      <c r="J93" s="219">
        <f>SUM(J91:J92)</f>
        <v>0</v>
      </c>
    </row>
    <row r="94" spans="1:10" ht="15.75" customHeight="1">
      <c r="A94" s="111"/>
      <c r="B94" s="113" t="s">
        <v>167</v>
      </c>
      <c r="C94" s="142"/>
      <c r="D94" s="161" t="s">
        <v>77</v>
      </c>
      <c r="E94" s="174"/>
      <c r="F94" s="193" t="str">
        <f>IF(C94="",IF(E94="","","開始日入力を"),IF(E94="","終了日入力を",_xlfn.DAYS(E94,C94)+1))</f>
        <v/>
      </c>
      <c r="G94" s="216"/>
      <c r="H94" s="228" t="str">
        <f>IF(F94="","",IF(G94="","",IF(F94&gt;0,G94*F94,"")))</f>
        <v/>
      </c>
      <c r="I94" s="246"/>
      <c r="J94" s="246" t="str">
        <f>IF(H94="","",IF(H94-I94&lt;0,"エラー",H94-I94))</f>
        <v/>
      </c>
    </row>
    <row r="95" spans="1:10" ht="15.75" customHeight="1">
      <c r="A95" s="111"/>
      <c r="B95" s="114"/>
      <c r="C95" s="144"/>
      <c r="D95" s="163" t="s">
        <v>77</v>
      </c>
      <c r="E95" s="176"/>
      <c r="F95" s="195" t="str">
        <f>IF(C95="",IF(E95="","","開始日入力を"),IF(E95="","終了日入力を",_xlfn.DAYS(E95,C95)+1))</f>
        <v/>
      </c>
      <c r="G95" s="218"/>
      <c r="H95" s="230" t="str">
        <f>IF(F95="","",IF(G95="","",IF(F95&gt;0,G95*F95,"")))</f>
        <v/>
      </c>
      <c r="I95" s="248"/>
      <c r="J95" s="248" t="str">
        <f>IF(H95="","",IF(H95-I95&lt;0,"エラー",H95-I95))</f>
        <v/>
      </c>
    </row>
    <row r="96" spans="1:10" ht="15.75" customHeight="1">
      <c r="A96" s="111"/>
      <c r="B96" s="115"/>
      <c r="C96" s="145" t="s">
        <v>38</v>
      </c>
      <c r="D96" s="164"/>
      <c r="E96" s="164"/>
      <c r="F96" s="196">
        <f>SUM(F94:F95)</f>
        <v>0</v>
      </c>
      <c r="G96" s="219">
        <f>MAX(G94:G95)</f>
        <v>0</v>
      </c>
      <c r="H96" s="219">
        <f>SUM(H94:H95)</f>
        <v>0</v>
      </c>
      <c r="I96" s="219">
        <f>SUM(I94:I95)</f>
        <v>0</v>
      </c>
      <c r="J96" s="219">
        <f>SUM(J94:J95)</f>
        <v>0</v>
      </c>
    </row>
    <row r="97" spans="1:11">
      <c r="A97" s="111"/>
      <c r="B97" s="111"/>
      <c r="C97" s="111"/>
      <c r="D97" s="111"/>
      <c r="E97" s="111"/>
      <c r="F97" s="111"/>
      <c r="G97" s="111"/>
      <c r="H97" s="111"/>
      <c r="I97" s="111"/>
      <c r="J97" s="111"/>
    </row>
    <row r="98" spans="1:11" ht="15.75" customHeight="1">
      <c r="A98" s="2" t="s">
        <v>190</v>
      </c>
      <c r="B98" s="2"/>
      <c r="D98" s="111"/>
      <c r="K98" s="60"/>
    </row>
    <row r="99" spans="1:11" ht="15.75" customHeight="1">
      <c r="A99" s="111"/>
      <c r="B99" s="2" t="s">
        <v>177</v>
      </c>
      <c r="E99" s="56"/>
      <c r="F99" s="197"/>
      <c r="G99" s="2"/>
      <c r="H99" s="197"/>
      <c r="I99" s="2"/>
      <c r="J99" s="257"/>
      <c r="K99" s="60"/>
    </row>
    <row r="100" spans="1:11" ht="15.75" customHeight="1">
      <c r="A100" s="111"/>
      <c r="B100" s="121"/>
      <c r="C100" s="34"/>
      <c r="E100" s="178" t="s">
        <v>30</v>
      </c>
      <c r="F100" s="197" t="str">
        <f>IF(J70=0,"",J70)</f>
        <v/>
      </c>
      <c r="G100" s="2" t="s">
        <v>76</v>
      </c>
      <c r="H100" s="197">
        <v>436000</v>
      </c>
      <c r="I100" s="2" t="s">
        <v>20</v>
      </c>
      <c r="J100" s="257" t="str">
        <f>IF(F100="","",F100*H100)</f>
        <v/>
      </c>
      <c r="K100" s="60"/>
    </row>
    <row r="101" spans="1:11" ht="15.75" customHeight="1">
      <c r="A101" s="111"/>
      <c r="B101" s="122"/>
      <c r="E101" s="178" t="s">
        <v>169</v>
      </c>
      <c r="F101" s="197" t="str">
        <f>IF(J73=0,"",J73)</f>
        <v/>
      </c>
      <c r="G101" s="2" t="s">
        <v>76</v>
      </c>
      <c r="H101" s="197">
        <v>211000</v>
      </c>
      <c r="I101" s="2" t="s">
        <v>20</v>
      </c>
      <c r="J101" s="257" t="str">
        <f>IF(F101="","",F101*H101)</f>
        <v/>
      </c>
      <c r="K101" s="60"/>
    </row>
    <row r="102" spans="1:11" ht="15.75" customHeight="1">
      <c r="A102" s="111"/>
      <c r="B102" s="122"/>
      <c r="E102" s="178" t="s">
        <v>139</v>
      </c>
      <c r="F102" s="197" t="str">
        <f>IF(J76=0,"",J76)</f>
        <v/>
      </c>
      <c r="G102" s="2" t="s">
        <v>76</v>
      </c>
      <c r="H102" s="197">
        <v>74000</v>
      </c>
      <c r="I102" s="2" t="s">
        <v>20</v>
      </c>
      <c r="J102" s="257" t="str">
        <f>IF(F102="","",F102*H102)</f>
        <v/>
      </c>
      <c r="K102" s="60"/>
    </row>
    <row r="103" spans="1:11" ht="15.75" customHeight="1">
      <c r="A103" s="111"/>
      <c r="B103" s="122"/>
      <c r="E103" s="178" t="s">
        <v>35</v>
      </c>
      <c r="F103" s="197" t="str">
        <f>IF(J79=0,"",J79)</f>
        <v/>
      </c>
      <c r="G103" s="2" t="s">
        <v>76</v>
      </c>
      <c r="H103" s="197">
        <v>16000</v>
      </c>
      <c r="I103" s="2" t="s">
        <v>20</v>
      </c>
      <c r="J103" s="257" t="str">
        <f>IF(F103="","",F103*H103)</f>
        <v/>
      </c>
      <c r="K103" s="60"/>
    </row>
    <row r="104" spans="1:11" ht="15.75" customHeight="1">
      <c r="A104" s="111"/>
      <c r="B104" s="2" t="s">
        <v>235</v>
      </c>
      <c r="E104" s="56"/>
      <c r="F104" s="197"/>
      <c r="G104" s="2"/>
      <c r="H104" s="197"/>
      <c r="I104" s="2"/>
      <c r="J104" s="257"/>
      <c r="K104" s="60"/>
    </row>
    <row r="105" spans="1:11" ht="15.75" customHeight="1">
      <c r="A105" s="111"/>
      <c r="B105" s="121"/>
      <c r="C105" s="34"/>
      <c r="E105" s="178" t="s">
        <v>30</v>
      </c>
      <c r="F105" s="197" t="str">
        <f>IF(J87=0,"",J87)</f>
        <v/>
      </c>
      <c r="G105" s="2" t="s">
        <v>76</v>
      </c>
      <c r="H105" s="197">
        <v>301000</v>
      </c>
      <c r="I105" s="2" t="s">
        <v>20</v>
      </c>
      <c r="J105" s="257" t="str">
        <f>IF(F105="","",F105*H105)</f>
        <v/>
      </c>
      <c r="K105" s="60"/>
    </row>
    <row r="106" spans="1:11" ht="15.75" customHeight="1">
      <c r="A106" s="111"/>
      <c r="B106" s="122"/>
      <c r="E106" s="178" t="s">
        <v>169</v>
      </c>
      <c r="F106" s="197" t="str">
        <f>IF(J90=0,"",J90)</f>
        <v/>
      </c>
      <c r="G106" s="2" t="s">
        <v>76</v>
      </c>
      <c r="H106" s="197">
        <v>211000</v>
      </c>
      <c r="I106" s="2" t="s">
        <v>20</v>
      </c>
      <c r="J106" s="257" t="str">
        <f>IF(F106="","",F106*H106)</f>
        <v/>
      </c>
      <c r="K106" s="60"/>
    </row>
    <row r="107" spans="1:11" ht="15.75" customHeight="1">
      <c r="A107" s="111"/>
      <c r="B107" s="122"/>
      <c r="E107" s="178" t="s">
        <v>139</v>
      </c>
      <c r="F107" s="197" t="str">
        <f>IF(J93=0,"",J93)</f>
        <v/>
      </c>
      <c r="G107" s="2" t="s">
        <v>76</v>
      </c>
      <c r="H107" s="197">
        <v>71000</v>
      </c>
      <c r="I107" s="2" t="s">
        <v>20</v>
      </c>
      <c r="J107" s="257" t="str">
        <f>IF(F107="","",F107*H107)</f>
        <v/>
      </c>
      <c r="K107" s="60"/>
    </row>
    <row r="108" spans="1:11" ht="15.75" customHeight="1">
      <c r="A108" s="111"/>
      <c r="B108" s="122"/>
      <c r="E108" s="178" t="s">
        <v>35</v>
      </c>
      <c r="F108" s="197" t="str">
        <f>IF(J96=0,"",J96)</f>
        <v/>
      </c>
      <c r="G108" s="2" t="s">
        <v>76</v>
      </c>
      <c r="H108" s="197">
        <v>16000</v>
      </c>
      <c r="I108" s="2" t="s">
        <v>20</v>
      </c>
      <c r="J108" s="257" t="str">
        <f>IF(F108="","",F108*H108)</f>
        <v/>
      </c>
      <c r="K108" s="60"/>
    </row>
    <row r="109" spans="1:11" ht="15.75" customHeight="1">
      <c r="A109" s="111"/>
      <c r="B109" s="111"/>
      <c r="C109" s="111"/>
      <c r="D109" s="111"/>
      <c r="E109" s="122"/>
      <c r="F109" s="198"/>
      <c r="G109" s="2"/>
      <c r="H109" s="198"/>
      <c r="I109" s="250" t="s">
        <v>38</v>
      </c>
      <c r="J109" s="256">
        <f>SUM(J99:J108)</f>
        <v>0</v>
      </c>
      <c r="K109" s="60"/>
    </row>
    <row r="110" spans="1:11" ht="20.100000000000001" customHeight="1">
      <c r="A110" s="111"/>
      <c r="B110" s="111"/>
      <c r="C110" s="111"/>
      <c r="D110" s="111"/>
      <c r="E110" s="111"/>
      <c r="F110" s="111"/>
      <c r="G110" s="111"/>
      <c r="H110" s="111"/>
      <c r="J110" s="111"/>
    </row>
    <row r="111" spans="1:11" ht="20.100000000000001" customHeight="1">
      <c r="A111" s="2" t="s">
        <v>119</v>
      </c>
      <c r="B111" s="2"/>
      <c r="C111" s="111"/>
      <c r="D111" s="111"/>
      <c r="E111" s="111"/>
      <c r="F111" s="111"/>
      <c r="G111" s="111"/>
      <c r="H111" s="111"/>
      <c r="I111" s="111"/>
      <c r="J111" s="111"/>
    </row>
    <row r="112" spans="1:11" ht="20.100000000000001" customHeight="1">
      <c r="A112" s="2" t="s">
        <v>204</v>
      </c>
      <c r="B112" s="2"/>
      <c r="D112" s="111"/>
      <c r="E112" s="111"/>
      <c r="F112" s="111"/>
      <c r="G112" s="111"/>
      <c r="H112" s="111"/>
      <c r="I112" s="111"/>
      <c r="J112" s="111"/>
    </row>
    <row r="113" spans="1:10">
      <c r="A113" s="2"/>
      <c r="B113" s="124" t="s">
        <v>170</v>
      </c>
      <c r="C113" s="148"/>
      <c r="D113" s="148"/>
      <c r="E113" s="148"/>
      <c r="F113" s="148"/>
      <c r="G113" s="148"/>
      <c r="H113" s="148"/>
      <c r="I113" s="148"/>
      <c r="J113" s="148"/>
    </row>
    <row r="114" spans="1:10" ht="87" customHeight="1">
      <c r="A114" s="2"/>
      <c r="B114" s="125"/>
      <c r="C114" s="149"/>
      <c r="D114" s="149"/>
      <c r="E114" s="149"/>
      <c r="F114" s="149"/>
      <c r="G114" s="149"/>
      <c r="H114" s="149"/>
      <c r="I114" s="149"/>
      <c r="J114" s="258"/>
    </row>
    <row r="115" spans="1:10">
      <c r="A115" s="2"/>
      <c r="B115" s="2"/>
      <c r="D115" s="111"/>
      <c r="E115" s="111"/>
      <c r="F115" s="111"/>
      <c r="G115" s="111"/>
      <c r="H115" s="111"/>
      <c r="I115" s="111"/>
      <c r="J115" s="111"/>
    </row>
    <row r="116" spans="1:10">
      <c r="A116" s="2"/>
      <c r="B116" s="121" t="s">
        <v>115</v>
      </c>
      <c r="C116" s="150"/>
      <c r="D116" s="150"/>
      <c r="E116" s="150"/>
      <c r="F116" s="150"/>
      <c r="G116" s="150"/>
      <c r="H116" s="150"/>
      <c r="I116" s="150"/>
      <c r="J116" s="150"/>
    </row>
    <row r="117" spans="1:10">
      <c r="A117" s="2"/>
      <c r="B117" s="7" t="s">
        <v>89</v>
      </c>
      <c r="C117" s="151"/>
      <c r="D117" s="167"/>
      <c r="E117" s="179" t="s">
        <v>126</v>
      </c>
      <c r="F117" s="151"/>
      <c r="G117" s="167"/>
      <c r="H117" s="231" t="s">
        <v>49</v>
      </c>
      <c r="I117" s="231" t="s">
        <v>140</v>
      </c>
      <c r="J117" s="231" t="s">
        <v>9</v>
      </c>
    </row>
    <row r="118" spans="1:10">
      <c r="A118" s="2"/>
      <c r="B118" s="126"/>
      <c r="C118" s="79"/>
      <c r="D118" s="168"/>
      <c r="E118" s="118"/>
      <c r="F118" s="79"/>
      <c r="G118" s="168"/>
      <c r="H118" s="232" t="s">
        <v>11</v>
      </c>
      <c r="I118" s="232" t="s">
        <v>12</v>
      </c>
      <c r="J118" s="232" t="s">
        <v>32</v>
      </c>
    </row>
    <row r="119" spans="1:10" ht="27.75" customHeight="1">
      <c r="A119" s="2"/>
      <c r="B119" s="127" t="s">
        <v>157</v>
      </c>
      <c r="C119" s="152"/>
      <c r="D119" s="152"/>
      <c r="E119" s="180"/>
      <c r="F119" s="199"/>
      <c r="G119" s="199"/>
      <c r="H119" s="233"/>
      <c r="I119" s="251">
        <v>133000</v>
      </c>
      <c r="J119" s="251" t="str">
        <f>IF(H119="","",H119*I119)</f>
        <v/>
      </c>
    </row>
    <row r="120" spans="1:10" ht="27.75" customHeight="1">
      <c r="A120" s="2"/>
      <c r="B120" s="128" t="s">
        <v>172</v>
      </c>
      <c r="C120" s="153"/>
      <c r="D120" s="153"/>
      <c r="E120" s="181"/>
      <c r="F120" s="200"/>
      <c r="G120" s="200"/>
      <c r="H120" s="204"/>
      <c r="I120" s="252">
        <v>3600</v>
      </c>
      <c r="J120" s="252" t="str">
        <f>IF(H120="","",H120*I120)</f>
        <v/>
      </c>
    </row>
    <row r="121" spans="1:10" ht="27.75" customHeight="1">
      <c r="A121" s="2"/>
      <c r="B121" s="128" t="s">
        <v>173</v>
      </c>
      <c r="C121" s="153"/>
      <c r="D121" s="153"/>
      <c r="E121" s="181"/>
      <c r="F121" s="200"/>
      <c r="G121" s="200"/>
      <c r="H121" s="204"/>
      <c r="I121" s="252">
        <v>4320000</v>
      </c>
      <c r="J121" s="252" t="str">
        <f>IF(H121="","",H121*I121)</f>
        <v/>
      </c>
    </row>
    <row r="122" spans="1:10" ht="27.75" customHeight="1">
      <c r="A122" s="2"/>
      <c r="B122" s="128" t="s">
        <v>175</v>
      </c>
      <c r="C122" s="153"/>
      <c r="D122" s="153"/>
      <c r="E122" s="181"/>
      <c r="F122" s="200"/>
      <c r="G122" s="200"/>
      <c r="H122" s="204"/>
      <c r="I122" s="252">
        <v>51400</v>
      </c>
      <c r="J122" s="252" t="str">
        <f>IF(H122="","",H122*I122)</f>
        <v/>
      </c>
    </row>
    <row r="123" spans="1:10" ht="27.75" customHeight="1">
      <c r="A123" s="2"/>
      <c r="B123" s="128" t="s">
        <v>176</v>
      </c>
      <c r="C123" s="153"/>
      <c r="D123" s="153"/>
      <c r="E123" s="181"/>
      <c r="F123" s="200"/>
      <c r="G123" s="200"/>
      <c r="H123" s="234"/>
      <c r="I123" s="252"/>
      <c r="J123" s="252" t="str">
        <f>IF(I123="","",I123)</f>
        <v/>
      </c>
    </row>
    <row r="124" spans="1:10" ht="27.75" customHeight="1">
      <c r="A124" s="2"/>
      <c r="B124" s="128" t="s">
        <v>179</v>
      </c>
      <c r="C124" s="153"/>
      <c r="D124" s="153"/>
      <c r="E124" s="181"/>
      <c r="F124" s="200"/>
      <c r="G124" s="200"/>
      <c r="H124" s="204"/>
      <c r="I124" s="252">
        <v>905000</v>
      </c>
      <c r="J124" s="252" t="str">
        <f>IF(H124="","",H124*I124)</f>
        <v/>
      </c>
    </row>
    <row r="125" spans="1:10" ht="27.75" customHeight="1">
      <c r="A125" s="2"/>
      <c r="B125" s="128" t="s">
        <v>178</v>
      </c>
      <c r="C125" s="153"/>
      <c r="D125" s="153"/>
      <c r="E125" s="181"/>
      <c r="F125" s="200"/>
      <c r="G125" s="200"/>
      <c r="H125" s="204"/>
      <c r="I125" s="252">
        <v>205000</v>
      </c>
      <c r="J125" s="252" t="str">
        <f>IF(H125="","",H125*I125)</f>
        <v/>
      </c>
    </row>
    <row r="126" spans="1:10" ht="27.75" customHeight="1">
      <c r="A126" s="2"/>
      <c r="B126" s="128" t="s">
        <v>166</v>
      </c>
      <c r="C126" s="153"/>
      <c r="D126" s="153"/>
      <c r="E126" s="181"/>
      <c r="F126" s="200"/>
      <c r="G126" s="200"/>
      <c r="H126" s="234"/>
      <c r="I126" s="252"/>
      <c r="J126" s="252" t="str">
        <f>IF(I126="","",I126)</f>
        <v/>
      </c>
    </row>
    <row r="127" spans="1:10" ht="27.75" customHeight="1">
      <c r="A127" s="2"/>
      <c r="B127" s="128" t="s">
        <v>160</v>
      </c>
      <c r="C127" s="153"/>
      <c r="D127" s="153"/>
      <c r="E127" s="181"/>
      <c r="F127" s="200"/>
      <c r="G127" s="200"/>
      <c r="H127" s="204"/>
      <c r="I127" s="252">
        <v>300000</v>
      </c>
      <c r="J127" s="252" t="str">
        <f>IF(H127="","",H127*I127)</f>
        <v/>
      </c>
    </row>
    <row r="128" spans="1:10" ht="27.75" customHeight="1">
      <c r="A128" s="2"/>
      <c r="B128" s="129" t="s">
        <v>180</v>
      </c>
      <c r="C128" s="154"/>
      <c r="D128" s="154"/>
      <c r="E128" s="182"/>
      <c r="F128" s="201"/>
      <c r="G128" s="201"/>
      <c r="H128" s="205"/>
      <c r="I128" s="253">
        <v>1500000</v>
      </c>
      <c r="J128" s="253" t="str">
        <f>IF(H128="","",H128*I128)</f>
        <v/>
      </c>
    </row>
    <row r="129" spans="1:10">
      <c r="A129" s="2"/>
      <c r="B129" s="2"/>
      <c r="C129" s="138" t="s">
        <v>181</v>
      </c>
      <c r="D129" s="111"/>
      <c r="E129" s="111"/>
      <c r="F129" s="111"/>
      <c r="G129" s="111"/>
      <c r="H129" s="111"/>
      <c r="I129" s="111"/>
      <c r="J129" s="259"/>
    </row>
    <row r="130" spans="1:10">
      <c r="A130" s="2"/>
      <c r="B130" s="2"/>
      <c r="C130" s="138" t="s">
        <v>182</v>
      </c>
      <c r="D130" s="111"/>
      <c r="E130" s="111"/>
      <c r="F130" s="111"/>
      <c r="G130" s="111"/>
      <c r="H130" s="111"/>
      <c r="I130" s="111"/>
      <c r="J130" s="259"/>
    </row>
    <row r="131" spans="1:10">
      <c r="A131" s="2"/>
      <c r="B131" s="2"/>
      <c r="D131" s="111"/>
      <c r="E131" s="111"/>
      <c r="F131" s="111"/>
      <c r="G131" s="111"/>
      <c r="H131" s="111"/>
      <c r="I131" s="111"/>
      <c r="J131" s="259"/>
    </row>
    <row r="132" spans="1:10">
      <c r="A132" s="2"/>
      <c r="B132" s="2"/>
      <c r="C132" s="111"/>
      <c r="D132" s="111"/>
      <c r="E132" s="111"/>
      <c r="F132" s="111"/>
      <c r="G132" s="111"/>
      <c r="H132" s="111"/>
      <c r="I132" s="111"/>
      <c r="J132" s="111"/>
    </row>
    <row r="133" spans="1:10" ht="20.100000000000001" customHeight="1">
      <c r="A133" s="2" t="s">
        <v>151</v>
      </c>
      <c r="B133" s="2"/>
      <c r="C133" s="111"/>
      <c r="D133" s="111"/>
      <c r="E133" s="111"/>
      <c r="F133" s="111"/>
      <c r="G133" s="111"/>
      <c r="H133" s="111"/>
      <c r="I133" s="111"/>
      <c r="J133" s="111"/>
    </row>
    <row r="134" spans="1:10">
      <c r="A134" s="2"/>
      <c r="B134" s="2"/>
      <c r="C134" s="111"/>
      <c r="D134" s="111"/>
      <c r="E134" s="111"/>
      <c r="F134" s="111"/>
      <c r="G134" s="111"/>
      <c r="H134" s="111"/>
      <c r="I134" s="111"/>
      <c r="J134" s="111"/>
    </row>
    <row r="135" spans="1:10" ht="15.75" customHeight="1">
      <c r="A135" s="111"/>
      <c r="B135" s="130" t="s">
        <v>28</v>
      </c>
      <c r="C135" s="155" t="s">
        <v>81</v>
      </c>
      <c r="D135" s="146"/>
      <c r="E135" s="146"/>
      <c r="F135" s="202" t="s">
        <v>83</v>
      </c>
      <c r="G135" s="202" t="s">
        <v>71</v>
      </c>
      <c r="H135" s="235"/>
      <c r="I135" s="249" t="s">
        <v>55</v>
      </c>
      <c r="J135" s="243"/>
    </row>
    <row r="136" spans="1:10" ht="15.75" customHeight="1">
      <c r="A136" s="111"/>
      <c r="B136" s="131" t="s">
        <v>233</v>
      </c>
      <c r="C136" s="142"/>
      <c r="D136" s="161" t="s">
        <v>77</v>
      </c>
      <c r="E136" s="183"/>
      <c r="F136" s="203"/>
      <c r="G136" s="220"/>
      <c r="H136" s="236"/>
      <c r="I136" s="246"/>
      <c r="J136" s="240"/>
    </row>
    <row r="137" spans="1:10" ht="15.75" customHeight="1">
      <c r="A137" s="111"/>
      <c r="B137" s="132"/>
      <c r="C137" s="156"/>
      <c r="D137" s="169" t="s">
        <v>77</v>
      </c>
      <c r="E137" s="184"/>
      <c r="F137" s="204"/>
      <c r="G137" s="128"/>
      <c r="H137" s="237"/>
      <c r="I137" s="254"/>
      <c r="J137" s="241"/>
    </row>
    <row r="138" spans="1:10" ht="15.75" customHeight="1">
      <c r="A138" s="111"/>
      <c r="B138" s="133"/>
      <c r="C138" s="144"/>
      <c r="D138" s="163" t="s">
        <v>77</v>
      </c>
      <c r="E138" s="185"/>
      <c r="F138" s="205"/>
      <c r="G138" s="129"/>
      <c r="H138" s="238"/>
      <c r="I138" s="248"/>
      <c r="J138" s="242"/>
    </row>
    <row r="139" spans="1:10" ht="15.75" customHeight="1">
      <c r="A139" s="111"/>
      <c r="B139" s="134"/>
      <c r="C139" s="145" t="s">
        <v>38</v>
      </c>
      <c r="D139" s="164"/>
      <c r="E139" s="186"/>
      <c r="F139" s="206">
        <f>SUM(F136:F138)</f>
        <v>0</v>
      </c>
      <c r="G139" s="219">
        <f>SUM(G136:G138)</f>
        <v>0</v>
      </c>
      <c r="H139" s="239"/>
      <c r="I139" s="219">
        <f>SUM(I136:I138)</f>
        <v>0</v>
      </c>
      <c r="J139" s="243"/>
    </row>
    <row r="140" spans="1:10" ht="15.75" customHeight="1">
      <c r="A140" s="111"/>
      <c r="B140" s="131" t="s">
        <v>188</v>
      </c>
      <c r="C140" s="142"/>
      <c r="D140" s="161" t="s">
        <v>77</v>
      </c>
      <c r="E140" s="183"/>
      <c r="F140" s="203"/>
      <c r="G140" s="220"/>
      <c r="H140" s="236"/>
      <c r="I140" s="246"/>
      <c r="J140" s="240"/>
    </row>
    <row r="141" spans="1:10" ht="15.75" customHeight="1">
      <c r="A141" s="111"/>
      <c r="B141" s="132"/>
      <c r="C141" s="156"/>
      <c r="D141" s="169" t="s">
        <v>77</v>
      </c>
      <c r="E141" s="184"/>
      <c r="F141" s="204"/>
      <c r="G141" s="128"/>
      <c r="H141" s="237"/>
      <c r="I141" s="254"/>
      <c r="J141" s="241"/>
    </row>
    <row r="142" spans="1:10" ht="15.75" customHeight="1">
      <c r="A142" s="111"/>
      <c r="B142" s="133"/>
      <c r="C142" s="144"/>
      <c r="D142" s="163" t="s">
        <v>77</v>
      </c>
      <c r="E142" s="185"/>
      <c r="F142" s="205"/>
      <c r="G142" s="129"/>
      <c r="H142" s="238"/>
      <c r="I142" s="248"/>
      <c r="J142" s="242"/>
    </row>
    <row r="143" spans="1:10" ht="15.75" customHeight="1">
      <c r="A143" s="111"/>
      <c r="B143" s="134"/>
      <c r="C143" s="145" t="s">
        <v>38</v>
      </c>
      <c r="D143" s="164"/>
      <c r="E143" s="186"/>
      <c r="F143" s="206">
        <f>SUM(F140:F142)</f>
        <v>0</v>
      </c>
      <c r="G143" s="219">
        <f>SUM(G140:G142)</f>
        <v>0</v>
      </c>
      <c r="H143" s="239"/>
      <c r="I143" s="219">
        <f>SUM(I140:I142)</f>
        <v>0</v>
      </c>
      <c r="J143" s="243"/>
    </row>
    <row r="144" spans="1:10">
      <c r="A144" s="111"/>
      <c r="B144" s="111"/>
      <c r="C144" s="111"/>
      <c r="E144" s="111"/>
      <c r="F144" s="111"/>
      <c r="G144" s="111"/>
      <c r="H144" s="111"/>
      <c r="I144" s="111"/>
      <c r="J144" s="111"/>
    </row>
    <row r="145" spans="1:10" ht="15.75" customHeight="1">
      <c r="A145" s="2" t="s">
        <v>75</v>
      </c>
      <c r="B145" s="2"/>
      <c r="D145" s="111"/>
    </row>
    <row r="146" spans="1:10" ht="15.75" customHeight="1">
      <c r="A146" s="111"/>
      <c r="B146" s="2" t="s">
        <v>80</v>
      </c>
      <c r="D146" s="111"/>
      <c r="E146" s="187" t="s">
        <v>55</v>
      </c>
      <c r="F146" s="197"/>
      <c r="G146" s="2" t="s">
        <v>61</v>
      </c>
      <c r="H146" s="197">
        <v>15100</v>
      </c>
      <c r="I146" s="2" t="s">
        <v>20</v>
      </c>
      <c r="J146" s="260" t="str">
        <f>IF(F146="","",F146*H146)</f>
        <v/>
      </c>
    </row>
    <row r="147" spans="1:10" ht="15.75" customHeight="1">
      <c r="A147" s="111"/>
      <c r="B147" s="2" t="s">
        <v>232</v>
      </c>
      <c r="D147" s="111"/>
      <c r="E147" s="187" t="s">
        <v>55</v>
      </c>
      <c r="F147" s="197"/>
      <c r="G147" s="2" t="s">
        <v>61</v>
      </c>
      <c r="H147" s="197">
        <v>5520</v>
      </c>
      <c r="I147" s="2" t="s">
        <v>20</v>
      </c>
      <c r="J147" s="260" t="str">
        <f>IF(F147="","",F147*H147)</f>
        <v/>
      </c>
    </row>
    <row r="148" spans="1:10" ht="15.75" customHeight="1">
      <c r="A148" s="111"/>
      <c r="B148" s="111"/>
      <c r="C148" s="111"/>
      <c r="D148" s="111"/>
      <c r="E148" s="122"/>
      <c r="F148" s="198"/>
      <c r="G148" s="2"/>
      <c r="H148" s="198"/>
      <c r="I148" s="250" t="s">
        <v>38</v>
      </c>
      <c r="J148" s="256">
        <f>SUM(J146:J147)</f>
        <v>0</v>
      </c>
    </row>
    <row r="149" spans="1:10">
      <c r="A149" s="111"/>
      <c r="B149" s="111"/>
      <c r="C149" s="111"/>
      <c r="D149" s="111"/>
      <c r="E149" s="122"/>
      <c r="F149" s="198"/>
      <c r="G149" s="2"/>
      <c r="H149" s="198"/>
      <c r="I149" s="2"/>
      <c r="J149" s="261"/>
    </row>
    <row r="150" spans="1:10">
      <c r="A150" s="111"/>
      <c r="B150" s="111"/>
      <c r="C150" s="111"/>
      <c r="D150" s="111"/>
      <c r="E150" s="122"/>
      <c r="F150" s="198"/>
      <c r="G150" s="2"/>
      <c r="H150" s="198"/>
      <c r="I150" s="2"/>
      <c r="J150" s="261"/>
    </row>
    <row r="151" spans="1:10" ht="20.100000000000001" customHeight="1">
      <c r="A151" s="2" t="s">
        <v>72</v>
      </c>
      <c r="B151" s="2"/>
      <c r="C151" s="111"/>
      <c r="D151" s="111"/>
      <c r="E151" s="122"/>
      <c r="F151" s="198"/>
      <c r="G151" s="2"/>
      <c r="H151" s="198"/>
      <c r="I151" s="2"/>
      <c r="J151" s="261"/>
    </row>
    <row r="152" spans="1:10">
      <c r="A152" s="2"/>
      <c r="B152" s="2"/>
      <c r="C152" s="111"/>
      <c r="D152" s="111"/>
      <c r="E152" s="122"/>
      <c r="F152" s="198"/>
      <c r="G152" s="2"/>
      <c r="H152" s="198"/>
      <c r="I152" s="2"/>
      <c r="J152" s="261"/>
    </row>
    <row r="153" spans="1:10" ht="45" customHeight="1">
      <c r="A153" s="2"/>
      <c r="B153" s="135" t="s">
        <v>51</v>
      </c>
      <c r="C153" s="157"/>
      <c r="D153" s="170"/>
      <c r="E153" s="177"/>
      <c r="F153" s="157"/>
      <c r="G153" s="157"/>
      <c r="H153" s="157"/>
      <c r="I153" s="157"/>
      <c r="J153" s="170"/>
    </row>
    <row r="154" spans="1:10" ht="20.100000000000001" customHeight="1">
      <c r="A154" s="2"/>
      <c r="B154" s="135" t="s">
        <v>78</v>
      </c>
      <c r="C154" s="157"/>
      <c r="D154" s="170"/>
      <c r="E154" s="177"/>
      <c r="F154" s="157"/>
      <c r="G154" s="157"/>
      <c r="H154" s="157"/>
      <c r="I154" s="157"/>
      <c r="J154" s="170"/>
    </row>
    <row r="155" spans="1:10" ht="20.100000000000001" customHeight="1">
      <c r="A155" s="2"/>
      <c r="B155" s="135" t="s">
        <v>45</v>
      </c>
      <c r="C155" s="157"/>
      <c r="D155" s="170"/>
      <c r="E155" s="177"/>
      <c r="F155" s="157"/>
      <c r="G155" s="157"/>
      <c r="H155" s="157"/>
      <c r="I155" s="157"/>
      <c r="J155" s="170"/>
    </row>
    <row r="156" spans="1:10" ht="20.100000000000001" customHeight="1">
      <c r="A156" s="2"/>
      <c r="B156" s="135" t="s">
        <v>145</v>
      </c>
      <c r="C156" s="157"/>
      <c r="D156" s="170"/>
      <c r="E156" s="177"/>
      <c r="F156" s="157"/>
      <c r="G156" s="157"/>
      <c r="H156" s="157"/>
      <c r="I156" s="157"/>
      <c r="J156" s="170"/>
    </row>
    <row r="157" spans="1:10">
      <c r="A157" s="2"/>
      <c r="B157" s="2"/>
      <c r="C157" s="111"/>
      <c r="D157" s="64"/>
      <c r="E157" s="188"/>
      <c r="F157" s="188"/>
      <c r="G157" s="188"/>
      <c r="H157" s="188"/>
      <c r="I157" s="188"/>
      <c r="J157" s="188"/>
    </row>
    <row r="158" spans="1:10" ht="15" customHeight="1">
      <c r="A158" s="2" t="s">
        <v>86</v>
      </c>
      <c r="B158" s="2"/>
      <c r="C158" s="111"/>
      <c r="D158" s="111"/>
      <c r="E158" s="111"/>
      <c r="F158" s="111"/>
      <c r="G158" s="111"/>
      <c r="H158" s="111"/>
      <c r="I158" s="111"/>
      <c r="J158" s="111"/>
    </row>
    <row r="159" spans="1:10">
      <c r="A159" s="111"/>
      <c r="B159" s="117" t="s">
        <v>43</v>
      </c>
      <c r="C159" s="146"/>
      <c r="D159" s="146"/>
      <c r="E159" s="146"/>
      <c r="F159" s="146"/>
      <c r="G159" s="146"/>
      <c r="H159" s="146"/>
      <c r="I159" s="146"/>
      <c r="J159" s="255"/>
    </row>
    <row r="160" spans="1:10" ht="78" customHeight="1">
      <c r="A160" s="111"/>
      <c r="B160" s="118"/>
      <c r="C160" s="79"/>
      <c r="D160" s="79"/>
      <c r="E160" s="79"/>
      <c r="F160" s="79"/>
      <c r="G160" s="79"/>
      <c r="H160" s="79"/>
      <c r="I160" s="79"/>
      <c r="J160" s="168"/>
    </row>
    <row r="161" spans="1:10">
      <c r="A161" s="111"/>
      <c r="B161" s="111"/>
      <c r="C161" s="111"/>
      <c r="D161" s="111"/>
      <c r="E161" s="122"/>
      <c r="F161" s="198"/>
      <c r="G161" s="2"/>
      <c r="H161" s="198"/>
      <c r="I161" s="2"/>
      <c r="J161" s="261"/>
    </row>
    <row r="162" spans="1:10" ht="15" customHeight="1">
      <c r="A162" s="2" t="s">
        <v>47</v>
      </c>
      <c r="B162" s="2"/>
      <c r="C162" s="111"/>
      <c r="D162" s="111"/>
      <c r="E162" s="122"/>
      <c r="F162" s="198"/>
      <c r="G162" s="2"/>
      <c r="H162" s="198"/>
      <c r="I162" s="2"/>
      <c r="J162" s="261"/>
    </row>
    <row r="163" spans="1:10" ht="20.100000000000001" customHeight="1">
      <c r="A163" s="111"/>
      <c r="B163" s="119" t="s">
        <v>87</v>
      </c>
      <c r="C163" s="147"/>
      <c r="D163" s="147"/>
      <c r="E163" s="165"/>
      <c r="F163" s="207" t="s">
        <v>88</v>
      </c>
      <c r="G163" s="157"/>
      <c r="H163" s="157"/>
      <c r="I163" s="170"/>
      <c r="J163" s="262" t="s">
        <v>10</v>
      </c>
    </row>
    <row r="164" spans="1:10" ht="20.100000000000001" customHeight="1">
      <c r="A164" s="111"/>
      <c r="B164" s="120"/>
      <c r="C164" s="147"/>
      <c r="D164" s="147"/>
      <c r="E164" s="165"/>
      <c r="F164" s="208"/>
      <c r="G164" s="157"/>
      <c r="H164" s="157"/>
      <c r="I164" s="170"/>
      <c r="J164" s="219"/>
    </row>
    <row r="165" spans="1:10" ht="20.100000000000001" customHeight="1">
      <c r="A165" s="111"/>
      <c r="B165" s="120"/>
      <c r="C165" s="147"/>
      <c r="D165" s="147"/>
      <c r="E165" s="165"/>
      <c r="F165" s="208"/>
      <c r="G165" s="157"/>
      <c r="H165" s="157"/>
      <c r="I165" s="170"/>
      <c r="J165" s="219"/>
    </row>
    <row r="166" spans="1:10">
      <c r="A166" s="111"/>
      <c r="B166" s="111"/>
      <c r="C166" s="2"/>
      <c r="D166" s="60"/>
      <c r="E166" s="60"/>
      <c r="F166" s="198"/>
      <c r="G166" s="60"/>
      <c r="H166" s="60"/>
      <c r="I166" s="60"/>
      <c r="J166" s="198"/>
    </row>
    <row r="167" spans="1:10" ht="15.75" customHeight="1">
      <c r="A167" s="2" t="s">
        <v>75</v>
      </c>
      <c r="B167" s="2"/>
      <c r="C167" s="111"/>
      <c r="E167" s="111"/>
      <c r="F167" s="111"/>
      <c r="G167" s="111"/>
      <c r="H167" s="111"/>
      <c r="I167" s="111"/>
      <c r="J167" s="111"/>
    </row>
    <row r="168" spans="1:10" ht="15.75" customHeight="1">
      <c r="A168" s="2"/>
      <c r="B168" s="2" t="s">
        <v>86</v>
      </c>
      <c r="E168" s="56" t="s">
        <v>94</v>
      </c>
      <c r="F168" s="56" t="str">
        <f>IF(C160="","なし","あり")</f>
        <v>なし</v>
      </c>
      <c r="G168" s="111"/>
      <c r="H168" s="198">
        <v>600000</v>
      </c>
      <c r="I168" s="2" t="s">
        <v>20</v>
      </c>
      <c r="J168" s="257" t="str">
        <f>IF(F168="あり",H168,"")</f>
        <v/>
      </c>
    </row>
    <row r="169" spans="1:10" ht="15.75" customHeight="1">
      <c r="A169" s="111"/>
      <c r="B169" s="2" t="s">
        <v>189</v>
      </c>
      <c r="D169" s="111"/>
      <c r="E169" s="187" t="s">
        <v>10</v>
      </c>
      <c r="F169" s="197" t="str">
        <f>IF(SUM(J164:J165)=0,"",SUM(J164:J165))</f>
        <v/>
      </c>
      <c r="G169" s="2" t="s">
        <v>31</v>
      </c>
      <c r="H169" s="198">
        <v>905000</v>
      </c>
      <c r="I169" s="2" t="s">
        <v>20</v>
      </c>
      <c r="J169" s="260" t="str">
        <f>IF(F169="","",F169*H169)</f>
        <v/>
      </c>
    </row>
    <row r="170" spans="1:10" ht="15.75" customHeight="1">
      <c r="A170" s="111"/>
      <c r="B170" s="111"/>
      <c r="C170" s="111"/>
      <c r="D170" s="111"/>
      <c r="E170" s="122"/>
      <c r="F170" s="198"/>
      <c r="G170" s="2"/>
      <c r="H170" s="198"/>
      <c r="I170" s="250" t="s">
        <v>38</v>
      </c>
      <c r="J170" s="256">
        <f>SUM(J168:J169)</f>
        <v>0</v>
      </c>
    </row>
    <row r="171" spans="1:10">
      <c r="A171" s="111"/>
      <c r="B171" s="111"/>
      <c r="C171" s="111"/>
      <c r="D171" s="111"/>
      <c r="E171" s="122"/>
      <c r="F171" s="198"/>
      <c r="G171" s="2"/>
      <c r="H171" s="198"/>
      <c r="I171" s="2"/>
      <c r="J171" s="261"/>
    </row>
    <row r="172" spans="1:10" ht="20.100000000000001" customHeight="1">
      <c r="A172" s="2" t="s">
        <v>7</v>
      </c>
      <c r="B172" s="2"/>
      <c r="C172" s="111"/>
      <c r="D172" s="111"/>
      <c r="E172" s="111"/>
      <c r="F172" s="111"/>
      <c r="G172" s="111"/>
      <c r="H172" s="111"/>
      <c r="I172" s="111"/>
      <c r="J172" s="111"/>
    </row>
    <row r="173" spans="1:10">
      <c r="A173" s="2"/>
      <c r="B173" s="2"/>
      <c r="C173" s="111"/>
      <c r="D173" s="111"/>
      <c r="E173" s="111"/>
      <c r="F173" s="111"/>
      <c r="G173" s="111"/>
      <c r="H173" s="111"/>
      <c r="I173" s="111"/>
      <c r="J173" s="111"/>
    </row>
    <row r="174" spans="1:10" ht="39" customHeight="1">
      <c r="A174" s="2"/>
      <c r="B174" s="135" t="s">
        <v>60</v>
      </c>
      <c r="C174" s="157"/>
      <c r="D174" s="170"/>
      <c r="E174" s="177"/>
      <c r="F174" s="157"/>
      <c r="G174" s="157"/>
      <c r="H174" s="157"/>
      <c r="I174" s="157"/>
      <c r="J174" s="170"/>
    </row>
    <row r="175" spans="1:10" ht="20.100000000000001" customHeight="1">
      <c r="A175" s="2"/>
      <c r="B175" s="135" t="s">
        <v>90</v>
      </c>
      <c r="C175" s="157"/>
      <c r="D175" s="170"/>
      <c r="E175" s="177"/>
      <c r="F175" s="157"/>
      <c r="G175" s="157"/>
      <c r="H175" s="157"/>
      <c r="I175" s="157"/>
      <c r="J175" s="170"/>
    </row>
    <row r="176" spans="1:10">
      <c r="A176" s="2"/>
      <c r="B176" s="2"/>
      <c r="C176" s="111"/>
      <c r="D176" s="64"/>
      <c r="E176" s="188"/>
      <c r="F176" s="188"/>
      <c r="G176" s="188"/>
      <c r="H176" s="188"/>
      <c r="I176" s="188"/>
      <c r="J176" s="188"/>
    </row>
    <row r="177" spans="1:10">
      <c r="A177" s="2" t="s">
        <v>80</v>
      </c>
      <c r="B177" s="2"/>
      <c r="D177" s="111"/>
      <c r="E177" s="111"/>
      <c r="F177" s="111"/>
      <c r="G177" s="111"/>
      <c r="H177" s="111"/>
      <c r="I177" s="111"/>
      <c r="J177" s="111"/>
    </row>
    <row r="178" spans="1:10" ht="15.75" customHeight="1">
      <c r="A178" s="111"/>
      <c r="B178" s="111"/>
      <c r="C178" s="139" t="s">
        <v>91</v>
      </c>
      <c r="D178" s="158"/>
      <c r="E178" s="158"/>
      <c r="F178" s="202" t="s">
        <v>83</v>
      </c>
      <c r="G178" s="202" t="s">
        <v>71</v>
      </c>
      <c r="H178" s="235"/>
      <c r="I178" s="249" t="s">
        <v>55</v>
      </c>
      <c r="J178" s="243"/>
    </row>
    <row r="179" spans="1:10" ht="15.75" customHeight="1">
      <c r="A179" s="111"/>
      <c r="B179" s="111"/>
      <c r="C179" s="142"/>
      <c r="D179" s="161" t="s">
        <v>77</v>
      </c>
      <c r="E179" s="183"/>
      <c r="F179" s="209"/>
      <c r="G179" s="220" t="str">
        <f>IF(C179="",IF(E179="","","開始日入力を"),IF(E179="","終了日入力を",_xlfn.DAYS(E179,C179)+1))</f>
        <v/>
      </c>
      <c r="H179" s="240"/>
      <c r="I179" s="246"/>
      <c r="J179" s="240"/>
    </row>
    <row r="180" spans="1:10" ht="15.75" customHeight="1">
      <c r="A180" s="111"/>
      <c r="B180" s="111"/>
      <c r="C180" s="143"/>
      <c r="D180" s="162" t="s">
        <v>77</v>
      </c>
      <c r="E180" s="189"/>
      <c r="F180" s="210"/>
      <c r="G180" s="128" t="str">
        <f>IF(C180="",IF(E180="","","開始日入力を"),IF(E180="","終了日入力を",_xlfn.DAYS(E180,C180)+1))</f>
        <v/>
      </c>
      <c r="H180" s="241"/>
      <c r="I180" s="254"/>
      <c r="J180" s="241"/>
    </row>
    <row r="181" spans="1:10" ht="15.75" customHeight="1">
      <c r="A181" s="111"/>
      <c r="B181" s="111"/>
      <c r="C181" s="144"/>
      <c r="D181" s="163" t="s">
        <v>77</v>
      </c>
      <c r="E181" s="185"/>
      <c r="F181" s="211"/>
      <c r="G181" s="129" t="str">
        <f>IF(C181="",IF(E181="","","開始日入力を"),IF(E181="","終了日入力を",_xlfn.DAYS(E181,C181)+1))</f>
        <v/>
      </c>
      <c r="H181" s="242"/>
      <c r="I181" s="248"/>
      <c r="J181" s="242"/>
    </row>
    <row r="182" spans="1:10" ht="15.75" customHeight="1">
      <c r="A182" s="111"/>
      <c r="B182" s="111"/>
      <c r="C182" s="145" t="s">
        <v>38</v>
      </c>
      <c r="D182" s="164"/>
      <c r="E182" s="186"/>
      <c r="F182" s="212">
        <f>SUM(F179:F181)</f>
        <v>0</v>
      </c>
      <c r="G182" s="219">
        <f>SUM(G179:G181)</f>
        <v>0</v>
      </c>
      <c r="H182" s="243"/>
      <c r="I182" s="219">
        <f>SUM(I179:I181)</f>
        <v>0</v>
      </c>
      <c r="J182" s="243"/>
    </row>
    <row r="183" spans="1:10" s="109" customFormat="1">
      <c r="A183" s="2" t="s">
        <v>192</v>
      </c>
      <c r="B183" s="2"/>
      <c r="C183" s="109"/>
      <c r="D183" s="111"/>
      <c r="E183" s="111"/>
      <c r="F183" s="111"/>
      <c r="G183" s="111"/>
      <c r="H183" s="111"/>
      <c r="I183" s="111"/>
      <c r="J183" s="111"/>
    </row>
    <row r="184" spans="1:10" s="109" customFormat="1" ht="15.75" customHeight="1">
      <c r="A184" s="111"/>
      <c r="B184" s="111"/>
      <c r="C184" s="139" t="s">
        <v>91</v>
      </c>
      <c r="D184" s="171"/>
      <c r="E184" s="171"/>
      <c r="F184" s="202" t="s">
        <v>83</v>
      </c>
      <c r="G184" s="202" t="s">
        <v>71</v>
      </c>
      <c r="H184" s="235"/>
      <c r="I184" s="249" t="s">
        <v>55</v>
      </c>
      <c r="J184" s="243"/>
    </row>
    <row r="185" spans="1:10" s="109" customFormat="1" ht="15.75" customHeight="1">
      <c r="A185" s="111"/>
      <c r="B185" s="111"/>
      <c r="C185" s="142"/>
      <c r="D185" s="161" t="s">
        <v>77</v>
      </c>
      <c r="E185" s="183"/>
      <c r="F185" s="209"/>
      <c r="G185" s="220" t="str">
        <f>IF(C185="",IF(E185="","","開始日入力を"),IF(E185="","終了日入力を",_xlfn.DAYS(E185,C185)+1))</f>
        <v/>
      </c>
      <c r="H185" s="240"/>
      <c r="I185" s="246"/>
      <c r="J185" s="240"/>
    </row>
    <row r="186" spans="1:10" s="109" customFormat="1" ht="15.75" customHeight="1">
      <c r="A186" s="111"/>
      <c r="B186" s="111"/>
      <c r="C186" s="143"/>
      <c r="D186" s="162" t="s">
        <v>77</v>
      </c>
      <c r="E186" s="189"/>
      <c r="F186" s="210"/>
      <c r="G186" s="128" t="str">
        <f>IF(C186="",IF(E186="","","開始日入力を"),IF(E186="","終了日入力を",_xlfn.DAYS(E186,C186)+1))</f>
        <v/>
      </c>
      <c r="H186" s="241"/>
      <c r="I186" s="254"/>
      <c r="J186" s="241"/>
    </row>
    <row r="187" spans="1:10" s="109" customFormat="1" ht="15.75" customHeight="1">
      <c r="A187" s="111"/>
      <c r="B187" s="111"/>
      <c r="C187" s="144"/>
      <c r="D187" s="163" t="s">
        <v>77</v>
      </c>
      <c r="E187" s="185"/>
      <c r="F187" s="211"/>
      <c r="G187" s="129" t="str">
        <f>IF(C187="",IF(E187="","","開始日入力を"),IF(E187="","終了日入力を",_xlfn.DAYS(E187,C187)+1))</f>
        <v/>
      </c>
      <c r="H187" s="242"/>
      <c r="I187" s="248"/>
      <c r="J187" s="242"/>
    </row>
    <row r="188" spans="1:10" s="109" customFormat="1" ht="15.75" customHeight="1">
      <c r="A188" s="111"/>
      <c r="B188" s="111"/>
      <c r="C188" s="145" t="s">
        <v>38</v>
      </c>
      <c r="D188" s="164"/>
      <c r="E188" s="186"/>
      <c r="F188" s="212">
        <f>SUM(F185:F187)</f>
        <v>0</v>
      </c>
      <c r="G188" s="219">
        <f>SUM(G185:G187)</f>
        <v>0</v>
      </c>
      <c r="H188" s="243"/>
      <c r="I188" s="219">
        <f>SUM(I185:I187)</f>
        <v>0</v>
      </c>
      <c r="J188" s="243"/>
    </row>
    <row r="189" spans="1:10" s="109" customFormat="1">
      <c r="A189" s="111"/>
      <c r="B189" s="111"/>
      <c r="C189" s="111"/>
      <c r="D189" s="109"/>
      <c r="E189" s="111"/>
      <c r="F189" s="111"/>
      <c r="G189" s="111"/>
      <c r="H189" s="111"/>
      <c r="I189" s="111"/>
      <c r="J189" s="111"/>
    </row>
    <row r="190" spans="1:10" s="109" customFormat="1" ht="15.75" customHeight="1">
      <c r="A190" s="2" t="s">
        <v>75</v>
      </c>
      <c r="B190" s="2"/>
      <c r="C190" s="111"/>
      <c r="D190" s="111"/>
      <c r="E190" s="122"/>
      <c r="F190" s="197"/>
      <c r="G190" s="2"/>
      <c r="H190" s="197"/>
      <c r="I190" s="2"/>
      <c r="J190" s="260" t="str">
        <f>IF(F190="","",F190*H190)</f>
        <v/>
      </c>
    </row>
    <row r="191" spans="1:10" s="109" customFormat="1" ht="15.75" customHeight="1">
      <c r="A191" s="111"/>
      <c r="B191" s="2" t="s">
        <v>80</v>
      </c>
      <c r="C191" s="109"/>
      <c r="D191" s="111"/>
      <c r="E191" s="187" t="s">
        <v>55</v>
      </c>
      <c r="F191" s="197"/>
      <c r="G191" s="2" t="s">
        <v>61</v>
      </c>
      <c r="H191" s="197">
        <v>15100</v>
      </c>
      <c r="I191" s="2" t="s">
        <v>20</v>
      </c>
      <c r="J191" s="260" t="str">
        <f>IF(F191="","",F191*H191)</f>
        <v/>
      </c>
    </row>
    <row r="192" spans="1:10" s="109" customFormat="1" ht="15.75" customHeight="1">
      <c r="A192" s="111"/>
      <c r="B192" s="2" t="s">
        <v>192</v>
      </c>
      <c r="C192" s="109"/>
      <c r="D192" s="111"/>
      <c r="E192" s="187" t="s">
        <v>55</v>
      </c>
      <c r="F192" s="197"/>
      <c r="G192" s="2" t="s">
        <v>61</v>
      </c>
      <c r="H192" s="197">
        <v>5520</v>
      </c>
      <c r="I192" s="2" t="s">
        <v>20</v>
      </c>
      <c r="J192" s="260" t="str">
        <f>IF(F192="","",F192*H192)</f>
        <v/>
      </c>
    </row>
    <row r="193" spans="1:10" s="109" customFormat="1">
      <c r="A193" s="111"/>
      <c r="B193" s="111"/>
      <c r="C193" s="111"/>
      <c r="D193" s="111"/>
      <c r="E193" s="122"/>
      <c r="F193" s="198"/>
      <c r="G193" s="2"/>
      <c r="H193" s="198"/>
      <c r="I193" s="250" t="s">
        <v>38</v>
      </c>
      <c r="J193" s="256">
        <f>SUM(J191:J192)</f>
        <v>0</v>
      </c>
    </row>
    <row r="194" spans="1:10" s="109" customFormat="1" ht="15" customHeight="1">
      <c r="A194" s="109"/>
      <c r="B194" s="109"/>
      <c r="C194" s="109"/>
      <c r="D194" s="109"/>
      <c r="E194" s="109"/>
      <c r="F194" s="109"/>
      <c r="G194" s="109"/>
      <c r="H194" s="109"/>
      <c r="I194" s="109"/>
      <c r="J194" s="109"/>
    </row>
    <row r="195" spans="1:10" s="109" customFormat="1" ht="19.5" customHeight="1">
      <c r="A195" s="60" t="s">
        <v>225</v>
      </c>
      <c r="B195" s="109"/>
      <c r="C195" s="109"/>
      <c r="D195" s="109"/>
      <c r="E195" s="109"/>
      <c r="F195" s="109"/>
      <c r="G195" s="109"/>
      <c r="H195" s="109"/>
      <c r="I195" s="109"/>
      <c r="J195" s="109"/>
    </row>
    <row r="196" spans="1:10" s="109" customFormat="1" ht="14.25" customHeight="1">
      <c r="A196" s="111"/>
      <c r="B196" s="136" t="s">
        <v>212</v>
      </c>
      <c r="C196" s="136"/>
      <c r="D196" s="136"/>
      <c r="E196" s="136"/>
      <c r="F196" s="136"/>
      <c r="G196" s="136"/>
      <c r="H196" s="136"/>
      <c r="I196" s="136"/>
      <c r="J196" s="136"/>
    </row>
    <row r="197" spans="1:10" s="109" customFormat="1" ht="14.25" customHeight="1">
      <c r="A197" s="109"/>
      <c r="B197" s="137" t="s">
        <v>207</v>
      </c>
      <c r="C197" s="137"/>
      <c r="D197" s="137"/>
      <c r="E197" s="137"/>
      <c r="F197" s="137"/>
      <c r="G197" s="221" t="s">
        <v>222</v>
      </c>
      <c r="H197" s="221"/>
      <c r="I197" s="221"/>
      <c r="J197" s="221"/>
    </row>
    <row r="198" spans="1:10" s="109" customFormat="1" ht="14.25" customHeight="1">
      <c r="A198" s="109"/>
      <c r="B198" s="137" t="s">
        <v>174</v>
      </c>
      <c r="C198" s="137"/>
      <c r="D198" s="137"/>
      <c r="E198" s="137"/>
      <c r="F198" s="137"/>
      <c r="G198" s="222"/>
      <c r="H198" s="222"/>
      <c r="I198" s="222"/>
      <c r="J198" s="222"/>
    </row>
    <row r="199" spans="1:10" s="109" customFormat="1" ht="14.25" customHeight="1">
      <c r="A199" s="109"/>
      <c r="B199" s="137" t="s">
        <v>40</v>
      </c>
      <c r="C199" s="137"/>
      <c r="D199" s="137"/>
      <c r="E199" s="137"/>
      <c r="F199" s="137"/>
      <c r="G199" s="222"/>
      <c r="H199" s="222"/>
      <c r="I199" s="222"/>
      <c r="J199" s="222"/>
    </row>
    <row r="200" spans="1:10" s="109" customFormat="1">
      <c r="A200" s="109"/>
      <c r="B200" s="137" t="s">
        <v>213</v>
      </c>
      <c r="C200" s="137"/>
      <c r="D200" s="137"/>
      <c r="E200" s="137"/>
      <c r="F200" s="137"/>
      <c r="G200" s="223" t="s">
        <v>121</v>
      </c>
      <c r="H200" s="223"/>
      <c r="I200" s="223"/>
      <c r="J200" s="263"/>
    </row>
    <row r="201" spans="1:10" s="109" customFormat="1">
      <c r="A201" s="109"/>
      <c r="B201" s="137"/>
      <c r="C201" s="137"/>
      <c r="D201" s="137"/>
      <c r="E201" s="137"/>
      <c r="F201" s="137"/>
      <c r="G201" s="223" t="s">
        <v>218</v>
      </c>
      <c r="H201" s="223"/>
      <c r="I201" s="223"/>
      <c r="J201" s="263"/>
    </row>
    <row r="202" spans="1:10" s="109" customFormat="1">
      <c r="A202" s="109"/>
      <c r="B202" s="137"/>
      <c r="C202" s="137"/>
      <c r="D202" s="137"/>
      <c r="E202" s="137"/>
      <c r="F202" s="137"/>
      <c r="G202" s="223" t="s">
        <v>171</v>
      </c>
      <c r="H202" s="223"/>
      <c r="I202" s="223"/>
      <c r="J202" s="263"/>
    </row>
    <row r="203" spans="1:10" s="109" customFormat="1">
      <c r="A203" s="109"/>
      <c r="B203" s="137"/>
      <c r="C203" s="137"/>
      <c r="D203" s="137"/>
      <c r="E203" s="137"/>
      <c r="F203" s="137"/>
      <c r="G203" s="223" t="s">
        <v>219</v>
      </c>
      <c r="H203" s="223"/>
      <c r="I203" s="223"/>
      <c r="J203" s="263"/>
    </row>
    <row r="204" spans="1:10" s="109" customFormat="1" ht="30" customHeight="1">
      <c r="A204" s="109"/>
      <c r="B204" s="137" t="s">
        <v>228</v>
      </c>
      <c r="C204" s="137"/>
      <c r="D204" s="137"/>
      <c r="E204" s="137"/>
      <c r="F204" s="137"/>
      <c r="G204" s="136"/>
      <c r="H204" s="136"/>
      <c r="I204" s="136"/>
      <c r="J204" s="136"/>
    </row>
    <row r="205" spans="1:10" s="109" customFormat="1" ht="18.75" customHeight="1">
      <c r="A205" s="109"/>
      <c r="B205" s="136" t="s">
        <v>205</v>
      </c>
      <c r="C205" s="136"/>
      <c r="D205" s="136"/>
      <c r="E205" s="136"/>
      <c r="F205" s="136"/>
      <c r="G205" s="136"/>
      <c r="H205" s="136"/>
      <c r="I205" s="136"/>
      <c r="J205" s="136"/>
    </row>
    <row r="206" spans="1:10" s="109" customFormat="1">
      <c r="A206" s="109"/>
      <c r="B206" s="137" t="s">
        <v>229</v>
      </c>
      <c r="C206" s="137"/>
      <c r="D206" s="137"/>
      <c r="E206" s="137"/>
      <c r="F206" s="137"/>
      <c r="G206" s="224" t="s">
        <v>146</v>
      </c>
      <c r="H206" s="224"/>
      <c r="I206" s="224"/>
      <c r="J206" s="263"/>
    </row>
    <row r="207" spans="1:10" s="109" customFormat="1">
      <c r="A207" s="109"/>
      <c r="B207" s="137"/>
      <c r="C207" s="137"/>
      <c r="D207" s="137"/>
      <c r="E207" s="137"/>
      <c r="F207" s="137"/>
      <c r="G207" s="224" t="s">
        <v>220</v>
      </c>
      <c r="H207" s="224"/>
      <c r="I207" s="224"/>
      <c r="J207" s="263"/>
    </row>
    <row r="208" spans="1:10" s="109" customFormat="1">
      <c r="A208" s="109"/>
      <c r="B208" s="137"/>
      <c r="C208" s="137"/>
      <c r="D208" s="137"/>
      <c r="E208" s="137"/>
      <c r="F208" s="137"/>
      <c r="G208" s="224" t="s">
        <v>221</v>
      </c>
      <c r="H208" s="224"/>
      <c r="I208" s="224"/>
      <c r="J208" s="263"/>
    </row>
    <row r="209" spans="2:10" s="109" customFormat="1">
      <c r="B209" s="137"/>
      <c r="C209" s="137"/>
      <c r="D209" s="137"/>
      <c r="E209" s="137"/>
      <c r="F209" s="137"/>
      <c r="G209" s="224" t="s">
        <v>138</v>
      </c>
      <c r="H209" s="224"/>
      <c r="I209" s="224"/>
      <c r="J209" s="263"/>
    </row>
    <row r="210" spans="2:10" s="109" customFormat="1" ht="44.25" customHeight="1">
      <c r="B210" s="137" t="s">
        <v>152</v>
      </c>
      <c r="C210" s="137"/>
      <c r="D210" s="137"/>
      <c r="E210" s="137"/>
      <c r="F210" s="137"/>
      <c r="G210" s="225"/>
      <c r="H210" s="225"/>
      <c r="I210" s="225"/>
      <c r="J210" s="225"/>
    </row>
    <row r="211" spans="2:10" s="109" customFormat="1" ht="31.5" customHeight="1">
      <c r="B211" s="137" t="s">
        <v>230</v>
      </c>
      <c r="C211" s="137"/>
      <c r="D211" s="137"/>
      <c r="E211" s="137"/>
      <c r="F211" s="137"/>
      <c r="G211" s="225"/>
      <c r="H211" s="225"/>
      <c r="I211" s="225"/>
      <c r="J211" s="225"/>
    </row>
    <row r="212" spans="2:10" s="109" customFormat="1" ht="57" customHeight="1">
      <c r="B212" s="137" t="s">
        <v>231</v>
      </c>
      <c r="C212" s="137"/>
      <c r="D212" s="137"/>
      <c r="E212" s="137"/>
      <c r="F212" s="137"/>
      <c r="G212" s="225"/>
      <c r="H212" s="225"/>
      <c r="I212" s="225"/>
      <c r="J212" s="225"/>
    </row>
    <row r="213" spans="2:10" s="109" customFormat="1">
      <c r="B213" s="138" t="s">
        <v>223</v>
      </c>
      <c r="C213" s="109"/>
      <c r="D213" s="109"/>
      <c r="E213" s="109"/>
      <c r="F213" s="109"/>
      <c r="G213" s="109"/>
      <c r="H213" s="109"/>
      <c r="I213" s="109"/>
      <c r="J213" s="109"/>
    </row>
    <row r="214" spans="2:10" s="109" customFormat="1">
      <c r="B214" s="138" t="s">
        <v>224</v>
      </c>
      <c r="C214" s="109"/>
      <c r="D214" s="109"/>
      <c r="E214" s="109"/>
      <c r="F214" s="109"/>
      <c r="G214" s="109"/>
      <c r="H214" s="109"/>
      <c r="I214" s="109"/>
      <c r="J214" s="109"/>
    </row>
    <row r="215" spans="2:10" ht="20.100000000000001" customHeight="1"/>
  </sheetData>
  <mergeCells count="183">
    <mergeCell ref="A2:K2"/>
    <mergeCell ref="B3:J3"/>
    <mergeCell ref="C7:F7"/>
    <mergeCell ref="G7:H7"/>
    <mergeCell ref="C8:E8"/>
    <mergeCell ref="C13:E13"/>
    <mergeCell ref="C17:E17"/>
    <mergeCell ref="C21:E21"/>
    <mergeCell ref="C24:F24"/>
    <mergeCell ref="G24:H24"/>
    <mergeCell ref="C25:E25"/>
    <mergeCell ref="C29:E29"/>
    <mergeCell ref="C32:E32"/>
    <mergeCell ref="C35:E35"/>
    <mergeCell ref="C38:E38"/>
    <mergeCell ref="B41:J41"/>
    <mergeCell ref="B42:J42"/>
    <mergeCell ref="B45:D45"/>
    <mergeCell ref="E45:H45"/>
    <mergeCell ref="B46:D46"/>
    <mergeCell ref="E46:H46"/>
    <mergeCell ref="B58:C58"/>
    <mergeCell ref="D58:H58"/>
    <mergeCell ref="B59:C59"/>
    <mergeCell ref="D59:E59"/>
    <mergeCell ref="C65:F65"/>
    <mergeCell ref="G65:H65"/>
    <mergeCell ref="C66:E66"/>
    <mergeCell ref="C70:E70"/>
    <mergeCell ref="C73:E73"/>
    <mergeCell ref="C76:E76"/>
    <mergeCell ref="C79:E79"/>
    <mergeCell ref="C82:F82"/>
    <mergeCell ref="G82:H82"/>
    <mergeCell ref="C83:E83"/>
    <mergeCell ref="C87:E87"/>
    <mergeCell ref="C90:E90"/>
    <mergeCell ref="C93:E93"/>
    <mergeCell ref="C96:E96"/>
    <mergeCell ref="B113:J113"/>
    <mergeCell ref="B114:J114"/>
    <mergeCell ref="B117:D117"/>
    <mergeCell ref="E117:G117"/>
    <mergeCell ref="B119:D119"/>
    <mergeCell ref="E119:G119"/>
    <mergeCell ref="B120:D120"/>
    <mergeCell ref="E120:G120"/>
    <mergeCell ref="B121:D121"/>
    <mergeCell ref="E121:G121"/>
    <mergeCell ref="B122:D122"/>
    <mergeCell ref="E122:G122"/>
    <mergeCell ref="B123:D123"/>
    <mergeCell ref="E123:G123"/>
    <mergeCell ref="B124:D124"/>
    <mergeCell ref="E124:G124"/>
    <mergeCell ref="B125:D125"/>
    <mergeCell ref="E125:G125"/>
    <mergeCell ref="B126:D126"/>
    <mergeCell ref="E126:G126"/>
    <mergeCell ref="B127:D127"/>
    <mergeCell ref="E127:G127"/>
    <mergeCell ref="B128:D128"/>
    <mergeCell ref="E128:G128"/>
    <mergeCell ref="C135:E135"/>
    <mergeCell ref="G135:H135"/>
    <mergeCell ref="I135:J135"/>
    <mergeCell ref="G136:H136"/>
    <mergeCell ref="I136:J136"/>
    <mergeCell ref="G137:H137"/>
    <mergeCell ref="I137:J137"/>
    <mergeCell ref="G138:H138"/>
    <mergeCell ref="I138:J138"/>
    <mergeCell ref="C139:E139"/>
    <mergeCell ref="G139:H139"/>
    <mergeCell ref="I139:J139"/>
    <mergeCell ref="G140:H140"/>
    <mergeCell ref="I140:J140"/>
    <mergeCell ref="G141:H141"/>
    <mergeCell ref="I141:J141"/>
    <mergeCell ref="G142:H142"/>
    <mergeCell ref="I142:J142"/>
    <mergeCell ref="C143:E143"/>
    <mergeCell ref="G143:H143"/>
    <mergeCell ref="I143:J143"/>
    <mergeCell ref="B153:D153"/>
    <mergeCell ref="E153:J153"/>
    <mergeCell ref="B154:D154"/>
    <mergeCell ref="E154:J154"/>
    <mergeCell ref="B155:D155"/>
    <mergeCell ref="E155:J155"/>
    <mergeCell ref="B156:D156"/>
    <mergeCell ref="E156:J156"/>
    <mergeCell ref="B159:J159"/>
    <mergeCell ref="B160:J160"/>
    <mergeCell ref="B163:E163"/>
    <mergeCell ref="F163:I163"/>
    <mergeCell ref="B164:E164"/>
    <mergeCell ref="F164:I164"/>
    <mergeCell ref="B165:E165"/>
    <mergeCell ref="F165:I165"/>
    <mergeCell ref="B174:D174"/>
    <mergeCell ref="E174:J174"/>
    <mergeCell ref="B175:D175"/>
    <mergeCell ref="E175:J175"/>
    <mergeCell ref="C178:E178"/>
    <mergeCell ref="G178:H178"/>
    <mergeCell ref="I178:J178"/>
    <mergeCell ref="G179:H179"/>
    <mergeCell ref="I179:J179"/>
    <mergeCell ref="G180:H180"/>
    <mergeCell ref="I180:J180"/>
    <mergeCell ref="G181:H181"/>
    <mergeCell ref="I181:J181"/>
    <mergeCell ref="C182:E182"/>
    <mergeCell ref="G182:H182"/>
    <mergeCell ref="I182:J182"/>
    <mergeCell ref="C184:E184"/>
    <mergeCell ref="G184:H184"/>
    <mergeCell ref="I184:J184"/>
    <mergeCell ref="G185:H185"/>
    <mergeCell ref="I185:J185"/>
    <mergeCell ref="G186:H186"/>
    <mergeCell ref="I186:J186"/>
    <mergeCell ref="G187:H187"/>
    <mergeCell ref="I187:J187"/>
    <mergeCell ref="C188:E188"/>
    <mergeCell ref="G188:H188"/>
    <mergeCell ref="I188:J188"/>
    <mergeCell ref="B196:J196"/>
    <mergeCell ref="B197:F197"/>
    <mergeCell ref="G197:J197"/>
    <mergeCell ref="B198:F198"/>
    <mergeCell ref="G198:J198"/>
    <mergeCell ref="B199:F199"/>
    <mergeCell ref="G199:J199"/>
    <mergeCell ref="G200:I200"/>
    <mergeCell ref="G201:I201"/>
    <mergeCell ref="G202:I202"/>
    <mergeCell ref="G203:I203"/>
    <mergeCell ref="B204:F204"/>
    <mergeCell ref="G204:J204"/>
    <mergeCell ref="B205:J205"/>
    <mergeCell ref="G206:I206"/>
    <mergeCell ref="G207:I207"/>
    <mergeCell ref="G208:I208"/>
    <mergeCell ref="G209:I209"/>
    <mergeCell ref="B210:F210"/>
    <mergeCell ref="G210:J210"/>
    <mergeCell ref="B211:F211"/>
    <mergeCell ref="G211:J211"/>
    <mergeCell ref="B212:F212"/>
    <mergeCell ref="G212:J212"/>
    <mergeCell ref="B7:B9"/>
    <mergeCell ref="I7:I8"/>
    <mergeCell ref="J7:J8"/>
    <mergeCell ref="B10:B13"/>
    <mergeCell ref="B14:B17"/>
    <mergeCell ref="B18:B21"/>
    <mergeCell ref="B24:B26"/>
    <mergeCell ref="I24:I25"/>
    <mergeCell ref="J24:J25"/>
    <mergeCell ref="B27:B29"/>
    <mergeCell ref="B30:B32"/>
    <mergeCell ref="B33:B35"/>
    <mergeCell ref="B36:B38"/>
    <mergeCell ref="B65:B67"/>
    <mergeCell ref="I65:I66"/>
    <mergeCell ref="J65:J66"/>
    <mergeCell ref="B68:B70"/>
    <mergeCell ref="B71:B73"/>
    <mergeCell ref="B74:B76"/>
    <mergeCell ref="B77:B79"/>
    <mergeCell ref="B82:B84"/>
    <mergeCell ref="I82:I83"/>
    <mergeCell ref="J82:J83"/>
    <mergeCell ref="B85:B87"/>
    <mergeCell ref="B88:B90"/>
    <mergeCell ref="B91:B93"/>
    <mergeCell ref="B94:B96"/>
    <mergeCell ref="B136:B139"/>
    <mergeCell ref="B140:B143"/>
    <mergeCell ref="B200:F203"/>
    <mergeCell ref="B206:F209"/>
  </mergeCells>
  <phoneticPr fontId="19"/>
  <dataValidations count="2">
    <dataValidation type="list" allowBlank="1" showDropDown="0" showInputMessage="1" showErrorMessage="1" sqref="G198:J198">
      <formula1>"計画,実績"</formula1>
    </dataValidation>
    <dataValidation type="list" allowBlank="1" showDropDown="0" showInputMessage="1" showErrorMessage="1" sqref="J206:J209 J200:J203 G204:J204">
      <formula1>"○,×"</formula1>
    </dataValidation>
  </dataValidations>
  <pageMargins left="0.78740157480314943" right="0.78740157480314943" top="0.98425196850393681" bottom="0.98425196850393681" header="0.51181102362204722" footer="0.51181102362204722"/>
  <pageSetup paperSize="9" scale="94" fitToWidth="1" fitToHeight="2" orientation="portrait" usePrinterDefaults="1" r:id="rId1"/>
  <headerFooter alignWithMargins="0"/>
  <rowBreaks count="4" manualBreakCount="4">
    <brk id="62" max="10" man="1"/>
    <brk id="110" max="10" man="1"/>
    <brk id="132" max="10" man="1"/>
    <brk id="17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0D7F0"/>
  </sheetPr>
  <dimension ref="A1:IV25"/>
  <sheetViews>
    <sheetView topLeftCell="A10" workbookViewId="0"/>
  </sheetViews>
  <sheetFormatPr defaultRowHeight="13.5"/>
  <cols>
    <col min="1" max="1" width="4" style="264" customWidth="1"/>
    <col min="2" max="4" width="25.75" style="264" customWidth="1"/>
    <col min="5" max="5" width="6.625" style="264" customWidth="1"/>
    <col min="6" max="256" width="9" style="264" bestFit="1" customWidth="1"/>
    <col min="257" max="16384" width="9" style="111" customWidth="1"/>
  </cols>
  <sheetData>
    <row r="1" spans="1:5" ht="16.5" customHeight="1">
      <c r="A1" s="264" t="s">
        <v>69</v>
      </c>
    </row>
    <row r="2" spans="1:5" ht="31.5" customHeight="1">
      <c r="A2" s="265" t="s">
        <v>84</v>
      </c>
      <c r="B2" s="2"/>
      <c r="C2" s="2"/>
      <c r="D2" s="2"/>
      <c r="E2" s="2"/>
    </row>
    <row r="3" spans="1:5" ht="29.25" customHeight="1">
      <c r="A3" s="264" t="s">
        <v>108</v>
      </c>
    </row>
    <row r="4" spans="1:5" ht="29.25" customHeight="1">
      <c r="B4" s="262" t="s">
        <v>8</v>
      </c>
      <c r="C4" s="262" t="s">
        <v>113</v>
      </c>
      <c r="D4" s="262" t="s">
        <v>114</v>
      </c>
    </row>
    <row r="5" spans="1:5" ht="12.75" customHeight="1">
      <c r="B5" s="266"/>
      <c r="C5" s="269" t="s">
        <v>36</v>
      </c>
      <c r="D5" s="266"/>
    </row>
    <row r="6" spans="1:5" ht="29.25" customHeight="1">
      <c r="B6" s="267" t="s">
        <v>110</v>
      </c>
      <c r="C6" s="270"/>
      <c r="D6" s="267"/>
    </row>
    <row r="7" spans="1:5" ht="29.25" customHeight="1">
      <c r="B7" s="268" t="s">
        <v>111</v>
      </c>
      <c r="C7" s="268"/>
      <c r="D7" s="268"/>
    </row>
    <row r="8" spans="1:5" ht="29.25" customHeight="1">
      <c r="B8" s="268" t="s">
        <v>112</v>
      </c>
      <c r="C8" s="268"/>
      <c r="D8" s="268"/>
    </row>
    <row r="9" spans="1:5" ht="29.25" customHeight="1">
      <c r="B9" s="262" t="s">
        <v>38</v>
      </c>
      <c r="C9" s="268"/>
      <c r="D9" s="268"/>
    </row>
    <row r="10" spans="1:5" ht="29.25" customHeight="1"/>
    <row r="11" spans="1:5" ht="29.25" customHeight="1">
      <c r="A11" s="264" t="s">
        <v>44</v>
      </c>
    </row>
    <row r="12" spans="1:5" ht="29.25" customHeight="1">
      <c r="B12" s="262" t="s">
        <v>8</v>
      </c>
      <c r="C12" s="262" t="s">
        <v>113</v>
      </c>
      <c r="D12" s="262" t="s">
        <v>114</v>
      </c>
    </row>
    <row r="13" spans="1:5" ht="12.75" customHeight="1">
      <c r="B13" s="266"/>
      <c r="C13" s="269" t="s">
        <v>36</v>
      </c>
      <c r="D13" s="266"/>
    </row>
    <row r="14" spans="1:5" ht="29.25" customHeight="1">
      <c r="B14" s="267"/>
      <c r="C14" s="270"/>
      <c r="D14" s="267"/>
    </row>
    <row r="15" spans="1:5" ht="29.25" customHeight="1">
      <c r="B15" s="268"/>
      <c r="C15" s="268"/>
      <c r="D15" s="268"/>
    </row>
    <row r="16" spans="1:5" ht="29.25" customHeight="1">
      <c r="B16" s="268"/>
      <c r="C16" s="268"/>
      <c r="D16" s="268"/>
    </row>
    <row r="17" spans="2:4" ht="29.25" customHeight="1">
      <c r="B17" s="268"/>
      <c r="C17" s="268"/>
      <c r="D17" s="268"/>
    </row>
    <row r="18" spans="2:4" ht="29.25" customHeight="1">
      <c r="B18" s="268"/>
      <c r="C18" s="268"/>
      <c r="D18" s="268"/>
    </row>
    <row r="19" spans="2:4" ht="29.25" customHeight="1">
      <c r="B19" s="268"/>
      <c r="C19" s="268"/>
      <c r="D19" s="268"/>
    </row>
    <row r="20" spans="2:4" ht="29.25" customHeight="1">
      <c r="B20" s="268"/>
      <c r="C20" s="268"/>
      <c r="D20" s="268"/>
    </row>
    <row r="21" spans="2:4" ht="29.25" customHeight="1">
      <c r="B21" s="268"/>
      <c r="C21" s="268"/>
      <c r="D21" s="268"/>
    </row>
    <row r="22" spans="2:4" ht="29.25" customHeight="1">
      <c r="B22" s="268"/>
      <c r="C22" s="268"/>
      <c r="D22" s="268"/>
    </row>
    <row r="23" spans="2:4" ht="29.25" customHeight="1">
      <c r="B23" s="268"/>
      <c r="C23" s="268"/>
      <c r="D23" s="268"/>
    </row>
    <row r="24" spans="2:4" ht="29.25" customHeight="1">
      <c r="B24" s="268"/>
      <c r="C24" s="268"/>
      <c r="D24" s="268"/>
    </row>
    <row r="25" spans="2:4" ht="29.25" customHeight="1">
      <c r="B25" s="262" t="s">
        <v>38</v>
      </c>
      <c r="C25" s="268"/>
      <c r="D25" s="268"/>
    </row>
  </sheetData>
  <mergeCells count="1">
    <mergeCell ref="A2:D2"/>
  </mergeCells>
  <phoneticPr fontId="19"/>
  <pageMargins left="0.78740157480314943" right="0.78740157480314943" top="0.98425196850393681" bottom="0.98425196850393681" header="0.51181102362204722" footer="0.51181102362204722"/>
  <pageSetup paperSize="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7" tint="0.8"/>
  </sheetPr>
  <dimension ref="A1:N26"/>
  <sheetViews>
    <sheetView showGridLines="0" zoomScale="75" zoomScaleNormal="75" workbookViewId="0">
      <selection activeCell="H29" sqref="H29"/>
    </sheetView>
  </sheetViews>
  <sheetFormatPr defaultRowHeight="13.5"/>
  <cols>
    <col min="1" max="1" width="1.625" customWidth="1"/>
    <col min="2" max="2" width="12" customWidth="1"/>
    <col min="3" max="3" width="4" customWidth="1"/>
    <col min="4" max="4" width="23.375" customWidth="1"/>
    <col min="5" max="10" width="13.125" customWidth="1"/>
    <col min="11" max="11" width="7.375" customWidth="1"/>
    <col min="12" max="12" width="13.875" customWidth="1"/>
    <col min="13" max="13" width="6.375" customWidth="1"/>
  </cols>
  <sheetData>
    <row r="1" spans="1:14" ht="15.75" customHeight="1">
      <c r="A1" s="1" t="s">
        <v>116</v>
      </c>
      <c r="B1" s="4"/>
      <c r="C1" s="4"/>
      <c r="D1" s="33"/>
      <c r="E1" s="33"/>
      <c r="F1" s="33"/>
      <c r="G1" s="33"/>
      <c r="H1" s="33"/>
      <c r="I1" s="33"/>
      <c r="J1" s="33"/>
      <c r="K1" s="33"/>
      <c r="L1" s="33"/>
      <c r="M1" s="60"/>
    </row>
    <row r="2" spans="1:14" ht="17.25" customHeight="1">
      <c r="A2" s="2"/>
      <c r="B2" s="5" t="s">
        <v>199</v>
      </c>
      <c r="C2" s="5"/>
      <c r="D2" s="5"/>
      <c r="E2" s="5"/>
      <c r="F2" s="5"/>
      <c r="G2" s="5"/>
      <c r="H2" s="5"/>
      <c r="I2" s="5"/>
      <c r="J2" s="5"/>
      <c r="K2" s="5"/>
      <c r="L2" s="5"/>
      <c r="M2" s="60"/>
    </row>
    <row r="3" spans="1:14" ht="5.25" customHeight="1">
      <c r="A3" s="2"/>
      <c r="B3" s="2"/>
      <c r="C3" s="2"/>
      <c r="D3" s="2"/>
      <c r="E3" s="2"/>
      <c r="F3" s="2"/>
      <c r="G3" s="2"/>
      <c r="H3" s="2"/>
      <c r="I3" s="2"/>
      <c r="J3" s="2"/>
      <c r="K3" s="2"/>
      <c r="L3" s="55"/>
      <c r="M3" s="60"/>
    </row>
    <row r="4" spans="1:14" ht="20.100000000000001" customHeight="1">
      <c r="A4" s="2"/>
      <c r="B4" s="6" t="s">
        <v>155</v>
      </c>
      <c r="C4" s="6"/>
      <c r="D4" s="6"/>
      <c r="E4" s="6"/>
      <c r="F4" s="6"/>
      <c r="G4" s="6"/>
      <c r="H4" s="6"/>
      <c r="I4" s="6"/>
      <c r="J4" s="6"/>
      <c r="K4" s="6"/>
      <c r="L4" s="6"/>
      <c r="M4" s="61"/>
      <c r="N4" s="61"/>
    </row>
    <row r="5" spans="1:14">
      <c r="A5" s="2"/>
      <c r="B5" s="2"/>
      <c r="C5" s="2"/>
      <c r="D5" s="2"/>
      <c r="E5" s="2"/>
      <c r="F5" s="2"/>
      <c r="G5" s="2"/>
      <c r="H5" s="2"/>
      <c r="I5" s="2"/>
      <c r="J5" s="2"/>
      <c r="K5" s="2"/>
      <c r="L5" s="271" t="s">
        <v>5</v>
      </c>
      <c r="M5" s="271"/>
    </row>
    <row r="6" spans="1:14" ht="30" customHeight="1">
      <c r="A6" s="2"/>
      <c r="B6" s="7" t="s">
        <v>8</v>
      </c>
      <c r="C6" s="17"/>
      <c r="D6" s="26"/>
      <c r="E6" s="35" t="s">
        <v>15</v>
      </c>
      <c r="F6" s="35" t="s">
        <v>96</v>
      </c>
      <c r="G6" s="35" t="s">
        <v>17</v>
      </c>
      <c r="H6" s="35" t="s">
        <v>9</v>
      </c>
      <c r="I6" s="35" t="s">
        <v>99</v>
      </c>
      <c r="J6" s="35" t="s">
        <v>18</v>
      </c>
      <c r="K6" s="35" t="s">
        <v>65</v>
      </c>
      <c r="L6" s="35" t="s">
        <v>85</v>
      </c>
      <c r="M6" s="35" t="s">
        <v>42</v>
      </c>
      <c r="N6" s="60"/>
    </row>
    <row r="7" spans="1:14" ht="15.75" customHeight="1">
      <c r="A7" s="2"/>
      <c r="B7" s="8"/>
      <c r="C7" s="18"/>
      <c r="D7" s="27"/>
      <c r="E7" s="36" t="s">
        <v>0</v>
      </c>
      <c r="F7" s="36" t="s">
        <v>39</v>
      </c>
      <c r="G7" s="36" t="s">
        <v>16</v>
      </c>
      <c r="H7" s="36" t="s">
        <v>63</v>
      </c>
      <c r="I7" s="36" t="s">
        <v>37</v>
      </c>
      <c r="J7" s="36" t="s">
        <v>54</v>
      </c>
      <c r="K7" s="36" t="s">
        <v>1</v>
      </c>
      <c r="L7" s="36" t="s">
        <v>67</v>
      </c>
      <c r="M7" s="27"/>
      <c r="N7" s="60"/>
    </row>
    <row r="8" spans="1:14" ht="33" customHeight="1">
      <c r="A8" s="2"/>
      <c r="B8" s="9" t="s">
        <v>153</v>
      </c>
      <c r="C8" s="19"/>
      <c r="D8" s="28"/>
      <c r="E8" s="37"/>
      <c r="F8" s="37" t="s">
        <v>23</v>
      </c>
      <c r="G8" s="37" t="s">
        <v>23</v>
      </c>
      <c r="H8" s="44" t="s">
        <v>23</v>
      </c>
      <c r="I8" s="37" t="s">
        <v>23</v>
      </c>
      <c r="J8" s="44" t="s">
        <v>23</v>
      </c>
      <c r="K8" s="47" t="s">
        <v>97</v>
      </c>
      <c r="L8" s="37" t="s">
        <v>23</v>
      </c>
      <c r="M8" s="57"/>
      <c r="N8" s="60"/>
    </row>
    <row r="9" spans="1:14" ht="33" customHeight="1">
      <c r="A9" s="2"/>
      <c r="B9" s="9" t="s">
        <v>150</v>
      </c>
      <c r="C9" s="19"/>
      <c r="D9" s="28"/>
      <c r="E9" s="37"/>
      <c r="F9" s="37"/>
      <c r="G9" s="37"/>
      <c r="H9" s="37"/>
      <c r="I9" s="37"/>
      <c r="J9" s="37"/>
      <c r="K9" s="47" t="s">
        <v>97</v>
      </c>
      <c r="L9" s="37"/>
      <c r="M9" s="57"/>
      <c r="N9" s="60"/>
    </row>
    <row r="10" spans="1:14" ht="20" customHeight="1">
      <c r="A10" s="2"/>
      <c r="B10" s="10" t="s">
        <v>119</v>
      </c>
      <c r="C10" s="20" t="s">
        <v>203</v>
      </c>
      <c r="D10" s="28" t="s">
        <v>157</v>
      </c>
      <c r="E10" s="37"/>
      <c r="F10" s="37"/>
      <c r="G10" s="37"/>
      <c r="H10" s="37"/>
      <c r="I10" s="37"/>
      <c r="J10" s="37"/>
      <c r="K10" s="48" t="s">
        <v>97</v>
      </c>
      <c r="L10" s="37"/>
      <c r="M10" s="57"/>
      <c r="N10" s="60"/>
    </row>
    <row r="11" spans="1:14" ht="20" customHeight="1">
      <c r="A11" s="2"/>
      <c r="B11" s="11"/>
      <c r="C11" s="21"/>
      <c r="D11" s="28" t="s">
        <v>172</v>
      </c>
      <c r="E11" s="37"/>
      <c r="F11" s="37"/>
      <c r="G11" s="37"/>
      <c r="H11" s="37"/>
      <c r="I11" s="37"/>
      <c r="J11" s="37"/>
      <c r="K11" s="48"/>
      <c r="L11" s="37"/>
      <c r="M11" s="57"/>
      <c r="N11" s="60"/>
    </row>
    <row r="12" spans="1:14" ht="20" customHeight="1">
      <c r="A12" s="2"/>
      <c r="B12" s="11"/>
      <c r="C12" s="21"/>
      <c r="D12" s="28" t="s">
        <v>173</v>
      </c>
      <c r="E12" s="37"/>
      <c r="F12" s="37"/>
      <c r="G12" s="37"/>
      <c r="H12" s="37"/>
      <c r="I12" s="37"/>
      <c r="J12" s="37"/>
      <c r="K12" s="48"/>
      <c r="L12" s="37"/>
      <c r="M12" s="57"/>
      <c r="N12" s="60"/>
    </row>
    <row r="13" spans="1:14" ht="20" customHeight="1">
      <c r="A13" s="2"/>
      <c r="B13" s="11"/>
      <c r="C13" s="21"/>
      <c r="D13" s="28" t="s">
        <v>175</v>
      </c>
      <c r="E13" s="37"/>
      <c r="F13" s="37"/>
      <c r="G13" s="37"/>
      <c r="H13" s="37"/>
      <c r="I13" s="37"/>
      <c r="J13" s="37"/>
      <c r="K13" s="48"/>
      <c r="L13" s="37"/>
      <c r="M13" s="57"/>
      <c r="N13" s="60"/>
    </row>
    <row r="14" spans="1:14" ht="20" customHeight="1">
      <c r="A14" s="2"/>
      <c r="B14" s="11"/>
      <c r="C14" s="21"/>
      <c r="D14" s="29" t="s">
        <v>193</v>
      </c>
      <c r="E14" s="37"/>
      <c r="F14" s="37"/>
      <c r="G14" s="37"/>
      <c r="H14" s="37"/>
      <c r="I14" s="37"/>
      <c r="J14" s="37"/>
      <c r="K14" s="48"/>
      <c r="L14" s="37"/>
      <c r="M14" s="57"/>
      <c r="N14" s="60"/>
    </row>
    <row r="15" spans="1:14" ht="20" customHeight="1">
      <c r="A15" s="2"/>
      <c r="B15" s="11"/>
      <c r="C15" s="21"/>
      <c r="D15" s="28" t="s">
        <v>179</v>
      </c>
      <c r="E15" s="37"/>
      <c r="F15" s="37"/>
      <c r="G15" s="37"/>
      <c r="H15" s="37"/>
      <c r="I15" s="37"/>
      <c r="J15" s="37"/>
      <c r="K15" s="48"/>
      <c r="L15" s="37"/>
      <c r="M15" s="57"/>
      <c r="N15" s="60"/>
    </row>
    <row r="16" spans="1:14" ht="20" customHeight="1">
      <c r="A16" s="2"/>
      <c r="B16" s="11"/>
      <c r="C16" s="21"/>
      <c r="D16" s="28" t="s">
        <v>130</v>
      </c>
      <c r="E16" s="37"/>
      <c r="F16" s="37"/>
      <c r="G16" s="37"/>
      <c r="H16" s="37"/>
      <c r="I16" s="37"/>
      <c r="J16" s="37"/>
      <c r="K16" s="48"/>
      <c r="L16" s="37"/>
      <c r="M16" s="57"/>
      <c r="N16" s="60"/>
    </row>
    <row r="17" spans="1:14" ht="20" customHeight="1">
      <c r="A17" s="2"/>
      <c r="B17" s="11"/>
      <c r="C17" s="21"/>
      <c r="D17" s="28" t="s">
        <v>166</v>
      </c>
      <c r="E17" s="37"/>
      <c r="F17" s="37"/>
      <c r="G17" s="37"/>
      <c r="H17" s="37"/>
      <c r="I17" s="37"/>
      <c r="J17" s="37"/>
      <c r="K17" s="48"/>
      <c r="L17" s="37"/>
      <c r="M17" s="57"/>
      <c r="N17" s="60"/>
    </row>
    <row r="18" spans="1:14" ht="20" customHeight="1">
      <c r="A18" s="2"/>
      <c r="B18" s="11"/>
      <c r="C18" s="21"/>
      <c r="D18" s="28" t="s">
        <v>160</v>
      </c>
      <c r="E18" s="37"/>
      <c r="F18" s="37"/>
      <c r="G18" s="37"/>
      <c r="H18" s="37"/>
      <c r="I18" s="37"/>
      <c r="J18" s="37"/>
      <c r="K18" s="48"/>
      <c r="L18" s="37"/>
      <c r="M18" s="57"/>
      <c r="N18" s="60"/>
    </row>
    <row r="19" spans="1:14" ht="20" customHeight="1">
      <c r="A19" s="2"/>
      <c r="B19" s="11"/>
      <c r="C19" s="22"/>
      <c r="D19" s="28" t="s">
        <v>180</v>
      </c>
      <c r="E19" s="37"/>
      <c r="F19" s="37"/>
      <c r="G19" s="37"/>
      <c r="H19" s="37"/>
      <c r="I19" s="37"/>
      <c r="J19" s="37"/>
      <c r="K19" s="47"/>
      <c r="L19" s="37"/>
      <c r="M19" s="57"/>
      <c r="N19" s="60"/>
    </row>
    <row r="20" spans="1:14" ht="33" customHeight="1">
      <c r="A20" s="2"/>
      <c r="B20" s="12" t="s">
        <v>151</v>
      </c>
      <c r="C20" s="23"/>
      <c r="D20" s="30"/>
      <c r="E20" s="38"/>
      <c r="F20" s="38"/>
      <c r="G20" s="38"/>
      <c r="H20" s="38"/>
      <c r="I20" s="38"/>
      <c r="J20" s="38"/>
      <c r="K20" s="49" t="s">
        <v>97</v>
      </c>
      <c r="L20" s="38"/>
      <c r="M20" s="58"/>
      <c r="N20" s="60"/>
    </row>
    <row r="21" spans="1:14" ht="33" customHeight="1">
      <c r="A21" s="2"/>
      <c r="B21" s="12" t="s">
        <v>72</v>
      </c>
      <c r="C21" s="23"/>
      <c r="D21" s="30"/>
      <c r="E21" s="37"/>
      <c r="F21" s="37"/>
      <c r="G21" s="37"/>
      <c r="H21" s="44"/>
      <c r="I21" s="37"/>
      <c r="J21" s="44"/>
      <c r="K21" s="50" t="s">
        <v>25</v>
      </c>
      <c r="L21" s="53"/>
      <c r="M21" s="57"/>
      <c r="N21" s="60"/>
    </row>
    <row r="22" spans="1:14" ht="33" customHeight="1">
      <c r="A22" s="2"/>
      <c r="B22" s="13" t="s">
        <v>154</v>
      </c>
      <c r="C22" s="24"/>
      <c r="D22" s="31"/>
      <c r="E22" s="38"/>
      <c r="F22" s="38"/>
      <c r="G22" s="41"/>
      <c r="H22" s="45"/>
      <c r="I22" s="41"/>
      <c r="J22" s="45"/>
      <c r="K22" s="51" t="s">
        <v>97</v>
      </c>
      <c r="L22" s="54"/>
      <c r="M22" s="58"/>
      <c r="N22" s="60"/>
    </row>
    <row r="23" spans="1:14" ht="33" customHeight="1">
      <c r="A23" s="2"/>
      <c r="B23" s="14" t="s">
        <v>27</v>
      </c>
      <c r="C23" s="25"/>
      <c r="D23" s="32"/>
      <c r="E23" s="39" t="s">
        <v>23</v>
      </c>
      <c r="F23" s="39" t="s">
        <v>23</v>
      </c>
      <c r="G23" s="42" t="s">
        <v>23</v>
      </c>
      <c r="H23" s="46" t="s">
        <v>23</v>
      </c>
      <c r="I23" s="46" t="s">
        <v>23</v>
      </c>
      <c r="J23" s="42" t="s">
        <v>23</v>
      </c>
      <c r="K23" s="52"/>
      <c r="L23" s="39" t="s">
        <v>23</v>
      </c>
      <c r="M23" s="59"/>
      <c r="N23" s="60"/>
    </row>
    <row r="24" spans="1:14" ht="14.25">
      <c r="A24" s="3"/>
      <c r="B24" s="15" t="s">
        <v>6</v>
      </c>
      <c r="C24" s="15"/>
      <c r="D24" s="40"/>
      <c r="E24" s="40"/>
      <c r="F24" s="43"/>
      <c r="G24" s="43"/>
      <c r="H24" s="40"/>
      <c r="I24" s="40"/>
      <c r="J24" s="40"/>
      <c r="K24" s="40"/>
      <c r="L24" s="40"/>
      <c r="M24" s="3"/>
    </row>
    <row r="25" spans="1:14">
      <c r="B25" s="16" t="s">
        <v>64</v>
      </c>
      <c r="C25" s="16"/>
    </row>
    <row r="26" spans="1:14">
      <c r="B26" s="16" t="s">
        <v>22</v>
      </c>
      <c r="C26" s="16"/>
    </row>
  </sheetData>
  <mergeCells count="14">
    <mergeCell ref="B2:L2"/>
    <mergeCell ref="B4:L4"/>
    <mergeCell ref="L5:M5"/>
    <mergeCell ref="B6:D6"/>
    <mergeCell ref="B7:D7"/>
    <mergeCell ref="B8:D8"/>
    <mergeCell ref="B9:D9"/>
    <mergeCell ref="B20:D20"/>
    <mergeCell ref="B21:D21"/>
    <mergeCell ref="B22:D22"/>
    <mergeCell ref="B23:D23"/>
    <mergeCell ref="B10:B19"/>
    <mergeCell ref="C10:C19"/>
    <mergeCell ref="K10:K19"/>
  </mergeCells>
  <phoneticPr fontId="19"/>
  <printOptions horizontalCentered="1"/>
  <pageMargins left="0.39370078740157483" right="0.39370078740157483" top="0.78740157480314943" bottom="0.78740157480314943" header="0.51181102362204722" footer="0.51181102362204722"/>
  <pageSetup paperSize="9" scale="95" fitToWidth="1" fitToHeight="1"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7" tint="0.8"/>
  </sheetPr>
  <dimension ref="A1:F53"/>
  <sheetViews>
    <sheetView workbookViewId="0">
      <selection activeCell="D27" sqref="D27"/>
    </sheetView>
  </sheetViews>
  <sheetFormatPr defaultRowHeight="12"/>
  <cols>
    <col min="1" max="1" width="4.25" style="62" customWidth="1"/>
    <col min="2" max="2" width="16" style="62" customWidth="1"/>
    <col min="3" max="3" width="16.875" style="63" customWidth="1"/>
    <col min="4" max="4" width="21.375" style="62" customWidth="1"/>
    <col min="5" max="5" width="10.375" style="62" customWidth="1"/>
    <col min="6" max="6" width="18" style="62" customWidth="1"/>
    <col min="7" max="16384" width="9" style="62" customWidth="1"/>
  </cols>
  <sheetData>
    <row r="1" spans="1:6" ht="13.5">
      <c r="A1" s="64" t="s">
        <v>117</v>
      </c>
      <c r="B1" s="64"/>
      <c r="D1" s="63"/>
      <c r="E1" s="63"/>
      <c r="F1" s="63"/>
    </row>
    <row r="2" spans="1:6" ht="13.5">
      <c r="A2" s="65" t="s">
        <v>201</v>
      </c>
      <c r="B2" s="65"/>
      <c r="C2" s="65"/>
      <c r="D2" s="65"/>
      <c r="E2" s="65"/>
      <c r="F2" s="65"/>
    </row>
    <row r="3" spans="1:6" s="62" customFormat="1">
      <c r="A3" s="66"/>
      <c r="B3" s="66"/>
      <c r="C3" s="66"/>
      <c r="D3" s="66"/>
      <c r="E3" s="66"/>
      <c r="F3" s="66"/>
    </row>
    <row r="4" spans="1:6" s="62" customFormat="1" ht="20.100000000000001" customHeight="1">
      <c r="A4" s="63"/>
      <c r="B4" s="71" t="str">
        <f>'別紙２－１'!B4</f>
        <v>施設名　（　　　　　　　　　　　　　　　　）</v>
      </c>
      <c r="C4" s="272"/>
      <c r="D4" s="272"/>
      <c r="E4" s="272"/>
      <c r="F4" s="272"/>
    </row>
    <row r="5" spans="1:6" s="62" customFormat="1">
      <c r="A5" s="67" t="s">
        <v>28</v>
      </c>
      <c r="B5" s="72"/>
      <c r="C5" s="80" t="s">
        <v>2</v>
      </c>
      <c r="D5" s="88"/>
      <c r="E5" s="95" t="s">
        <v>109</v>
      </c>
      <c r="F5" s="105"/>
    </row>
    <row r="6" spans="1:6" s="62" customFormat="1">
      <c r="A6" s="68"/>
      <c r="B6" s="73"/>
      <c r="C6" s="81" t="s">
        <v>36</v>
      </c>
      <c r="D6" s="89"/>
      <c r="E6" s="96" t="s">
        <v>36</v>
      </c>
      <c r="F6" s="106"/>
    </row>
    <row r="7" spans="1:6" s="62" customFormat="1" ht="13.5" customHeight="1">
      <c r="A7" s="69" t="s">
        <v>153</v>
      </c>
      <c r="B7" s="74"/>
      <c r="C7" s="82"/>
      <c r="D7" s="90"/>
      <c r="E7" s="97"/>
      <c r="F7" s="107"/>
    </row>
    <row r="8" spans="1:6" s="62" customFormat="1" ht="13.5" customHeight="1">
      <c r="A8" s="69" t="s">
        <v>19</v>
      </c>
      <c r="B8" s="74"/>
      <c r="C8" s="82"/>
      <c r="D8" s="91" t="s">
        <v>129</v>
      </c>
      <c r="E8" s="98"/>
      <c r="F8" s="107"/>
    </row>
    <row r="9" spans="1:6" s="62" customFormat="1" ht="13.5" customHeight="1">
      <c r="A9" s="69"/>
      <c r="B9" s="63"/>
      <c r="C9" s="82"/>
      <c r="D9" s="91"/>
      <c r="E9" s="99"/>
      <c r="F9" s="107"/>
    </row>
    <row r="10" spans="1:6" s="62" customFormat="1" ht="13.5" customHeight="1">
      <c r="A10" s="69"/>
      <c r="B10" s="75" t="s">
        <v>103</v>
      </c>
      <c r="C10" s="83"/>
      <c r="D10" s="90"/>
      <c r="E10" s="98"/>
      <c r="F10" s="107"/>
    </row>
    <row r="11" spans="1:6" s="62" customFormat="1" ht="13.5" customHeight="1">
      <c r="A11" s="69"/>
      <c r="B11" s="74"/>
      <c r="C11" s="82"/>
      <c r="D11" s="90"/>
      <c r="E11" s="97"/>
      <c r="F11" s="107"/>
    </row>
    <row r="12" spans="1:6" s="62" customFormat="1" ht="13.5" customHeight="1">
      <c r="A12" s="69" t="s">
        <v>100</v>
      </c>
      <c r="B12" s="74"/>
      <c r="C12" s="82"/>
      <c r="D12" s="90"/>
      <c r="E12" s="97"/>
      <c r="F12" s="107"/>
    </row>
    <row r="13" spans="1:6" s="62" customFormat="1" ht="13.5" customHeight="1">
      <c r="A13" s="69"/>
      <c r="B13" s="74" t="s">
        <v>141</v>
      </c>
      <c r="C13" s="82"/>
      <c r="D13" s="90"/>
      <c r="E13" s="97"/>
      <c r="F13" s="107"/>
    </row>
    <row r="14" spans="1:6" s="62" customFormat="1" ht="13.5" customHeight="1">
      <c r="A14" s="69"/>
      <c r="B14" s="74" t="s">
        <v>21</v>
      </c>
      <c r="C14" s="82"/>
      <c r="D14" s="90"/>
      <c r="E14" s="97"/>
      <c r="F14" s="107"/>
    </row>
    <row r="15" spans="1:6" s="62" customFormat="1" ht="13.5" customHeight="1">
      <c r="A15" s="69"/>
      <c r="B15" s="74" t="s">
        <v>102</v>
      </c>
      <c r="C15" s="82"/>
      <c r="D15" s="90"/>
      <c r="E15" s="98"/>
      <c r="F15" s="107"/>
    </row>
    <row r="16" spans="1:6" s="62" customFormat="1" ht="13.5" customHeight="1">
      <c r="A16" s="69"/>
      <c r="B16" s="75" t="s">
        <v>103</v>
      </c>
      <c r="C16" s="83"/>
      <c r="D16" s="90"/>
      <c r="E16" s="98"/>
      <c r="F16" s="107"/>
    </row>
    <row r="17" spans="1:6" s="62" customFormat="1" ht="13.5" customHeight="1">
      <c r="A17" s="69"/>
      <c r="B17" s="76"/>
      <c r="C17" s="82"/>
      <c r="D17" s="90"/>
      <c r="E17" s="98"/>
      <c r="F17" s="107"/>
    </row>
    <row r="18" spans="1:6" s="62" customFormat="1" ht="13.5" customHeight="1">
      <c r="A18" s="69" t="s">
        <v>131</v>
      </c>
      <c r="B18" s="74"/>
      <c r="C18" s="82"/>
      <c r="D18" s="90"/>
      <c r="E18" s="97"/>
      <c r="F18" s="107"/>
    </row>
    <row r="19" spans="1:6" s="62" customFormat="1" ht="13.5" customHeight="1">
      <c r="A19" s="69"/>
      <c r="B19" s="74" t="s">
        <v>101</v>
      </c>
      <c r="C19" s="82"/>
      <c r="D19" s="90"/>
      <c r="E19" s="97"/>
      <c r="F19" s="107"/>
    </row>
    <row r="20" spans="1:6" s="62" customFormat="1" ht="13.5" customHeight="1">
      <c r="A20" s="69"/>
      <c r="B20" s="74" t="s">
        <v>21</v>
      </c>
      <c r="C20" s="82"/>
      <c r="D20" s="90"/>
      <c r="E20" s="97"/>
      <c r="F20" s="107"/>
    </row>
    <row r="21" spans="1:6" s="62" customFormat="1" ht="13.5" customHeight="1">
      <c r="A21" s="69"/>
      <c r="B21" s="74" t="s">
        <v>102</v>
      </c>
      <c r="C21" s="82"/>
      <c r="D21" s="90"/>
      <c r="E21" s="98"/>
      <c r="F21" s="107"/>
    </row>
    <row r="22" spans="1:6" s="62" customFormat="1" ht="13.5" customHeight="1">
      <c r="A22" s="69"/>
      <c r="B22" s="75" t="s">
        <v>103</v>
      </c>
      <c r="C22" s="83"/>
      <c r="D22" s="90"/>
      <c r="E22" s="98"/>
      <c r="F22" s="107"/>
    </row>
    <row r="23" spans="1:6" s="62" customFormat="1" ht="13.5" customHeight="1">
      <c r="A23" s="69"/>
      <c r="B23" s="76"/>
      <c r="C23" s="82"/>
      <c r="D23" s="90"/>
      <c r="E23" s="98"/>
      <c r="F23" s="107"/>
    </row>
    <row r="24" spans="1:6" s="62" customFormat="1" ht="13.5" customHeight="1">
      <c r="A24" s="68"/>
      <c r="B24" s="77" t="s">
        <v>105</v>
      </c>
      <c r="C24" s="84"/>
      <c r="D24" s="92"/>
      <c r="E24" s="100"/>
      <c r="F24" s="106"/>
    </row>
    <row r="25" spans="1:6" s="62" customFormat="1" ht="13.5" customHeight="1">
      <c r="A25" s="69" t="s">
        <v>150</v>
      </c>
      <c r="B25" s="74"/>
      <c r="C25" s="82"/>
      <c r="D25" s="90"/>
      <c r="E25" s="97"/>
      <c r="F25" s="107"/>
    </row>
    <row r="26" spans="1:6" s="62" customFormat="1" ht="13.5" customHeight="1">
      <c r="A26" s="69" t="s">
        <v>19</v>
      </c>
      <c r="B26" s="74"/>
      <c r="C26" s="82"/>
      <c r="D26" s="91" t="s">
        <v>129</v>
      </c>
      <c r="E26" s="98"/>
      <c r="F26" s="107"/>
    </row>
    <row r="27" spans="1:6" s="62" customFormat="1" ht="13.5" customHeight="1">
      <c r="A27" s="69"/>
      <c r="B27" s="63"/>
      <c r="C27" s="82"/>
      <c r="D27" s="91"/>
      <c r="E27" s="99"/>
      <c r="F27" s="107"/>
    </row>
    <row r="28" spans="1:6" s="62" customFormat="1" ht="13.5" customHeight="1">
      <c r="A28" s="68"/>
      <c r="B28" s="77" t="s">
        <v>105</v>
      </c>
      <c r="C28" s="84"/>
      <c r="D28" s="92"/>
      <c r="E28" s="100"/>
      <c r="F28" s="106"/>
    </row>
    <row r="29" spans="1:6" s="62" customFormat="1" ht="13.5" customHeight="1">
      <c r="A29" s="69" t="s">
        <v>119</v>
      </c>
      <c r="B29" s="74"/>
      <c r="C29" s="82"/>
      <c r="D29" s="90"/>
      <c r="E29" s="97"/>
      <c r="F29" s="107"/>
    </row>
    <row r="30" spans="1:6" s="62" customFormat="1" ht="13.5" customHeight="1">
      <c r="A30" s="69" t="s">
        <v>204</v>
      </c>
      <c r="B30" s="74"/>
      <c r="C30" s="82"/>
      <c r="D30" s="91"/>
      <c r="E30" s="98"/>
      <c r="F30" s="107"/>
    </row>
    <row r="31" spans="1:6" s="62" customFormat="1" ht="13.5" customHeight="1">
      <c r="A31" s="69"/>
      <c r="B31" s="63" t="s">
        <v>107</v>
      </c>
      <c r="C31" s="82"/>
      <c r="D31" s="91"/>
      <c r="E31" s="99"/>
      <c r="F31" s="107"/>
    </row>
    <row r="32" spans="1:6" s="62" customFormat="1" ht="13.5" customHeight="1">
      <c r="A32" s="69"/>
      <c r="B32" s="74" t="s">
        <v>102</v>
      </c>
      <c r="C32" s="82"/>
      <c r="D32" s="91"/>
      <c r="E32" s="99"/>
      <c r="F32" s="107"/>
    </row>
    <row r="33" spans="1:6" s="62" customFormat="1" ht="13.5" customHeight="1">
      <c r="A33" s="69"/>
      <c r="B33" s="75" t="s">
        <v>103</v>
      </c>
      <c r="C33" s="83"/>
      <c r="D33" s="90"/>
      <c r="E33" s="98"/>
      <c r="F33" s="107"/>
    </row>
    <row r="34" spans="1:6" s="62" customFormat="1" ht="13.5" customHeight="1">
      <c r="A34" s="68"/>
      <c r="B34" s="73"/>
      <c r="C34" s="85"/>
      <c r="D34" s="92"/>
      <c r="E34" s="100"/>
      <c r="F34" s="106"/>
    </row>
    <row r="35" spans="1:6" s="62" customFormat="1" ht="13.5" customHeight="1">
      <c r="A35" s="69" t="s">
        <v>151</v>
      </c>
      <c r="B35" s="74"/>
      <c r="C35" s="82"/>
      <c r="D35" s="90"/>
      <c r="E35" s="97"/>
      <c r="F35" s="107"/>
    </row>
    <row r="36" spans="1:6" s="62" customFormat="1" ht="13.5" customHeight="1">
      <c r="A36" s="69"/>
      <c r="B36" s="74" t="s">
        <v>52</v>
      </c>
      <c r="C36" s="82"/>
      <c r="D36" s="90"/>
      <c r="E36" s="98"/>
      <c r="F36" s="107"/>
    </row>
    <row r="37" spans="1:6" s="62" customFormat="1" ht="13.5" customHeight="1">
      <c r="A37" s="69"/>
      <c r="B37" s="74" t="s">
        <v>48</v>
      </c>
      <c r="C37" s="82"/>
      <c r="D37" s="90"/>
      <c r="E37" s="98"/>
      <c r="F37" s="107"/>
    </row>
    <row r="38" spans="1:6" s="62" customFormat="1" ht="13.5" customHeight="1">
      <c r="A38" s="69"/>
      <c r="B38" s="74" t="s">
        <v>106</v>
      </c>
      <c r="C38" s="82"/>
      <c r="D38" s="90"/>
      <c r="E38" s="98"/>
      <c r="F38" s="107"/>
    </row>
    <row r="39" spans="1:6" s="62" customFormat="1" ht="13.5" customHeight="1">
      <c r="A39" s="69"/>
      <c r="B39" s="74" t="s">
        <v>102</v>
      </c>
      <c r="C39" s="82"/>
      <c r="D39" s="90"/>
      <c r="E39" s="98"/>
      <c r="F39" s="107"/>
    </row>
    <row r="40" spans="1:6" s="62" customFormat="1" ht="13.5" customHeight="1">
      <c r="A40" s="68"/>
      <c r="B40" s="77" t="s">
        <v>105</v>
      </c>
      <c r="C40" s="84"/>
      <c r="D40" s="92"/>
      <c r="E40" s="100"/>
      <c r="F40" s="106"/>
    </row>
    <row r="41" spans="1:6" s="62" customFormat="1" ht="13.5" customHeight="1">
      <c r="A41" s="69" t="s">
        <v>72</v>
      </c>
      <c r="B41" s="74"/>
      <c r="C41" s="82"/>
      <c r="D41" s="90"/>
      <c r="E41" s="101"/>
      <c r="F41" s="107"/>
    </row>
    <row r="42" spans="1:6" s="62" customFormat="1" ht="13.5" customHeight="1">
      <c r="A42" s="69"/>
      <c r="B42" s="74" t="s">
        <v>101</v>
      </c>
      <c r="C42" s="86"/>
      <c r="D42" s="93"/>
      <c r="E42" s="102"/>
      <c r="F42" s="107"/>
    </row>
    <row r="43" spans="1:6" s="62" customFormat="1" ht="13.5" customHeight="1">
      <c r="A43" s="69"/>
      <c r="B43" s="74" t="s">
        <v>21</v>
      </c>
      <c r="C43" s="82"/>
      <c r="D43" s="90"/>
      <c r="E43" s="97"/>
      <c r="F43" s="107"/>
    </row>
    <row r="44" spans="1:6" s="62" customFormat="1" ht="13.5" customHeight="1">
      <c r="A44" s="69"/>
      <c r="B44" s="74" t="s">
        <v>107</v>
      </c>
      <c r="C44" s="82"/>
      <c r="D44" s="91"/>
      <c r="E44" s="98"/>
      <c r="F44" s="107"/>
    </row>
    <row r="45" spans="1:6" s="62" customFormat="1" ht="13.5" customHeight="1">
      <c r="A45" s="69"/>
      <c r="B45" s="74" t="s">
        <v>102</v>
      </c>
      <c r="C45" s="82"/>
      <c r="D45" s="90"/>
      <c r="E45" s="97"/>
      <c r="F45" s="107"/>
    </row>
    <row r="46" spans="1:6" s="62" customFormat="1" ht="13.5" customHeight="1">
      <c r="A46" s="68"/>
      <c r="B46" s="77" t="s">
        <v>105</v>
      </c>
      <c r="C46" s="84"/>
      <c r="D46" s="92"/>
      <c r="E46" s="100"/>
      <c r="F46" s="106"/>
    </row>
    <row r="47" spans="1:6" s="62" customFormat="1" ht="13.5" customHeight="1">
      <c r="A47" s="69" t="s">
        <v>154</v>
      </c>
      <c r="B47" s="74"/>
      <c r="C47" s="82"/>
      <c r="D47" s="91"/>
      <c r="E47" s="98"/>
      <c r="F47" s="107"/>
    </row>
    <row r="48" spans="1:6" s="62" customFormat="1" ht="13.5" customHeight="1">
      <c r="A48" s="69"/>
      <c r="B48" s="74" t="s">
        <v>52</v>
      </c>
      <c r="C48" s="82"/>
      <c r="D48" s="90"/>
      <c r="E48" s="98"/>
      <c r="F48" s="107"/>
    </row>
    <row r="49" spans="1:6" s="62" customFormat="1" ht="13.5" customHeight="1">
      <c r="A49" s="69"/>
      <c r="B49" s="74" t="s">
        <v>48</v>
      </c>
      <c r="C49" s="82"/>
      <c r="D49" s="90"/>
      <c r="E49" s="98"/>
      <c r="F49" s="107"/>
    </row>
    <row r="50" spans="1:6" s="62" customFormat="1" ht="13.5" customHeight="1">
      <c r="A50" s="69"/>
      <c r="B50" s="74" t="s">
        <v>106</v>
      </c>
      <c r="C50" s="82"/>
      <c r="D50" s="90"/>
      <c r="E50" s="98"/>
      <c r="F50" s="107"/>
    </row>
    <row r="51" spans="1:6" s="62" customFormat="1" ht="13.5" customHeight="1">
      <c r="A51" s="69"/>
      <c r="B51" s="74" t="s">
        <v>102</v>
      </c>
      <c r="C51" s="82"/>
      <c r="D51" s="90"/>
      <c r="E51" s="97"/>
      <c r="F51" s="107"/>
    </row>
    <row r="52" spans="1:6" s="62" customFormat="1" ht="13.5" customHeight="1">
      <c r="A52" s="68"/>
      <c r="B52" s="77" t="s">
        <v>105</v>
      </c>
      <c r="C52" s="84"/>
      <c r="D52" s="92"/>
      <c r="E52" s="103"/>
      <c r="F52" s="106"/>
    </row>
    <row r="53" spans="1:6" s="62" customFormat="1" ht="13.5" customHeight="1">
      <c r="A53" s="70" t="s">
        <v>33</v>
      </c>
      <c r="B53" s="78"/>
      <c r="C53" s="87"/>
      <c r="D53" s="94"/>
      <c r="E53" s="104"/>
      <c r="F53" s="108"/>
    </row>
  </sheetData>
  <mergeCells count="5">
    <mergeCell ref="A1:B1"/>
    <mergeCell ref="A2:F2"/>
    <mergeCell ref="B4:F4"/>
    <mergeCell ref="A5:B5"/>
    <mergeCell ref="A53:B53"/>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7" tint="0.8"/>
  </sheetPr>
  <dimension ref="A1:L296"/>
  <sheetViews>
    <sheetView showGridLines="0" view="pageBreakPreview" topLeftCell="A214" zoomScale="80" zoomScaleSheetLayoutView="80" workbookViewId="0">
      <selection activeCell="N59" sqref="N59"/>
    </sheetView>
  </sheetViews>
  <sheetFormatPr defaultRowHeight="13.5"/>
  <cols>
    <col min="1" max="1" width="1.75" style="109" customWidth="1"/>
    <col min="2" max="2" width="7.5" style="109" customWidth="1"/>
    <col min="3" max="3" width="10.25" style="109" customWidth="1"/>
    <col min="4" max="4" width="3.5" style="109" bestFit="1" customWidth="1"/>
    <col min="5" max="5" width="10.25" style="109" customWidth="1"/>
    <col min="6" max="6" width="8.625" style="109" customWidth="1"/>
    <col min="7" max="7" width="7.625" style="109" bestFit="1" customWidth="1"/>
    <col min="8" max="8" width="12.125" style="109" customWidth="1"/>
    <col min="9" max="9" width="11.5" style="109" customWidth="1"/>
    <col min="10" max="10" width="16.25" style="109" bestFit="1" customWidth="1"/>
    <col min="11" max="11" width="1.25" style="109" customWidth="1"/>
    <col min="12" max="12" width="9" style="109" customWidth="1"/>
  </cols>
  <sheetData>
    <row r="1" spans="1:11">
      <c r="A1" s="2" t="s">
        <v>143</v>
      </c>
      <c r="B1" s="2"/>
      <c r="C1" s="111"/>
      <c r="D1" s="111"/>
      <c r="E1" s="111"/>
      <c r="F1" s="111"/>
      <c r="G1" s="111"/>
      <c r="H1" s="111"/>
      <c r="I1" s="111"/>
      <c r="J1" s="111"/>
    </row>
    <row r="2" spans="1:11">
      <c r="A2" s="110" t="s">
        <v>161</v>
      </c>
      <c r="B2" s="110"/>
      <c r="C2" s="110"/>
      <c r="D2" s="110"/>
      <c r="E2" s="110"/>
      <c r="F2" s="110"/>
      <c r="G2" s="110"/>
      <c r="H2" s="110"/>
      <c r="I2" s="110"/>
      <c r="J2" s="110"/>
      <c r="K2" s="162"/>
    </row>
    <row r="3" spans="1:11" ht="20.100000000000001" customHeight="1">
      <c r="A3" s="2"/>
      <c r="B3" s="273" t="str">
        <f>'別紙２－１'!B4</f>
        <v>施設名　（　　　　　　　　　　　　　　　　）</v>
      </c>
      <c r="C3" s="109"/>
      <c r="D3" s="109"/>
      <c r="E3" s="109"/>
      <c r="F3" s="109"/>
      <c r="G3" s="109"/>
      <c r="H3" s="109"/>
      <c r="I3" s="109"/>
      <c r="J3" s="109"/>
      <c r="K3" s="60"/>
    </row>
    <row r="4" spans="1:11" ht="20.100000000000001" customHeight="1">
      <c r="A4" s="2" t="s">
        <v>62</v>
      </c>
      <c r="B4" s="2"/>
      <c r="C4" s="111"/>
      <c r="D4" s="111"/>
      <c r="E4" s="111"/>
      <c r="F4" s="111"/>
      <c r="G4" s="111"/>
      <c r="H4" s="111"/>
      <c r="I4" s="111"/>
      <c r="J4" s="111"/>
    </row>
    <row r="5" spans="1:11" ht="20.100000000000001" customHeight="1">
      <c r="A5" s="2" t="s">
        <v>56</v>
      </c>
      <c r="B5" s="2"/>
      <c r="D5" s="111"/>
      <c r="E5" s="111"/>
      <c r="F5" s="111"/>
      <c r="G5" s="111"/>
      <c r="H5" s="111"/>
      <c r="I5" s="111"/>
      <c r="J5" s="111"/>
    </row>
    <row r="6" spans="1:11">
      <c r="A6" s="2"/>
      <c r="B6" s="2" t="s">
        <v>206</v>
      </c>
      <c r="D6" s="111"/>
      <c r="E6" s="111"/>
      <c r="F6" s="111"/>
      <c r="G6" s="111"/>
      <c r="H6" s="111"/>
      <c r="I6" s="111"/>
      <c r="J6" s="111"/>
    </row>
    <row r="7" spans="1:11" ht="20.100000000000001" customHeight="1">
      <c r="A7" s="2"/>
      <c r="B7" s="2" t="s">
        <v>149</v>
      </c>
      <c r="D7" s="111"/>
      <c r="E7" s="111"/>
      <c r="F7" s="111"/>
      <c r="G7" s="111"/>
      <c r="H7" s="111"/>
      <c r="I7" s="111"/>
      <c r="J7" s="111"/>
    </row>
    <row r="8" spans="1:11">
      <c r="A8" s="111"/>
      <c r="B8" s="113" t="s">
        <v>136</v>
      </c>
      <c r="C8" s="139" t="s">
        <v>70</v>
      </c>
      <c r="D8" s="158"/>
      <c r="E8" s="158"/>
      <c r="F8" s="190"/>
      <c r="G8" s="213" t="s">
        <v>58</v>
      </c>
      <c r="H8" s="226"/>
      <c r="I8" s="130" t="s">
        <v>29</v>
      </c>
      <c r="J8" s="130" t="s">
        <v>74</v>
      </c>
    </row>
    <row r="9" spans="1:11">
      <c r="A9" s="111"/>
      <c r="B9" s="114"/>
      <c r="C9" s="140" t="s">
        <v>46</v>
      </c>
      <c r="D9" s="159"/>
      <c r="E9" s="172"/>
      <c r="F9" s="191" t="s">
        <v>71</v>
      </c>
      <c r="G9" s="214" t="s">
        <v>34</v>
      </c>
      <c r="H9" s="191" t="s">
        <v>73</v>
      </c>
      <c r="I9" s="244"/>
      <c r="J9" s="244"/>
    </row>
    <row r="10" spans="1:11">
      <c r="A10" s="111"/>
      <c r="B10" s="115"/>
      <c r="C10" s="141"/>
      <c r="D10" s="160"/>
      <c r="E10" s="173"/>
      <c r="F10" s="192" t="s">
        <v>11</v>
      </c>
      <c r="G10" s="215" t="s">
        <v>12</v>
      </c>
      <c r="H10" s="227" t="s">
        <v>32</v>
      </c>
      <c r="I10" s="245" t="s">
        <v>79</v>
      </c>
      <c r="J10" s="245" t="s">
        <v>3</v>
      </c>
    </row>
    <row r="11" spans="1:11">
      <c r="A11" s="111"/>
      <c r="B11" s="113" t="s">
        <v>137</v>
      </c>
      <c r="C11" s="142"/>
      <c r="D11" s="161" t="s">
        <v>77</v>
      </c>
      <c r="E11" s="174"/>
      <c r="F11" s="193" t="str">
        <f>IF(C11="",IF(E11="","","開始日入力を"),IF(E11="","終了日入力を",_xlfn.DAYS(E11,C11)+1))</f>
        <v/>
      </c>
      <c r="G11" s="216"/>
      <c r="H11" s="228" t="str">
        <f>IF(F11="","",IF(G11="","",IF(F11&gt;0,G11*F11,"")))</f>
        <v/>
      </c>
      <c r="I11" s="246"/>
      <c r="J11" s="246" t="str">
        <f>IF(H11="","",IF(H11-I11&lt;0,"エラー",H11-I11))</f>
        <v/>
      </c>
    </row>
    <row r="12" spans="1:11">
      <c r="A12" s="111"/>
      <c r="B12" s="116"/>
      <c r="C12" s="143"/>
      <c r="D12" s="162" t="s">
        <v>77</v>
      </c>
      <c r="E12" s="175"/>
      <c r="F12" s="194" t="str">
        <f>IF(C12="",IF(E12="","","開始日入力を"),IF(E12="","終了日入力を",_xlfn.DAYS(E12,C12)+1))</f>
        <v/>
      </c>
      <c r="G12" s="217"/>
      <c r="H12" s="229" t="str">
        <f>IF(F12="","",IF(G12="","",IF(F12&gt;0,G12*F12,"")))</f>
        <v/>
      </c>
      <c r="I12" s="247"/>
      <c r="J12" s="247" t="str">
        <f>IF(H12="","",IF(H12-I12&lt;0,"エラー",H12-I12))</f>
        <v/>
      </c>
    </row>
    <row r="13" spans="1:11">
      <c r="A13" s="111"/>
      <c r="B13" s="114"/>
      <c r="C13" s="144"/>
      <c r="D13" s="163" t="s">
        <v>77</v>
      </c>
      <c r="E13" s="176"/>
      <c r="F13" s="195" t="str">
        <f>IF(C13="",IF(E13="","","開始日入力を"),IF(E13="","終了日入力を",_xlfn.DAYS(E13,C13)+1))</f>
        <v/>
      </c>
      <c r="G13" s="218"/>
      <c r="H13" s="230" t="str">
        <f>IF(F13="","",IF(G13="","",IF(F13&gt;0,G13*F13,"")))</f>
        <v/>
      </c>
      <c r="I13" s="248"/>
      <c r="J13" s="248" t="str">
        <f>IF(H13="","",IF(H13-I13&lt;0,"エラー",H13-I13))</f>
        <v/>
      </c>
    </row>
    <row r="14" spans="1:11">
      <c r="A14" s="111"/>
      <c r="B14" s="115"/>
      <c r="C14" s="145" t="s">
        <v>38</v>
      </c>
      <c r="D14" s="164"/>
      <c r="E14" s="164"/>
      <c r="F14" s="196">
        <f>SUM(F11:F13)</f>
        <v>0</v>
      </c>
      <c r="G14" s="219">
        <f>MAX(G11:G13)</f>
        <v>0</v>
      </c>
      <c r="H14" s="219">
        <f>SUM(H11:H13)</f>
        <v>0</v>
      </c>
      <c r="I14" s="219">
        <f>SUM(I11:I13)</f>
        <v>0</v>
      </c>
      <c r="J14" s="219">
        <f>SUM(J11:J13)</f>
        <v>0</v>
      </c>
    </row>
    <row r="15" spans="1:11">
      <c r="A15" s="111"/>
      <c r="B15" s="113" t="s">
        <v>159</v>
      </c>
      <c r="C15" s="142"/>
      <c r="D15" s="161" t="s">
        <v>77</v>
      </c>
      <c r="E15" s="174"/>
      <c r="F15" s="193" t="str">
        <f>IF(C15="",IF(E15="","","開始日入力を"),IF(E15="","終了日入力を",_xlfn.DAYS(E15,C15)+1))</f>
        <v/>
      </c>
      <c r="G15" s="216"/>
      <c r="H15" s="228" t="str">
        <f>IF(F15="","",IF(G15="","",IF(F15&gt;0,G15*F15,"")))</f>
        <v/>
      </c>
      <c r="I15" s="246"/>
      <c r="J15" s="246" t="str">
        <f>IF(H15="","",IF(H15-I15&lt;0,"エラー",H15-I15))</f>
        <v/>
      </c>
    </row>
    <row r="16" spans="1:11">
      <c r="A16" s="111"/>
      <c r="B16" s="116"/>
      <c r="C16" s="143"/>
      <c r="D16" s="162" t="s">
        <v>77</v>
      </c>
      <c r="E16" s="175"/>
      <c r="F16" s="194" t="str">
        <f>IF(C16="",IF(E16="","","開始日入力を"),IF(E16="","終了日入力を",_xlfn.DAYS(E16,C16)+1))</f>
        <v/>
      </c>
      <c r="G16" s="217"/>
      <c r="H16" s="229" t="str">
        <f>IF(F16="","",IF(G16="","",IF(F16&gt;0,G16*F16,"")))</f>
        <v/>
      </c>
      <c r="I16" s="247"/>
      <c r="J16" s="247" t="str">
        <f>IF(H16="","",IF(H16-I16&lt;0,"エラー",H16-I16))</f>
        <v/>
      </c>
    </row>
    <row r="17" spans="1:10">
      <c r="A17" s="111"/>
      <c r="B17" s="114"/>
      <c r="C17" s="144"/>
      <c r="D17" s="163" t="s">
        <v>77</v>
      </c>
      <c r="E17" s="176"/>
      <c r="F17" s="195" t="str">
        <f>IF(C17="",IF(E17="","","開始日入力を"),IF(E17="","終了日入力を",_xlfn.DAYS(E17,C17)+1))</f>
        <v/>
      </c>
      <c r="G17" s="218"/>
      <c r="H17" s="230" t="str">
        <f>IF(F17="","",IF(G17="","",IF(F17&gt;0,G17*F17,"")))</f>
        <v/>
      </c>
      <c r="I17" s="248"/>
      <c r="J17" s="248" t="str">
        <f>IF(H17="","",IF(H17-I17&lt;0,"エラー",H17-I17))</f>
        <v/>
      </c>
    </row>
    <row r="18" spans="1:10">
      <c r="A18" s="111"/>
      <c r="B18" s="115"/>
      <c r="C18" s="145" t="s">
        <v>38</v>
      </c>
      <c r="D18" s="164"/>
      <c r="E18" s="164"/>
      <c r="F18" s="196">
        <f>SUM(F15:F17)</f>
        <v>0</v>
      </c>
      <c r="G18" s="219">
        <f>MAX(G15:G17)</f>
        <v>0</v>
      </c>
      <c r="H18" s="219">
        <f>SUM(H15:H17)</f>
        <v>0</v>
      </c>
      <c r="I18" s="219">
        <f>SUM(I15:I17)</f>
        <v>0</v>
      </c>
      <c r="J18" s="219">
        <f>SUM(J15:J17)</f>
        <v>0</v>
      </c>
    </row>
    <row r="19" spans="1:10">
      <c r="A19" s="111"/>
      <c r="B19" s="113" t="s">
        <v>138</v>
      </c>
      <c r="C19" s="142"/>
      <c r="D19" s="161" t="s">
        <v>77</v>
      </c>
      <c r="E19" s="174"/>
      <c r="F19" s="193" t="str">
        <f>IF(C19="",IF(E19="","","開始日入力を"),IF(E19="","終了日入力を",_xlfn.DAYS(E19,C19)+1))</f>
        <v/>
      </c>
      <c r="G19" s="216"/>
      <c r="H19" s="228" t="str">
        <f>IF(F19="","",IF(G19="","",IF(F19&gt;0,G19*F19,"")))</f>
        <v/>
      </c>
      <c r="I19" s="246"/>
      <c r="J19" s="246" t="str">
        <f>IF(H19="","",IF(H19-I19&lt;0,"エラー",H19-I19))</f>
        <v/>
      </c>
    </row>
    <row r="20" spans="1:10">
      <c r="A20" s="111"/>
      <c r="B20" s="116"/>
      <c r="C20" s="143"/>
      <c r="D20" s="162" t="s">
        <v>77</v>
      </c>
      <c r="E20" s="175"/>
      <c r="F20" s="194" t="str">
        <f>IF(C20="",IF(E20="","","開始日入力を"),IF(E20="","終了日入力を",_xlfn.DAYS(E20,C20)+1))</f>
        <v/>
      </c>
      <c r="G20" s="217"/>
      <c r="H20" s="229" t="str">
        <f>IF(F20="","",IF(G20="","",IF(F20&gt;0,G20*F20,"")))</f>
        <v/>
      </c>
      <c r="I20" s="247"/>
      <c r="J20" s="247" t="str">
        <f>IF(H20="","",IF(H20-I20&lt;0,"エラー",H20-I20))</f>
        <v/>
      </c>
    </row>
    <row r="21" spans="1:10">
      <c r="A21" s="111"/>
      <c r="B21" s="114"/>
      <c r="C21" s="144"/>
      <c r="D21" s="163" t="s">
        <v>77</v>
      </c>
      <c r="E21" s="176"/>
      <c r="F21" s="195" t="str">
        <f>IF(C21="",IF(E21="","","開始日入力を"),IF(E21="","終了日入力を",_xlfn.DAYS(E21,C21)+1))</f>
        <v/>
      </c>
      <c r="G21" s="218"/>
      <c r="H21" s="230" t="str">
        <f>IF(F21="","",IF(G21="","",IF(F21&gt;0,G21*F21,"")))</f>
        <v/>
      </c>
      <c r="I21" s="248"/>
      <c r="J21" s="248" t="str">
        <f>IF(H21="","",IF(H21-I21&lt;0,"エラー",H21-I21))</f>
        <v/>
      </c>
    </row>
    <row r="22" spans="1:10">
      <c r="A22" s="111"/>
      <c r="B22" s="115"/>
      <c r="C22" s="145" t="s">
        <v>38</v>
      </c>
      <c r="D22" s="164"/>
      <c r="E22" s="164"/>
      <c r="F22" s="196">
        <f>SUM(F19:F21)</f>
        <v>0</v>
      </c>
      <c r="G22" s="219">
        <f>MAX(G19:G21)</f>
        <v>0</v>
      </c>
      <c r="H22" s="219">
        <f>SUM(H19:H21)</f>
        <v>0</v>
      </c>
      <c r="I22" s="219">
        <f>SUM(I19:I21)</f>
        <v>0</v>
      </c>
      <c r="J22" s="219">
        <f>SUM(J19:J21)</f>
        <v>0</v>
      </c>
    </row>
    <row r="23" spans="1:10">
      <c r="A23" s="2"/>
      <c r="B23" s="2" t="s">
        <v>134</v>
      </c>
      <c r="D23" s="111"/>
      <c r="E23" s="111"/>
      <c r="F23" s="111"/>
      <c r="G23" s="111"/>
      <c r="H23" s="111"/>
      <c r="I23" s="111"/>
      <c r="J23" s="111"/>
    </row>
    <row r="24" spans="1:10">
      <c r="A24" s="111"/>
      <c r="B24" s="113" t="s">
        <v>136</v>
      </c>
      <c r="C24" s="139" t="s">
        <v>70</v>
      </c>
      <c r="D24" s="158"/>
      <c r="E24" s="158"/>
      <c r="F24" s="190"/>
      <c r="G24" s="213" t="s">
        <v>58</v>
      </c>
      <c r="H24" s="226"/>
      <c r="I24" s="130" t="s">
        <v>29</v>
      </c>
      <c r="J24" s="130" t="s">
        <v>74</v>
      </c>
    </row>
    <row r="25" spans="1:10">
      <c r="A25" s="111"/>
      <c r="B25" s="114"/>
      <c r="C25" s="140" t="s">
        <v>46</v>
      </c>
      <c r="D25" s="159"/>
      <c r="E25" s="172"/>
      <c r="F25" s="191" t="s">
        <v>71</v>
      </c>
      <c r="G25" s="214" t="s">
        <v>34</v>
      </c>
      <c r="H25" s="191" t="s">
        <v>73</v>
      </c>
      <c r="I25" s="244"/>
      <c r="J25" s="244"/>
    </row>
    <row r="26" spans="1:10">
      <c r="A26" s="111"/>
      <c r="B26" s="115"/>
      <c r="C26" s="141"/>
      <c r="D26" s="160"/>
      <c r="E26" s="173"/>
      <c r="F26" s="192" t="s">
        <v>11</v>
      </c>
      <c r="G26" s="215" t="s">
        <v>12</v>
      </c>
      <c r="H26" s="227" t="s">
        <v>32</v>
      </c>
      <c r="I26" s="245" t="s">
        <v>79</v>
      </c>
      <c r="J26" s="245" t="s">
        <v>3</v>
      </c>
    </row>
    <row r="27" spans="1:10">
      <c r="A27" s="111"/>
      <c r="B27" s="113" t="s">
        <v>137</v>
      </c>
      <c r="C27" s="142"/>
      <c r="D27" s="161" t="s">
        <v>77</v>
      </c>
      <c r="E27" s="174"/>
      <c r="F27" s="193" t="str">
        <f>IF(C27="",IF(E27="","","開始日入力を"),IF(E27="","終了日入力を",_xlfn.DAYS(E27,C27)+1))</f>
        <v/>
      </c>
      <c r="G27" s="216"/>
      <c r="H27" s="228" t="str">
        <f>IF(F27="","",IF(G27="","",IF(F27&gt;0,G27*F27,"")))</f>
        <v/>
      </c>
      <c r="I27" s="246"/>
      <c r="J27" s="246" t="str">
        <f>IF(H27="","",IF(H27-I27&lt;0,"エラー",H27-I27))</f>
        <v/>
      </c>
    </row>
    <row r="28" spans="1:10">
      <c r="A28" s="111"/>
      <c r="B28" s="114"/>
      <c r="C28" s="144"/>
      <c r="D28" s="163" t="s">
        <v>77</v>
      </c>
      <c r="E28" s="176"/>
      <c r="F28" s="195" t="str">
        <f>IF(C28="",IF(E28="","","開始日入力を"),IF(E28="","終了日入力を",_xlfn.DAYS(E28,C28)+1))</f>
        <v/>
      </c>
      <c r="G28" s="218"/>
      <c r="H28" s="230" t="str">
        <f>IF(F28="","",IF(G28="","",IF(F28&gt;0,G28*F28,"")))</f>
        <v/>
      </c>
      <c r="I28" s="248"/>
      <c r="J28" s="248" t="str">
        <f>IF(H28="","",IF(H28-I28&lt;0,"エラー",H28-I28))</f>
        <v/>
      </c>
    </row>
    <row r="29" spans="1:10">
      <c r="A29" s="111"/>
      <c r="B29" s="115"/>
      <c r="C29" s="145" t="s">
        <v>38</v>
      </c>
      <c r="D29" s="164"/>
      <c r="E29" s="164"/>
      <c r="F29" s="196">
        <f>SUM(F27:F28)</f>
        <v>0</v>
      </c>
      <c r="G29" s="219">
        <f>MAX(G27:G28)</f>
        <v>0</v>
      </c>
      <c r="H29" s="219">
        <f>SUM(H27:H28)</f>
        <v>0</v>
      </c>
      <c r="I29" s="219">
        <f>SUM(I27:I28)</f>
        <v>0</v>
      </c>
      <c r="J29" s="219">
        <f>SUM(J27:J28)</f>
        <v>0</v>
      </c>
    </row>
    <row r="30" spans="1:10">
      <c r="A30" s="111"/>
      <c r="B30" s="113" t="s">
        <v>156</v>
      </c>
      <c r="C30" s="142"/>
      <c r="D30" s="161" t="s">
        <v>77</v>
      </c>
      <c r="E30" s="174"/>
      <c r="F30" s="193" t="str">
        <f>IF(C30="",IF(E30="","","開始日入力を"),IF(E30="","終了日入力を",_xlfn.DAYS(E30,C30)+1))</f>
        <v/>
      </c>
      <c r="G30" s="216"/>
      <c r="H30" s="228" t="str">
        <f>IF(F30="","",IF(G30="","",IF(F30&gt;0,G30*F30,"")))</f>
        <v/>
      </c>
      <c r="I30" s="246"/>
      <c r="J30" s="246" t="str">
        <f>IF(H30="","",IF(H30-I30&lt;0,"エラー",H30-I30))</f>
        <v/>
      </c>
    </row>
    <row r="31" spans="1:10">
      <c r="A31" s="111"/>
      <c r="B31" s="114"/>
      <c r="C31" s="144"/>
      <c r="D31" s="163" t="s">
        <v>77</v>
      </c>
      <c r="E31" s="176"/>
      <c r="F31" s="195" t="str">
        <f>IF(C31="",IF(E31="","","開始日入力を"),IF(E31="","終了日入力を",_xlfn.DAYS(E31,C31)+1))</f>
        <v/>
      </c>
      <c r="G31" s="218"/>
      <c r="H31" s="230" t="str">
        <f>IF(F31="","",IF(G31="","",IF(F31&gt;0,G31*F31,"")))</f>
        <v/>
      </c>
      <c r="I31" s="248"/>
      <c r="J31" s="248" t="str">
        <f>IF(H31="","",IF(H31-I31&lt;0,"エラー",H31-I31))</f>
        <v/>
      </c>
    </row>
    <row r="32" spans="1:10">
      <c r="A32" s="111"/>
      <c r="B32" s="115"/>
      <c r="C32" s="145" t="s">
        <v>38</v>
      </c>
      <c r="D32" s="164"/>
      <c r="E32" s="164"/>
      <c r="F32" s="196">
        <f>SUM(F30:F31)</f>
        <v>0</v>
      </c>
      <c r="G32" s="219">
        <f>MAX(G30:G31)</f>
        <v>0</v>
      </c>
      <c r="H32" s="219">
        <f>SUM(H30:H31)</f>
        <v>0</v>
      </c>
      <c r="I32" s="219">
        <f>SUM(I30:I31)</f>
        <v>0</v>
      </c>
      <c r="J32" s="219">
        <f>SUM(J30:J31)</f>
        <v>0</v>
      </c>
    </row>
    <row r="33" spans="1:10">
      <c r="A33" s="111"/>
      <c r="B33" s="113" t="s">
        <v>138</v>
      </c>
      <c r="C33" s="142"/>
      <c r="D33" s="161" t="s">
        <v>77</v>
      </c>
      <c r="E33" s="174"/>
      <c r="F33" s="193" t="str">
        <f>IF(C33="",IF(E33="","","開始日入力を"),IF(E33="","終了日入力を",_xlfn.DAYS(E33,C33)+1))</f>
        <v/>
      </c>
      <c r="G33" s="216"/>
      <c r="H33" s="228" t="str">
        <f>IF(F33="","",IF(G33="","",IF(F33&gt;0,G33*F33,"")))</f>
        <v/>
      </c>
      <c r="I33" s="246"/>
      <c r="J33" s="246" t="str">
        <f>IF(H33="","",IF(H33-I33&lt;0,"エラー",H33-I33))</f>
        <v/>
      </c>
    </row>
    <row r="34" spans="1:10">
      <c r="A34" s="111"/>
      <c r="B34" s="114"/>
      <c r="C34" s="144"/>
      <c r="D34" s="163" t="s">
        <v>77</v>
      </c>
      <c r="E34" s="176"/>
      <c r="F34" s="195" t="str">
        <f>IF(C34="",IF(E34="","","開始日入力を"),IF(E34="","終了日入力を",_xlfn.DAYS(E34,C34)+1))</f>
        <v/>
      </c>
      <c r="G34" s="218"/>
      <c r="H34" s="230" t="str">
        <f>IF(F34="","",IF(G34="","",IF(F34&gt;0,G34*F34,"")))</f>
        <v/>
      </c>
      <c r="I34" s="248"/>
      <c r="J34" s="248" t="str">
        <f>IF(H34="","",IF(H34-I34&lt;0,"エラー",H34-I34))</f>
        <v/>
      </c>
    </row>
    <row r="35" spans="1:10">
      <c r="A35" s="111"/>
      <c r="B35" s="115"/>
      <c r="C35" s="145" t="s">
        <v>38</v>
      </c>
      <c r="D35" s="164"/>
      <c r="E35" s="164"/>
      <c r="F35" s="196">
        <f>SUM(F33:F34)</f>
        <v>0</v>
      </c>
      <c r="G35" s="219">
        <f>MAX(G33:G34)</f>
        <v>0</v>
      </c>
      <c r="H35" s="219">
        <f>SUM(H33:H34)</f>
        <v>0</v>
      </c>
      <c r="I35" s="219">
        <f>SUM(I33:I34)</f>
        <v>0</v>
      </c>
      <c r="J35" s="219">
        <f>SUM(J33:J34)</f>
        <v>0</v>
      </c>
    </row>
    <row r="36" spans="1:10">
      <c r="A36" s="111"/>
      <c r="B36" s="113" t="s">
        <v>167</v>
      </c>
      <c r="C36" s="142"/>
      <c r="D36" s="161" t="s">
        <v>77</v>
      </c>
      <c r="E36" s="174"/>
      <c r="F36" s="193" t="str">
        <f>IF(C36="",IF(E36="","","開始日入力を"),IF(E36="","終了日入力を",_xlfn.DAYS(E36,C36)+1))</f>
        <v/>
      </c>
      <c r="G36" s="216"/>
      <c r="H36" s="228" t="str">
        <f>IF(F36="","",IF(G36="","",IF(F36&gt;0,G36*F36,"")))</f>
        <v/>
      </c>
      <c r="I36" s="246"/>
      <c r="J36" s="246" t="str">
        <f>IF(H36="","",IF(H36-I36&lt;0,"エラー",H36-I36))</f>
        <v/>
      </c>
    </row>
    <row r="37" spans="1:10">
      <c r="A37" s="111"/>
      <c r="B37" s="114"/>
      <c r="C37" s="144"/>
      <c r="D37" s="163" t="s">
        <v>77</v>
      </c>
      <c r="E37" s="176"/>
      <c r="F37" s="195" t="str">
        <f>IF(C37="",IF(E37="","","開始日入力を"),IF(E37="","終了日入力を",_xlfn.DAYS(E37,C37)+1))</f>
        <v/>
      </c>
      <c r="G37" s="218"/>
      <c r="H37" s="230" t="str">
        <f>IF(F37="","",IF(G37="","",IF(F37&gt;0,G37*F37,"")))</f>
        <v/>
      </c>
      <c r="I37" s="248"/>
      <c r="J37" s="248" t="str">
        <f>IF(H37="","",IF(H37-I37&lt;0,"エラー",H37-I37))</f>
        <v/>
      </c>
    </row>
    <row r="38" spans="1:10">
      <c r="A38" s="111"/>
      <c r="B38" s="115"/>
      <c r="C38" s="145" t="s">
        <v>38</v>
      </c>
      <c r="D38" s="164"/>
      <c r="E38" s="164"/>
      <c r="F38" s="196">
        <f>SUM(F36:F37)</f>
        <v>0</v>
      </c>
      <c r="G38" s="219">
        <f>MAX(G36:G37)</f>
        <v>0</v>
      </c>
      <c r="H38" s="219">
        <f>SUM(H36:H37)</f>
        <v>0</v>
      </c>
      <c r="I38" s="219">
        <f>SUM(I36:I37)</f>
        <v>0</v>
      </c>
      <c r="J38" s="219">
        <f>SUM(J36:J37)</f>
        <v>0</v>
      </c>
    </row>
    <row r="39" spans="1:10">
      <c r="A39" s="111"/>
      <c r="B39" s="274"/>
      <c r="C39" s="110"/>
      <c r="D39" s="60"/>
      <c r="E39" s="60"/>
      <c r="F39" s="198"/>
      <c r="G39" s="198"/>
      <c r="H39" s="198"/>
      <c r="I39" s="198"/>
      <c r="J39" s="198"/>
    </row>
    <row r="40" spans="1:10">
      <c r="A40" s="111"/>
      <c r="B40" s="111" t="s">
        <v>208</v>
      </c>
      <c r="C40" s="111"/>
      <c r="D40" s="111"/>
      <c r="E40" s="111"/>
      <c r="F40" s="111"/>
      <c r="G40" s="111"/>
      <c r="H40" s="111"/>
      <c r="I40" s="111"/>
      <c r="J40" s="111"/>
    </row>
    <row r="41" spans="1:10" ht="20.100000000000001" customHeight="1">
      <c r="A41" s="2"/>
      <c r="B41" s="2" t="s">
        <v>149</v>
      </c>
      <c r="D41" s="111"/>
      <c r="E41" s="111"/>
      <c r="F41" s="111"/>
      <c r="G41" s="111"/>
      <c r="H41" s="111"/>
      <c r="I41" s="111"/>
      <c r="J41" s="111"/>
    </row>
    <row r="42" spans="1:10">
      <c r="A42" s="111"/>
      <c r="B42" s="113" t="s">
        <v>136</v>
      </c>
      <c r="C42" s="139" t="s">
        <v>70</v>
      </c>
      <c r="D42" s="158"/>
      <c r="E42" s="158"/>
      <c r="F42" s="190"/>
      <c r="G42" s="213" t="s">
        <v>58</v>
      </c>
      <c r="H42" s="226"/>
      <c r="I42" s="130" t="s">
        <v>29</v>
      </c>
      <c r="J42" s="130" t="s">
        <v>74</v>
      </c>
    </row>
    <row r="43" spans="1:10">
      <c r="A43" s="111"/>
      <c r="B43" s="114"/>
      <c r="C43" s="140" t="s">
        <v>46</v>
      </c>
      <c r="D43" s="159"/>
      <c r="E43" s="172"/>
      <c r="F43" s="191" t="s">
        <v>71</v>
      </c>
      <c r="G43" s="214" t="s">
        <v>34</v>
      </c>
      <c r="H43" s="191" t="s">
        <v>73</v>
      </c>
      <c r="I43" s="244"/>
      <c r="J43" s="244"/>
    </row>
    <row r="44" spans="1:10">
      <c r="A44" s="111"/>
      <c r="B44" s="115"/>
      <c r="C44" s="141"/>
      <c r="D44" s="160"/>
      <c r="E44" s="173"/>
      <c r="F44" s="192" t="s">
        <v>11</v>
      </c>
      <c r="G44" s="215" t="s">
        <v>12</v>
      </c>
      <c r="H44" s="227" t="s">
        <v>32</v>
      </c>
      <c r="I44" s="245" t="s">
        <v>79</v>
      </c>
      <c r="J44" s="245" t="s">
        <v>3</v>
      </c>
    </row>
    <row r="45" spans="1:10">
      <c r="A45" s="111"/>
      <c r="B45" s="113" t="s">
        <v>137</v>
      </c>
      <c r="C45" s="142"/>
      <c r="D45" s="161" t="s">
        <v>77</v>
      </c>
      <c r="E45" s="174"/>
      <c r="F45" s="193" t="str">
        <f>IF(C45="",IF(E45="","","開始日入力を"),IF(E45="","終了日入力を",_xlfn.DAYS(E45,C45)+1))</f>
        <v/>
      </c>
      <c r="G45" s="216"/>
      <c r="H45" s="228" t="str">
        <f>IF(F45="","",IF(G45="","",IF(F45&gt;0,G45*F45,"")))</f>
        <v/>
      </c>
      <c r="I45" s="246"/>
      <c r="J45" s="246" t="str">
        <f>IF(H45="","",IF(H45-I45&lt;0,"エラー",H45-I45))</f>
        <v/>
      </c>
    </row>
    <row r="46" spans="1:10">
      <c r="A46" s="111"/>
      <c r="B46" s="116"/>
      <c r="C46" s="143"/>
      <c r="D46" s="162" t="s">
        <v>77</v>
      </c>
      <c r="E46" s="175"/>
      <c r="F46" s="194" t="str">
        <f>IF(C46="",IF(E46="","","開始日入力を"),IF(E46="","終了日入力を",_xlfn.DAYS(E46,C46)+1))</f>
        <v/>
      </c>
      <c r="G46" s="217"/>
      <c r="H46" s="229" t="str">
        <f>IF(F46="","",IF(G46="","",IF(F46&gt;0,G46*F46,"")))</f>
        <v/>
      </c>
      <c r="I46" s="247"/>
      <c r="J46" s="247" t="str">
        <f>IF(H46="","",IF(H46-I46&lt;0,"エラー",H46-I46))</f>
        <v/>
      </c>
    </row>
    <row r="47" spans="1:10">
      <c r="A47" s="111"/>
      <c r="B47" s="114"/>
      <c r="C47" s="144"/>
      <c r="D47" s="163" t="s">
        <v>77</v>
      </c>
      <c r="E47" s="176"/>
      <c r="F47" s="195" t="str">
        <f>IF(C47="",IF(E47="","","開始日入力を"),IF(E47="","終了日入力を",_xlfn.DAYS(E47,C47)+1))</f>
        <v/>
      </c>
      <c r="G47" s="218"/>
      <c r="H47" s="230" t="str">
        <f>IF(F47="","",IF(G47="","",IF(F47&gt;0,G47*F47,"")))</f>
        <v/>
      </c>
      <c r="I47" s="248"/>
      <c r="J47" s="248" t="str">
        <f>IF(H47="","",IF(H47-I47&lt;0,"エラー",H47-I47))</f>
        <v/>
      </c>
    </row>
    <row r="48" spans="1:10">
      <c r="A48" s="111"/>
      <c r="B48" s="115"/>
      <c r="C48" s="145" t="s">
        <v>38</v>
      </c>
      <c r="D48" s="164"/>
      <c r="E48" s="164"/>
      <c r="F48" s="196">
        <f>SUM(F45:F47)</f>
        <v>0</v>
      </c>
      <c r="G48" s="219">
        <f>MAX(G45:G47)</f>
        <v>0</v>
      </c>
      <c r="H48" s="219">
        <f>SUM(H45:H47)</f>
        <v>0</v>
      </c>
      <c r="I48" s="219">
        <f>SUM(I45:I47)</f>
        <v>0</v>
      </c>
      <c r="J48" s="219">
        <f>SUM(J45:J47)</f>
        <v>0</v>
      </c>
    </row>
    <row r="49" spans="1:10">
      <c r="A49" s="111"/>
      <c r="B49" s="113" t="s">
        <v>159</v>
      </c>
      <c r="C49" s="142"/>
      <c r="D49" s="161" t="s">
        <v>77</v>
      </c>
      <c r="E49" s="174"/>
      <c r="F49" s="193" t="str">
        <f>IF(C49="",IF(E49="","","開始日入力を"),IF(E49="","終了日入力を",_xlfn.DAYS(E49,C49)+1))</f>
        <v/>
      </c>
      <c r="G49" s="216"/>
      <c r="H49" s="228" t="str">
        <f>IF(F49="","",IF(G49="","",IF(F49&gt;0,G49*F49,"")))</f>
        <v/>
      </c>
      <c r="I49" s="246"/>
      <c r="J49" s="246" t="str">
        <f>IF(H49="","",IF(H49-I49&lt;0,"エラー",H49-I49))</f>
        <v/>
      </c>
    </row>
    <row r="50" spans="1:10">
      <c r="A50" s="111"/>
      <c r="B50" s="116"/>
      <c r="C50" s="143"/>
      <c r="D50" s="162" t="s">
        <v>77</v>
      </c>
      <c r="E50" s="175"/>
      <c r="F50" s="194" t="str">
        <f>IF(C50="",IF(E50="","","開始日入力を"),IF(E50="","終了日入力を",_xlfn.DAYS(E50,C50)+1))</f>
        <v/>
      </c>
      <c r="G50" s="217"/>
      <c r="H50" s="229" t="str">
        <f>IF(F50="","",IF(G50="","",IF(F50&gt;0,G50*F50,"")))</f>
        <v/>
      </c>
      <c r="I50" s="247"/>
      <c r="J50" s="247" t="str">
        <f>IF(H50="","",IF(H50-I50&lt;0,"エラー",H50-I50))</f>
        <v/>
      </c>
    </row>
    <row r="51" spans="1:10">
      <c r="A51" s="111"/>
      <c r="B51" s="114"/>
      <c r="C51" s="144"/>
      <c r="D51" s="163" t="s">
        <v>77</v>
      </c>
      <c r="E51" s="176"/>
      <c r="F51" s="195" t="str">
        <f>IF(C51="",IF(E51="","","開始日入力を"),IF(E51="","終了日入力を",_xlfn.DAYS(E51,C51)+1))</f>
        <v/>
      </c>
      <c r="G51" s="218"/>
      <c r="H51" s="230" t="str">
        <f>IF(F51="","",IF(G51="","",IF(F51&gt;0,G51*F51,"")))</f>
        <v/>
      </c>
      <c r="I51" s="248"/>
      <c r="J51" s="248" t="str">
        <f>IF(H51="","",IF(H51-I51&lt;0,"エラー",H51-I51))</f>
        <v/>
      </c>
    </row>
    <row r="52" spans="1:10">
      <c r="A52" s="111"/>
      <c r="B52" s="115"/>
      <c r="C52" s="145" t="s">
        <v>38</v>
      </c>
      <c r="D52" s="164"/>
      <c r="E52" s="164"/>
      <c r="F52" s="196">
        <f>SUM(F49:F51)</f>
        <v>0</v>
      </c>
      <c r="G52" s="219">
        <f>MAX(G49:G51)</f>
        <v>0</v>
      </c>
      <c r="H52" s="219">
        <f>SUM(H49:H51)</f>
        <v>0</v>
      </c>
      <c r="I52" s="219">
        <f>SUM(I49:I51)</f>
        <v>0</v>
      </c>
      <c r="J52" s="219">
        <f>SUM(J49:J51)</f>
        <v>0</v>
      </c>
    </row>
    <row r="53" spans="1:10">
      <c r="A53" s="111"/>
      <c r="B53" s="113" t="s">
        <v>138</v>
      </c>
      <c r="C53" s="142"/>
      <c r="D53" s="161" t="s">
        <v>77</v>
      </c>
      <c r="E53" s="174"/>
      <c r="F53" s="193" t="str">
        <f>IF(C53="",IF(E53="","","開始日入力を"),IF(E53="","終了日入力を",_xlfn.DAYS(E53,C53)+1))</f>
        <v/>
      </c>
      <c r="G53" s="216"/>
      <c r="H53" s="228" t="str">
        <f>IF(F53="","",IF(G53="","",IF(F53&gt;0,G53*F53,"")))</f>
        <v/>
      </c>
      <c r="I53" s="246"/>
      <c r="J53" s="246" t="str">
        <f>IF(H53="","",IF(H53-I53&lt;0,"エラー",H53-I53))</f>
        <v/>
      </c>
    </row>
    <row r="54" spans="1:10">
      <c r="A54" s="111"/>
      <c r="B54" s="116"/>
      <c r="C54" s="143"/>
      <c r="D54" s="162" t="s">
        <v>77</v>
      </c>
      <c r="E54" s="175"/>
      <c r="F54" s="194" t="str">
        <f>IF(C54="",IF(E54="","","開始日入力を"),IF(E54="","終了日入力を",_xlfn.DAYS(E54,C54)+1))</f>
        <v/>
      </c>
      <c r="G54" s="217"/>
      <c r="H54" s="229" t="str">
        <f>IF(F54="","",IF(G54="","",IF(F54&gt;0,G54*F54,"")))</f>
        <v/>
      </c>
      <c r="I54" s="247"/>
      <c r="J54" s="247" t="str">
        <f>IF(H54="","",IF(H54-I54&lt;0,"エラー",H54-I54))</f>
        <v/>
      </c>
    </row>
    <row r="55" spans="1:10">
      <c r="A55" s="111"/>
      <c r="B55" s="114"/>
      <c r="C55" s="144"/>
      <c r="D55" s="163" t="s">
        <v>77</v>
      </c>
      <c r="E55" s="176"/>
      <c r="F55" s="195" t="str">
        <f>IF(C55="",IF(E55="","","開始日入力を"),IF(E55="","終了日入力を",_xlfn.DAYS(E55,C55)+1))</f>
        <v/>
      </c>
      <c r="G55" s="218"/>
      <c r="H55" s="230" t="str">
        <f>IF(F55="","",IF(G55="","",IF(F55&gt;0,G55*F55,"")))</f>
        <v/>
      </c>
      <c r="I55" s="248"/>
      <c r="J55" s="248" t="str">
        <f>IF(H55="","",IF(H55-I55&lt;0,"エラー",H55-I55))</f>
        <v/>
      </c>
    </row>
    <row r="56" spans="1:10">
      <c r="A56" s="111"/>
      <c r="B56" s="115"/>
      <c r="C56" s="145" t="s">
        <v>38</v>
      </c>
      <c r="D56" s="164"/>
      <c r="E56" s="164"/>
      <c r="F56" s="196">
        <f>SUM(F53:F55)</f>
        <v>0</v>
      </c>
      <c r="G56" s="219">
        <f>MAX(G53:G55)</f>
        <v>0</v>
      </c>
      <c r="H56" s="219">
        <f>SUM(H53:H55)</f>
        <v>0</v>
      </c>
      <c r="I56" s="219">
        <f>SUM(I53:I55)</f>
        <v>0</v>
      </c>
      <c r="J56" s="219">
        <f>SUM(J53:J55)</f>
        <v>0</v>
      </c>
    </row>
    <row r="57" spans="1:10">
      <c r="A57" s="111"/>
      <c r="B57" s="111"/>
      <c r="C57" s="111"/>
      <c r="D57" s="111"/>
      <c r="E57" s="111"/>
      <c r="F57" s="111"/>
      <c r="G57" s="111"/>
      <c r="H57" s="111"/>
      <c r="I57" s="111"/>
      <c r="J57" s="111"/>
    </row>
    <row r="58" spans="1:10" ht="20.100000000000001" customHeight="1">
      <c r="A58" s="2"/>
      <c r="B58" s="2" t="s">
        <v>134</v>
      </c>
      <c r="D58" s="111"/>
      <c r="E58" s="111"/>
      <c r="F58" s="111"/>
      <c r="G58" s="111"/>
      <c r="H58" s="111"/>
      <c r="I58" s="111"/>
      <c r="J58" s="111"/>
    </row>
    <row r="59" spans="1:10">
      <c r="A59" s="111"/>
      <c r="B59" s="113" t="s">
        <v>136</v>
      </c>
      <c r="C59" s="139" t="s">
        <v>70</v>
      </c>
      <c r="D59" s="158"/>
      <c r="E59" s="158"/>
      <c r="F59" s="190"/>
      <c r="G59" s="213" t="s">
        <v>58</v>
      </c>
      <c r="H59" s="226"/>
      <c r="I59" s="130" t="s">
        <v>29</v>
      </c>
      <c r="J59" s="130" t="s">
        <v>74</v>
      </c>
    </row>
    <row r="60" spans="1:10">
      <c r="A60" s="111"/>
      <c r="B60" s="114"/>
      <c r="C60" s="140" t="s">
        <v>46</v>
      </c>
      <c r="D60" s="159"/>
      <c r="E60" s="172"/>
      <c r="F60" s="191" t="s">
        <v>71</v>
      </c>
      <c r="G60" s="214" t="s">
        <v>34</v>
      </c>
      <c r="H60" s="191" t="s">
        <v>73</v>
      </c>
      <c r="I60" s="244"/>
      <c r="J60" s="244"/>
    </row>
    <row r="61" spans="1:10">
      <c r="A61" s="111"/>
      <c r="B61" s="115"/>
      <c r="C61" s="141"/>
      <c r="D61" s="160"/>
      <c r="E61" s="173"/>
      <c r="F61" s="192" t="s">
        <v>11</v>
      </c>
      <c r="G61" s="215" t="s">
        <v>12</v>
      </c>
      <c r="H61" s="227" t="s">
        <v>32</v>
      </c>
      <c r="I61" s="245" t="s">
        <v>79</v>
      </c>
      <c r="J61" s="245" t="s">
        <v>3</v>
      </c>
    </row>
    <row r="62" spans="1:10">
      <c r="A62" s="111"/>
      <c r="B62" s="113" t="s">
        <v>137</v>
      </c>
      <c r="C62" s="142"/>
      <c r="D62" s="161" t="s">
        <v>77</v>
      </c>
      <c r="E62" s="174"/>
      <c r="F62" s="193" t="str">
        <f>IF(C62="",IF(E62="","","開始日入力を"),IF(E62="","終了日入力を",_xlfn.DAYS(E62,C62)+1))</f>
        <v/>
      </c>
      <c r="G62" s="216"/>
      <c r="H62" s="228" t="str">
        <f>IF(F62="","",IF(G62="","",IF(F62&gt;0,G62*F62,"")))</f>
        <v/>
      </c>
      <c r="I62" s="246"/>
      <c r="J62" s="246" t="str">
        <f>IF(H62="","",IF(H62-I62&lt;0,"エラー",H62-I62))</f>
        <v/>
      </c>
    </row>
    <row r="63" spans="1:10">
      <c r="A63" s="111"/>
      <c r="B63" s="114"/>
      <c r="C63" s="144"/>
      <c r="D63" s="163" t="s">
        <v>77</v>
      </c>
      <c r="E63" s="176"/>
      <c r="F63" s="195" t="str">
        <f>IF(C63="",IF(E63="","","開始日入力を"),IF(E63="","終了日入力を",_xlfn.DAYS(E63,C63)+1))</f>
        <v/>
      </c>
      <c r="G63" s="218"/>
      <c r="H63" s="230" t="str">
        <f>IF(F63="","",IF(G63="","",IF(F63&gt;0,G63*F63,"")))</f>
        <v/>
      </c>
      <c r="I63" s="248"/>
      <c r="J63" s="248" t="str">
        <f>IF(H63="","",IF(H63-I63&lt;0,"エラー",H63-I63))</f>
        <v/>
      </c>
    </row>
    <row r="64" spans="1:10">
      <c r="A64" s="111"/>
      <c r="B64" s="115"/>
      <c r="C64" s="145" t="s">
        <v>38</v>
      </c>
      <c r="D64" s="164"/>
      <c r="E64" s="164"/>
      <c r="F64" s="196">
        <f>SUM(F62:F63)</f>
        <v>0</v>
      </c>
      <c r="G64" s="219">
        <f>MAX(G62:G63)</f>
        <v>0</v>
      </c>
      <c r="H64" s="219">
        <f>SUM(H62:H63)</f>
        <v>0</v>
      </c>
      <c r="I64" s="219">
        <f>SUM(I62:I63)</f>
        <v>0</v>
      </c>
      <c r="J64" s="219">
        <f>SUM(J62:J63)</f>
        <v>0</v>
      </c>
    </row>
    <row r="65" spans="1:10">
      <c r="A65" s="111"/>
      <c r="B65" s="113" t="s">
        <v>156</v>
      </c>
      <c r="C65" s="142"/>
      <c r="D65" s="161" t="s">
        <v>77</v>
      </c>
      <c r="E65" s="174"/>
      <c r="F65" s="193" t="str">
        <f>IF(C65="",IF(E65="","","開始日入力を"),IF(E65="","終了日入力を",_xlfn.DAYS(E65,C65)+1))</f>
        <v/>
      </c>
      <c r="G65" s="216"/>
      <c r="H65" s="228" t="str">
        <f>IF(F65="","",IF(G65="","",IF(F65&gt;0,G65*F65,"")))</f>
        <v/>
      </c>
      <c r="I65" s="246"/>
      <c r="J65" s="246" t="str">
        <f>IF(H65="","",IF(H65-I65&lt;0,"エラー",H65-I65))</f>
        <v/>
      </c>
    </row>
    <row r="66" spans="1:10">
      <c r="A66" s="111"/>
      <c r="B66" s="114"/>
      <c r="C66" s="144"/>
      <c r="D66" s="163" t="s">
        <v>77</v>
      </c>
      <c r="E66" s="176"/>
      <c r="F66" s="195" t="str">
        <f>IF(C66="",IF(E66="","","開始日入力を"),IF(E66="","終了日入力を",_xlfn.DAYS(E66,C66)+1))</f>
        <v/>
      </c>
      <c r="G66" s="218"/>
      <c r="H66" s="230" t="str">
        <f>IF(F66="","",IF(G66="","",IF(F66&gt;0,G66*F66,"")))</f>
        <v/>
      </c>
      <c r="I66" s="248"/>
      <c r="J66" s="248" t="str">
        <f>IF(H66="","",IF(H66-I66&lt;0,"エラー",H66-I66))</f>
        <v/>
      </c>
    </row>
    <row r="67" spans="1:10">
      <c r="A67" s="111"/>
      <c r="B67" s="115"/>
      <c r="C67" s="145" t="s">
        <v>38</v>
      </c>
      <c r="D67" s="164"/>
      <c r="E67" s="164"/>
      <c r="F67" s="196">
        <f>SUM(F65:F66)</f>
        <v>0</v>
      </c>
      <c r="G67" s="219">
        <f>MAX(G65:G66)</f>
        <v>0</v>
      </c>
      <c r="H67" s="219">
        <f>SUM(H65:H66)</f>
        <v>0</v>
      </c>
      <c r="I67" s="219">
        <f>SUM(I65:I66)</f>
        <v>0</v>
      </c>
      <c r="J67" s="219">
        <f>SUM(J65:J66)</f>
        <v>0</v>
      </c>
    </row>
    <row r="68" spans="1:10">
      <c r="A68" s="111"/>
      <c r="B68" s="113" t="s">
        <v>138</v>
      </c>
      <c r="C68" s="142"/>
      <c r="D68" s="161" t="s">
        <v>77</v>
      </c>
      <c r="E68" s="174"/>
      <c r="F68" s="193" t="str">
        <f>IF(C68="",IF(E68="","","開始日入力を"),IF(E68="","終了日入力を",_xlfn.DAYS(E68,C68)+1))</f>
        <v/>
      </c>
      <c r="G68" s="216"/>
      <c r="H68" s="228" t="str">
        <f>IF(F68="","",IF(G68="","",IF(F68&gt;0,G68*F68,"")))</f>
        <v/>
      </c>
      <c r="I68" s="246"/>
      <c r="J68" s="246" t="str">
        <f>IF(H68="","",IF(H68-I68&lt;0,"エラー",H68-I68))</f>
        <v/>
      </c>
    </row>
    <row r="69" spans="1:10">
      <c r="A69" s="111"/>
      <c r="B69" s="114"/>
      <c r="C69" s="144"/>
      <c r="D69" s="163" t="s">
        <v>77</v>
      </c>
      <c r="E69" s="176"/>
      <c r="F69" s="195" t="str">
        <f>IF(C69="",IF(E69="","","開始日入力を"),IF(E69="","終了日入力を",_xlfn.DAYS(E69,C69)+1))</f>
        <v/>
      </c>
      <c r="G69" s="218"/>
      <c r="H69" s="230" t="str">
        <f>IF(F69="","",IF(G69="","",IF(F69&gt;0,G69*F69,"")))</f>
        <v/>
      </c>
      <c r="I69" s="248"/>
      <c r="J69" s="248" t="str">
        <f>IF(H69="","",IF(H69-I69&lt;0,"エラー",H69-I69))</f>
        <v/>
      </c>
    </row>
    <row r="70" spans="1:10">
      <c r="A70" s="111"/>
      <c r="B70" s="115"/>
      <c r="C70" s="145" t="s">
        <v>38</v>
      </c>
      <c r="D70" s="164"/>
      <c r="E70" s="164"/>
      <c r="F70" s="196">
        <f>SUM(F68:F69)</f>
        <v>0</v>
      </c>
      <c r="G70" s="219">
        <f>MAX(G68:G69)</f>
        <v>0</v>
      </c>
      <c r="H70" s="219">
        <f>SUM(H68:H69)</f>
        <v>0</v>
      </c>
      <c r="I70" s="219">
        <f>SUM(I68:I69)</f>
        <v>0</v>
      </c>
      <c r="J70" s="219">
        <f>SUM(J68:J69)</f>
        <v>0</v>
      </c>
    </row>
    <row r="71" spans="1:10">
      <c r="A71" s="111"/>
      <c r="B71" s="113" t="s">
        <v>167</v>
      </c>
      <c r="C71" s="142"/>
      <c r="D71" s="161" t="s">
        <v>77</v>
      </c>
      <c r="E71" s="174"/>
      <c r="F71" s="193" t="str">
        <f>IF(C71="",IF(E71="","","開始日入力を"),IF(E71="","終了日入力を",_xlfn.DAYS(E71,C71)+1))</f>
        <v/>
      </c>
      <c r="G71" s="216"/>
      <c r="H71" s="228" t="str">
        <f>IF(F71="","",IF(G71="","",IF(F71&gt;0,G71*F71,"")))</f>
        <v/>
      </c>
      <c r="I71" s="246"/>
      <c r="J71" s="246" t="str">
        <f>IF(H71="","",IF(H71-I71&lt;0,"エラー",H71-I71))</f>
        <v/>
      </c>
    </row>
    <row r="72" spans="1:10">
      <c r="A72" s="111"/>
      <c r="B72" s="114"/>
      <c r="C72" s="144"/>
      <c r="D72" s="163" t="s">
        <v>77</v>
      </c>
      <c r="E72" s="176"/>
      <c r="F72" s="195" t="str">
        <f>IF(C72="",IF(E72="","","開始日入力を"),IF(E72="","終了日入力を",_xlfn.DAYS(E72,C72)+1))</f>
        <v/>
      </c>
      <c r="G72" s="218"/>
      <c r="H72" s="230" t="str">
        <f>IF(F72="","",IF(G72="","",IF(F72&gt;0,G72*F72,"")))</f>
        <v/>
      </c>
      <c r="I72" s="248"/>
      <c r="J72" s="248" t="str">
        <f>IF(H72="","",IF(H72-I72&lt;0,"エラー",H72-I72))</f>
        <v/>
      </c>
    </row>
    <row r="73" spans="1:10">
      <c r="A73" s="111"/>
      <c r="B73" s="115"/>
      <c r="C73" s="145" t="s">
        <v>38</v>
      </c>
      <c r="D73" s="164"/>
      <c r="E73" s="164"/>
      <c r="F73" s="196">
        <f>SUM(F71:F72)</f>
        <v>0</v>
      </c>
      <c r="G73" s="219">
        <f>MAX(G71:G72)</f>
        <v>0</v>
      </c>
      <c r="H73" s="219">
        <f>SUM(H71:H72)</f>
        <v>0</v>
      </c>
      <c r="I73" s="219">
        <f>SUM(I71:I72)</f>
        <v>0</v>
      </c>
      <c r="J73" s="219">
        <f>SUM(J71:J72)</f>
        <v>0</v>
      </c>
    </row>
    <row r="74" spans="1:10">
      <c r="A74" s="111"/>
      <c r="B74" s="111"/>
      <c r="C74" s="111"/>
      <c r="D74" s="111"/>
      <c r="E74" s="111"/>
      <c r="F74" s="111"/>
      <c r="G74" s="111"/>
      <c r="H74" s="111"/>
      <c r="I74" s="111"/>
      <c r="J74" s="111"/>
    </row>
    <row r="75" spans="1:10" ht="20.100000000000001" customHeight="1">
      <c r="A75" s="2" t="s">
        <v>14</v>
      </c>
      <c r="B75" s="2"/>
      <c r="C75" s="111"/>
      <c r="D75" s="111"/>
      <c r="E75" s="111"/>
      <c r="F75" s="111"/>
      <c r="G75" s="111"/>
      <c r="H75" s="111"/>
      <c r="I75" s="111"/>
      <c r="J75" s="111"/>
    </row>
    <row r="76" spans="1:10">
      <c r="A76" s="111"/>
      <c r="B76" s="117" t="s">
        <v>185</v>
      </c>
      <c r="C76" s="146"/>
      <c r="D76" s="146"/>
      <c r="E76" s="146"/>
      <c r="F76" s="146"/>
      <c r="G76" s="146"/>
      <c r="H76" s="146"/>
      <c r="I76" s="146"/>
      <c r="J76" s="255"/>
    </row>
    <row r="77" spans="1:10" ht="124.5" customHeight="1">
      <c r="A77" s="111"/>
      <c r="B77" s="118"/>
      <c r="C77" s="79"/>
      <c r="D77" s="79"/>
      <c r="E77" s="79"/>
      <c r="F77" s="79"/>
      <c r="G77" s="79"/>
      <c r="H77" s="79"/>
      <c r="I77" s="79"/>
      <c r="J77" s="168"/>
    </row>
    <row r="78" spans="1:10">
      <c r="A78" s="111"/>
      <c r="B78" s="111"/>
      <c r="C78" s="111"/>
      <c r="E78" s="111"/>
      <c r="F78" s="111"/>
      <c r="G78" s="111"/>
      <c r="H78" s="111"/>
      <c r="I78" s="111"/>
      <c r="J78" s="111"/>
    </row>
    <row r="79" spans="1:10" ht="20.100000000000001" customHeight="1">
      <c r="A79" s="2" t="s">
        <v>131</v>
      </c>
      <c r="B79" s="2"/>
      <c r="C79" s="111"/>
      <c r="D79" s="111"/>
      <c r="E79" s="111"/>
      <c r="F79" s="111"/>
      <c r="G79" s="111"/>
      <c r="H79" s="111"/>
      <c r="I79" s="111"/>
      <c r="J79" s="111"/>
    </row>
    <row r="80" spans="1:10" ht="15.75" customHeight="1">
      <c r="A80" s="111"/>
      <c r="B80" s="119" t="s">
        <v>133</v>
      </c>
      <c r="C80" s="147"/>
      <c r="D80" s="165"/>
      <c r="E80" s="119" t="s">
        <v>24</v>
      </c>
      <c r="F80" s="147"/>
      <c r="G80" s="147"/>
      <c r="H80" s="165"/>
      <c r="I80" s="249" t="s">
        <v>132</v>
      </c>
      <c r="J80" s="249" t="s">
        <v>135</v>
      </c>
    </row>
    <row r="81" spans="1:11" ht="15.75" customHeight="1">
      <c r="A81" s="111"/>
      <c r="B81" s="120"/>
      <c r="C81" s="147"/>
      <c r="D81" s="165"/>
      <c r="E81" s="177"/>
      <c r="F81" s="147"/>
      <c r="G81" s="147"/>
      <c r="H81" s="165"/>
      <c r="I81" s="239"/>
      <c r="J81" s="239"/>
    </row>
    <row r="82" spans="1:11">
      <c r="A82" s="111"/>
      <c r="B82" s="111"/>
      <c r="C82" s="111"/>
      <c r="E82" s="111"/>
      <c r="F82" s="111"/>
      <c r="G82" s="111"/>
      <c r="H82" s="111"/>
      <c r="I82" s="111"/>
      <c r="J82" s="111"/>
    </row>
    <row r="83" spans="1:11">
      <c r="A83" s="2" t="s">
        <v>75</v>
      </c>
      <c r="B83" s="2"/>
      <c r="D83" s="111"/>
      <c r="K83" s="60"/>
    </row>
    <row r="84" spans="1:11">
      <c r="A84" s="2"/>
      <c r="B84" s="2" t="s">
        <v>59</v>
      </c>
      <c r="D84" s="111"/>
      <c r="K84" s="60"/>
    </row>
    <row r="85" spans="1:11">
      <c r="A85" s="111"/>
      <c r="B85" s="275" t="s">
        <v>209</v>
      </c>
      <c r="C85" s="166" t="s">
        <v>30</v>
      </c>
      <c r="D85" s="150"/>
      <c r="E85" s="150"/>
      <c r="F85" s="197" t="str">
        <f>IF(J14=0,"",J14)</f>
        <v/>
      </c>
      <c r="G85" s="2" t="s">
        <v>76</v>
      </c>
      <c r="H85" s="197">
        <v>97000</v>
      </c>
      <c r="I85" s="2" t="s">
        <v>20</v>
      </c>
      <c r="J85" s="257" t="str">
        <f t="shared" ref="J85:J90" si="0">IF(F85="","",F85*H85)</f>
        <v/>
      </c>
      <c r="K85" s="60"/>
    </row>
    <row r="86" spans="1:11">
      <c r="A86" s="111"/>
      <c r="B86" s="275" t="s">
        <v>209</v>
      </c>
      <c r="C86" s="166" t="s">
        <v>168</v>
      </c>
      <c r="D86" s="150"/>
      <c r="E86" s="150"/>
      <c r="F86" s="197" t="str">
        <f>IF(J18=0,"",J18)</f>
        <v/>
      </c>
      <c r="G86" s="2" t="s">
        <v>76</v>
      </c>
      <c r="H86" s="197">
        <v>41000</v>
      </c>
      <c r="I86" s="2" t="s">
        <v>20</v>
      </c>
      <c r="J86" s="257" t="str">
        <f t="shared" si="0"/>
        <v/>
      </c>
      <c r="K86" s="60"/>
    </row>
    <row r="87" spans="1:11">
      <c r="A87" s="111"/>
      <c r="B87" s="275" t="s">
        <v>209</v>
      </c>
      <c r="C87" s="166" t="s">
        <v>139</v>
      </c>
      <c r="D87" s="150"/>
      <c r="E87" s="150"/>
      <c r="F87" s="197" t="str">
        <f>IF(J22=0,"",J22)</f>
        <v/>
      </c>
      <c r="G87" s="2" t="s">
        <v>76</v>
      </c>
      <c r="H87" s="197">
        <v>16000</v>
      </c>
      <c r="I87" s="2" t="s">
        <v>20</v>
      </c>
      <c r="J87" s="257" t="str">
        <f t="shared" si="0"/>
        <v/>
      </c>
      <c r="K87" s="60"/>
    </row>
    <row r="88" spans="1:11">
      <c r="A88" s="111"/>
      <c r="B88" s="275" t="s">
        <v>210</v>
      </c>
      <c r="C88" s="166" t="s">
        <v>30</v>
      </c>
      <c r="D88" s="150"/>
      <c r="E88" s="150"/>
      <c r="F88" s="197" t="str">
        <f>IF(J48=0,"",J48)</f>
        <v/>
      </c>
      <c r="G88" s="2" t="s">
        <v>76</v>
      </c>
      <c r="H88" s="197">
        <v>68000</v>
      </c>
      <c r="I88" s="2" t="s">
        <v>20</v>
      </c>
      <c r="J88" s="257" t="str">
        <f t="shared" si="0"/>
        <v/>
      </c>
      <c r="K88" s="60"/>
    </row>
    <row r="89" spans="1:11">
      <c r="A89" s="111"/>
      <c r="B89" s="275" t="s">
        <v>210</v>
      </c>
      <c r="C89" s="166" t="s">
        <v>168</v>
      </c>
      <c r="D89" s="150"/>
      <c r="E89" s="150"/>
      <c r="F89" s="197" t="str">
        <f>IF(J52=0,"",J52)</f>
        <v/>
      </c>
      <c r="G89" s="2" t="s">
        <v>76</v>
      </c>
      <c r="H89" s="197">
        <v>29000</v>
      </c>
      <c r="I89" s="2" t="s">
        <v>20</v>
      </c>
      <c r="J89" s="257" t="str">
        <f t="shared" si="0"/>
        <v/>
      </c>
      <c r="K89" s="60"/>
    </row>
    <row r="90" spans="1:11">
      <c r="A90" s="111"/>
      <c r="B90" s="275" t="s">
        <v>210</v>
      </c>
      <c r="C90" s="166" t="s">
        <v>139</v>
      </c>
      <c r="D90" s="150"/>
      <c r="E90" s="150"/>
      <c r="F90" s="197" t="str">
        <f>IF(J56=0,"",J56)</f>
        <v/>
      </c>
      <c r="G90" s="2" t="s">
        <v>76</v>
      </c>
      <c r="H90" s="197">
        <v>11000</v>
      </c>
      <c r="I90" s="2" t="s">
        <v>20</v>
      </c>
      <c r="J90" s="257" t="str">
        <f t="shared" si="0"/>
        <v/>
      </c>
      <c r="K90" s="60"/>
    </row>
    <row r="91" spans="1:11">
      <c r="A91" s="111"/>
      <c r="B91" s="2" t="s">
        <v>234</v>
      </c>
      <c r="E91" s="56"/>
      <c r="F91" s="197"/>
      <c r="G91" s="2"/>
      <c r="H91" s="197"/>
      <c r="I91" s="2"/>
      <c r="J91" s="257"/>
      <c r="K91" s="60"/>
    </row>
    <row r="92" spans="1:11">
      <c r="A92" s="111"/>
      <c r="B92" s="276" t="s">
        <v>209</v>
      </c>
      <c r="C92" s="166" t="s">
        <v>30</v>
      </c>
      <c r="D92" s="150"/>
      <c r="E92" s="150"/>
      <c r="F92" s="197" t="str">
        <f>IF(J29=0,"",J29)</f>
        <v/>
      </c>
      <c r="G92" s="2" t="s">
        <v>76</v>
      </c>
      <c r="H92" s="197">
        <v>301000</v>
      </c>
      <c r="I92" s="2" t="s">
        <v>20</v>
      </c>
      <c r="J92" s="257" t="str">
        <f t="shared" ref="J92:J99" si="1">IF(F92="","",F92*H92)</f>
        <v/>
      </c>
      <c r="K92" s="60"/>
    </row>
    <row r="93" spans="1:11">
      <c r="A93" s="111"/>
      <c r="B93" s="276" t="s">
        <v>209</v>
      </c>
      <c r="C93" s="166" t="s">
        <v>169</v>
      </c>
      <c r="D93" s="150"/>
      <c r="E93" s="150"/>
      <c r="F93" s="197" t="str">
        <f>IF(J32=0,"",J32)</f>
        <v/>
      </c>
      <c r="G93" s="2" t="s">
        <v>76</v>
      </c>
      <c r="H93" s="197">
        <v>211000</v>
      </c>
      <c r="I93" s="2" t="s">
        <v>20</v>
      </c>
      <c r="J93" s="257" t="str">
        <f t="shared" si="1"/>
        <v/>
      </c>
      <c r="K93" s="60"/>
    </row>
    <row r="94" spans="1:11">
      <c r="A94" s="111"/>
      <c r="B94" s="276" t="s">
        <v>209</v>
      </c>
      <c r="C94" s="166" t="s">
        <v>139</v>
      </c>
      <c r="D94" s="150"/>
      <c r="E94" s="150"/>
      <c r="F94" s="197" t="str">
        <f>IF(J35=0,"",J35)</f>
        <v/>
      </c>
      <c r="G94" s="2" t="s">
        <v>76</v>
      </c>
      <c r="H94" s="197">
        <v>52000</v>
      </c>
      <c r="I94" s="2" t="s">
        <v>20</v>
      </c>
      <c r="J94" s="257" t="str">
        <f t="shared" si="1"/>
        <v/>
      </c>
      <c r="K94" s="60"/>
    </row>
    <row r="95" spans="1:11">
      <c r="A95" s="111"/>
      <c r="B95" s="276" t="s">
        <v>209</v>
      </c>
      <c r="C95" s="166" t="s">
        <v>35</v>
      </c>
      <c r="D95" s="150"/>
      <c r="E95" s="150"/>
      <c r="F95" s="197" t="str">
        <f>IF(J38=0,"",J38)</f>
        <v/>
      </c>
      <c r="G95" s="2" t="s">
        <v>76</v>
      </c>
      <c r="H95" s="197">
        <v>16000</v>
      </c>
      <c r="I95" s="2" t="s">
        <v>20</v>
      </c>
      <c r="J95" s="257" t="str">
        <f t="shared" si="1"/>
        <v/>
      </c>
      <c r="K95" s="60"/>
    </row>
    <row r="96" spans="1:11">
      <c r="A96" s="111"/>
      <c r="B96" s="275" t="s">
        <v>210</v>
      </c>
      <c r="C96" s="166" t="s">
        <v>30</v>
      </c>
      <c r="D96" s="150"/>
      <c r="E96" s="150"/>
      <c r="F96" s="197" t="str">
        <f>IF(J64=0,"",J64)</f>
        <v/>
      </c>
      <c r="G96" s="2" t="s">
        <v>76</v>
      </c>
      <c r="H96" s="197">
        <v>211000</v>
      </c>
      <c r="I96" s="2" t="s">
        <v>20</v>
      </c>
      <c r="J96" s="257" t="str">
        <f t="shared" si="1"/>
        <v/>
      </c>
      <c r="K96" s="60"/>
    </row>
    <row r="97" spans="1:11">
      <c r="A97" s="111"/>
      <c r="B97" s="275" t="s">
        <v>210</v>
      </c>
      <c r="C97" s="166" t="s">
        <v>169</v>
      </c>
      <c r="D97" s="150"/>
      <c r="E97" s="150"/>
      <c r="F97" s="197" t="str">
        <f>IF(J67=0,"",J67)</f>
        <v/>
      </c>
      <c r="G97" s="2" t="s">
        <v>76</v>
      </c>
      <c r="H97" s="197">
        <v>148000</v>
      </c>
      <c r="I97" s="2" t="s">
        <v>20</v>
      </c>
      <c r="J97" s="257" t="str">
        <f t="shared" si="1"/>
        <v/>
      </c>
      <c r="K97" s="60"/>
    </row>
    <row r="98" spans="1:11">
      <c r="A98" s="111"/>
      <c r="B98" s="275" t="s">
        <v>210</v>
      </c>
      <c r="C98" s="166" t="s">
        <v>139</v>
      </c>
      <c r="D98" s="150"/>
      <c r="E98" s="150"/>
      <c r="F98" s="197" t="str">
        <f>IF(J70=0,"",J70)</f>
        <v/>
      </c>
      <c r="G98" s="2" t="s">
        <v>76</v>
      </c>
      <c r="H98" s="197">
        <v>36000</v>
      </c>
      <c r="I98" s="2" t="s">
        <v>20</v>
      </c>
      <c r="J98" s="257" t="str">
        <f t="shared" si="1"/>
        <v/>
      </c>
      <c r="K98" s="60"/>
    </row>
    <row r="99" spans="1:11">
      <c r="A99" s="111"/>
      <c r="B99" s="275" t="s">
        <v>210</v>
      </c>
      <c r="C99" s="166" t="s">
        <v>35</v>
      </c>
      <c r="D99" s="150"/>
      <c r="E99" s="150"/>
      <c r="F99" s="197" t="str">
        <f>IF(J73=0,"",J73)</f>
        <v/>
      </c>
      <c r="G99" s="2" t="s">
        <v>76</v>
      </c>
      <c r="H99" s="197">
        <v>11000</v>
      </c>
      <c r="I99" s="2" t="s">
        <v>20</v>
      </c>
      <c r="J99" s="257" t="str">
        <f t="shared" si="1"/>
        <v/>
      </c>
      <c r="K99" s="60"/>
    </row>
    <row r="100" spans="1:11">
      <c r="A100" s="111"/>
      <c r="B100" s="123" t="s">
        <v>14</v>
      </c>
      <c r="C100" s="34"/>
      <c r="D100" s="166" t="s">
        <v>226</v>
      </c>
      <c r="E100" s="34"/>
      <c r="F100" s="34"/>
      <c r="G100" s="34"/>
      <c r="H100" s="34"/>
      <c r="I100" s="2" t="s">
        <v>147</v>
      </c>
      <c r="J100" s="257"/>
      <c r="K100" s="60"/>
    </row>
    <row r="101" spans="1:11">
      <c r="A101" s="111"/>
      <c r="B101" s="123" t="s">
        <v>131</v>
      </c>
      <c r="C101" s="34"/>
      <c r="D101" s="166" t="s">
        <v>135</v>
      </c>
      <c r="E101" s="34"/>
      <c r="F101" s="197" t="str">
        <f>IF(J81=0,"",J81)</f>
        <v/>
      </c>
      <c r="G101" s="2" t="s">
        <v>76</v>
      </c>
      <c r="H101" s="197">
        <v>13100</v>
      </c>
      <c r="I101" s="2" t="s">
        <v>20</v>
      </c>
      <c r="J101" s="257" t="str">
        <f>IF(F101="","",F101*H101)</f>
        <v/>
      </c>
      <c r="K101" s="60"/>
    </row>
    <row r="102" spans="1:11">
      <c r="A102" s="111"/>
      <c r="B102" s="111"/>
      <c r="C102" s="111"/>
      <c r="D102" s="111"/>
      <c r="E102" s="122"/>
      <c r="F102" s="198"/>
      <c r="G102" s="2"/>
      <c r="H102" s="198"/>
      <c r="I102" s="250" t="s">
        <v>38</v>
      </c>
      <c r="J102" s="256">
        <f>SUM(J85:J101)</f>
        <v>0</v>
      </c>
      <c r="K102" s="60"/>
    </row>
    <row r="103" spans="1:11" ht="20.100000000000001" customHeight="1">
      <c r="A103" s="111"/>
      <c r="B103" s="111"/>
      <c r="C103" s="111"/>
      <c r="D103" s="111"/>
      <c r="E103" s="111"/>
      <c r="F103" s="111"/>
      <c r="G103" s="111"/>
      <c r="H103" s="111"/>
      <c r="J103" s="111"/>
    </row>
    <row r="104" spans="1:11" ht="20.100000000000001" customHeight="1">
      <c r="A104" s="2" t="s">
        <v>150</v>
      </c>
      <c r="B104" s="2"/>
      <c r="C104" s="111"/>
      <c r="D104" s="111"/>
      <c r="E104" s="111"/>
      <c r="F104" s="111"/>
      <c r="G104" s="111"/>
      <c r="H104" s="111"/>
      <c r="I104" s="111"/>
      <c r="J104" s="111"/>
    </row>
    <row r="105" spans="1:11" ht="20.100000000000001" customHeight="1">
      <c r="A105" s="2"/>
      <c r="B105" s="2" t="s">
        <v>26</v>
      </c>
      <c r="C105" s="111"/>
      <c r="D105" s="111"/>
      <c r="E105" s="111"/>
      <c r="F105" s="111"/>
      <c r="G105" s="111"/>
      <c r="H105" s="111"/>
      <c r="I105" s="111"/>
      <c r="J105" s="111"/>
    </row>
    <row r="106" spans="1:11" ht="20.100000000000001" customHeight="1">
      <c r="A106" s="2"/>
      <c r="B106" s="2" t="s">
        <v>211</v>
      </c>
      <c r="D106" s="111"/>
      <c r="E106" s="111"/>
      <c r="F106" s="111"/>
      <c r="G106" s="111"/>
      <c r="H106" s="111"/>
      <c r="I106" s="111"/>
      <c r="J106" s="111"/>
    </row>
    <row r="107" spans="1:11">
      <c r="A107" s="111"/>
      <c r="B107" s="113" t="s">
        <v>136</v>
      </c>
      <c r="C107" s="139" t="s">
        <v>70</v>
      </c>
      <c r="D107" s="158"/>
      <c r="E107" s="158"/>
      <c r="F107" s="190"/>
      <c r="G107" s="213" t="s">
        <v>58</v>
      </c>
      <c r="H107" s="226"/>
      <c r="I107" s="130" t="s">
        <v>29</v>
      </c>
      <c r="J107" s="130" t="s">
        <v>74</v>
      </c>
    </row>
    <row r="108" spans="1:11">
      <c r="A108" s="111"/>
      <c r="B108" s="114"/>
      <c r="C108" s="140" t="s">
        <v>46</v>
      </c>
      <c r="D108" s="159"/>
      <c r="E108" s="172"/>
      <c r="F108" s="191" t="s">
        <v>71</v>
      </c>
      <c r="G108" s="214" t="s">
        <v>34</v>
      </c>
      <c r="H108" s="191" t="s">
        <v>73</v>
      </c>
      <c r="I108" s="244"/>
      <c r="J108" s="244"/>
    </row>
    <row r="109" spans="1:11">
      <c r="A109" s="111"/>
      <c r="B109" s="115"/>
      <c r="C109" s="141"/>
      <c r="D109" s="160"/>
      <c r="E109" s="173"/>
      <c r="F109" s="192" t="s">
        <v>11</v>
      </c>
      <c r="G109" s="215" t="s">
        <v>12</v>
      </c>
      <c r="H109" s="227" t="s">
        <v>32</v>
      </c>
      <c r="I109" s="245" t="s">
        <v>79</v>
      </c>
      <c r="J109" s="245" t="s">
        <v>3</v>
      </c>
    </row>
    <row r="110" spans="1:11">
      <c r="A110" s="111"/>
      <c r="B110" s="113" t="s">
        <v>137</v>
      </c>
      <c r="C110" s="142"/>
      <c r="D110" s="161" t="s">
        <v>77</v>
      </c>
      <c r="E110" s="174"/>
      <c r="F110" s="193" t="str">
        <f>IF(C110="",IF(E110="","","開始日入力を"),IF(E110="","終了日入力を",_xlfn.DAYS(E110,C110)+1))</f>
        <v/>
      </c>
      <c r="G110" s="216"/>
      <c r="H110" s="228" t="str">
        <f>IF(F110="","",IF(G110="","",IF(F110&gt;0,G110*F110,"")))</f>
        <v/>
      </c>
      <c r="I110" s="246"/>
      <c r="J110" s="246" t="str">
        <f>IF(H110="","",IF(H110-I110&lt;0,"エラー",H110-I110))</f>
        <v/>
      </c>
    </row>
    <row r="111" spans="1:11">
      <c r="A111" s="111"/>
      <c r="B111" s="114"/>
      <c r="C111" s="144"/>
      <c r="D111" s="163" t="s">
        <v>77</v>
      </c>
      <c r="E111" s="176"/>
      <c r="F111" s="195" t="str">
        <f>IF(C111="",IF(E111="","","開始日入力を"),IF(E111="","終了日入力を",_xlfn.DAYS(E111,C111)+1))</f>
        <v/>
      </c>
      <c r="G111" s="218"/>
      <c r="H111" s="230" t="str">
        <f>IF(F111="","",IF(G111="","",IF(F111&gt;0,G111*F111,"")))</f>
        <v/>
      </c>
      <c r="I111" s="248"/>
      <c r="J111" s="248" t="str">
        <f>IF(H111="","",IF(H111-I111&lt;0,"エラー",H111-I111))</f>
        <v/>
      </c>
    </row>
    <row r="112" spans="1:11">
      <c r="A112" s="111"/>
      <c r="B112" s="115"/>
      <c r="C112" s="145" t="s">
        <v>38</v>
      </c>
      <c r="D112" s="164"/>
      <c r="E112" s="164"/>
      <c r="F112" s="196">
        <f>SUM(F110:F111)</f>
        <v>0</v>
      </c>
      <c r="G112" s="219">
        <f>MAX(G110:G111)</f>
        <v>0</v>
      </c>
      <c r="H112" s="219">
        <f>SUM(H110:H111)</f>
        <v>0</v>
      </c>
      <c r="I112" s="219">
        <f>SUM(I110:I111)</f>
        <v>0</v>
      </c>
      <c r="J112" s="219">
        <f>SUM(J110:J111)</f>
        <v>0</v>
      </c>
    </row>
    <row r="113" spans="1:10">
      <c r="A113" s="111"/>
      <c r="B113" s="113" t="s">
        <v>156</v>
      </c>
      <c r="C113" s="142"/>
      <c r="D113" s="161" t="s">
        <v>77</v>
      </c>
      <c r="E113" s="174"/>
      <c r="F113" s="193" t="str">
        <f>IF(C113="",IF(E113="","","開始日入力を"),IF(E113="","終了日入力を",_xlfn.DAYS(E113,C113)+1))</f>
        <v/>
      </c>
      <c r="G113" s="216"/>
      <c r="H113" s="228" t="str">
        <f>IF(F113="","",IF(G113="","",IF(F113&gt;0,G113*F113,"")))</f>
        <v/>
      </c>
      <c r="I113" s="246"/>
      <c r="J113" s="246" t="str">
        <f>IF(H113="","",IF(H113-I113&lt;0,"エラー",H113-I113))</f>
        <v/>
      </c>
    </row>
    <row r="114" spans="1:10">
      <c r="A114" s="111"/>
      <c r="B114" s="114"/>
      <c r="C114" s="144"/>
      <c r="D114" s="163" t="s">
        <v>77</v>
      </c>
      <c r="E114" s="176"/>
      <c r="F114" s="195" t="str">
        <f>IF(C114="",IF(E114="","","開始日入力を"),IF(E114="","終了日入力を",_xlfn.DAYS(E114,C114)+1))</f>
        <v/>
      </c>
      <c r="G114" s="218"/>
      <c r="H114" s="230" t="str">
        <f>IF(F114="","",IF(G114="","",IF(F114&gt;0,G114*F114,"")))</f>
        <v/>
      </c>
      <c r="I114" s="248"/>
      <c r="J114" s="248" t="str">
        <f>IF(H114="","",IF(H114-I114&lt;0,"エラー",H114-I114))</f>
        <v/>
      </c>
    </row>
    <row r="115" spans="1:10">
      <c r="A115" s="111"/>
      <c r="B115" s="115"/>
      <c r="C115" s="145" t="s">
        <v>38</v>
      </c>
      <c r="D115" s="164"/>
      <c r="E115" s="164"/>
      <c r="F115" s="196">
        <f>SUM(F113:F114)</f>
        <v>0</v>
      </c>
      <c r="G115" s="219">
        <f>MAX(G113:G114)</f>
        <v>0</v>
      </c>
      <c r="H115" s="219">
        <f>SUM(H113:H114)</f>
        <v>0</v>
      </c>
      <c r="I115" s="219">
        <f>SUM(I113:I114)</f>
        <v>0</v>
      </c>
      <c r="J115" s="219">
        <f>SUM(J113:J114)</f>
        <v>0</v>
      </c>
    </row>
    <row r="116" spans="1:10">
      <c r="A116" s="111"/>
      <c r="B116" s="113" t="s">
        <v>138</v>
      </c>
      <c r="C116" s="142"/>
      <c r="D116" s="161" t="s">
        <v>77</v>
      </c>
      <c r="E116" s="174"/>
      <c r="F116" s="193" t="str">
        <f>IF(C116="",IF(E116="","","開始日入力を"),IF(E116="","終了日入力を",_xlfn.DAYS(E116,C116)+1))</f>
        <v/>
      </c>
      <c r="G116" s="216"/>
      <c r="H116" s="228" t="str">
        <f>IF(F116="","",IF(G116="","",IF(F116&gt;0,G116*F116,"")))</f>
        <v/>
      </c>
      <c r="I116" s="246"/>
      <c r="J116" s="246" t="str">
        <f>IF(H116="","",IF(H116-I116&lt;0,"エラー",H116-I116))</f>
        <v/>
      </c>
    </row>
    <row r="117" spans="1:10">
      <c r="A117" s="111"/>
      <c r="B117" s="114"/>
      <c r="C117" s="144"/>
      <c r="D117" s="163" t="s">
        <v>77</v>
      </c>
      <c r="E117" s="176"/>
      <c r="F117" s="195" t="str">
        <f>IF(C117="",IF(E117="","","開始日入力を"),IF(E117="","終了日入力を",_xlfn.DAYS(E117,C117)+1))</f>
        <v/>
      </c>
      <c r="G117" s="218"/>
      <c r="H117" s="230" t="str">
        <f>IF(F117="","",IF(G117="","",IF(F117&gt;0,G117*F117,"")))</f>
        <v/>
      </c>
      <c r="I117" s="248"/>
      <c r="J117" s="248" t="str">
        <f>IF(H117="","",IF(H117-I117&lt;0,"エラー",H117-I117))</f>
        <v/>
      </c>
    </row>
    <row r="118" spans="1:10">
      <c r="A118" s="111"/>
      <c r="B118" s="115"/>
      <c r="C118" s="145" t="s">
        <v>38</v>
      </c>
      <c r="D118" s="164"/>
      <c r="E118" s="164"/>
      <c r="F118" s="196">
        <f>SUM(F116:F117)</f>
        <v>0</v>
      </c>
      <c r="G118" s="219">
        <f>MAX(G116:G117)</f>
        <v>0</v>
      </c>
      <c r="H118" s="219">
        <f>SUM(H116:H117)</f>
        <v>0</v>
      </c>
      <c r="I118" s="219">
        <f>SUM(I116:I117)</f>
        <v>0</v>
      </c>
      <c r="J118" s="219">
        <f>SUM(J116:J117)</f>
        <v>0</v>
      </c>
    </row>
    <row r="119" spans="1:10">
      <c r="A119" s="111"/>
      <c r="B119" s="113" t="s">
        <v>167</v>
      </c>
      <c r="C119" s="142"/>
      <c r="D119" s="161" t="s">
        <v>77</v>
      </c>
      <c r="E119" s="174"/>
      <c r="F119" s="193" t="str">
        <f>IF(C119="",IF(E119="","","開始日入力を"),IF(E119="","終了日入力を",_xlfn.DAYS(E119,C119)+1))</f>
        <v/>
      </c>
      <c r="G119" s="216"/>
      <c r="H119" s="228" t="str">
        <f>IF(F119="","",IF(G119="","",IF(F119&gt;0,G119*F119,"")))</f>
        <v/>
      </c>
      <c r="I119" s="246"/>
      <c r="J119" s="246" t="str">
        <f>IF(H119="","",IF(H119-I119&lt;0,"エラー",H119-I119))</f>
        <v/>
      </c>
    </row>
    <row r="120" spans="1:10">
      <c r="A120" s="111"/>
      <c r="B120" s="114"/>
      <c r="C120" s="144"/>
      <c r="D120" s="163" t="s">
        <v>77</v>
      </c>
      <c r="E120" s="176"/>
      <c r="F120" s="195" t="str">
        <f>IF(C120="",IF(E120="","","開始日入力を"),IF(E120="","終了日入力を",_xlfn.DAYS(E120,C120)+1))</f>
        <v/>
      </c>
      <c r="G120" s="218"/>
      <c r="H120" s="230" t="str">
        <f>IF(F120="","",IF(G120="","",IF(F120&gt;0,G120*F120,"")))</f>
        <v/>
      </c>
      <c r="I120" s="248"/>
      <c r="J120" s="248" t="str">
        <f>IF(H120="","",IF(H120-I120&lt;0,"エラー",H120-I120))</f>
        <v/>
      </c>
    </row>
    <row r="121" spans="1:10">
      <c r="A121" s="111"/>
      <c r="B121" s="115"/>
      <c r="C121" s="145" t="s">
        <v>38</v>
      </c>
      <c r="D121" s="164"/>
      <c r="E121" s="164"/>
      <c r="F121" s="196">
        <f>SUM(F119:F120)</f>
        <v>0</v>
      </c>
      <c r="G121" s="219">
        <f>MAX(G119:G120)</f>
        <v>0</v>
      </c>
      <c r="H121" s="219">
        <f>SUM(H119:H120)</f>
        <v>0</v>
      </c>
      <c r="I121" s="219">
        <f>SUM(I119:I120)</f>
        <v>0</v>
      </c>
      <c r="J121" s="219">
        <f>SUM(J119:J120)</f>
        <v>0</v>
      </c>
    </row>
    <row r="122" spans="1:10" ht="20.100000000000001" customHeight="1">
      <c r="A122" s="2"/>
      <c r="B122" s="2" t="s">
        <v>125</v>
      </c>
      <c r="D122" s="111"/>
      <c r="E122" s="111"/>
      <c r="F122" s="111"/>
      <c r="G122" s="111"/>
      <c r="H122" s="111"/>
      <c r="I122" s="111"/>
      <c r="J122" s="111"/>
    </row>
    <row r="123" spans="1:10">
      <c r="A123" s="111"/>
      <c r="B123" s="113" t="s">
        <v>136</v>
      </c>
      <c r="C123" s="139" t="s">
        <v>70</v>
      </c>
      <c r="D123" s="158"/>
      <c r="E123" s="158"/>
      <c r="F123" s="190"/>
      <c r="G123" s="213" t="s">
        <v>58</v>
      </c>
      <c r="H123" s="226"/>
      <c r="I123" s="130" t="s">
        <v>29</v>
      </c>
      <c r="J123" s="130" t="s">
        <v>74</v>
      </c>
    </row>
    <row r="124" spans="1:10">
      <c r="A124" s="111"/>
      <c r="B124" s="114"/>
      <c r="C124" s="140" t="s">
        <v>46</v>
      </c>
      <c r="D124" s="159"/>
      <c r="E124" s="172"/>
      <c r="F124" s="191" t="s">
        <v>71</v>
      </c>
      <c r="G124" s="214" t="s">
        <v>34</v>
      </c>
      <c r="H124" s="191" t="s">
        <v>73</v>
      </c>
      <c r="I124" s="244"/>
      <c r="J124" s="244"/>
    </row>
    <row r="125" spans="1:10">
      <c r="A125" s="111"/>
      <c r="B125" s="115"/>
      <c r="C125" s="141"/>
      <c r="D125" s="160"/>
      <c r="E125" s="173"/>
      <c r="F125" s="192" t="s">
        <v>11</v>
      </c>
      <c r="G125" s="215" t="s">
        <v>12</v>
      </c>
      <c r="H125" s="227" t="s">
        <v>32</v>
      </c>
      <c r="I125" s="245" t="s">
        <v>79</v>
      </c>
      <c r="J125" s="245" t="s">
        <v>3</v>
      </c>
    </row>
    <row r="126" spans="1:10">
      <c r="A126" s="111"/>
      <c r="B126" s="113" t="s">
        <v>137</v>
      </c>
      <c r="C126" s="142"/>
      <c r="D126" s="161" t="s">
        <v>77</v>
      </c>
      <c r="E126" s="174"/>
      <c r="F126" s="193" t="str">
        <f>IF(C126="",IF(E126="","","開始日入力を"),IF(E126="","終了日入力を",_xlfn.DAYS(E126,C126)+1))</f>
        <v/>
      </c>
      <c r="G126" s="216"/>
      <c r="H126" s="228" t="str">
        <f>IF(F126="","",IF(G126="","",IF(F126&gt;0,G126*F126,"")))</f>
        <v/>
      </c>
      <c r="I126" s="246"/>
      <c r="J126" s="246" t="str">
        <f>IF(H126="","",IF(H126-I126&lt;0,"エラー",H126-I126))</f>
        <v/>
      </c>
    </row>
    <row r="127" spans="1:10">
      <c r="A127" s="111"/>
      <c r="B127" s="114"/>
      <c r="C127" s="144"/>
      <c r="D127" s="163" t="s">
        <v>77</v>
      </c>
      <c r="E127" s="176"/>
      <c r="F127" s="195" t="str">
        <f>IF(C127="",IF(E127="","","開始日入力を"),IF(E127="","終了日入力を",_xlfn.DAYS(E127,C127)+1))</f>
        <v/>
      </c>
      <c r="G127" s="218"/>
      <c r="H127" s="230" t="str">
        <f>IF(F127="","",IF(G127="","",IF(F127&gt;0,G127*F127,"")))</f>
        <v/>
      </c>
      <c r="I127" s="248"/>
      <c r="J127" s="248" t="str">
        <f>IF(H127="","",IF(H127-I127&lt;0,"エラー",H127-I127))</f>
        <v/>
      </c>
    </row>
    <row r="128" spans="1:10">
      <c r="A128" s="111"/>
      <c r="B128" s="115"/>
      <c r="C128" s="145" t="s">
        <v>38</v>
      </c>
      <c r="D128" s="164"/>
      <c r="E128" s="164"/>
      <c r="F128" s="196">
        <f>SUM(F126:F127)</f>
        <v>0</v>
      </c>
      <c r="G128" s="219">
        <f>MAX(G126:G127)</f>
        <v>0</v>
      </c>
      <c r="H128" s="219">
        <f>SUM(H126:H127)</f>
        <v>0</v>
      </c>
      <c r="I128" s="219">
        <f>SUM(I126:I127)</f>
        <v>0</v>
      </c>
      <c r="J128" s="219">
        <f>SUM(J126:J127)</f>
        <v>0</v>
      </c>
    </row>
    <row r="129" spans="1:10">
      <c r="A129" s="111"/>
      <c r="B129" s="113" t="s">
        <v>156</v>
      </c>
      <c r="C129" s="142"/>
      <c r="D129" s="161" t="s">
        <v>77</v>
      </c>
      <c r="E129" s="174"/>
      <c r="F129" s="193" t="str">
        <f>IF(C129="",IF(E129="","","開始日入力を"),IF(E129="","終了日入力を",_xlfn.DAYS(E129,C129)+1))</f>
        <v/>
      </c>
      <c r="G129" s="216"/>
      <c r="H129" s="228" t="str">
        <f>IF(F129="","",IF(G129="","",IF(F129&gt;0,G129*F129,"")))</f>
        <v/>
      </c>
      <c r="I129" s="246"/>
      <c r="J129" s="246" t="str">
        <f>IF(H129="","",IF(H129-I129&lt;0,"エラー",H129-I129))</f>
        <v/>
      </c>
    </row>
    <row r="130" spans="1:10">
      <c r="A130" s="111"/>
      <c r="B130" s="114"/>
      <c r="C130" s="144"/>
      <c r="D130" s="163" t="s">
        <v>77</v>
      </c>
      <c r="E130" s="176"/>
      <c r="F130" s="195" t="str">
        <f>IF(C130="",IF(E130="","","開始日入力を"),IF(E130="","終了日入力を",_xlfn.DAYS(E130,C130)+1))</f>
        <v/>
      </c>
      <c r="G130" s="218"/>
      <c r="H130" s="230" t="str">
        <f>IF(F130="","",IF(G130="","",IF(F130&gt;0,G130*F130,"")))</f>
        <v/>
      </c>
      <c r="I130" s="248"/>
      <c r="J130" s="248" t="str">
        <f>IF(H130="","",IF(H130-I130&lt;0,"エラー",H130-I130))</f>
        <v/>
      </c>
    </row>
    <row r="131" spans="1:10">
      <c r="A131" s="111"/>
      <c r="B131" s="115"/>
      <c r="C131" s="145" t="s">
        <v>38</v>
      </c>
      <c r="D131" s="164"/>
      <c r="E131" s="164"/>
      <c r="F131" s="196">
        <f>SUM(F129:F130)</f>
        <v>0</v>
      </c>
      <c r="G131" s="219">
        <f>MAX(G129:G130)</f>
        <v>0</v>
      </c>
      <c r="H131" s="219">
        <f>SUM(H129:H130)</f>
        <v>0</v>
      </c>
      <c r="I131" s="219">
        <f>SUM(I129:I130)</f>
        <v>0</v>
      </c>
      <c r="J131" s="219">
        <f>SUM(J129:J130)</f>
        <v>0</v>
      </c>
    </row>
    <row r="132" spans="1:10">
      <c r="A132" s="111"/>
      <c r="B132" s="113" t="s">
        <v>138</v>
      </c>
      <c r="C132" s="142"/>
      <c r="D132" s="161" t="s">
        <v>77</v>
      </c>
      <c r="E132" s="174"/>
      <c r="F132" s="193" t="str">
        <f>IF(C132="",IF(E132="","","開始日入力を"),IF(E132="","終了日入力を",_xlfn.DAYS(E132,C132)+1))</f>
        <v/>
      </c>
      <c r="G132" s="216"/>
      <c r="H132" s="228" t="str">
        <f>IF(F132="","",IF(G132="","",IF(F132&gt;0,G132*F132,"")))</f>
        <v/>
      </c>
      <c r="I132" s="246"/>
      <c r="J132" s="246" t="str">
        <f>IF(H132="","",IF(H132-I132&lt;0,"エラー",H132-I132))</f>
        <v/>
      </c>
    </row>
    <row r="133" spans="1:10">
      <c r="A133" s="111"/>
      <c r="B133" s="114"/>
      <c r="C133" s="144"/>
      <c r="D133" s="163" t="s">
        <v>77</v>
      </c>
      <c r="E133" s="176"/>
      <c r="F133" s="195" t="str">
        <f>IF(C133="",IF(E133="","","開始日入力を"),IF(E133="","終了日入力を",_xlfn.DAYS(E133,C133)+1))</f>
        <v/>
      </c>
      <c r="G133" s="218"/>
      <c r="H133" s="230" t="str">
        <f>IF(F133="","",IF(G133="","",IF(F133&gt;0,G133*F133,"")))</f>
        <v/>
      </c>
      <c r="I133" s="248"/>
      <c r="J133" s="248" t="str">
        <f>IF(H133="","",IF(H133-I133&lt;0,"エラー",H133-I133))</f>
        <v/>
      </c>
    </row>
    <row r="134" spans="1:10">
      <c r="A134" s="111"/>
      <c r="B134" s="115"/>
      <c r="C134" s="145" t="s">
        <v>38</v>
      </c>
      <c r="D134" s="164"/>
      <c r="E134" s="164"/>
      <c r="F134" s="196">
        <f>SUM(F132:F133)</f>
        <v>0</v>
      </c>
      <c r="G134" s="219">
        <f>MAX(G132:G133)</f>
        <v>0</v>
      </c>
      <c r="H134" s="219">
        <f>SUM(H132:H133)</f>
        <v>0</v>
      </c>
      <c r="I134" s="219">
        <f>SUM(I132:I133)</f>
        <v>0</v>
      </c>
      <c r="J134" s="219">
        <f>SUM(J132:J133)</f>
        <v>0</v>
      </c>
    </row>
    <row r="135" spans="1:10">
      <c r="A135" s="111"/>
      <c r="B135" s="113" t="s">
        <v>167</v>
      </c>
      <c r="C135" s="142"/>
      <c r="D135" s="161" t="s">
        <v>77</v>
      </c>
      <c r="E135" s="174"/>
      <c r="F135" s="193" t="str">
        <f>IF(C135="",IF(E135="","","開始日入力を"),IF(E135="","終了日入力を",_xlfn.DAYS(E135,C135)+1))</f>
        <v/>
      </c>
      <c r="G135" s="216"/>
      <c r="H135" s="228" t="str">
        <f>IF(F135="","",IF(G135="","",IF(F135&gt;0,G135*F135,"")))</f>
        <v/>
      </c>
      <c r="I135" s="246"/>
      <c r="J135" s="246" t="str">
        <f>IF(H135="","",IF(H135-I135&lt;0,"エラー",H135-I135))</f>
        <v/>
      </c>
    </row>
    <row r="136" spans="1:10">
      <c r="A136" s="111"/>
      <c r="B136" s="114"/>
      <c r="C136" s="144"/>
      <c r="D136" s="163" t="s">
        <v>77</v>
      </c>
      <c r="E136" s="176"/>
      <c r="F136" s="195" t="str">
        <f>IF(C136="",IF(E136="","","開始日入力を"),IF(E136="","終了日入力を",_xlfn.DAYS(E136,C136)+1))</f>
        <v/>
      </c>
      <c r="G136" s="218"/>
      <c r="H136" s="230" t="str">
        <f>IF(F136="","",IF(G136="","",IF(F136&gt;0,G136*F136,"")))</f>
        <v/>
      </c>
      <c r="I136" s="248"/>
      <c r="J136" s="248" t="str">
        <f>IF(H136="","",IF(H136-I136&lt;0,"エラー",H136-I136))</f>
        <v/>
      </c>
    </row>
    <row r="137" spans="1:10">
      <c r="A137" s="111"/>
      <c r="B137" s="115"/>
      <c r="C137" s="145" t="s">
        <v>38</v>
      </c>
      <c r="D137" s="164"/>
      <c r="E137" s="164"/>
      <c r="F137" s="196">
        <f>SUM(F135:F136)</f>
        <v>0</v>
      </c>
      <c r="G137" s="219">
        <f>MAX(G135:G136)</f>
        <v>0</v>
      </c>
      <c r="H137" s="219">
        <f>SUM(H135:H136)</f>
        <v>0</v>
      </c>
      <c r="I137" s="219">
        <f>SUM(I135:I136)</f>
        <v>0</v>
      </c>
      <c r="J137" s="219">
        <f>SUM(J135:J136)</f>
        <v>0</v>
      </c>
    </row>
    <row r="138" spans="1:10">
      <c r="A138" s="111"/>
      <c r="B138" s="111"/>
      <c r="C138" s="111"/>
      <c r="D138" s="111"/>
      <c r="E138" s="111"/>
      <c r="F138" s="111"/>
      <c r="G138" s="111"/>
      <c r="H138" s="111"/>
      <c r="I138" s="111"/>
      <c r="J138" s="111"/>
    </row>
    <row r="139" spans="1:10" ht="20.100000000000001" customHeight="1">
      <c r="A139" s="2"/>
      <c r="B139" s="2" t="s">
        <v>13</v>
      </c>
      <c r="C139" s="111"/>
      <c r="D139" s="111"/>
      <c r="E139" s="111"/>
      <c r="F139" s="111"/>
      <c r="G139" s="111"/>
      <c r="H139" s="111"/>
      <c r="I139" s="111"/>
      <c r="J139" s="111"/>
    </row>
    <row r="140" spans="1:10" ht="20.100000000000001" customHeight="1">
      <c r="A140" s="2"/>
      <c r="B140" s="2" t="s">
        <v>211</v>
      </c>
      <c r="D140" s="111"/>
      <c r="E140" s="111"/>
      <c r="F140" s="111"/>
      <c r="G140" s="111"/>
      <c r="H140" s="111"/>
      <c r="I140" s="111"/>
      <c r="J140" s="111"/>
    </row>
    <row r="141" spans="1:10">
      <c r="A141" s="111"/>
      <c r="B141" s="113" t="s">
        <v>136</v>
      </c>
      <c r="C141" s="139" t="s">
        <v>70</v>
      </c>
      <c r="D141" s="158"/>
      <c r="E141" s="158"/>
      <c r="F141" s="190"/>
      <c r="G141" s="213" t="s">
        <v>58</v>
      </c>
      <c r="H141" s="226"/>
      <c r="I141" s="130" t="s">
        <v>29</v>
      </c>
      <c r="J141" s="130" t="s">
        <v>74</v>
      </c>
    </row>
    <row r="142" spans="1:10">
      <c r="A142" s="111"/>
      <c r="B142" s="114"/>
      <c r="C142" s="140" t="s">
        <v>46</v>
      </c>
      <c r="D142" s="159"/>
      <c r="E142" s="172"/>
      <c r="F142" s="191" t="s">
        <v>71</v>
      </c>
      <c r="G142" s="214" t="s">
        <v>34</v>
      </c>
      <c r="H142" s="191" t="s">
        <v>73</v>
      </c>
      <c r="I142" s="244"/>
      <c r="J142" s="244"/>
    </row>
    <row r="143" spans="1:10">
      <c r="A143" s="111"/>
      <c r="B143" s="115"/>
      <c r="C143" s="141"/>
      <c r="D143" s="160"/>
      <c r="E143" s="173"/>
      <c r="F143" s="192" t="s">
        <v>11</v>
      </c>
      <c r="G143" s="215" t="s">
        <v>12</v>
      </c>
      <c r="H143" s="227" t="s">
        <v>32</v>
      </c>
      <c r="I143" s="245" t="s">
        <v>79</v>
      </c>
      <c r="J143" s="245" t="s">
        <v>3</v>
      </c>
    </row>
    <row r="144" spans="1:10">
      <c r="A144" s="111"/>
      <c r="B144" s="113" t="s">
        <v>137</v>
      </c>
      <c r="C144" s="142"/>
      <c r="D144" s="161" t="s">
        <v>77</v>
      </c>
      <c r="E144" s="174"/>
      <c r="F144" s="193" t="str">
        <f>IF(C144="",IF(E144="","","開始日入力を"),IF(E144="","終了日入力を",_xlfn.DAYS(E144,C144)+1))</f>
        <v/>
      </c>
      <c r="G144" s="216"/>
      <c r="H144" s="228" t="str">
        <f>IF(F144="","",IF(G144="","",IF(F144&gt;0,G144*F144,"")))</f>
        <v/>
      </c>
      <c r="I144" s="246"/>
      <c r="J144" s="246" t="str">
        <f>IF(H144="","",IF(H144-I144&lt;0,"エラー",H144-I144))</f>
        <v/>
      </c>
    </row>
    <row r="145" spans="1:10">
      <c r="A145" s="111"/>
      <c r="B145" s="114"/>
      <c r="C145" s="144"/>
      <c r="D145" s="163" t="s">
        <v>77</v>
      </c>
      <c r="E145" s="176"/>
      <c r="F145" s="195" t="str">
        <f>IF(C145="",IF(E145="","","開始日入力を"),IF(E145="","終了日入力を",_xlfn.DAYS(E145,C145)+1))</f>
        <v/>
      </c>
      <c r="G145" s="218"/>
      <c r="H145" s="230" t="str">
        <f>IF(F145="","",IF(G145="","",IF(F145&gt;0,G145*F145,"")))</f>
        <v/>
      </c>
      <c r="I145" s="248"/>
      <c r="J145" s="248" t="str">
        <f>IF(H145="","",IF(H145-I145&lt;0,"エラー",H145-I145))</f>
        <v/>
      </c>
    </row>
    <row r="146" spans="1:10">
      <c r="A146" s="111"/>
      <c r="B146" s="115"/>
      <c r="C146" s="145" t="s">
        <v>38</v>
      </c>
      <c r="D146" s="164"/>
      <c r="E146" s="164"/>
      <c r="F146" s="196">
        <f>SUM(F144:F145)</f>
        <v>0</v>
      </c>
      <c r="G146" s="219">
        <f>MAX(G144:G145)</f>
        <v>0</v>
      </c>
      <c r="H146" s="219">
        <f>SUM(H144:H145)</f>
        <v>0</v>
      </c>
      <c r="I146" s="219">
        <f>SUM(I144:I145)</f>
        <v>0</v>
      </c>
      <c r="J146" s="219">
        <f>SUM(J144:J145)</f>
        <v>0</v>
      </c>
    </row>
    <row r="147" spans="1:10">
      <c r="A147" s="111"/>
      <c r="B147" s="113" t="s">
        <v>156</v>
      </c>
      <c r="C147" s="142"/>
      <c r="D147" s="161" t="s">
        <v>77</v>
      </c>
      <c r="E147" s="174"/>
      <c r="F147" s="193" t="str">
        <f>IF(C147="",IF(E147="","","開始日入力を"),IF(E147="","終了日入力を",_xlfn.DAYS(E147,C147)+1))</f>
        <v/>
      </c>
      <c r="G147" s="216"/>
      <c r="H147" s="228" t="str">
        <f>IF(F147="","",IF(G147="","",IF(F147&gt;0,G147*F147,"")))</f>
        <v/>
      </c>
      <c r="I147" s="246"/>
      <c r="J147" s="246" t="str">
        <f>IF(H147="","",IF(H147-I147&lt;0,"エラー",H147-I147))</f>
        <v/>
      </c>
    </row>
    <row r="148" spans="1:10">
      <c r="A148" s="111"/>
      <c r="B148" s="114"/>
      <c r="C148" s="144"/>
      <c r="D148" s="163" t="s">
        <v>77</v>
      </c>
      <c r="E148" s="176"/>
      <c r="F148" s="195" t="str">
        <f>IF(C148="",IF(E148="","","開始日入力を"),IF(E148="","終了日入力を",_xlfn.DAYS(E148,C148)+1))</f>
        <v/>
      </c>
      <c r="G148" s="218"/>
      <c r="H148" s="230" t="str">
        <f>IF(F148="","",IF(G148="","",IF(F148&gt;0,G148*F148,"")))</f>
        <v/>
      </c>
      <c r="I148" s="248"/>
      <c r="J148" s="248" t="str">
        <f>IF(H148="","",IF(H148-I148&lt;0,"エラー",H148-I148))</f>
        <v/>
      </c>
    </row>
    <row r="149" spans="1:10">
      <c r="A149" s="111"/>
      <c r="B149" s="115"/>
      <c r="C149" s="145" t="s">
        <v>38</v>
      </c>
      <c r="D149" s="164"/>
      <c r="E149" s="164"/>
      <c r="F149" s="196">
        <f>SUM(F147:F148)</f>
        <v>0</v>
      </c>
      <c r="G149" s="219">
        <f>MAX(G147:G148)</f>
        <v>0</v>
      </c>
      <c r="H149" s="219">
        <f>SUM(H147:H148)</f>
        <v>0</v>
      </c>
      <c r="I149" s="219">
        <f>SUM(I147:I148)</f>
        <v>0</v>
      </c>
      <c r="J149" s="219">
        <f>SUM(J147:J148)</f>
        <v>0</v>
      </c>
    </row>
    <row r="150" spans="1:10">
      <c r="A150" s="111"/>
      <c r="B150" s="113" t="s">
        <v>138</v>
      </c>
      <c r="C150" s="142"/>
      <c r="D150" s="161" t="s">
        <v>77</v>
      </c>
      <c r="E150" s="174"/>
      <c r="F150" s="193" t="str">
        <f>IF(C150="",IF(E150="","","開始日入力を"),IF(E150="","終了日入力を",_xlfn.DAYS(E150,C150)+1))</f>
        <v/>
      </c>
      <c r="G150" s="216"/>
      <c r="H150" s="228" t="str">
        <f>IF(F150="","",IF(G150="","",IF(F150&gt;0,G150*F150,"")))</f>
        <v/>
      </c>
      <c r="I150" s="246"/>
      <c r="J150" s="246" t="str">
        <f>IF(H150="","",IF(H150-I150&lt;0,"エラー",H150-I150))</f>
        <v/>
      </c>
    </row>
    <row r="151" spans="1:10">
      <c r="A151" s="111"/>
      <c r="B151" s="114"/>
      <c r="C151" s="144"/>
      <c r="D151" s="163" t="s">
        <v>77</v>
      </c>
      <c r="E151" s="176"/>
      <c r="F151" s="195" t="str">
        <f>IF(C151="",IF(E151="","","開始日入力を"),IF(E151="","終了日入力を",_xlfn.DAYS(E151,C151)+1))</f>
        <v/>
      </c>
      <c r="G151" s="218"/>
      <c r="H151" s="230" t="str">
        <f>IF(F151="","",IF(G151="","",IF(F151&gt;0,G151*F151,"")))</f>
        <v/>
      </c>
      <c r="I151" s="248"/>
      <c r="J151" s="248" t="str">
        <f>IF(H151="","",IF(H151-I151&lt;0,"エラー",H151-I151))</f>
        <v/>
      </c>
    </row>
    <row r="152" spans="1:10">
      <c r="A152" s="111"/>
      <c r="B152" s="115"/>
      <c r="C152" s="145" t="s">
        <v>38</v>
      </c>
      <c r="D152" s="164"/>
      <c r="E152" s="164"/>
      <c r="F152" s="196">
        <f>SUM(F150:F151)</f>
        <v>0</v>
      </c>
      <c r="G152" s="219">
        <f>MAX(G150:G151)</f>
        <v>0</v>
      </c>
      <c r="H152" s="219">
        <f>SUM(H150:H151)</f>
        <v>0</v>
      </c>
      <c r="I152" s="219">
        <f>SUM(I150:I151)</f>
        <v>0</v>
      </c>
      <c r="J152" s="219">
        <f>SUM(J150:J151)</f>
        <v>0</v>
      </c>
    </row>
    <row r="153" spans="1:10">
      <c r="A153" s="111"/>
      <c r="B153" s="113" t="s">
        <v>167</v>
      </c>
      <c r="C153" s="142"/>
      <c r="D153" s="161" t="s">
        <v>77</v>
      </c>
      <c r="E153" s="174"/>
      <c r="F153" s="193" t="str">
        <f>IF(C153="",IF(E153="","","開始日入力を"),IF(E153="","終了日入力を",_xlfn.DAYS(E153,C153)+1))</f>
        <v/>
      </c>
      <c r="G153" s="216"/>
      <c r="H153" s="228" t="str">
        <f>IF(F153="","",IF(G153="","",IF(F153&gt;0,G153*F153,"")))</f>
        <v/>
      </c>
      <c r="I153" s="246"/>
      <c r="J153" s="246" t="str">
        <f>IF(H153="","",IF(H153-I153&lt;0,"エラー",H153-I153))</f>
        <v/>
      </c>
    </row>
    <row r="154" spans="1:10">
      <c r="A154" s="111"/>
      <c r="B154" s="114"/>
      <c r="C154" s="144"/>
      <c r="D154" s="163" t="s">
        <v>77</v>
      </c>
      <c r="E154" s="176"/>
      <c r="F154" s="195" t="str">
        <f>IF(C154="",IF(E154="","","開始日入力を"),IF(E154="","終了日入力を",_xlfn.DAYS(E154,C154)+1))</f>
        <v/>
      </c>
      <c r="G154" s="218"/>
      <c r="H154" s="230" t="str">
        <f>IF(F154="","",IF(G154="","",IF(F154&gt;0,G154*F154,"")))</f>
        <v/>
      </c>
      <c r="I154" s="248"/>
      <c r="J154" s="248" t="str">
        <f>IF(H154="","",IF(H154-I154&lt;0,"エラー",H154-I154))</f>
        <v/>
      </c>
    </row>
    <row r="155" spans="1:10">
      <c r="A155" s="111"/>
      <c r="B155" s="115"/>
      <c r="C155" s="145" t="s">
        <v>38</v>
      </c>
      <c r="D155" s="164"/>
      <c r="E155" s="164"/>
      <c r="F155" s="196">
        <f>SUM(F153:F154)</f>
        <v>0</v>
      </c>
      <c r="G155" s="219">
        <f>MAX(G153:G154)</f>
        <v>0</v>
      </c>
      <c r="H155" s="219">
        <f>SUM(H153:H154)</f>
        <v>0</v>
      </c>
      <c r="I155" s="219">
        <f>SUM(I153:I154)</f>
        <v>0</v>
      </c>
      <c r="J155" s="219">
        <f>SUM(J153:J154)</f>
        <v>0</v>
      </c>
    </row>
    <row r="156" spans="1:10" ht="20.100000000000001" customHeight="1">
      <c r="A156" s="2"/>
      <c r="B156" s="2" t="s">
        <v>125</v>
      </c>
      <c r="D156" s="111"/>
      <c r="E156" s="111"/>
      <c r="F156" s="111"/>
      <c r="G156" s="111"/>
      <c r="H156" s="111"/>
      <c r="I156" s="111"/>
      <c r="J156" s="111"/>
    </row>
    <row r="157" spans="1:10">
      <c r="A157" s="111"/>
      <c r="B157" s="113" t="s">
        <v>136</v>
      </c>
      <c r="C157" s="139" t="s">
        <v>70</v>
      </c>
      <c r="D157" s="158"/>
      <c r="E157" s="158"/>
      <c r="F157" s="190"/>
      <c r="G157" s="213" t="s">
        <v>58</v>
      </c>
      <c r="H157" s="226"/>
      <c r="I157" s="130" t="s">
        <v>29</v>
      </c>
      <c r="J157" s="130" t="s">
        <v>74</v>
      </c>
    </row>
    <row r="158" spans="1:10">
      <c r="A158" s="111"/>
      <c r="B158" s="114"/>
      <c r="C158" s="140" t="s">
        <v>46</v>
      </c>
      <c r="D158" s="159"/>
      <c r="E158" s="172"/>
      <c r="F158" s="191" t="s">
        <v>71</v>
      </c>
      <c r="G158" s="214" t="s">
        <v>34</v>
      </c>
      <c r="H158" s="191" t="s">
        <v>73</v>
      </c>
      <c r="I158" s="244"/>
      <c r="J158" s="244"/>
    </row>
    <row r="159" spans="1:10">
      <c r="A159" s="111"/>
      <c r="B159" s="115"/>
      <c r="C159" s="141"/>
      <c r="D159" s="160"/>
      <c r="E159" s="173"/>
      <c r="F159" s="192" t="s">
        <v>11</v>
      </c>
      <c r="G159" s="215" t="s">
        <v>12</v>
      </c>
      <c r="H159" s="227" t="s">
        <v>32</v>
      </c>
      <c r="I159" s="245" t="s">
        <v>79</v>
      </c>
      <c r="J159" s="245" t="s">
        <v>3</v>
      </c>
    </row>
    <row r="160" spans="1:10">
      <c r="A160" s="111"/>
      <c r="B160" s="113" t="s">
        <v>137</v>
      </c>
      <c r="C160" s="142"/>
      <c r="D160" s="161" t="s">
        <v>77</v>
      </c>
      <c r="E160" s="174"/>
      <c r="F160" s="193" t="str">
        <f>IF(C160="",IF(E160="","","開始日入力を"),IF(E160="","終了日入力を",_xlfn.DAYS(E160,C160)+1))</f>
        <v/>
      </c>
      <c r="G160" s="216"/>
      <c r="H160" s="228" t="str">
        <f>IF(F160="","",IF(G160="","",IF(F160&gt;0,G160*F160,"")))</f>
        <v/>
      </c>
      <c r="I160" s="246"/>
      <c r="J160" s="246" t="str">
        <f>IF(H160="","",IF(H160-I160&lt;0,"エラー",H160-I160))</f>
        <v/>
      </c>
    </row>
    <row r="161" spans="1:11">
      <c r="A161" s="111"/>
      <c r="B161" s="114"/>
      <c r="C161" s="144"/>
      <c r="D161" s="163" t="s">
        <v>77</v>
      </c>
      <c r="E161" s="176"/>
      <c r="F161" s="195" t="str">
        <f>IF(C161="",IF(E161="","","開始日入力を"),IF(E161="","終了日入力を",_xlfn.DAYS(E161,C161)+1))</f>
        <v/>
      </c>
      <c r="G161" s="218"/>
      <c r="H161" s="230" t="str">
        <f>IF(F161="","",IF(G161="","",IF(F161&gt;0,G161*F161,"")))</f>
        <v/>
      </c>
      <c r="I161" s="248"/>
      <c r="J161" s="248" t="str">
        <f>IF(H161="","",IF(H161-I161&lt;0,"エラー",H161-I161))</f>
        <v/>
      </c>
    </row>
    <row r="162" spans="1:11">
      <c r="A162" s="111"/>
      <c r="B162" s="115"/>
      <c r="C162" s="145" t="s">
        <v>38</v>
      </c>
      <c r="D162" s="164"/>
      <c r="E162" s="164"/>
      <c r="F162" s="196">
        <f>SUM(F160:F161)</f>
        <v>0</v>
      </c>
      <c r="G162" s="219">
        <f>MAX(G160:G161)</f>
        <v>0</v>
      </c>
      <c r="H162" s="219">
        <f>SUM(H160:H161)</f>
        <v>0</v>
      </c>
      <c r="I162" s="219">
        <f>SUM(I160:I161)</f>
        <v>0</v>
      </c>
      <c r="J162" s="219">
        <f>SUM(J160:J161)</f>
        <v>0</v>
      </c>
    </row>
    <row r="163" spans="1:11">
      <c r="A163" s="111"/>
      <c r="B163" s="113" t="s">
        <v>156</v>
      </c>
      <c r="C163" s="142"/>
      <c r="D163" s="161" t="s">
        <v>77</v>
      </c>
      <c r="E163" s="174"/>
      <c r="F163" s="193" t="str">
        <f>IF(C163="",IF(E163="","","開始日入力を"),IF(E163="","終了日入力を",_xlfn.DAYS(E163,C163)+1))</f>
        <v/>
      </c>
      <c r="G163" s="216"/>
      <c r="H163" s="228" t="str">
        <f>IF(F163="","",IF(G163="","",IF(F163&gt;0,G163*F163,"")))</f>
        <v/>
      </c>
      <c r="I163" s="246"/>
      <c r="J163" s="246" t="str">
        <f>IF(H163="","",IF(H163-I163&lt;0,"エラー",H163-I163))</f>
        <v/>
      </c>
    </row>
    <row r="164" spans="1:11">
      <c r="A164" s="111"/>
      <c r="B164" s="114"/>
      <c r="C164" s="144"/>
      <c r="D164" s="163" t="s">
        <v>77</v>
      </c>
      <c r="E164" s="176"/>
      <c r="F164" s="195" t="str">
        <f>IF(C164="",IF(E164="","","開始日入力を"),IF(E164="","終了日入力を",_xlfn.DAYS(E164,C164)+1))</f>
        <v/>
      </c>
      <c r="G164" s="218"/>
      <c r="H164" s="230" t="str">
        <f>IF(F164="","",IF(G164="","",IF(F164&gt;0,G164*F164,"")))</f>
        <v/>
      </c>
      <c r="I164" s="248"/>
      <c r="J164" s="248" t="str">
        <f>IF(H164="","",IF(H164-I164&lt;0,"エラー",H164-I164))</f>
        <v/>
      </c>
    </row>
    <row r="165" spans="1:11">
      <c r="A165" s="111"/>
      <c r="B165" s="115"/>
      <c r="C165" s="145" t="s">
        <v>38</v>
      </c>
      <c r="D165" s="164"/>
      <c r="E165" s="164"/>
      <c r="F165" s="196">
        <f>SUM(F163:F164)</f>
        <v>0</v>
      </c>
      <c r="G165" s="219">
        <f>MAX(G163:G164)</f>
        <v>0</v>
      </c>
      <c r="H165" s="219">
        <f>SUM(H163:H164)</f>
        <v>0</v>
      </c>
      <c r="I165" s="219">
        <f>SUM(I163:I164)</f>
        <v>0</v>
      </c>
      <c r="J165" s="219">
        <f>SUM(J163:J164)</f>
        <v>0</v>
      </c>
    </row>
    <row r="166" spans="1:11">
      <c r="A166" s="111"/>
      <c r="B166" s="113" t="s">
        <v>138</v>
      </c>
      <c r="C166" s="142"/>
      <c r="D166" s="161" t="s">
        <v>77</v>
      </c>
      <c r="E166" s="174"/>
      <c r="F166" s="193" t="str">
        <f>IF(C166="",IF(E166="","","開始日入力を"),IF(E166="","終了日入力を",_xlfn.DAYS(E166,C166)+1))</f>
        <v/>
      </c>
      <c r="G166" s="216"/>
      <c r="H166" s="228" t="str">
        <f>IF(F166="","",IF(G166="","",IF(F166&gt;0,G166*F166,"")))</f>
        <v/>
      </c>
      <c r="I166" s="246"/>
      <c r="J166" s="246" t="str">
        <f>IF(H166="","",IF(H166-I166&lt;0,"エラー",H166-I166))</f>
        <v/>
      </c>
    </row>
    <row r="167" spans="1:11">
      <c r="A167" s="111"/>
      <c r="B167" s="114"/>
      <c r="C167" s="144"/>
      <c r="D167" s="163" t="s">
        <v>77</v>
      </c>
      <c r="E167" s="176"/>
      <c r="F167" s="195" t="str">
        <f>IF(C167="",IF(E167="","","開始日入力を"),IF(E167="","終了日入力を",_xlfn.DAYS(E167,C167)+1))</f>
        <v/>
      </c>
      <c r="G167" s="218"/>
      <c r="H167" s="230" t="str">
        <f>IF(F167="","",IF(G167="","",IF(F167&gt;0,G167*F167,"")))</f>
        <v/>
      </c>
      <c r="I167" s="248"/>
      <c r="J167" s="248" t="str">
        <f>IF(H167="","",IF(H167-I167&lt;0,"エラー",H167-I167))</f>
        <v/>
      </c>
    </row>
    <row r="168" spans="1:11">
      <c r="A168" s="111"/>
      <c r="B168" s="115"/>
      <c r="C168" s="145" t="s">
        <v>38</v>
      </c>
      <c r="D168" s="164"/>
      <c r="E168" s="164"/>
      <c r="F168" s="196">
        <f>SUM(F166:F167)</f>
        <v>0</v>
      </c>
      <c r="G168" s="219">
        <f>MAX(G166:G167)</f>
        <v>0</v>
      </c>
      <c r="H168" s="219">
        <f>SUM(H166:H167)</f>
        <v>0</v>
      </c>
      <c r="I168" s="219">
        <f>SUM(I166:I167)</f>
        <v>0</v>
      </c>
      <c r="J168" s="219">
        <f>SUM(J166:J167)</f>
        <v>0</v>
      </c>
    </row>
    <row r="169" spans="1:11">
      <c r="A169" s="111"/>
      <c r="B169" s="113" t="s">
        <v>167</v>
      </c>
      <c r="C169" s="142"/>
      <c r="D169" s="161" t="s">
        <v>77</v>
      </c>
      <c r="E169" s="174"/>
      <c r="F169" s="193" t="str">
        <f>IF(C169="",IF(E169="","","開始日入力を"),IF(E169="","終了日入力を",_xlfn.DAYS(E169,C169)+1))</f>
        <v/>
      </c>
      <c r="G169" s="216"/>
      <c r="H169" s="228" t="str">
        <f>IF(F169="","",IF(G169="","",IF(F169&gt;0,G169*F169,"")))</f>
        <v/>
      </c>
      <c r="I169" s="246"/>
      <c r="J169" s="246" t="str">
        <f>IF(H169="","",IF(H169-I169&lt;0,"エラー",H169-I169))</f>
        <v/>
      </c>
    </row>
    <row r="170" spans="1:11">
      <c r="A170" s="111"/>
      <c r="B170" s="114"/>
      <c r="C170" s="144"/>
      <c r="D170" s="163" t="s">
        <v>77</v>
      </c>
      <c r="E170" s="176"/>
      <c r="F170" s="195" t="str">
        <f>IF(C170="",IF(E170="","","開始日入力を"),IF(E170="","終了日入力を",_xlfn.DAYS(E170,C170)+1))</f>
        <v/>
      </c>
      <c r="G170" s="218"/>
      <c r="H170" s="230" t="str">
        <f>IF(F170="","",IF(G170="","",IF(F170&gt;0,G170*F170,"")))</f>
        <v/>
      </c>
      <c r="I170" s="248"/>
      <c r="J170" s="248" t="str">
        <f>IF(H170="","",IF(H170-I170&lt;0,"エラー",H170-I170))</f>
        <v/>
      </c>
    </row>
    <row r="171" spans="1:11">
      <c r="A171" s="111"/>
      <c r="B171" s="115"/>
      <c r="C171" s="145" t="s">
        <v>38</v>
      </c>
      <c r="D171" s="164"/>
      <c r="E171" s="164"/>
      <c r="F171" s="196">
        <f>SUM(F169:F170)</f>
        <v>0</v>
      </c>
      <c r="G171" s="219">
        <f>MAX(G169:G170)</f>
        <v>0</v>
      </c>
      <c r="H171" s="219">
        <f>SUM(H169:H170)</f>
        <v>0</v>
      </c>
      <c r="I171" s="219">
        <f>SUM(I169:I170)</f>
        <v>0</v>
      </c>
      <c r="J171" s="219">
        <f>SUM(J169:J170)</f>
        <v>0</v>
      </c>
    </row>
    <row r="172" spans="1:11">
      <c r="A172" s="111"/>
      <c r="B172" s="111"/>
      <c r="C172" s="111"/>
      <c r="D172" s="111"/>
      <c r="E172" s="111"/>
      <c r="F172" s="111"/>
      <c r="G172" s="111"/>
      <c r="H172" s="111"/>
      <c r="I172" s="111"/>
      <c r="J172" s="111"/>
    </row>
    <row r="173" spans="1:11" ht="15.75" customHeight="1">
      <c r="A173" s="2" t="s">
        <v>75</v>
      </c>
      <c r="B173" s="2"/>
      <c r="D173" s="111"/>
      <c r="K173" s="60"/>
    </row>
    <row r="174" spans="1:11" ht="15.75" customHeight="1">
      <c r="A174" s="111"/>
      <c r="B174" s="2" t="s">
        <v>177</v>
      </c>
      <c r="E174" s="56"/>
      <c r="F174" s="197"/>
      <c r="G174" s="2"/>
      <c r="H174" s="197"/>
      <c r="I174" s="2"/>
      <c r="J174" s="257"/>
      <c r="K174" s="60"/>
    </row>
    <row r="175" spans="1:11" ht="15.75" customHeight="1">
      <c r="A175" s="111"/>
      <c r="B175" s="275" t="s">
        <v>209</v>
      </c>
      <c r="C175" s="166" t="s">
        <v>30</v>
      </c>
      <c r="D175" s="150"/>
      <c r="E175" s="150"/>
      <c r="F175" s="197" t="str">
        <f>IF(J112=0,"",J112)</f>
        <v/>
      </c>
      <c r="G175" s="2" t="s">
        <v>76</v>
      </c>
      <c r="H175" s="197">
        <v>436000</v>
      </c>
      <c r="I175" s="2" t="s">
        <v>20</v>
      </c>
      <c r="J175" s="257" t="str">
        <f t="shared" ref="J175:J182" si="2">IF(F175="","",F175*H175)</f>
        <v/>
      </c>
      <c r="K175" s="60"/>
    </row>
    <row r="176" spans="1:11" ht="15.75" customHeight="1">
      <c r="A176" s="111"/>
      <c r="B176" s="275" t="s">
        <v>209</v>
      </c>
      <c r="C176" s="166" t="s">
        <v>169</v>
      </c>
      <c r="D176" s="150"/>
      <c r="E176" s="150"/>
      <c r="F176" s="197" t="str">
        <f>IF(J115=0,"",J115)</f>
        <v/>
      </c>
      <c r="G176" s="2" t="s">
        <v>76</v>
      </c>
      <c r="H176" s="197">
        <v>211000</v>
      </c>
      <c r="I176" s="2" t="s">
        <v>20</v>
      </c>
      <c r="J176" s="257" t="str">
        <f t="shared" si="2"/>
        <v/>
      </c>
      <c r="K176" s="60"/>
    </row>
    <row r="177" spans="1:11" ht="15.75" customHeight="1">
      <c r="A177" s="111"/>
      <c r="B177" s="275" t="s">
        <v>209</v>
      </c>
      <c r="C177" s="166" t="s">
        <v>139</v>
      </c>
      <c r="D177" s="150"/>
      <c r="E177" s="150"/>
      <c r="F177" s="197" t="str">
        <f>IF(J118=0,"",J118)</f>
        <v/>
      </c>
      <c r="G177" s="2" t="s">
        <v>76</v>
      </c>
      <c r="H177" s="197">
        <v>74000</v>
      </c>
      <c r="I177" s="2" t="s">
        <v>20</v>
      </c>
      <c r="J177" s="257" t="str">
        <f t="shared" si="2"/>
        <v/>
      </c>
      <c r="K177" s="60"/>
    </row>
    <row r="178" spans="1:11" ht="15.75" customHeight="1">
      <c r="A178" s="111"/>
      <c r="B178" s="275" t="s">
        <v>209</v>
      </c>
      <c r="C178" s="166" t="s">
        <v>35</v>
      </c>
      <c r="D178" s="150"/>
      <c r="E178" s="150"/>
      <c r="F178" s="197" t="str">
        <f>IF(J121=0,"",J121)</f>
        <v/>
      </c>
      <c r="G178" s="2" t="s">
        <v>76</v>
      </c>
      <c r="H178" s="197">
        <v>16000</v>
      </c>
      <c r="I178" s="2" t="s">
        <v>20</v>
      </c>
      <c r="J178" s="257" t="str">
        <f t="shared" si="2"/>
        <v/>
      </c>
      <c r="K178" s="60"/>
    </row>
    <row r="179" spans="1:11" ht="15.75" customHeight="1">
      <c r="A179" s="111"/>
      <c r="B179" s="275" t="s">
        <v>210</v>
      </c>
      <c r="C179" s="166" t="s">
        <v>30</v>
      </c>
      <c r="D179" s="150"/>
      <c r="E179" s="150"/>
      <c r="F179" s="197" t="str">
        <f>IF(J146=0,"",J146)</f>
        <v/>
      </c>
      <c r="G179" s="2" t="s">
        <v>76</v>
      </c>
      <c r="H179" s="197">
        <v>305000</v>
      </c>
      <c r="I179" s="2" t="s">
        <v>20</v>
      </c>
      <c r="J179" s="257" t="str">
        <f t="shared" si="2"/>
        <v/>
      </c>
      <c r="K179" s="60"/>
    </row>
    <row r="180" spans="1:11" ht="15.75" customHeight="1">
      <c r="A180" s="111"/>
      <c r="B180" s="275" t="s">
        <v>210</v>
      </c>
      <c r="C180" s="166" t="s">
        <v>169</v>
      </c>
      <c r="D180" s="150"/>
      <c r="E180" s="150"/>
      <c r="F180" s="197" t="str">
        <f>IF(J149=0,"",J149)</f>
        <v/>
      </c>
      <c r="G180" s="2" t="s">
        <v>76</v>
      </c>
      <c r="H180" s="197">
        <v>148000</v>
      </c>
      <c r="I180" s="2" t="s">
        <v>20</v>
      </c>
      <c r="J180" s="257" t="str">
        <f t="shared" si="2"/>
        <v/>
      </c>
      <c r="K180" s="60"/>
    </row>
    <row r="181" spans="1:11" ht="15.75" customHeight="1">
      <c r="A181" s="111"/>
      <c r="B181" s="275" t="s">
        <v>210</v>
      </c>
      <c r="C181" s="166" t="s">
        <v>139</v>
      </c>
      <c r="D181" s="150"/>
      <c r="E181" s="150"/>
      <c r="F181" s="197" t="str">
        <f>IF(J152=0,"",J152)</f>
        <v/>
      </c>
      <c r="G181" s="2" t="s">
        <v>76</v>
      </c>
      <c r="H181" s="197">
        <v>52000</v>
      </c>
      <c r="I181" s="2" t="s">
        <v>20</v>
      </c>
      <c r="J181" s="257" t="str">
        <f t="shared" si="2"/>
        <v/>
      </c>
      <c r="K181" s="60"/>
    </row>
    <row r="182" spans="1:11" ht="15.75" customHeight="1">
      <c r="A182" s="111"/>
      <c r="B182" s="275" t="s">
        <v>210</v>
      </c>
      <c r="C182" s="166" t="s">
        <v>35</v>
      </c>
      <c r="D182" s="150"/>
      <c r="E182" s="150"/>
      <c r="F182" s="197" t="str">
        <f>IF(J155=0,"",J155)</f>
        <v/>
      </c>
      <c r="G182" s="2" t="s">
        <v>76</v>
      </c>
      <c r="H182" s="197">
        <v>11000</v>
      </c>
      <c r="I182" s="2" t="s">
        <v>20</v>
      </c>
      <c r="J182" s="257" t="str">
        <f t="shared" si="2"/>
        <v/>
      </c>
      <c r="K182" s="60"/>
    </row>
    <row r="183" spans="1:11" ht="15.75" customHeight="1">
      <c r="A183" s="111"/>
      <c r="B183" s="2" t="s">
        <v>235</v>
      </c>
      <c r="E183" s="56"/>
      <c r="F183" s="197"/>
      <c r="G183" s="2"/>
      <c r="H183" s="197"/>
      <c r="I183" s="2"/>
      <c r="J183" s="257"/>
      <c r="K183" s="60"/>
    </row>
    <row r="184" spans="1:11" ht="15.75" customHeight="1">
      <c r="A184" s="111"/>
      <c r="B184" s="275" t="s">
        <v>209</v>
      </c>
      <c r="C184" s="166" t="s">
        <v>30</v>
      </c>
      <c r="D184" s="150"/>
      <c r="E184" s="150"/>
      <c r="F184" s="197" t="str">
        <f>IF(J128=0,"",J128)</f>
        <v/>
      </c>
      <c r="G184" s="2" t="s">
        <v>76</v>
      </c>
      <c r="H184" s="197">
        <v>301000</v>
      </c>
      <c r="I184" s="2" t="s">
        <v>20</v>
      </c>
      <c r="J184" s="257" t="str">
        <f t="shared" ref="J184:J191" si="3">IF(F184="","",F184*H184)</f>
        <v/>
      </c>
      <c r="K184" s="60"/>
    </row>
    <row r="185" spans="1:11" ht="15.75" customHeight="1">
      <c r="A185" s="111"/>
      <c r="B185" s="275" t="s">
        <v>209</v>
      </c>
      <c r="C185" s="166" t="s">
        <v>169</v>
      </c>
      <c r="D185" s="150"/>
      <c r="E185" s="150"/>
      <c r="F185" s="197" t="str">
        <f>IF(J131=0,"",J131)</f>
        <v/>
      </c>
      <c r="G185" s="2" t="s">
        <v>76</v>
      </c>
      <c r="H185" s="197">
        <v>211000</v>
      </c>
      <c r="I185" s="2" t="s">
        <v>20</v>
      </c>
      <c r="J185" s="257" t="str">
        <f t="shared" si="3"/>
        <v/>
      </c>
      <c r="K185" s="60"/>
    </row>
    <row r="186" spans="1:11" ht="15.75" customHeight="1">
      <c r="A186" s="111"/>
      <c r="B186" s="275" t="s">
        <v>209</v>
      </c>
      <c r="C186" s="166" t="s">
        <v>139</v>
      </c>
      <c r="D186" s="150"/>
      <c r="E186" s="150"/>
      <c r="F186" s="197" t="str">
        <f>IF(J134=0,"",J134)</f>
        <v/>
      </c>
      <c r="G186" s="2" t="s">
        <v>76</v>
      </c>
      <c r="H186" s="197">
        <v>71000</v>
      </c>
      <c r="I186" s="2" t="s">
        <v>20</v>
      </c>
      <c r="J186" s="257" t="str">
        <f t="shared" si="3"/>
        <v/>
      </c>
      <c r="K186" s="60"/>
    </row>
    <row r="187" spans="1:11" ht="15.75" customHeight="1">
      <c r="A187" s="111"/>
      <c r="B187" s="275" t="s">
        <v>209</v>
      </c>
      <c r="C187" s="166" t="s">
        <v>35</v>
      </c>
      <c r="D187" s="150"/>
      <c r="E187" s="150"/>
      <c r="F187" s="197" t="str">
        <f>IF(J137=0,"",J137)</f>
        <v/>
      </c>
      <c r="G187" s="2" t="s">
        <v>76</v>
      </c>
      <c r="H187" s="197">
        <v>16000</v>
      </c>
      <c r="I187" s="2" t="s">
        <v>20</v>
      </c>
      <c r="J187" s="257" t="str">
        <f t="shared" si="3"/>
        <v/>
      </c>
      <c r="K187" s="60"/>
    </row>
    <row r="188" spans="1:11" ht="15.75" customHeight="1">
      <c r="A188" s="111"/>
      <c r="B188" s="275" t="s">
        <v>210</v>
      </c>
      <c r="C188" s="166" t="s">
        <v>30</v>
      </c>
      <c r="D188" s="150"/>
      <c r="E188" s="150"/>
      <c r="F188" s="197" t="str">
        <f>IF(J162=0,"",J162)</f>
        <v/>
      </c>
      <c r="G188" s="2" t="s">
        <v>76</v>
      </c>
      <c r="H188" s="197">
        <v>211000</v>
      </c>
      <c r="I188" s="2" t="s">
        <v>20</v>
      </c>
      <c r="J188" s="257" t="str">
        <f t="shared" si="3"/>
        <v/>
      </c>
      <c r="K188" s="60"/>
    </row>
    <row r="189" spans="1:11" ht="15.75" customHeight="1">
      <c r="A189" s="111"/>
      <c r="B189" s="275" t="s">
        <v>210</v>
      </c>
      <c r="C189" s="166" t="s">
        <v>169</v>
      </c>
      <c r="D189" s="150"/>
      <c r="E189" s="150"/>
      <c r="F189" s="197" t="str">
        <f>IF(J165=0,"",J165)</f>
        <v/>
      </c>
      <c r="G189" s="2" t="s">
        <v>76</v>
      </c>
      <c r="H189" s="197">
        <v>148000</v>
      </c>
      <c r="I189" s="2" t="s">
        <v>20</v>
      </c>
      <c r="J189" s="257" t="str">
        <f t="shared" si="3"/>
        <v/>
      </c>
      <c r="K189" s="60"/>
    </row>
    <row r="190" spans="1:11" ht="15.75" customHeight="1">
      <c r="A190" s="111"/>
      <c r="B190" s="275" t="s">
        <v>210</v>
      </c>
      <c r="C190" s="166" t="s">
        <v>139</v>
      </c>
      <c r="D190" s="150"/>
      <c r="E190" s="150"/>
      <c r="F190" s="197" t="str">
        <f>IF(J168=0,"",J168)</f>
        <v/>
      </c>
      <c r="G190" s="2" t="s">
        <v>76</v>
      </c>
      <c r="H190" s="197">
        <v>50000</v>
      </c>
      <c r="I190" s="2" t="s">
        <v>20</v>
      </c>
      <c r="J190" s="257" t="str">
        <f t="shared" si="3"/>
        <v/>
      </c>
      <c r="K190" s="60"/>
    </row>
    <row r="191" spans="1:11" ht="15.75" customHeight="1">
      <c r="A191" s="111"/>
      <c r="B191" s="275" t="s">
        <v>210</v>
      </c>
      <c r="C191" s="166" t="s">
        <v>35</v>
      </c>
      <c r="D191" s="150"/>
      <c r="E191" s="150"/>
      <c r="F191" s="197" t="str">
        <f>IF(J171=0,"",J171)</f>
        <v/>
      </c>
      <c r="G191" s="2" t="s">
        <v>76</v>
      </c>
      <c r="H191" s="197">
        <v>11000</v>
      </c>
      <c r="I191" s="2" t="s">
        <v>20</v>
      </c>
      <c r="J191" s="257" t="str">
        <f t="shared" si="3"/>
        <v/>
      </c>
      <c r="K191" s="60"/>
    </row>
    <row r="192" spans="1:11" ht="15.75" customHeight="1">
      <c r="A192" s="111"/>
      <c r="B192" s="111"/>
      <c r="C192" s="111"/>
      <c r="D192" s="111"/>
      <c r="E192" s="122"/>
      <c r="F192" s="198"/>
      <c r="G192" s="2"/>
      <c r="H192" s="198"/>
      <c r="I192" s="250" t="s">
        <v>38</v>
      </c>
      <c r="J192" s="256">
        <f>SUM(J174:J187)</f>
        <v>0</v>
      </c>
      <c r="K192" s="60"/>
    </row>
    <row r="193" spans="1:10" ht="20.100000000000001" customHeight="1">
      <c r="A193" s="111"/>
      <c r="B193" s="111"/>
      <c r="C193" s="111"/>
      <c r="D193" s="111"/>
      <c r="E193" s="111"/>
      <c r="F193" s="111"/>
      <c r="G193" s="111"/>
      <c r="H193" s="111"/>
      <c r="J193" s="111"/>
    </row>
    <row r="194" spans="1:10" ht="20.100000000000001" customHeight="1">
      <c r="A194" s="2" t="s">
        <v>119</v>
      </c>
      <c r="B194" s="2"/>
      <c r="C194" s="111"/>
      <c r="D194" s="111"/>
      <c r="E194" s="111"/>
      <c r="F194" s="111"/>
      <c r="G194" s="111"/>
      <c r="H194" s="111"/>
      <c r="I194" s="111"/>
      <c r="J194" s="111"/>
    </row>
    <row r="195" spans="1:10" ht="20.100000000000001" customHeight="1">
      <c r="A195" s="2" t="s">
        <v>204</v>
      </c>
      <c r="B195" s="2"/>
      <c r="D195" s="111"/>
      <c r="E195" s="111"/>
      <c r="F195" s="111"/>
      <c r="G195" s="111"/>
      <c r="H195" s="111"/>
      <c r="I195" s="111"/>
      <c r="J195" s="111"/>
    </row>
    <row r="196" spans="1:10">
      <c r="A196" s="2"/>
      <c r="B196" s="124" t="s">
        <v>170</v>
      </c>
      <c r="C196" s="148"/>
      <c r="D196" s="148"/>
      <c r="E196" s="148"/>
      <c r="F196" s="148"/>
      <c r="G196" s="148"/>
      <c r="H196" s="148"/>
      <c r="I196" s="148"/>
      <c r="J196" s="148"/>
    </row>
    <row r="197" spans="1:10" ht="87" customHeight="1">
      <c r="A197" s="2"/>
      <c r="B197" s="125"/>
      <c r="C197" s="149"/>
      <c r="D197" s="149"/>
      <c r="E197" s="149"/>
      <c r="F197" s="149"/>
      <c r="G197" s="149"/>
      <c r="H197" s="149"/>
      <c r="I197" s="149"/>
      <c r="J197" s="258"/>
    </row>
    <row r="198" spans="1:10">
      <c r="A198" s="2"/>
      <c r="B198" s="2"/>
      <c r="D198" s="111"/>
      <c r="E198" s="111"/>
      <c r="F198" s="111"/>
      <c r="G198" s="111"/>
      <c r="H198" s="111"/>
      <c r="I198" s="111"/>
      <c r="J198" s="111"/>
    </row>
    <row r="199" spans="1:10">
      <c r="A199" s="2"/>
      <c r="B199" s="121" t="s">
        <v>115</v>
      </c>
      <c r="C199" s="150"/>
      <c r="D199" s="150"/>
      <c r="E199" s="150"/>
      <c r="F199" s="150"/>
      <c r="G199" s="150"/>
      <c r="H199" s="150"/>
      <c r="I199" s="150"/>
      <c r="J199" s="150"/>
    </row>
    <row r="200" spans="1:10">
      <c r="A200" s="2"/>
      <c r="B200" s="7" t="s">
        <v>89</v>
      </c>
      <c r="C200" s="151"/>
      <c r="D200" s="167"/>
      <c r="E200" s="179" t="s">
        <v>126</v>
      </c>
      <c r="F200" s="151"/>
      <c r="G200" s="167"/>
      <c r="H200" s="231" t="s">
        <v>49</v>
      </c>
      <c r="I200" s="231" t="s">
        <v>140</v>
      </c>
      <c r="J200" s="231" t="s">
        <v>9</v>
      </c>
    </row>
    <row r="201" spans="1:10">
      <c r="A201" s="2"/>
      <c r="B201" s="126"/>
      <c r="C201" s="79"/>
      <c r="D201" s="168"/>
      <c r="E201" s="118"/>
      <c r="F201" s="79"/>
      <c r="G201" s="168"/>
      <c r="H201" s="232" t="s">
        <v>11</v>
      </c>
      <c r="I201" s="232" t="s">
        <v>12</v>
      </c>
      <c r="J201" s="232" t="s">
        <v>32</v>
      </c>
    </row>
    <row r="202" spans="1:10" ht="27.75" customHeight="1">
      <c r="A202" s="2"/>
      <c r="B202" s="127" t="s">
        <v>157</v>
      </c>
      <c r="C202" s="152"/>
      <c r="D202" s="152"/>
      <c r="E202" s="180"/>
      <c r="F202" s="199"/>
      <c r="G202" s="199"/>
      <c r="H202" s="233"/>
      <c r="I202" s="251">
        <v>133000</v>
      </c>
      <c r="J202" s="251" t="str">
        <f>IF(H202="","",H202*I202)</f>
        <v/>
      </c>
    </row>
    <row r="203" spans="1:10" ht="27.75" customHeight="1">
      <c r="A203" s="2"/>
      <c r="B203" s="128" t="s">
        <v>172</v>
      </c>
      <c r="C203" s="153"/>
      <c r="D203" s="153"/>
      <c r="E203" s="181"/>
      <c r="F203" s="200"/>
      <c r="G203" s="200"/>
      <c r="H203" s="204"/>
      <c r="I203" s="252">
        <v>3600</v>
      </c>
      <c r="J203" s="252" t="str">
        <f>IF(H203="","",H203*I203)</f>
        <v/>
      </c>
    </row>
    <row r="204" spans="1:10" ht="27.75" customHeight="1">
      <c r="A204" s="2"/>
      <c r="B204" s="128" t="s">
        <v>173</v>
      </c>
      <c r="C204" s="153"/>
      <c r="D204" s="153"/>
      <c r="E204" s="181"/>
      <c r="F204" s="200"/>
      <c r="G204" s="200"/>
      <c r="H204" s="204"/>
      <c r="I204" s="252">
        <v>4320000</v>
      </c>
      <c r="J204" s="252" t="str">
        <f>IF(H204="","",H204*I204)</f>
        <v/>
      </c>
    </row>
    <row r="205" spans="1:10" ht="27.75" customHeight="1">
      <c r="A205" s="2"/>
      <c r="B205" s="128" t="s">
        <v>175</v>
      </c>
      <c r="C205" s="153"/>
      <c r="D205" s="153"/>
      <c r="E205" s="181"/>
      <c r="F205" s="200"/>
      <c r="G205" s="200"/>
      <c r="H205" s="204"/>
      <c r="I205" s="252">
        <v>51400</v>
      </c>
      <c r="J205" s="252" t="str">
        <f>IF(H205="","",H205*I205)</f>
        <v/>
      </c>
    </row>
    <row r="206" spans="1:10" ht="27.75" customHeight="1">
      <c r="A206" s="2"/>
      <c r="B206" s="128" t="s">
        <v>176</v>
      </c>
      <c r="C206" s="153"/>
      <c r="D206" s="153"/>
      <c r="E206" s="181"/>
      <c r="F206" s="200"/>
      <c r="G206" s="200"/>
      <c r="H206" s="234"/>
      <c r="I206" s="252"/>
      <c r="J206" s="252" t="str">
        <f>IF(I206="","",I206)</f>
        <v/>
      </c>
    </row>
    <row r="207" spans="1:10" ht="27.75" customHeight="1">
      <c r="A207" s="2"/>
      <c r="B207" s="128" t="s">
        <v>179</v>
      </c>
      <c r="C207" s="153"/>
      <c r="D207" s="153"/>
      <c r="E207" s="181"/>
      <c r="F207" s="200"/>
      <c r="G207" s="200"/>
      <c r="H207" s="204"/>
      <c r="I207" s="252">
        <v>905000</v>
      </c>
      <c r="J207" s="252" t="str">
        <f>IF(H207="","",H207*I207)</f>
        <v/>
      </c>
    </row>
    <row r="208" spans="1:10" ht="27.75" customHeight="1">
      <c r="A208" s="2"/>
      <c r="B208" s="128" t="s">
        <v>178</v>
      </c>
      <c r="C208" s="153"/>
      <c r="D208" s="153"/>
      <c r="E208" s="181"/>
      <c r="F208" s="200"/>
      <c r="G208" s="200"/>
      <c r="H208" s="204"/>
      <c r="I208" s="252">
        <v>205000</v>
      </c>
      <c r="J208" s="252" t="str">
        <f>IF(H208="","",H208*I208)</f>
        <v/>
      </c>
    </row>
    <row r="209" spans="1:10" ht="27.75" customHeight="1">
      <c r="A209" s="2"/>
      <c r="B209" s="128" t="s">
        <v>166</v>
      </c>
      <c r="C209" s="153"/>
      <c r="D209" s="153"/>
      <c r="E209" s="181"/>
      <c r="F209" s="200"/>
      <c r="G209" s="200"/>
      <c r="H209" s="234"/>
      <c r="I209" s="252"/>
      <c r="J209" s="252" t="str">
        <f>IF(I209="","",I209)</f>
        <v/>
      </c>
    </row>
    <row r="210" spans="1:10" ht="27.75" customHeight="1">
      <c r="A210" s="2"/>
      <c r="B210" s="128" t="s">
        <v>160</v>
      </c>
      <c r="C210" s="153"/>
      <c r="D210" s="153"/>
      <c r="E210" s="181"/>
      <c r="F210" s="200"/>
      <c r="G210" s="200"/>
      <c r="H210" s="204"/>
      <c r="I210" s="252">
        <v>300000</v>
      </c>
      <c r="J210" s="252" t="str">
        <f>IF(H210="","",H210*I210)</f>
        <v/>
      </c>
    </row>
    <row r="211" spans="1:10" ht="27.75" customHeight="1">
      <c r="A211" s="2"/>
      <c r="B211" s="129" t="s">
        <v>180</v>
      </c>
      <c r="C211" s="154"/>
      <c r="D211" s="154"/>
      <c r="E211" s="182"/>
      <c r="F211" s="201"/>
      <c r="G211" s="201"/>
      <c r="H211" s="205"/>
      <c r="I211" s="253">
        <v>1500000</v>
      </c>
      <c r="J211" s="253" t="str">
        <f>IF(H211="","",H211*I211)</f>
        <v/>
      </c>
    </row>
    <row r="212" spans="1:10">
      <c r="A212" s="2"/>
      <c r="B212" s="2"/>
      <c r="C212" s="138" t="s">
        <v>181</v>
      </c>
      <c r="D212" s="111"/>
      <c r="E212" s="111"/>
      <c r="F212" s="111"/>
      <c r="G212" s="111"/>
      <c r="H212" s="111"/>
      <c r="I212" s="111"/>
      <c r="J212" s="259"/>
    </row>
    <row r="213" spans="1:10">
      <c r="A213" s="2"/>
      <c r="B213" s="2"/>
      <c r="C213" s="138" t="s">
        <v>182</v>
      </c>
      <c r="D213" s="111"/>
      <c r="E213" s="111"/>
      <c r="F213" s="111"/>
      <c r="G213" s="111"/>
      <c r="H213" s="111"/>
      <c r="I213" s="111"/>
      <c r="J213" s="259"/>
    </row>
    <row r="214" spans="1:10">
      <c r="A214" s="2"/>
      <c r="B214" s="2"/>
      <c r="D214" s="111"/>
      <c r="E214" s="111"/>
      <c r="F214" s="111"/>
      <c r="G214" s="111"/>
      <c r="H214" s="111"/>
      <c r="I214" s="111"/>
      <c r="J214" s="259"/>
    </row>
    <row r="215" spans="1:10">
      <c r="A215" s="2"/>
      <c r="B215" s="2"/>
      <c r="C215" s="111"/>
      <c r="D215" s="111"/>
      <c r="E215" s="111"/>
      <c r="F215" s="111"/>
      <c r="G215" s="111"/>
      <c r="H215" s="111"/>
      <c r="I215" s="111"/>
      <c r="J215" s="111"/>
    </row>
    <row r="216" spans="1:10" ht="20.100000000000001" customHeight="1">
      <c r="A216" s="2" t="s">
        <v>151</v>
      </c>
      <c r="B216" s="2"/>
      <c r="C216" s="111"/>
      <c r="D216" s="111"/>
      <c r="E216" s="111"/>
      <c r="F216" s="111"/>
      <c r="G216" s="111"/>
      <c r="H216" s="111"/>
      <c r="I216" s="111"/>
      <c r="J216" s="111"/>
    </row>
    <row r="217" spans="1:10">
      <c r="A217" s="2"/>
      <c r="B217" s="2"/>
      <c r="C217" s="111"/>
      <c r="D217" s="111"/>
      <c r="E217" s="111"/>
      <c r="F217" s="111"/>
      <c r="G217" s="111"/>
      <c r="H217" s="111"/>
      <c r="I217" s="111"/>
      <c r="J217" s="111"/>
    </row>
    <row r="218" spans="1:10" ht="15.75" customHeight="1">
      <c r="A218" s="111"/>
      <c r="B218" s="130" t="s">
        <v>28</v>
      </c>
      <c r="C218" s="155" t="s">
        <v>81</v>
      </c>
      <c r="D218" s="146"/>
      <c r="E218" s="146"/>
      <c r="F218" s="202" t="s">
        <v>83</v>
      </c>
      <c r="G218" s="202" t="s">
        <v>71</v>
      </c>
      <c r="H218" s="235"/>
      <c r="I218" s="249" t="s">
        <v>55</v>
      </c>
      <c r="J218" s="243"/>
    </row>
    <row r="219" spans="1:10" ht="15.75" customHeight="1">
      <c r="A219" s="111"/>
      <c r="B219" s="131" t="s">
        <v>233</v>
      </c>
      <c r="C219" s="142"/>
      <c r="D219" s="161" t="s">
        <v>77</v>
      </c>
      <c r="E219" s="183"/>
      <c r="F219" s="203"/>
      <c r="G219" s="220"/>
      <c r="H219" s="236"/>
      <c r="I219" s="246"/>
      <c r="J219" s="240"/>
    </row>
    <row r="220" spans="1:10" ht="15.75" customHeight="1">
      <c r="A220" s="111"/>
      <c r="B220" s="132"/>
      <c r="C220" s="156"/>
      <c r="D220" s="169" t="s">
        <v>77</v>
      </c>
      <c r="E220" s="184"/>
      <c r="F220" s="204"/>
      <c r="G220" s="128"/>
      <c r="H220" s="237"/>
      <c r="I220" s="254"/>
      <c r="J220" s="241"/>
    </row>
    <row r="221" spans="1:10" ht="15.75" customHeight="1">
      <c r="A221" s="111"/>
      <c r="B221" s="133"/>
      <c r="C221" s="144"/>
      <c r="D221" s="163" t="s">
        <v>77</v>
      </c>
      <c r="E221" s="185"/>
      <c r="F221" s="205"/>
      <c r="G221" s="129"/>
      <c r="H221" s="238"/>
      <c r="I221" s="248"/>
      <c r="J221" s="242"/>
    </row>
    <row r="222" spans="1:10" ht="15.75" customHeight="1">
      <c r="A222" s="111"/>
      <c r="B222" s="134"/>
      <c r="C222" s="145" t="s">
        <v>38</v>
      </c>
      <c r="D222" s="164"/>
      <c r="E222" s="186"/>
      <c r="F222" s="206">
        <f>SUM(F219:F221)</f>
        <v>0</v>
      </c>
      <c r="G222" s="219">
        <f>SUM(G219:G221)</f>
        <v>0</v>
      </c>
      <c r="H222" s="239"/>
      <c r="I222" s="219">
        <f>SUM(I219:I221)</f>
        <v>0</v>
      </c>
      <c r="J222" s="243"/>
    </row>
    <row r="223" spans="1:10" ht="15.75" customHeight="1">
      <c r="A223" s="111"/>
      <c r="B223" s="131" t="s">
        <v>188</v>
      </c>
      <c r="C223" s="142"/>
      <c r="D223" s="161" t="s">
        <v>77</v>
      </c>
      <c r="E223" s="183"/>
      <c r="F223" s="203"/>
      <c r="G223" s="220"/>
      <c r="H223" s="236"/>
      <c r="I223" s="246"/>
      <c r="J223" s="240"/>
    </row>
    <row r="224" spans="1:10" ht="15.75" customHeight="1">
      <c r="A224" s="111"/>
      <c r="B224" s="132"/>
      <c r="C224" s="156"/>
      <c r="D224" s="169" t="s">
        <v>77</v>
      </c>
      <c r="E224" s="184"/>
      <c r="F224" s="204"/>
      <c r="G224" s="128"/>
      <c r="H224" s="237"/>
      <c r="I224" s="254"/>
      <c r="J224" s="241"/>
    </row>
    <row r="225" spans="1:10" ht="15.75" customHeight="1">
      <c r="A225" s="111"/>
      <c r="B225" s="133"/>
      <c r="C225" s="144"/>
      <c r="D225" s="163" t="s">
        <v>77</v>
      </c>
      <c r="E225" s="185"/>
      <c r="F225" s="205"/>
      <c r="G225" s="129"/>
      <c r="H225" s="238"/>
      <c r="I225" s="248"/>
      <c r="J225" s="242"/>
    </row>
    <row r="226" spans="1:10" ht="15.75" customHeight="1">
      <c r="A226" s="111"/>
      <c r="B226" s="134"/>
      <c r="C226" s="145" t="s">
        <v>38</v>
      </c>
      <c r="D226" s="164"/>
      <c r="E226" s="186"/>
      <c r="F226" s="206">
        <f>SUM(F223:F225)</f>
        <v>0</v>
      </c>
      <c r="G226" s="219">
        <f>SUM(G223:G225)</f>
        <v>0</v>
      </c>
      <c r="H226" s="239"/>
      <c r="I226" s="219">
        <f>SUM(I223:I225)</f>
        <v>0</v>
      </c>
      <c r="J226" s="243"/>
    </row>
    <row r="227" spans="1:10">
      <c r="A227" s="111"/>
      <c r="B227" s="111"/>
      <c r="C227" s="111"/>
      <c r="E227" s="111"/>
      <c r="F227" s="111"/>
      <c r="G227" s="111"/>
      <c r="H227" s="111"/>
      <c r="I227" s="111"/>
      <c r="J227" s="111"/>
    </row>
    <row r="228" spans="1:10" ht="15.75" customHeight="1">
      <c r="A228" s="2" t="s">
        <v>75</v>
      </c>
      <c r="B228" s="2"/>
      <c r="D228" s="111"/>
    </row>
    <row r="229" spans="1:10" ht="15.75" customHeight="1">
      <c r="A229" s="111"/>
      <c r="B229" s="2" t="s">
        <v>80</v>
      </c>
      <c r="D229" s="111"/>
      <c r="E229" s="187" t="s">
        <v>55</v>
      </c>
      <c r="F229" s="197"/>
      <c r="G229" s="2" t="s">
        <v>61</v>
      </c>
      <c r="H229" s="197">
        <v>15100</v>
      </c>
      <c r="I229" s="2" t="s">
        <v>20</v>
      </c>
      <c r="J229" s="260" t="str">
        <f>IF(F229="","",F229*H229)</f>
        <v/>
      </c>
    </row>
    <row r="230" spans="1:10" ht="15.75" customHeight="1">
      <c r="A230" s="111"/>
      <c r="B230" s="2" t="s">
        <v>232</v>
      </c>
      <c r="D230" s="111"/>
      <c r="E230" s="187" t="s">
        <v>55</v>
      </c>
      <c r="F230" s="197"/>
      <c r="G230" s="2" t="s">
        <v>61</v>
      </c>
      <c r="H230" s="197">
        <v>5520</v>
      </c>
      <c r="I230" s="2" t="s">
        <v>20</v>
      </c>
      <c r="J230" s="260" t="str">
        <f>IF(F230="","",F230*H230)</f>
        <v/>
      </c>
    </row>
    <row r="231" spans="1:10">
      <c r="A231" s="111"/>
      <c r="B231" s="111"/>
      <c r="C231" s="111"/>
      <c r="D231" s="111"/>
      <c r="E231" s="122"/>
      <c r="F231" s="198"/>
      <c r="G231" s="2"/>
      <c r="H231" s="198"/>
      <c r="I231" s="250" t="s">
        <v>38</v>
      </c>
      <c r="J231" s="256">
        <f>SUM(J229:J230)</f>
        <v>0</v>
      </c>
    </row>
    <row r="232" spans="1:10">
      <c r="A232" s="111"/>
      <c r="B232" s="111"/>
      <c r="C232" s="111"/>
      <c r="D232" s="111"/>
      <c r="E232" s="122"/>
      <c r="F232" s="198"/>
      <c r="G232" s="2"/>
      <c r="H232" s="198"/>
      <c r="I232" s="2"/>
      <c r="J232" s="261"/>
    </row>
    <row r="233" spans="1:10" ht="20.100000000000001" customHeight="1">
      <c r="A233" s="2" t="s">
        <v>72</v>
      </c>
      <c r="B233" s="2"/>
      <c r="C233" s="111"/>
      <c r="D233" s="111"/>
      <c r="E233" s="122"/>
      <c r="F233" s="198"/>
      <c r="G233" s="2"/>
      <c r="H233" s="198"/>
      <c r="I233" s="2"/>
      <c r="J233" s="261"/>
    </row>
    <row r="234" spans="1:10">
      <c r="A234" s="2"/>
      <c r="B234" s="2"/>
      <c r="C234" s="111"/>
      <c r="D234" s="111"/>
      <c r="E234" s="122"/>
      <c r="F234" s="198"/>
      <c r="G234" s="2"/>
      <c r="H234" s="198"/>
      <c r="I234" s="2"/>
      <c r="J234" s="261"/>
    </row>
    <row r="235" spans="1:10" ht="45" customHeight="1">
      <c r="A235" s="2"/>
      <c r="B235" s="135" t="s">
        <v>51</v>
      </c>
      <c r="C235" s="157"/>
      <c r="D235" s="170"/>
      <c r="E235" s="177"/>
      <c r="F235" s="157"/>
      <c r="G235" s="157"/>
      <c r="H235" s="157"/>
      <c r="I235" s="157"/>
      <c r="J235" s="170"/>
    </row>
    <row r="236" spans="1:10" ht="20.100000000000001" customHeight="1">
      <c r="A236" s="2"/>
      <c r="B236" s="135" t="s">
        <v>78</v>
      </c>
      <c r="C236" s="157"/>
      <c r="D236" s="170"/>
      <c r="E236" s="177"/>
      <c r="F236" s="157"/>
      <c r="G236" s="157"/>
      <c r="H236" s="157"/>
      <c r="I236" s="157"/>
      <c r="J236" s="170"/>
    </row>
    <row r="237" spans="1:10" ht="20.100000000000001" customHeight="1">
      <c r="A237" s="2"/>
      <c r="B237" s="135" t="s">
        <v>45</v>
      </c>
      <c r="C237" s="157"/>
      <c r="D237" s="170"/>
      <c r="E237" s="177"/>
      <c r="F237" s="157"/>
      <c r="G237" s="157"/>
      <c r="H237" s="157"/>
      <c r="I237" s="157"/>
      <c r="J237" s="170"/>
    </row>
    <row r="238" spans="1:10" ht="20.100000000000001" customHeight="1">
      <c r="A238" s="2"/>
      <c r="B238" s="135" t="s">
        <v>145</v>
      </c>
      <c r="C238" s="157"/>
      <c r="D238" s="170"/>
      <c r="E238" s="177"/>
      <c r="F238" s="157"/>
      <c r="G238" s="157"/>
      <c r="H238" s="157"/>
      <c r="I238" s="157"/>
      <c r="J238" s="170"/>
    </row>
    <row r="239" spans="1:10">
      <c r="A239" s="2"/>
      <c r="B239" s="2"/>
      <c r="C239" s="111"/>
      <c r="D239" s="64"/>
      <c r="E239" s="188"/>
      <c r="F239" s="188"/>
      <c r="G239" s="188"/>
      <c r="H239" s="188"/>
      <c r="I239" s="188"/>
      <c r="J239" s="188"/>
    </row>
    <row r="240" spans="1:10" ht="15" customHeight="1">
      <c r="A240" s="2" t="s">
        <v>86</v>
      </c>
      <c r="B240" s="2"/>
      <c r="C240" s="111"/>
      <c r="D240" s="111"/>
      <c r="E240" s="111"/>
      <c r="F240" s="111"/>
      <c r="G240" s="111"/>
      <c r="H240" s="111"/>
      <c r="I240" s="111"/>
      <c r="J240" s="111"/>
    </row>
    <row r="241" spans="1:10">
      <c r="A241" s="111"/>
      <c r="B241" s="117" t="s">
        <v>43</v>
      </c>
      <c r="C241" s="146"/>
      <c r="D241" s="146"/>
      <c r="E241" s="146"/>
      <c r="F241" s="146"/>
      <c r="G241" s="146"/>
      <c r="H241" s="146"/>
      <c r="I241" s="146"/>
      <c r="J241" s="255"/>
    </row>
    <row r="242" spans="1:10" ht="89.25" customHeight="1">
      <c r="A242" s="111"/>
      <c r="B242" s="118"/>
      <c r="C242" s="79"/>
      <c r="D242" s="79"/>
      <c r="E242" s="79"/>
      <c r="F242" s="79"/>
      <c r="G242" s="79"/>
      <c r="H242" s="79"/>
      <c r="I242" s="79"/>
      <c r="J242" s="168"/>
    </row>
    <row r="243" spans="1:10">
      <c r="A243" s="111"/>
      <c r="B243" s="111"/>
      <c r="C243" s="111"/>
      <c r="D243" s="111"/>
      <c r="E243" s="122"/>
      <c r="F243" s="198"/>
      <c r="G243" s="2"/>
      <c r="H243" s="198"/>
      <c r="I243" s="2"/>
      <c r="J243" s="261"/>
    </row>
    <row r="244" spans="1:10" ht="15" customHeight="1">
      <c r="A244" s="2" t="s">
        <v>47</v>
      </c>
      <c r="B244" s="2"/>
      <c r="C244" s="111"/>
      <c r="D244" s="111"/>
      <c r="E244" s="122"/>
      <c r="F244" s="198"/>
      <c r="G244" s="2"/>
      <c r="H244" s="198"/>
      <c r="I244" s="2"/>
      <c r="J244" s="261"/>
    </row>
    <row r="245" spans="1:10" ht="20.100000000000001" customHeight="1">
      <c r="A245" s="111"/>
      <c r="B245" s="119" t="s">
        <v>87</v>
      </c>
      <c r="C245" s="147"/>
      <c r="D245" s="147"/>
      <c r="E245" s="165"/>
      <c r="F245" s="207" t="s">
        <v>88</v>
      </c>
      <c r="G245" s="157"/>
      <c r="H245" s="157"/>
      <c r="I245" s="170"/>
      <c r="J245" s="262" t="s">
        <v>10</v>
      </c>
    </row>
    <row r="246" spans="1:10" ht="20.100000000000001" customHeight="1">
      <c r="A246" s="111"/>
      <c r="B246" s="120"/>
      <c r="C246" s="147"/>
      <c r="D246" s="147"/>
      <c r="E246" s="165"/>
      <c r="F246" s="208"/>
      <c r="G246" s="157"/>
      <c r="H246" s="157"/>
      <c r="I246" s="170"/>
      <c r="J246" s="219"/>
    </row>
    <row r="247" spans="1:10" ht="20.100000000000001" customHeight="1">
      <c r="A247" s="111"/>
      <c r="B247" s="120"/>
      <c r="C247" s="147"/>
      <c r="D247" s="147"/>
      <c r="E247" s="165"/>
      <c r="F247" s="208"/>
      <c r="G247" s="157"/>
      <c r="H247" s="157"/>
      <c r="I247" s="170"/>
      <c r="J247" s="219"/>
    </row>
    <row r="248" spans="1:10">
      <c r="A248" s="111"/>
      <c r="B248" s="111"/>
      <c r="C248" s="2"/>
      <c r="D248" s="60"/>
      <c r="E248" s="60"/>
      <c r="F248" s="198"/>
      <c r="G248" s="60"/>
      <c r="H248" s="60"/>
      <c r="I248" s="60"/>
      <c r="J248" s="198"/>
    </row>
    <row r="249" spans="1:10" ht="15.75" customHeight="1">
      <c r="A249" s="2" t="s">
        <v>75</v>
      </c>
      <c r="B249" s="2"/>
      <c r="C249" s="111"/>
      <c r="E249" s="111"/>
      <c r="F249" s="111"/>
      <c r="G249" s="111"/>
      <c r="H249" s="111"/>
      <c r="I249" s="111"/>
      <c r="J249" s="111"/>
    </row>
    <row r="250" spans="1:10" ht="15.75" customHeight="1">
      <c r="A250" s="2"/>
      <c r="B250" s="2" t="s">
        <v>86</v>
      </c>
      <c r="E250" s="56" t="s">
        <v>94</v>
      </c>
      <c r="F250" s="56" t="str">
        <f>IF(C242="","なし","あり")</f>
        <v>なし</v>
      </c>
      <c r="G250" s="111"/>
      <c r="H250" s="198">
        <v>600000</v>
      </c>
      <c r="I250" s="2" t="s">
        <v>20</v>
      </c>
      <c r="J250" s="257" t="str">
        <f>IF(F250="あり",H250,"")</f>
        <v/>
      </c>
    </row>
    <row r="251" spans="1:10" ht="15.75" customHeight="1">
      <c r="A251" s="111"/>
      <c r="B251" s="2" t="s">
        <v>189</v>
      </c>
      <c r="D251" s="111"/>
      <c r="E251" s="187" t="s">
        <v>10</v>
      </c>
      <c r="F251" s="197" t="str">
        <f>IF(SUM(J246:J247)=0,"",SUM(J246:J247))</f>
        <v/>
      </c>
      <c r="G251" s="2" t="s">
        <v>31</v>
      </c>
      <c r="H251" s="198">
        <v>905000</v>
      </c>
      <c r="I251" s="2" t="s">
        <v>20</v>
      </c>
      <c r="J251" s="260" t="str">
        <f>IF(F251="","",F251*H251)</f>
        <v/>
      </c>
    </row>
    <row r="252" spans="1:10" ht="15.75" customHeight="1">
      <c r="A252" s="111"/>
      <c r="B252" s="111"/>
      <c r="C252" s="111"/>
      <c r="D252" s="111"/>
      <c r="E252" s="122"/>
      <c r="F252" s="198"/>
      <c r="G252" s="2"/>
      <c r="H252" s="198"/>
      <c r="I252" s="250" t="s">
        <v>38</v>
      </c>
      <c r="J252" s="256">
        <f>SUM(J250:J251)</f>
        <v>0</v>
      </c>
    </row>
    <row r="253" spans="1:10">
      <c r="A253" s="111"/>
      <c r="B253" s="111"/>
      <c r="C253" s="111"/>
      <c r="D253" s="111"/>
      <c r="E253" s="122"/>
      <c r="F253" s="198"/>
      <c r="G253" s="2"/>
      <c r="H253" s="198"/>
      <c r="I253" s="2"/>
      <c r="J253" s="261"/>
    </row>
    <row r="254" spans="1:10" ht="20.100000000000001" customHeight="1">
      <c r="A254" s="2" t="s">
        <v>7</v>
      </c>
      <c r="B254" s="2"/>
      <c r="C254" s="111"/>
      <c r="D254" s="111"/>
      <c r="E254" s="111"/>
      <c r="F254" s="111"/>
      <c r="G254" s="111"/>
      <c r="H254" s="111"/>
      <c r="I254" s="111"/>
      <c r="J254" s="111"/>
    </row>
    <row r="255" spans="1:10">
      <c r="A255" s="2"/>
      <c r="B255" s="2"/>
      <c r="C255" s="111"/>
      <c r="D255" s="111"/>
      <c r="E255" s="111"/>
      <c r="F255" s="111"/>
      <c r="G255" s="111"/>
      <c r="H255" s="111"/>
      <c r="I255" s="111"/>
      <c r="J255" s="111"/>
    </row>
    <row r="256" spans="1:10" ht="39" customHeight="1">
      <c r="A256" s="2"/>
      <c r="B256" s="135" t="s">
        <v>60</v>
      </c>
      <c r="C256" s="157"/>
      <c r="D256" s="170"/>
      <c r="E256" s="177"/>
      <c r="F256" s="157"/>
      <c r="G256" s="157"/>
      <c r="H256" s="157"/>
      <c r="I256" s="157"/>
      <c r="J256" s="170"/>
    </row>
    <row r="257" spans="1:10" ht="20.100000000000001" customHeight="1">
      <c r="A257" s="2"/>
      <c r="B257" s="135" t="s">
        <v>90</v>
      </c>
      <c r="C257" s="157"/>
      <c r="D257" s="170"/>
      <c r="E257" s="177"/>
      <c r="F257" s="157"/>
      <c r="G257" s="157"/>
      <c r="H257" s="157"/>
      <c r="I257" s="157"/>
      <c r="J257" s="170"/>
    </row>
    <row r="258" spans="1:10">
      <c r="A258" s="2"/>
      <c r="B258" s="2"/>
      <c r="C258" s="111"/>
      <c r="D258" s="64"/>
      <c r="E258" s="188"/>
      <c r="F258" s="188"/>
      <c r="G258" s="188"/>
      <c r="H258" s="188"/>
      <c r="I258" s="188"/>
      <c r="J258" s="188"/>
    </row>
    <row r="259" spans="1:10">
      <c r="A259" s="2" t="s">
        <v>80</v>
      </c>
      <c r="B259" s="2"/>
      <c r="D259" s="111"/>
      <c r="E259" s="111"/>
      <c r="F259" s="111"/>
      <c r="G259" s="111"/>
      <c r="H259" s="111"/>
      <c r="I259" s="111"/>
      <c r="J259" s="111"/>
    </row>
    <row r="260" spans="1:10" ht="15.75" customHeight="1">
      <c r="A260" s="111"/>
      <c r="B260" s="111"/>
      <c r="C260" s="139" t="s">
        <v>91</v>
      </c>
      <c r="D260" s="158"/>
      <c r="E260" s="158"/>
      <c r="F260" s="202" t="s">
        <v>83</v>
      </c>
      <c r="G260" s="202" t="s">
        <v>71</v>
      </c>
      <c r="H260" s="235"/>
      <c r="I260" s="249" t="s">
        <v>55</v>
      </c>
      <c r="J260" s="243"/>
    </row>
    <row r="261" spans="1:10" ht="15.75" customHeight="1">
      <c r="A261" s="111"/>
      <c r="B261" s="111"/>
      <c r="C261" s="142"/>
      <c r="D261" s="161" t="s">
        <v>77</v>
      </c>
      <c r="E261" s="183"/>
      <c r="F261" s="209"/>
      <c r="G261" s="220" t="str">
        <f>IF(C261="",IF(E261="","","開始日入力を"),IF(E261="","終了日入力を",_xlfn.DAYS(E261,C261)+1))</f>
        <v/>
      </c>
      <c r="H261" s="240"/>
      <c r="I261" s="246"/>
      <c r="J261" s="240"/>
    </row>
    <row r="262" spans="1:10" ht="15.75" customHeight="1">
      <c r="A262" s="111"/>
      <c r="B262" s="111"/>
      <c r="C262" s="143"/>
      <c r="D262" s="162" t="s">
        <v>77</v>
      </c>
      <c r="E262" s="189"/>
      <c r="F262" s="210"/>
      <c r="G262" s="128" t="str">
        <f>IF(C262="",IF(E262="","","開始日入力を"),IF(E262="","終了日入力を",_xlfn.DAYS(E262,C262)+1))</f>
        <v/>
      </c>
      <c r="H262" s="241"/>
      <c r="I262" s="254"/>
      <c r="J262" s="241"/>
    </row>
    <row r="263" spans="1:10" ht="15.75" customHeight="1">
      <c r="A263" s="111"/>
      <c r="B263" s="111"/>
      <c r="C263" s="144"/>
      <c r="D263" s="163" t="s">
        <v>77</v>
      </c>
      <c r="E263" s="185"/>
      <c r="F263" s="211"/>
      <c r="G263" s="129" t="str">
        <f>IF(C263="",IF(E263="","","開始日入力を"),IF(E263="","終了日入力を",_xlfn.DAYS(E263,C263)+1))</f>
        <v/>
      </c>
      <c r="H263" s="242"/>
      <c r="I263" s="248"/>
      <c r="J263" s="242"/>
    </row>
    <row r="264" spans="1:10" ht="15.75" customHeight="1">
      <c r="A264" s="111"/>
      <c r="B264" s="111"/>
      <c r="C264" s="145" t="s">
        <v>38</v>
      </c>
      <c r="D264" s="164"/>
      <c r="E264" s="186"/>
      <c r="F264" s="212">
        <f>SUM(F261:F263)</f>
        <v>0</v>
      </c>
      <c r="G264" s="219">
        <f>SUM(G261:G263)</f>
        <v>0</v>
      </c>
      <c r="H264" s="243"/>
      <c r="I264" s="219">
        <f>SUM(I261:I263)</f>
        <v>0</v>
      </c>
      <c r="J264" s="243"/>
    </row>
    <row r="265" spans="1:10">
      <c r="A265" s="2" t="s">
        <v>192</v>
      </c>
      <c r="B265" s="2"/>
      <c r="D265" s="111"/>
      <c r="E265" s="111"/>
      <c r="F265" s="111"/>
      <c r="G265" s="111"/>
      <c r="H265" s="111"/>
      <c r="I265" s="111"/>
      <c r="J265" s="111"/>
    </row>
    <row r="266" spans="1:10" ht="15.75" customHeight="1">
      <c r="A266" s="111"/>
      <c r="B266" s="111"/>
      <c r="C266" s="139" t="s">
        <v>91</v>
      </c>
      <c r="D266" s="171"/>
      <c r="E266" s="171"/>
      <c r="F266" s="202" t="s">
        <v>83</v>
      </c>
      <c r="G266" s="202" t="s">
        <v>71</v>
      </c>
      <c r="H266" s="235"/>
      <c r="I266" s="249" t="s">
        <v>55</v>
      </c>
      <c r="J266" s="243"/>
    </row>
    <row r="267" spans="1:10" ht="15.75" customHeight="1">
      <c r="A267" s="111"/>
      <c r="B267" s="111"/>
      <c r="C267" s="142"/>
      <c r="D267" s="161" t="s">
        <v>77</v>
      </c>
      <c r="E267" s="183"/>
      <c r="F267" s="209"/>
      <c r="G267" s="220" t="str">
        <f>IF(C267="",IF(E267="","","開始日入力を"),IF(E267="","終了日入力を",_xlfn.DAYS(E267,C267)+1))</f>
        <v/>
      </c>
      <c r="H267" s="240"/>
      <c r="I267" s="246"/>
      <c r="J267" s="240"/>
    </row>
    <row r="268" spans="1:10" ht="15.75" customHeight="1">
      <c r="A268" s="111"/>
      <c r="B268" s="111"/>
      <c r="C268" s="143"/>
      <c r="D268" s="162" t="s">
        <v>77</v>
      </c>
      <c r="E268" s="189"/>
      <c r="F268" s="210"/>
      <c r="G268" s="128" t="str">
        <f>IF(C268="",IF(E268="","","開始日入力を"),IF(E268="","終了日入力を",_xlfn.DAYS(E268,C268)+1))</f>
        <v/>
      </c>
      <c r="H268" s="241"/>
      <c r="I268" s="254"/>
      <c r="J268" s="241"/>
    </row>
    <row r="269" spans="1:10" ht="15.75" customHeight="1">
      <c r="A269" s="111"/>
      <c r="B269" s="111"/>
      <c r="C269" s="144"/>
      <c r="D269" s="163" t="s">
        <v>77</v>
      </c>
      <c r="E269" s="185"/>
      <c r="F269" s="211"/>
      <c r="G269" s="129" t="str">
        <f>IF(C269="",IF(E269="","","開始日入力を"),IF(E269="","終了日入力を",_xlfn.DAYS(E269,C269)+1))</f>
        <v/>
      </c>
      <c r="H269" s="242"/>
      <c r="I269" s="248"/>
      <c r="J269" s="242"/>
    </row>
    <row r="270" spans="1:10">
      <c r="A270" s="111"/>
      <c r="B270" s="111"/>
      <c r="C270" s="145" t="s">
        <v>38</v>
      </c>
      <c r="D270" s="164"/>
      <c r="E270" s="186"/>
      <c r="F270" s="212">
        <f>SUM(F267:F269)</f>
        <v>0</v>
      </c>
      <c r="G270" s="219">
        <f>SUM(G267:G269)</f>
        <v>0</v>
      </c>
      <c r="H270" s="243"/>
      <c r="I270" s="219">
        <f>SUM(I267:I269)</f>
        <v>0</v>
      </c>
      <c r="J270" s="243"/>
    </row>
    <row r="271" spans="1:10" ht="20.100000000000001" customHeight="1">
      <c r="A271" s="111"/>
      <c r="B271" s="111"/>
      <c r="C271" s="111"/>
      <c r="E271" s="111"/>
      <c r="F271" s="111"/>
      <c r="G271" s="111"/>
      <c r="H271" s="111"/>
      <c r="I271" s="111"/>
      <c r="J271" s="111"/>
    </row>
    <row r="272" spans="1:10" ht="20.100000000000001" customHeight="1">
      <c r="A272" s="2" t="s">
        <v>75</v>
      </c>
      <c r="B272" s="2"/>
      <c r="C272" s="111"/>
      <c r="D272" s="111"/>
      <c r="E272" s="122"/>
      <c r="F272" s="197"/>
      <c r="G272" s="2"/>
      <c r="H272" s="197"/>
      <c r="I272" s="2"/>
      <c r="J272" s="260" t="str">
        <f>IF(F272="","",F272*H272)</f>
        <v/>
      </c>
    </row>
    <row r="273" spans="1:10">
      <c r="A273" s="111"/>
      <c r="B273" s="2" t="s">
        <v>80</v>
      </c>
      <c r="D273" s="111"/>
      <c r="E273" s="187" t="s">
        <v>55</v>
      </c>
      <c r="F273" s="197"/>
      <c r="G273" s="2" t="s">
        <v>61</v>
      </c>
      <c r="H273" s="197">
        <v>15100</v>
      </c>
      <c r="I273" s="2" t="s">
        <v>20</v>
      </c>
      <c r="J273" s="260" t="str">
        <f>IF(F273="","",F273*H273)</f>
        <v/>
      </c>
    </row>
    <row r="274" spans="1:10">
      <c r="A274" s="111"/>
      <c r="B274" s="2" t="s">
        <v>192</v>
      </c>
      <c r="D274" s="111"/>
      <c r="E274" s="187" t="s">
        <v>55</v>
      </c>
      <c r="F274" s="197"/>
      <c r="G274" s="2" t="s">
        <v>61</v>
      </c>
      <c r="H274" s="197">
        <v>5520</v>
      </c>
      <c r="I274" s="2" t="s">
        <v>20</v>
      </c>
      <c r="J274" s="260" t="str">
        <f>IF(F274="","",F274*H274)</f>
        <v/>
      </c>
    </row>
    <row r="275" spans="1:10">
      <c r="A275" s="111"/>
      <c r="B275" s="111"/>
      <c r="C275" s="111"/>
      <c r="D275" s="111"/>
      <c r="E275" s="122"/>
      <c r="F275" s="198"/>
      <c r="G275" s="2"/>
      <c r="H275" s="198"/>
      <c r="I275" s="250" t="s">
        <v>38</v>
      </c>
      <c r="J275" s="256">
        <f>SUM(J273:J274)</f>
        <v>0</v>
      </c>
    </row>
    <row r="277" spans="1:10" ht="16.5" customHeight="1">
      <c r="A277" s="60" t="s">
        <v>225</v>
      </c>
    </row>
    <row r="278" spans="1:10" ht="14.25" customHeight="1">
      <c r="A278" s="111"/>
      <c r="B278" s="136" t="s">
        <v>212</v>
      </c>
      <c r="C278" s="136"/>
      <c r="D278" s="136"/>
      <c r="E278" s="136"/>
      <c r="F278" s="136"/>
      <c r="G278" s="136"/>
      <c r="H278" s="136"/>
      <c r="I278" s="136"/>
      <c r="J278" s="136"/>
    </row>
    <row r="279" spans="1:10" ht="14.25" customHeight="1">
      <c r="B279" s="137" t="s">
        <v>207</v>
      </c>
      <c r="C279" s="137"/>
      <c r="D279" s="137"/>
      <c r="E279" s="137"/>
      <c r="F279" s="137"/>
      <c r="G279" s="221" t="s">
        <v>222</v>
      </c>
      <c r="H279" s="221"/>
      <c r="I279" s="221"/>
      <c r="J279" s="221"/>
    </row>
    <row r="280" spans="1:10" ht="14.25" customHeight="1">
      <c r="B280" s="137" t="s">
        <v>174</v>
      </c>
      <c r="C280" s="137"/>
      <c r="D280" s="137"/>
      <c r="E280" s="137"/>
      <c r="F280" s="137"/>
      <c r="G280" s="222"/>
      <c r="H280" s="222"/>
      <c r="I280" s="222"/>
      <c r="J280" s="222"/>
    </row>
    <row r="281" spans="1:10" ht="14.25" customHeight="1">
      <c r="B281" s="137" t="s">
        <v>40</v>
      </c>
      <c r="C281" s="137"/>
      <c r="D281" s="137"/>
      <c r="E281" s="137"/>
      <c r="F281" s="137"/>
      <c r="G281" s="222"/>
      <c r="H281" s="222"/>
      <c r="I281" s="222"/>
      <c r="J281" s="222"/>
    </row>
    <row r="282" spans="1:10">
      <c r="B282" s="137" t="s">
        <v>213</v>
      </c>
      <c r="C282" s="137"/>
      <c r="D282" s="137"/>
      <c r="E282" s="137"/>
      <c r="F282" s="137"/>
      <c r="G282" s="223" t="s">
        <v>121</v>
      </c>
      <c r="H282" s="223"/>
      <c r="I282" s="223"/>
      <c r="J282" s="263"/>
    </row>
    <row r="283" spans="1:10">
      <c r="B283" s="137"/>
      <c r="C283" s="137"/>
      <c r="D283" s="137"/>
      <c r="E283" s="137"/>
      <c r="F283" s="137"/>
      <c r="G283" s="223" t="s">
        <v>218</v>
      </c>
      <c r="H283" s="223"/>
      <c r="I283" s="223"/>
      <c r="J283" s="263"/>
    </row>
    <row r="284" spans="1:10">
      <c r="B284" s="137"/>
      <c r="C284" s="137"/>
      <c r="D284" s="137"/>
      <c r="E284" s="137"/>
      <c r="F284" s="137"/>
      <c r="G284" s="223" t="s">
        <v>171</v>
      </c>
      <c r="H284" s="223"/>
      <c r="I284" s="223"/>
      <c r="J284" s="263"/>
    </row>
    <row r="285" spans="1:10">
      <c r="B285" s="137"/>
      <c r="C285" s="137"/>
      <c r="D285" s="137"/>
      <c r="E285" s="137"/>
      <c r="F285" s="137"/>
      <c r="G285" s="223" t="s">
        <v>219</v>
      </c>
      <c r="H285" s="223"/>
      <c r="I285" s="223"/>
      <c r="J285" s="263"/>
    </row>
    <row r="286" spans="1:10" ht="30" customHeight="1">
      <c r="B286" s="137" t="s">
        <v>214</v>
      </c>
      <c r="C286" s="137"/>
      <c r="D286" s="137"/>
      <c r="E286" s="137"/>
      <c r="F286" s="137"/>
      <c r="G286" s="136"/>
      <c r="H286" s="136"/>
      <c r="I286" s="136"/>
      <c r="J286" s="136"/>
    </row>
    <row r="287" spans="1:10" ht="18.75" customHeight="1">
      <c r="B287" s="136" t="s">
        <v>205</v>
      </c>
      <c r="C287" s="136"/>
      <c r="D287" s="136"/>
      <c r="E287" s="136"/>
      <c r="F287" s="136"/>
      <c r="G287" s="136"/>
      <c r="H287" s="136"/>
      <c r="I287" s="136"/>
      <c r="J287" s="136"/>
    </row>
    <row r="288" spans="1:10">
      <c r="B288" s="137" t="s">
        <v>215</v>
      </c>
      <c r="C288" s="137"/>
      <c r="D288" s="137"/>
      <c r="E288" s="137"/>
      <c r="F288" s="137"/>
      <c r="G288" s="224" t="s">
        <v>146</v>
      </c>
      <c r="H288" s="224"/>
      <c r="I288" s="224"/>
      <c r="J288" s="263"/>
    </row>
    <row r="289" spans="2:10">
      <c r="B289" s="137"/>
      <c r="C289" s="137"/>
      <c r="D289" s="137"/>
      <c r="E289" s="137"/>
      <c r="F289" s="137"/>
      <c r="G289" s="224" t="s">
        <v>220</v>
      </c>
      <c r="H289" s="224"/>
      <c r="I289" s="224"/>
      <c r="J289" s="263"/>
    </row>
    <row r="290" spans="2:10">
      <c r="B290" s="137"/>
      <c r="C290" s="137"/>
      <c r="D290" s="137"/>
      <c r="E290" s="137"/>
      <c r="F290" s="137"/>
      <c r="G290" s="224" t="s">
        <v>221</v>
      </c>
      <c r="H290" s="224"/>
      <c r="I290" s="224"/>
      <c r="J290" s="263"/>
    </row>
    <row r="291" spans="2:10">
      <c r="B291" s="137"/>
      <c r="C291" s="137"/>
      <c r="D291" s="137"/>
      <c r="E291" s="137"/>
      <c r="F291" s="137"/>
      <c r="G291" s="224" t="s">
        <v>138</v>
      </c>
      <c r="H291" s="224"/>
      <c r="I291" s="224"/>
      <c r="J291" s="263"/>
    </row>
    <row r="292" spans="2:10" ht="44.25" customHeight="1">
      <c r="B292" s="137" t="s">
        <v>152</v>
      </c>
      <c r="C292" s="137"/>
      <c r="D292" s="137"/>
      <c r="E292" s="137"/>
      <c r="F292" s="137"/>
      <c r="G292" s="225"/>
      <c r="H292" s="225"/>
      <c r="I292" s="225"/>
      <c r="J292" s="225"/>
    </row>
    <row r="293" spans="2:10" ht="31.5" customHeight="1">
      <c r="B293" s="137" t="s">
        <v>216</v>
      </c>
      <c r="C293" s="137"/>
      <c r="D293" s="137"/>
      <c r="E293" s="137"/>
      <c r="F293" s="137"/>
      <c r="G293" s="225"/>
      <c r="H293" s="225"/>
      <c r="I293" s="225"/>
      <c r="J293" s="225"/>
    </row>
    <row r="294" spans="2:10" ht="57" customHeight="1">
      <c r="B294" s="137" t="s">
        <v>217</v>
      </c>
      <c r="C294" s="137"/>
      <c r="D294" s="137"/>
      <c r="E294" s="137"/>
      <c r="F294" s="137"/>
      <c r="G294" s="225"/>
      <c r="H294" s="225"/>
      <c r="I294" s="225"/>
      <c r="J294" s="225"/>
    </row>
    <row r="295" spans="2:10">
      <c r="B295" s="138" t="s">
        <v>223</v>
      </c>
    </row>
    <row r="296" spans="2:10">
      <c r="B296" s="138" t="s">
        <v>224</v>
      </c>
    </row>
  </sheetData>
  <mergeCells count="267">
    <mergeCell ref="A2:K2"/>
    <mergeCell ref="B3:J3"/>
    <mergeCell ref="C8:F8"/>
    <mergeCell ref="G8:H8"/>
    <mergeCell ref="C9:E9"/>
    <mergeCell ref="C14:E14"/>
    <mergeCell ref="C18:E18"/>
    <mergeCell ref="C22:E22"/>
    <mergeCell ref="C24:F24"/>
    <mergeCell ref="G24:H24"/>
    <mergeCell ref="C25:E25"/>
    <mergeCell ref="C29:E29"/>
    <mergeCell ref="C32:E32"/>
    <mergeCell ref="C35:E35"/>
    <mergeCell ref="C38:E38"/>
    <mergeCell ref="C42:F42"/>
    <mergeCell ref="G42:H42"/>
    <mergeCell ref="C43:E43"/>
    <mergeCell ref="C48:E48"/>
    <mergeCell ref="C52:E52"/>
    <mergeCell ref="C56:E56"/>
    <mergeCell ref="C59:F59"/>
    <mergeCell ref="G59:H59"/>
    <mergeCell ref="C60:E60"/>
    <mergeCell ref="C64:E64"/>
    <mergeCell ref="C67:E67"/>
    <mergeCell ref="C70:E70"/>
    <mergeCell ref="C73:E73"/>
    <mergeCell ref="B76:J76"/>
    <mergeCell ref="B77:J77"/>
    <mergeCell ref="B80:D80"/>
    <mergeCell ref="E80:H80"/>
    <mergeCell ref="B81:D81"/>
    <mergeCell ref="E81:H81"/>
    <mergeCell ref="C85:E85"/>
    <mergeCell ref="C86:E86"/>
    <mergeCell ref="C87:E87"/>
    <mergeCell ref="C88:E88"/>
    <mergeCell ref="C89:E89"/>
    <mergeCell ref="C90:E90"/>
    <mergeCell ref="C92:E92"/>
    <mergeCell ref="C93:E93"/>
    <mergeCell ref="C94:E94"/>
    <mergeCell ref="C95:E95"/>
    <mergeCell ref="C96:E96"/>
    <mergeCell ref="C97:E97"/>
    <mergeCell ref="C98:E98"/>
    <mergeCell ref="C99:E99"/>
    <mergeCell ref="B100:C100"/>
    <mergeCell ref="D100:H100"/>
    <mergeCell ref="B101:C101"/>
    <mergeCell ref="D101:E101"/>
    <mergeCell ref="C107:F107"/>
    <mergeCell ref="G107:H107"/>
    <mergeCell ref="C108:E108"/>
    <mergeCell ref="C112:E112"/>
    <mergeCell ref="C115:E115"/>
    <mergeCell ref="C118:E118"/>
    <mergeCell ref="C121:E121"/>
    <mergeCell ref="C123:F123"/>
    <mergeCell ref="G123:H123"/>
    <mergeCell ref="C124:E124"/>
    <mergeCell ref="C128:E128"/>
    <mergeCell ref="C131:E131"/>
    <mergeCell ref="C134:E134"/>
    <mergeCell ref="C137:E137"/>
    <mergeCell ref="C141:F141"/>
    <mergeCell ref="G141:H141"/>
    <mergeCell ref="C142:E142"/>
    <mergeCell ref="C146:E146"/>
    <mergeCell ref="C149:E149"/>
    <mergeCell ref="C152:E152"/>
    <mergeCell ref="C155:E155"/>
    <mergeCell ref="C157:F157"/>
    <mergeCell ref="G157:H157"/>
    <mergeCell ref="C158:E158"/>
    <mergeCell ref="C162:E162"/>
    <mergeCell ref="C165:E165"/>
    <mergeCell ref="C168:E168"/>
    <mergeCell ref="C171:E171"/>
    <mergeCell ref="C175:E175"/>
    <mergeCell ref="C176:E176"/>
    <mergeCell ref="C177:E177"/>
    <mergeCell ref="C178:E178"/>
    <mergeCell ref="C179:E179"/>
    <mergeCell ref="C180:E180"/>
    <mergeCell ref="C181:E181"/>
    <mergeCell ref="C182:E182"/>
    <mergeCell ref="C184:E184"/>
    <mergeCell ref="C185:E185"/>
    <mergeCell ref="C186:E186"/>
    <mergeCell ref="C187:E187"/>
    <mergeCell ref="C188:E188"/>
    <mergeCell ref="C189:E189"/>
    <mergeCell ref="C190:E190"/>
    <mergeCell ref="C191:E191"/>
    <mergeCell ref="B196:J196"/>
    <mergeCell ref="B197:J197"/>
    <mergeCell ref="B200:D200"/>
    <mergeCell ref="E200:G200"/>
    <mergeCell ref="B202:D202"/>
    <mergeCell ref="E202:G202"/>
    <mergeCell ref="B203:D203"/>
    <mergeCell ref="E203:G203"/>
    <mergeCell ref="B204:D204"/>
    <mergeCell ref="E204:G204"/>
    <mergeCell ref="B205:D205"/>
    <mergeCell ref="E205:G205"/>
    <mergeCell ref="B206:D206"/>
    <mergeCell ref="E206:G206"/>
    <mergeCell ref="B207:D207"/>
    <mergeCell ref="E207:G207"/>
    <mergeCell ref="B208:D208"/>
    <mergeCell ref="E208:G208"/>
    <mergeCell ref="B209:D209"/>
    <mergeCell ref="E209:G209"/>
    <mergeCell ref="B210:D210"/>
    <mergeCell ref="E210:G210"/>
    <mergeCell ref="B211:D211"/>
    <mergeCell ref="E211:G211"/>
    <mergeCell ref="C218:E218"/>
    <mergeCell ref="G218:H218"/>
    <mergeCell ref="I218:J218"/>
    <mergeCell ref="G219:H219"/>
    <mergeCell ref="I219:J219"/>
    <mergeCell ref="G220:H220"/>
    <mergeCell ref="I220:J220"/>
    <mergeCell ref="G221:H221"/>
    <mergeCell ref="I221:J221"/>
    <mergeCell ref="C222:E222"/>
    <mergeCell ref="G222:H222"/>
    <mergeCell ref="I222:J222"/>
    <mergeCell ref="G223:H223"/>
    <mergeCell ref="I223:J223"/>
    <mergeCell ref="G224:H224"/>
    <mergeCell ref="I224:J224"/>
    <mergeCell ref="G225:H225"/>
    <mergeCell ref="I225:J225"/>
    <mergeCell ref="C226:E226"/>
    <mergeCell ref="G226:H226"/>
    <mergeCell ref="I226:J226"/>
    <mergeCell ref="B235:D235"/>
    <mergeCell ref="E235:J235"/>
    <mergeCell ref="B236:D236"/>
    <mergeCell ref="E236:J236"/>
    <mergeCell ref="B237:D237"/>
    <mergeCell ref="E237:J237"/>
    <mergeCell ref="B238:D238"/>
    <mergeCell ref="E238:J238"/>
    <mergeCell ref="B241:J241"/>
    <mergeCell ref="B242:J242"/>
    <mergeCell ref="B245:E245"/>
    <mergeCell ref="F245:I245"/>
    <mergeCell ref="B246:E246"/>
    <mergeCell ref="F246:I246"/>
    <mergeCell ref="B247:E247"/>
    <mergeCell ref="F247:I247"/>
    <mergeCell ref="B256:D256"/>
    <mergeCell ref="E256:J256"/>
    <mergeCell ref="B257:D257"/>
    <mergeCell ref="E257:J257"/>
    <mergeCell ref="C260:E260"/>
    <mergeCell ref="G260:H260"/>
    <mergeCell ref="I260:J260"/>
    <mergeCell ref="G261:H261"/>
    <mergeCell ref="I261:J261"/>
    <mergeCell ref="G262:H262"/>
    <mergeCell ref="I262:J262"/>
    <mergeCell ref="G263:H263"/>
    <mergeCell ref="I263:J263"/>
    <mergeCell ref="C264:E264"/>
    <mergeCell ref="G264:H264"/>
    <mergeCell ref="I264:J264"/>
    <mergeCell ref="C266:E266"/>
    <mergeCell ref="G266:H266"/>
    <mergeCell ref="I266:J266"/>
    <mergeCell ref="G267:H267"/>
    <mergeCell ref="I267:J267"/>
    <mergeCell ref="G268:H268"/>
    <mergeCell ref="I268:J268"/>
    <mergeCell ref="G269:H269"/>
    <mergeCell ref="I269:J269"/>
    <mergeCell ref="C270:E270"/>
    <mergeCell ref="G270:H270"/>
    <mergeCell ref="I270:J270"/>
    <mergeCell ref="B278:J278"/>
    <mergeCell ref="B279:F279"/>
    <mergeCell ref="G279:J279"/>
    <mergeCell ref="B280:F280"/>
    <mergeCell ref="G280:J280"/>
    <mergeCell ref="B281:F281"/>
    <mergeCell ref="G281:J281"/>
    <mergeCell ref="G282:I282"/>
    <mergeCell ref="G283:I283"/>
    <mergeCell ref="G284:I284"/>
    <mergeCell ref="G285:I285"/>
    <mergeCell ref="B286:F286"/>
    <mergeCell ref="G286:J286"/>
    <mergeCell ref="B287:J287"/>
    <mergeCell ref="G288:I288"/>
    <mergeCell ref="G289:I289"/>
    <mergeCell ref="G290:I290"/>
    <mergeCell ref="G291:I291"/>
    <mergeCell ref="B292:F292"/>
    <mergeCell ref="G292:J292"/>
    <mergeCell ref="B293:F293"/>
    <mergeCell ref="G293:J293"/>
    <mergeCell ref="B294:F294"/>
    <mergeCell ref="G294:J294"/>
    <mergeCell ref="B8:B10"/>
    <mergeCell ref="I8:I9"/>
    <mergeCell ref="J8:J9"/>
    <mergeCell ref="B11:B14"/>
    <mergeCell ref="B15:B18"/>
    <mergeCell ref="B19:B22"/>
    <mergeCell ref="B24:B26"/>
    <mergeCell ref="I24:I25"/>
    <mergeCell ref="J24:J25"/>
    <mergeCell ref="B27:B29"/>
    <mergeCell ref="B30:B32"/>
    <mergeCell ref="B33:B35"/>
    <mergeCell ref="B36:B38"/>
    <mergeCell ref="B42:B44"/>
    <mergeCell ref="I42:I43"/>
    <mergeCell ref="J42:J43"/>
    <mergeCell ref="B45:B48"/>
    <mergeCell ref="B49:B52"/>
    <mergeCell ref="B53:B56"/>
    <mergeCell ref="B59:B61"/>
    <mergeCell ref="I59:I60"/>
    <mergeCell ref="J59:J60"/>
    <mergeCell ref="B62:B64"/>
    <mergeCell ref="B65:B67"/>
    <mergeCell ref="B68:B70"/>
    <mergeCell ref="B71:B73"/>
    <mergeCell ref="B107:B109"/>
    <mergeCell ref="I107:I108"/>
    <mergeCell ref="J107:J108"/>
    <mergeCell ref="B110:B112"/>
    <mergeCell ref="B113:B115"/>
    <mergeCell ref="B116:B118"/>
    <mergeCell ref="B119:B121"/>
    <mergeCell ref="B123:B125"/>
    <mergeCell ref="I123:I124"/>
    <mergeCell ref="J123:J124"/>
    <mergeCell ref="B126:B128"/>
    <mergeCell ref="B129:B131"/>
    <mergeCell ref="B132:B134"/>
    <mergeCell ref="B135:B137"/>
    <mergeCell ref="B141:B143"/>
    <mergeCell ref="I141:I142"/>
    <mergeCell ref="J141:J142"/>
    <mergeCell ref="B144:B146"/>
    <mergeCell ref="B147:B149"/>
    <mergeCell ref="B150:B152"/>
    <mergeCell ref="B153:B155"/>
    <mergeCell ref="B157:B159"/>
    <mergeCell ref="I157:I158"/>
    <mergeCell ref="J157:J158"/>
    <mergeCell ref="B160:B162"/>
    <mergeCell ref="B163:B165"/>
    <mergeCell ref="B166:B168"/>
    <mergeCell ref="B169:B171"/>
    <mergeCell ref="B219:B222"/>
    <mergeCell ref="B223:B226"/>
    <mergeCell ref="B282:F285"/>
    <mergeCell ref="B288:F291"/>
  </mergeCells>
  <phoneticPr fontId="19"/>
  <dataValidations count="2">
    <dataValidation type="list" allowBlank="1" showDropDown="0" showInputMessage="1" showErrorMessage="1" sqref="G280:J280">
      <formula1>"計画,実績"</formula1>
    </dataValidation>
    <dataValidation type="list" allowBlank="1" showDropDown="0" showInputMessage="1" showErrorMessage="1" sqref="J288:J291 J282:J285 G286:J286">
      <formula1>"○,×"</formula1>
    </dataValidation>
  </dataValidations>
  <pageMargins left="0.78740157480314943" right="0.78740157480314943" top="0.98425196850393681" bottom="0.98425196850393681" header="0.51181102362204722" footer="0.51181102362204722"/>
  <pageSetup paperSize="9" scale="94" fitToWidth="1" fitToHeight="2" orientation="portrait" usePrinterDefaults="1" r:id="rId1"/>
  <headerFooter alignWithMargins="0"/>
  <rowBreaks count="6" manualBreakCount="6">
    <brk id="57" max="10" man="1"/>
    <brk id="103" max="10" man="1"/>
    <brk id="155" max="10" man="1"/>
    <brk id="193" max="10" man="1"/>
    <brk id="215" max="10" man="1"/>
    <brk id="253"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7" tint="0.8"/>
  </sheetPr>
  <dimension ref="A1:IV25"/>
  <sheetViews>
    <sheetView workbookViewId="0">
      <selection activeCell="G4" sqref="G4"/>
    </sheetView>
  </sheetViews>
  <sheetFormatPr defaultRowHeight="13.5"/>
  <cols>
    <col min="1" max="1" width="4" style="264" customWidth="1"/>
    <col min="2" max="4" width="25.75" style="264" customWidth="1"/>
    <col min="5" max="5" width="6.625" style="264" customWidth="1"/>
    <col min="6" max="256" width="9" style="264" bestFit="1" customWidth="1"/>
    <col min="257" max="16384" width="9" style="111" customWidth="1"/>
  </cols>
  <sheetData>
    <row r="1" spans="1:5" ht="16.5" customHeight="1">
      <c r="A1" s="277" t="s">
        <v>118</v>
      </c>
    </row>
    <row r="2" spans="1:5" ht="31.5" customHeight="1">
      <c r="A2" s="265" t="s">
        <v>128</v>
      </c>
      <c r="B2" s="2"/>
      <c r="C2" s="2"/>
      <c r="D2" s="2"/>
      <c r="E2" s="2"/>
    </row>
    <row r="3" spans="1:5" ht="29.25" customHeight="1">
      <c r="A3" s="264" t="s">
        <v>108</v>
      </c>
    </row>
    <row r="4" spans="1:5" ht="29.25" customHeight="1">
      <c r="B4" s="262" t="s">
        <v>8</v>
      </c>
      <c r="C4" s="262" t="s">
        <v>113</v>
      </c>
      <c r="D4" s="262" t="s">
        <v>114</v>
      </c>
    </row>
    <row r="5" spans="1:5" ht="12.75" customHeight="1">
      <c r="B5" s="266"/>
      <c r="C5" s="269" t="s">
        <v>36</v>
      </c>
      <c r="D5" s="266"/>
    </row>
    <row r="6" spans="1:5" ht="29.25" customHeight="1">
      <c r="B6" s="267" t="s">
        <v>110</v>
      </c>
      <c r="C6" s="270"/>
      <c r="D6" s="267"/>
    </row>
    <row r="7" spans="1:5" ht="29.25" customHeight="1">
      <c r="B7" s="268" t="s">
        <v>111</v>
      </c>
      <c r="C7" s="268"/>
      <c r="D7" s="268"/>
    </row>
    <row r="8" spans="1:5" ht="29.25" customHeight="1">
      <c r="B8" s="268" t="s">
        <v>112</v>
      </c>
      <c r="C8" s="268"/>
      <c r="D8" s="268"/>
    </row>
    <row r="9" spans="1:5" ht="29.25" customHeight="1">
      <c r="B9" s="262" t="s">
        <v>38</v>
      </c>
      <c r="C9" s="268"/>
      <c r="D9" s="268"/>
    </row>
    <row r="10" spans="1:5" ht="29.25" customHeight="1"/>
    <row r="11" spans="1:5" ht="29.25" customHeight="1">
      <c r="A11" s="264" t="s">
        <v>44</v>
      </c>
    </row>
    <row r="12" spans="1:5" ht="29.25" customHeight="1">
      <c r="B12" s="262" t="s">
        <v>8</v>
      </c>
      <c r="C12" s="262" t="s">
        <v>113</v>
      </c>
      <c r="D12" s="262" t="s">
        <v>114</v>
      </c>
    </row>
    <row r="13" spans="1:5" ht="12.75" customHeight="1">
      <c r="B13" s="266"/>
      <c r="C13" s="269" t="s">
        <v>36</v>
      </c>
      <c r="D13" s="266"/>
    </row>
    <row r="14" spans="1:5" ht="29.25" customHeight="1">
      <c r="B14" s="267"/>
      <c r="C14" s="270"/>
      <c r="D14" s="267"/>
    </row>
    <row r="15" spans="1:5" ht="29.25" customHeight="1">
      <c r="B15" s="268"/>
      <c r="C15" s="268"/>
      <c r="D15" s="268"/>
    </row>
    <row r="16" spans="1:5" ht="29.25" customHeight="1">
      <c r="B16" s="268"/>
      <c r="C16" s="268"/>
      <c r="D16" s="268"/>
    </row>
    <row r="17" spans="2:4" ht="29.25" customHeight="1">
      <c r="B17" s="268"/>
      <c r="C17" s="268"/>
      <c r="D17" s="268"/>
    </row>
    <row r="18" spans="2:4" ht="29.25" customHeight="1">
      <c r="B18" s="268"/>
      <c r="C18" s="268"/>
      <c r="D18" s="268"/>
    </row>
    <row r="19" spans="2:4" ht="29.25" customHeight="1">
      <c r="B19" s="268"/>
      <c r="C19" s="268"/>
      <c r="D19" s="268"/>
    </row>
    <row r="20" spans="2:4" ht="29.25" customHeight="1">
      <c r="B20" s="268"/>
      <c r="C20" s="268"/>
      <c r="D20" s="268"/>
    </row>
    <row r="21" spans="2:4" ht="29.25" customHeight="1">
      <c r="B21" s="268"/>
      <c r="C21" s="268"/>
      <c r="D21" s="268"/>
    </row>
    <row r="22" spans="2:4" ht="29.25" customHeight="1">
      <c r="B22" s="268"/>
      <c r="C22" s="268"/>
      <c r="D22" s="268"/>
    </row>
    <row r="23" spans="2:4" ht="29.25" customHeight="1">
      <c r="B23" s="268"/>
      <c r="C23" s="268"/>
      <c r="D23" s="268"/>
    </row>
    <row r="24" spans="2:4" ht="29.25" customHeight="1">
      <c r="B24" s="268"/>
      <c r="C24" s="268"/>
      <c r="D24" s="268"/>
    </row>
    <row r="25" spans="2:4" ht="29.25" customHeight="1">
      <c r="B25" s="262" t="s">
        <v>38</v>
      </c>
      <c r="C25" s="268"/>
      <c r="D25" s="268"/>
    </row>
  </sheetData>
  <mergeCells count="1">
    <mergeCell ref="A2:D2"/>
  </mergeCells>
  <phoneticPr fontId="19"/>
  <pageMargins left="0.78740157480314943" right="0.78740157480314943" top="0.98425196850393681" bottom="0.98425196850393681" header="0.51181102362204722" footer="0.51181102362204722"/>
  <pageSetup paperSize="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0000"/>
  </sheetPr>
  <dimension ref="A1:F53"/>
  <sheetViews>
    <sheetView workbookViewId="0">
      <selection activeCell="D27" sqref="D27"/>
    </sheetView>
  </sheetViews>
  <sheetFormatPr defaultRowHeight="12"/>
  <cols>
    <col min="1" max="1" width="4.25" style="62" customWidth="1"/>
    <col min="2" max="2" width="16" style="62" customWidth="1"/>
    <col min="3" max="3" width="16.875" style="63" customWidth="1"/>
    <col min="4" max="4" width="21.375" style="62" customWidth="1"/>
    <col min="5" max="5" width="10.375" style="62" customWidth="1"/>
    <col min="6" max="6" width="18" style="62" customWidth="1"/>
    <col min="7" max="16384" width="9" style="62" customWidth="1"/>
  </cols>
  <sheetData>
    <row r="1" spans="1:6" ht="13.5">
      <c r="A1" s="64" t="s">
        <v>183</v>
      </c>
      <c r="B1" s="64"/>
      <c r="D1" s="63"/>
      <c r="E1" s="63"/>
      <c r="F1" s="63"/>
    </row>
    <row r="2" spans="1:6" ht="13.5">
      <c r="A2" s="65" t="s">
        <v>4</v>
      </c>
      <c r="B2" s="65"/>
      <c r="C2" s="65"/>
      <c r="D2" s="65"/>
      <c r="E2" s="65"/>
      <c r="F2" s="65"/>
    </row>
    <row r="3" spans="1:6" s="62" customFormat="1">
      <c r="A3" s="66"/>
      <c r="B3" s="66"/>
      <c r="C3" s="66"/>
      <c r="D3" s="66"/>
      <c r="E3" s="66"/>
      <c r="F3" s="66"/>
    </row>
    <row r="4" spans="1:6" s="62" customFormat="1" ht="20.100000000000001" customHeight="1">
      <c r="A4" s="63"/>
      <c r="B4" s="71" t="s">
        <v>57</v>
      </c>
      <c r="C4" s="79"/>
      <c r="D4" s="79"/>
      <c r="E4" s="79"/>
      <c r="F4" s="79"/>
    </row>
    <row r="5" spans="1:6" s="62" customFormat="1">
      <c r="A5" s="67" t="s">
        <v>28</v>
      </c>
      <c r="B5" s="72"/>
      <c r="C5" s="80" t="s">
        <v>2</v>
      </c>
      <c r="D5" s="88"/>
      <c r="E5" s="95" t="s">
        <v>109</v>
      </c>
      <c r="F5" s="105"/>
    </row>
    <row r="6" spans="1:6" s="62" customFormat="1">
      <c r="A6" s="68"/>
      <c r="B6" s="73"/>
      <c r="C6" s="81" t="s">
        <v>36</v>
      </c>
      <c r="D6" s="89"/>
      <c r="E6" s="96" t="s">
        <v>36</v>
      </c>
      <c r="F6" s="106"/>
    </row>
    <row r="7" spans="1:6" s="62" customFormat="1" ht="13.5" customHeight="1">
      <c r="A7" s="69" t="s">
        <v>153</v>
      </c>
      <c r="B7" s="74"/>
      <c r="C7" s="82"/>
      <c r="D7" s="90"/>
      <c r="E7" s="97"/>
      <c r="F7" s="107"/>
    </row>
    <row r="8" spans="1:6" s="62" customFormat="1" ht="13.5" customHeight="1">
      <c r="A8" s="69" t="s">
        <v>19</v>
      </c>
      <c r="B8" s="74"/>
      <c r="C8" s="82"/>
      <c r="D8" s="91" t="s">
        <v>129</v>
      </c>
      <c r="E8" s="98"/>
      <c r="F8" s="107"/>
    </row>
    <row r="9" spans="1:6" s="62" customFormat="1" ht="13.5" customHeight="1">
      <c r="A9" s="69"/>
      <c r="B9" s="63"/>
      <c r="C9" s="82"/>
      <c r="D9" s="91"/>
      <c r="E9" s="99"/>
      <c r="F9" s="107"/>
    </row>
    <row r="10" spans="1:6" s="62" customFormat="1" ht="13.5" customHeight="1">
      <c r="A10" s="69"/>
      <c r="B10" s="75" t="s">
        <v>103</v>
      </c>
      <c r="C10" s="83"/>
      <c r="D10" s="90"/>
      <c r="E10" s="98"/>
      <c r="F10" s="107"/>
    </row>
    <row r="11" spans="1:6" s="62" customFormat="1" ht="13.5" customHeight="1">
      <c r="A11" s="69"/>
      <c r="B11" s="74"/>
      <c r="C11" s="82"/>
      <c r="D11" s="90"/>
      <c r="E11" s="97"/>
      <c r="F11" s="107"/>
    </row>
    <row r="12" spans="1:6" s="62" customFormat="1" ht="13.5" customHeight="1">
      <c r="A12" s="69" t="s">
        <v>100</v>
      </c>
      <c r="B12" s="74"/>
      <c r="C12" s="82"/>
      <c r="D12" s="90"/>
      <c r="E12" s="97"/>
      <c r="F12" s="107"/>
    </row>
    <row r="13" spans="1:6" s="62" customFormat="1" ht="13.5" customHeight="1">
      <c r="A13" s="69"/>
      <c r="B13" s="74" t="s">
        <v>141</v>
      </c>
      <c r="C13" s="82"/>
      <c r="D13" s="90"/>
      <c r="E13" s="97"/>
      <c r="F13" s="107"/>
    </row>
    <row r="14" spans="1:6" s="62" customFormat="1" ht="13.5" customHeight="1">
      <c r="A14" s="69"/>
      <c r="B14" s="74" t="s">
        <v>21</v>
      </c>
      <c r="C14" s="82"/>
      <c r="D14" s="90"/>
      <c r="E14" s="97"/>
      <c r="F14" s="107"/>
    </row>
    <row r="15" spans="1:6" s="62" customFormat="1" ht="13.5" customHeight="1">
      <c r="A15" s="69"/>
      <c r="B15" s="74" t="s">
        <v>102</v>
      </c>
      <c r="C15" s="82"/>
      <c r="D15" s="90"/>
      <c r="E15" s="98"/>
      <c r="F15" s="107"/>
    </row>
    <row r="16" spans="1:6" s="62" customFormat="1" ht="13.5" customHeight="1">
      <c r="A16" s="69"/>
      <c r="B16" s="75" t="s">
        <v>103</v>
      </c>
      <c r="C16" s="83"/>
      <c r="D16" s="90"/>
      <c r="E16" s="98"/>
      <c r="F16" s="107"/>
    </row>
    <row r="17" spans="1:6" s="62" customFormat="1" ht="13.5" customHeight="1">
      <c r="A17" s="69"/>
      <c r="B17" s="76"/>
      <c r="C17" s="82"/>
      <c r="D17" s="90"/>
      <c r="E17" s="98"/>
      <c r="F17" s="107"/>
    </row>
    <row r="18" spans="1:6" s="62" customFormat="1" ht="13.5" customHeight="1">
      <c r="A18" s="69" t="s">
        <v>131</v>
      </c>
      <c r="B18" s="74"/>
      <c r="C18" s="82"/>
      <c r="D18" s="90"/>
      <c r="E18" s="97"/>
      <c r="F18" s="107"/>
    </row>
    <row r="19" spans="1:6" s="62" customFormat="1" ht="13.5" customHeight="1">
      <c r="A19" s="69"/>
      <c r="B19" s="74" t="s">
        <v>101</v>
      </c>
      <c r="C19" s="82"/>
      <c r="D19" s="90"/>
      <c r="E19" s="97"/>
      <c r="F19" s="107"/>
    </row>
    <row r="20" spans="1:6" s="62" customFormat="1" ht="13.5" customHeight="1">
      <c r="A20" s="69"/>
      <c r="B20" s="74" t="s">
        <v>21</v>
      </c>
      <c r="C20" s="82"/>
      <c r="D20" s="90"/>
      <c r="E20" s="97"/>
      <c r="F20" s="107"/>
    </row>
    <row r="21" spans="1:6" s="62" customFormat="1" ht="13.5" customHeight="1">
      <c r="A21" s="69"/>
      <c r="B21" s="74" t="s">
        <v>102</v>
      </c>
      <c r="C21" s="82"/>
      <c r="D21" s="90"/>
      <c r="E21" s="98"/>
      <c r="F21" s="107"/>
    </row>
    <row r="22" spans="1:6" s="62" customFormat="1" ht="13.5" customHeight="1">
      <c r="A22" s="69"/>
      <c r="B22" s="75" t="s">
        <v>103</v>
      </c>
      <c r="C22" s="83"/>
      <c r="D22" s="90"/>
      <c r="E22" s="98"/>
      <c r="F22" s="107"/>
    </row>
    <row r="23" spans="1:6" s="62" customFormat="1" ht="13.5" customHeight="1">
      <c r="A23" s="69"/>
      <c r="B23" s="76"/>
      <c r="C23" s="82"/>
      <c r="D23" s="90"/>
      <c r="E23" s="98"/>
      <c r="F23" s="107"/>
    </row>
    <row r="24" spans="1:6" s="62" customFormat="1" ht="13.5" customHeight="1">
      <c r="A24" s="68"/>
      <c r="B24" s="77" t="s">
        <v>105</v>
      </c>
      <c r="C24" s="84"/>
      <c r="D24" s="92"/>
      <c r="E24" s="100"/>
      <c r="F24" s="106"/>
    </row>
    <row r="25" spans="1:6" s="62" customFormat="1" ht="13.5" customHeight="1">
      <c r="A25" s="69" t="s">
        <v>150</v>
      </c>
      <c r="B25" s="74"/>
      <c r="C25" s="82"/>
      <c r="D25" s="90"/>
      <c r="E25" s="97"/>
      <c r="F25" s="107"/>
    </row>
    <row r="26" spans="1:6" s="62" customFormat="1" ht="13.5" customHeight="1">
      <c r="A26" s="69" t="s">
        <v>19</v>
      </c>
      <c r="B26" s="74"/>
      <c r="C26" s="82"/>
      <c r="D26" s="91" t="s">
        <v>129</v>
      </c>
      <c r="E26" s="98"/>
      <c r="F26" s="107"/>
    </row>
    <row r="27" spans="1:6" s="62" customFormat="1" ht="13.5" customHeight="1">
      <c r="A27" s="69"/>
      <c r="B27" s="63"/>
      <c r="C27" s="82"/>
      <c r="D27" s="91"/>
      <c r="E27" s="99"/>
      <c r="F27" s="107"/>
    </row>
    <row r="28" spans="1:6" s="62" customFormat="1" ht="13.5" customHeight="1">
      <c r="A28" s="68"/>
      <c r="B28" s="77" t="s">
        <v>105</v>
      </c>
      <c r="C28" s="84"/>
      <c r="D28" s="92"/>
      <c r="E28" s="100"/>
      <c r="F28" s="106"/>
    </row>
    <row r="29" spans="1:6" s="62" customFormat="1" ht="13.5" customHeight="1">
      <c r="A29" s="69" t="s">
        <v>119</v>
      </c>
      <c r="B29" s="74"/>
      <c r="C29" s="82"/>
      <c r="D29" s="90"/>
      <c r="E29" s="97"/>
      <c r="F29" s="107"/>
    </row>
    <row r="30" spans="1:6" s="62" customFormat="1" ht="13.5" customHeight="1">
      <c r="A30" s="69" t="s">
        <v>204</v>
      </c>
      <c r="B30" s="74"/>
      <c r="C30" s="82"/>
      <c r="D30" s="91"/>
      <c r="E30" s="98"/>
      <c r="F30" s="107"/>
    </row>
    <row r="31" spans="1:6" s="62" customFormat="1" ht="13.5" customHeight="1">
      <c r="A31" s="69"/>
      <c r="B31" s="63" t="s">
        <v>107</v>
      </c>
      <c r="C31" s="82"/>
      <c r="D31" s="91"/>
      <c r="E31" s="99"/>
      <c r="F31" s="107"/>
    </row>
    <row r="32" spans="1:6" s="62" customFormat="1" ht="13.5" customHeight="1">
      <c r="A32" s="69"/>
      <c r="B32" s="74" t="s">
        <v>102</v>
      </c>
      <c r="C32" s="82"/>
      <c r="D32" s="91"/>
      <c r="E32" s="99"/>
      <c r="F32" s="107"/>
    </row>
    <row r="33" spans="1:6" s="62" customFormat="1" ht="13.5" customHeight="1">
      <c r="A33" s="69"/>
      <c r="B33" s="75" t="s">
        <v>103</v>
      </c>
      <c r="C33" s="83"/>
      <c r="D33" s="90"/>
      <c r="E33" s="98"/>
      <c r="F33" s="107"/>
    </row>
    <row r="34" spans="1:6" s="62" customFormat="1" ht="13.5" customHeight="1">
      <c r="A34" s="68"/>
      <c r="B34" s="73"/>
      <c r="C34" s="85"/>
      <c r="D34" s="92"/>
      <c r="E34" s="100"/>
      <c r="F34" s="106"/>
    </row>
    <row r="35" spans="1:6" s="62" customFormat="1" ht="13.5" customHeight="1">
      <c r="A35" s="69" t="s">
        <v>151</v>
      </c>
      <c r="B35" s="74"/>
      <c r="C35" s="82"/>
      <c r="D35" s="90"/>
      <c r="E35" s="97"/>
      <c r="F35" s="107"/>
    </row>
    <row r="36" spans="1:6" s="62" customFormat="1" ht="13.5" customHeight="1">
      <c r="A36" s="69"/>
      <c r="B36" s="74" t="s">
        <v>52</v>
      </c>
      <c r="C36" s="82"/>
      <c r="D36" s="90"/>
      <c r="E36" s="98"/>
      <c r="F36" s="107"/>
    </row>
    <row r="37" spans="1:6" s="62" customFormat="1" ht="13.5" customHeight="1">
      <c r="A37" s="69"/>
      <c r="B37" s="74" t="s">
        <v>48</v>
      </c>
      <c r="C37" s="82"/>
      <c r="D37" s="90"/>
      <c r="E37" s="98"/>
      <c r="F37" s="107"/>
    </row>
    <row r="38" spans="1:6" s="62" customFormat="1" ht="13.5" customHeight="1">
      <c r="A38" s="69"/>
      <c r="B38" s="74" t="s">
        <v>106</v>
      </c>
      <c r="C38" s="82"/>
      <c r="D38" s="90"/>
      <c r="E38" s="98"/>
      <c r="F38" s="107"/>
    </row>
    <row r="39" spans="1:6" s="62" customFormat="1" ht="13.5" customHeight="1">
      <c r="A39" s="69"/>
      <c r="B39" s="74" t="s">
        <v>102</v>
      </c>
      <c r="C39" s="82"/>
      <c r="D39" s="90"/>
      <c r="E39" s="98"/>
      <c r="F39" s="107"/>
    </row>
    <row r="40" spans="1:6" s="62" customFormat="1" ht="13.5" customHeight="1">
      <c r="A40" s="68"/>
      <c r="B40" s="77" t="s">
        <v>105</v>
      </c>
      <c r="C40" s="84"/>
      <c r="D40" s="92"/>
      <c r="E40" s="100"/>
      <c r="F40" s="106"/>
    </row>
    <row r="41" spans="1:6" s="62" customFormat="1" ht="13.5" customHeight="1">
      <c r="A41" s="69" t="s">
        <v>72</v>
      </c>
      <c r="B41" s="74"/>
      <c r="C41" s="82"/>
      <c r="D41" s="90"/>
      <c r="E41" s="101"/>
      <c r="F41" s="107"/>
    </row>
    <row r="42" spans="1:6" s="62" customFormat="1" ht="13.5" customHeight="1">
      <c r="A42" s="69"/>
      <c r="B42" s="74" t="s">
        <v>101</v>
      </c>
      <c r="C42" s="86"/>
      <c r="D42" s="93"/>
      <c r="E42" s="102"/>
      <c r="F42" s="107"/>
    </row>
    <row r="43" spans="1:6" s="62" customFormat="1" ht="13.5" customHeight="1">
      <c r="A43" s="69"/>
      <c r="B43" s="74" t="s">
        <v>21</v>
      </c>
      <c r="C43" s="82"/>
      <c r="D43" s="90"/>
      <c r="E43" s="97"/>
      <c r="F43" s="107"/>
    </row>
    <row r="44" spans="1:6" s="62" customFormat="1" ht="13.5" customHeight="1">
      <c r="A44" s="69"/>
      <c r="B44" s="74" t="s">
        <v>107</v>
      </c>
      <c r="C44" s="82"/>
      <c r="D44" s="91"/>
      <c r="E44" s="98"/>
      <c r="F44" s="107"/>
    </row>
    <row r="45" spans="1:6" s="62" customFormat="1" ht="13.5" customHeight="1">
      <c r="A45" s="69"/>
      <c r="B45" s="74" t="s">
        <v>102</v>
      </c>
      <c r="C45" s="82"/>
      <c r="D45" s="90"/>
      <c r="E45" s="97"/>
      <c r="F45" s="107"/>
    </row>
    <row r="46" spans="1:6" s="62" customFormat="1" ht="13.5" customHeight="1">
      <c r="A46" s="68"/>
      <c r="B46" s="77" t="s">
        <v>105</v>
      </c>
      <c r="C46" s="84"/>
      <c r="D46" s="92"/>
      <c r="E46" s="100"/>
      <c r="F46" s="106"/>
    </row>
    <row r="47" spans="1:6" s="62" customFormat="1" ht="13.5" customHeight="1">
      <c r="A47" s="69" t="s">
        <v>154</v>
      </c>
      <c r="B47" s="74"/>
      <c r="C47" s="82"/>
      <c r="D47" s="91"/>
      <c r="E47" s="98"/>
      <c r="F47" s="107"/>
    </row>
    <row r="48" spans="1:6" s="62" customFormat="1" ht="13.5" customHeight="1">
      <c r="A48" s="69"/>
      <c r="B48" s="74" t="s">
        <v>52</v>
      </c>
      <c r="C48" s="82"/>
      <c r="D48" s="90"/>
      <c r="E48" s="98"/>
      <c r="F48" s="107"/>
    </row>
    <row r="49" spans="1:6" s="62" customFormat="1" ht="13.5" customHeight="1">
      <c r="A49" s="69"/>
      <c r="B49" s="74" t="s">
        <v>48</v>
      </c>
      <c r="C49" s="82"/>
      <c r="D49" s="90"/>
      <c r="E49" s="98"/>
      <c r="F49" s="107"/>
    </row>
    <row r="50" spans="1:6" s="62" customFormat="1" ht="13.5" customHeight="1">
      <c r="A50" s="69"/>
      <c r="B50" s="74" t="s">
        <v>106</v>
      </c>
      <c r="C50" s="82"/>
      <c r="D50" s="90"/>
      <c r="E50" s="98"/>
      <c r="F50" s="107"/>
    </row>
    <row r="51" spans="1:6" s="62" customFormat="1" ht="13.5" customHeight="1">
      <c r="A51" s="69"/>
      <c r="B51" s="74" t="s">
        <v>102</v>
      </c>
      <c r="C51" s="82"/>
      <c r="D51" s="90"/>
      <c r="E51" s="97"/>
      <c r="F51" s="107"/>
    </row>
    <row r="52" spans="1:6" s="62" customFormat="1" ht="13.5" customHeight="1">
      <c r="A52" s="68"/>
      <c r="B52" s="77" t="s">
        <v>105</v>
      </c>
      <c r="C52" s="84"/>
      <c r="D52" s="92"/>
      <c r="E52" s="103"/>
      <c r="F52" s="106"/>
    </row>
    <row r="53" spans="1:6" s="62" customFormat="1" ht="13.5" customHeight="1">
      <c r="A53" s="70" t="s">
        <v>33</v>
      </c>
      <c r="B53" s="78"/>
      <c r="C53" s="87"/>
      <c r="D53" s="94"/>
      <c r="E53" s="104"/>
      <c r="F53" s="108"/>
    </row>
  </sheetData>
  <mergeCells count="5">
    <mergeCell ref="A1:B1"/>
    <mergeCell ref="A2:F2"/>
    <mergeCell ref="B4:F4"/>
    <mergeCell ref="A5:B5"/>
    <mergeCell ref="A53:B53"/>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別紙１ －１</vt:lpstr>
      <vt:lpstr>別紙１－２</vt:lpstr>
      <vt:lpstr>別紙１－３</vt:lpstr>
      <vt:lpstr>別紙１－４</vt:lpstr>
      <vt:lpstr>別紙２－１</vt:lpstr>
      <vt:lpstr>別紙２－２</vt:lpstr>
      <vt:lpstr>別紙２－３</vt:lpstr>
      <vt:lpstr>別紙２－４</vt:lpstr>
      <vt:lpstr>別紙３－１</vt:lpstr>
      <vt:lpstr>別紙３ー２</vt:lpstr>
      <vt:lpstr>別紙４－１</vt:lpstr>
      <vt:lpstr>別紙４－２</vt:lpstr>
      <vt:lpstr>別紙４－３</vt:lpstr>
      <vt:lpstr>別紙４－４</vt:lpstr>
    </vt:vector>
  </TitlesOfParts>
  <Company>高知県</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500489</cp:lastModifiedBy>
  <cp:lastPrinted>2017-06-08T11:15:47Z</cp:lastPrinted>
  <dcterms:created xsi:type="dcterms:W3CDTF">2004-05-26T23:34:58Z</dcterms:created>
  <dcterms:modified xsi:type="dcterms:W3CDTF">2022-02-07T06:12:47Z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2.1.9.0</vt:lpwstr>
      <vt:lpwstr>3.1.3.0</vt:lpwstr>
    </vt:vector>
  </property>
  <property fmtid="{DCFEDD21-7773-49B2-8022-6FC58DB5260B}" pid="3" name="LastSavedVersion">
    <vt:lpwstr>3.1.3.0</vt:lpwstr>
  </property>
  <property fmtid="{DCFEDD21-7773-49B2-8022-6FC58DB5260B}" pid="4" name="LastSavedDate">
    <vt:filetime>2022-02-07T06:12:47Z</vt:filetime>
  </property>
</Properties>
</file>