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30" windowWidth="19320" windowHeight="8055" tabRatio="692" activeTab="2"/>
  </bookViews>
  <sheets>
    <sheet name="様式１" sheetId="9" r:id="rId1"/>
    <sheet name="様式２" sheetId="1" r:id="rId2"/>
    <sheet name="様式３" sheetId="3" r:id="rId3"/>
    <sheet name="様式３ (記入例)" sheetId="5" r:id="rId4"/>
    <sheet name="様式４" sheetId="6" r:id="rId5"/>
    <sheet name="様式４ (記入例)" sheetId="7" r:id="rId6"/>
    <sheet name="様式５" sheetId="2" r:id="rId7"/>
    <sheet name="様式６" sheetId="8" r:id="rId8"/>
    <sheet name="様式7" sheetId="10" r:id="rId9"/>
    <sheet name="様式９" sheetId="4" r:id="rId10"/>
  </sheets>
  <definedNames>
    <definedName name="_xlnm.Print_Area" localSheetId="0">様式１!$A$1:$I$33</definedName>
    <definedName name="_xlnm.Print_Area" localSheetId="6">様式５!$A$1:$J$36</definedName>
    <definedName name="_xlnm.Print_Area" localSheetId="1">様式２!$A$1:$I$43</definedName>
    <definedName name="_xlnm.Print_Area" localSheetId="8">様式7!$A$1:$K$24</definedName>
    <definedName name="_xlnm.Print_Area" localSheetId="9">様式９!$A$1:$L$20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<sst xmlns="http://schemas.openxmlformats.org/spreadsheetml/2006/main" xmlns:r="http://schemas.openxmlformats.org/officeDocument/2006/relationships" count="260" uniqueCount="260">
  <si>
    <t>メール</t>
  </si>
  <si>
    <t>定置用蓄電池の区分</t>
    <rPh sb="0" eb="6">
      <t>テイチヨウチクデンチ</t>
    </rPh>
    <phoneticPr fontId="21"/>
  </si>
  <si>
    <t>使用時間
（ｈ）③</t>
    <rPh sb="0" eb="2">
      <t>シヨウ</t>
    </rPh>
    <rPh sb="2" eb="4">
      <t>ジカン</t>
    </rPh>
    <phoneticPr fontId="5"/>
  </si>
  <si>
    <t>施設所在地</t>
    <rPh sb="0" eb="2">
      <t>シセツ</t>
    </rPh>
    <rPh sb="2" eb="5">
      <t>ショザイチ</t>
    </rPh>
    <phoneticPr fontId="5"/>
  </si>
  <si>
    <t>（２）の根拠</t>
    <rPh sb="4" eb="6">
      <t>こんきょ</t>
    </rPh>
    <phoneticPr fontId="16" type="Hiragana"/>
  </si>
  <si>
    <t>事業者名</t>
    <rPh sb="0" eb="3">
      <t>ジギョウシャ</t>
    </rPh>
    <rPh sb="3" eb="4">
      <t>メイ</t>
    </rPh>
    <phoneticPr fontId="5"/>
  </si>
  <si>
    <t>電話</t>
    <rPh sb="0" eb="2">
      <t>デンワ</t>
    </rPh>
    <phoneticPr fontId="5"/>
  </si>
  <si>
    <t>（２）その他の還元方法</t>
    <rPh sb="5" eb="6">
      <t>タ</t>
    </rPh>
    <rPh sb="7" eb="9">
      <t>カンゲン</t>
    </rPh>
    <rPh sb="9" eb="11">
      <t>ホウホウ</t>
    </rPh>
    <phoneticPr fontId="21"/>
  </si>
  <si>
    <t>(1-4) における総自家消費電力量</t>
  </si>
  <si>
    <t>ホール</t>
  </si>
  <si>
    <t>担当者氏名</t>
    <rPh sb="0" eb="3">
      <t>タントウシャ</t>
    </rPh>
    <rPh sb="3" eb="5">
      <t>シメイ</t>
    </rPh>
    <phoneticPr fontId="5"/>
  </si>
  <si>
    <r>
      <t>★【「オンサイトPPAモデル」で業務・産業用の定置用蓄電池をセットで導入しない申請の場合】補助対象設備の法定耐用年数が経過するまでに、需要家とPPA事業者との契約で、補助金額相当分がサービス料金から還元、控除される：需要家への還元、控除が必要な金額（総額）が契約書などに明記され、還元、控除の方法を確認できるか。</t>
    </r>
    <r>
      <rPr>
        <sz val="10"/>
        <color auto="1"/>
        <rFont val="游ゴシック"/>
      </rPr>
      <t>契約期間中に需要家への補助金額の還元、控除額が補助金額相当分（全額）に達しなかったときに、差額を需要家に支払う旨が明記されているか。</t>
    </r>
  </si>
  <si>
    <t>単位</t>
    <rPh sb="0" eb="2">
      <t>タンイ</t>
    </rPh>
    <phoneticPr fontId="5"/>
  </si>
  <si>
    <t>1-13</t>
  </si>
  <si>
    <t>出力（Ｗ）
①</t>
    <rPh sb="0" eb="2">
      <t>シュツリョク</t>
    </rPh>
    <phoneticPr fontId="5"/>
  </si>
  <si>
    <t>11月</t>
    <rPh sb="2" eb="3">
      <t>ガツ</t>
    </rPh>
    <phoneticPr fontId="5"/>
  </si>
  <si>
    <t>年間</t>
    <rPh sb="0" eb="2">
      <t>ネンカン</t>
    </rPh>
    <phoneticPr fontId="5"/>
  </si>
  <si>
    <t>安全率</t>
    <rPh sb="0" eb="3">
      <t>アンゼンリツ</t>
    </rPh>
    <phoneticPr fontId="21"/>
  </si>
  <si>
    <t>kW</t>
  </si>
  <si>
    <t>太陽光発電設備等導入事業の内容</t>
    <rPh sb="0" eb="3">
      <t>タイヨウコウ</t>
    </rPh>
    <rPh sb="3" eb="5">
      <t>ハツデン</t>
    </rPh>
    <rPh sb="5" eb="7">
      <t>セツビ</t>
    </rPh>
    <rPh sb="7" eb="8">
      <t>トウ</t>
    </rPh>
    <rPh sb="8" eb="10">
      <t>ドウニュウ</t>
    </rPh>
    <rPh sb="10" eb="12">
      <t>ジギョウ</t>
    </rPh>
    <rPh sb="13" eb="15">
      <t>ナイヨウ</t>
    </rPh>
    <phoneticPr fontId="5"/>
  </si>
  <si>
    <t>ＦＡＸ</t>
  </si>
  <si>
    <t>1月</t>
    <rPh sb="1" eb="2">
      <t>ガツ</t>
    </rPh>
    <phoneticPr fontId="5"/>
  </si>
  <si>
    <t>４　 提出の時点で需要家と合意できている内容に基づく契約書（案）、
   覚書等　</t>
  </si>
  <si>
    <t>【様式４】</t>
    <rPh sb="1" eb="3">
      <t>ヨウシキ</t>
    </rPh>
    <phoneticPr fontId="5"/>
  </si>
  <si>
    <t>法人等名称</t>
    <rPh sb="0" eb="2">
      <t>ホウジン</t>
    </rPh>
    <rPh sb="2" eb="3">
      <t>トウ</t>
    </rPh>
    <rPh sb="3" eb="5">
      <t>メイショウ</t>
    </rPh>
    <phoneticPr fontId="5"/>
  </si>
  <si>
    <t>施設名称</t>
    <rPh sb="0" eb="2">
      <t>シセツ</t>
    </rPh>
    <rPh sb="2" eb="4">
      <t>メイショウ</t>
    </rPh>
    <phoneticPr fontId="5"/>
  </si>
  <si>
    <t>備考</t>
  </si>
  <si>
    <t>申請者　　</t>
  </si>
  <si>
    <t>①オンサイトPPAモデル</t>
  </si>
  <si>
    <t>導入設備の種類</t>
    <rPh sb="0" eb="2">
      <t>ドウニュウ</t>
    </rPh>
    <rPh sb="2" eb="4">
      <t>セツビ</t>
    </rPh>
    <rPh sb="5" eb="7">
      <t>シュルイ</t>
    </rPh>
    <phoneticPr fontId="5"/>
  </si>
  <si>
    <t>法定耐用年数期間における累計のCO2削減量</t>
  </si>
  <si>
    <t>5月</t>
    <rPh sb="1" eb="2">
      <t>ガツ</t>
    </rPh>
    <phoneticPr fontId="5"/>
  </si>
  <si>
    <t>□昭和56年６月１日以降の建築確認を得て建築された建築物
□上記以外で、耐震診断の結果「耐震性を有する」と診断された建築物（　　年　月　日診断）
□耐震改修整備を実施した建築物（　　年　月　日改修）</t>
    <rPh sb="1" eb="3">
      <t>ショウワ</t>
    </rPh>
    <rPh sb="5" eb="6">
      <t>ネン</t>
    </rPh>
    <rPh sb="7" eb="8">
      <t>ガツ</t>
    </rPh>
    <rPh sb="9" eb="12">
      <t>ニチイコウ</t>
    </rPh>
    <rPh sb="13" eb="15">
      <t>ケンチク</t>
    </rPh>
    <rPh sb="15" eb="17">
      <t>カクニン</t>
    </rPh>
    <rPh sb="18" eb="19">
      <t>エ</t>
    </rPh>
    <rPh sb="20" eb="22">
      <t>ケンチク</t>
    </rPh>
    <rPh sb="25" eb="28">
      <t>ケンチクブツ</t>
    </rPh>
    <rPh sb="30" eb="32">
      <t>ジョウキ</t>
    </rPh>
    <rPh sb="32" eb="34">
      <t>イガイ</t>
    </rPh>
    <rPh sb="36" eb="38">
      <t>タイシン</t>
    </rPh>
    <rPh sb="38" eb="40">
      <t>シンダン</t>
    </rPh>
    <rPh sb="41" eb="43">
      <t>ケッカ</t>
    </rPh>
    <rPh sb="44" eb="47">
      <t>タイシンセイ</t>
    </rPh>
    <rPh sb="48" eb="49">
      <t>ユウ</t>
    </rPh>
    <rPh sb="53" eb="55">
      <t>シンダン</t>
    </rPh>
    <rPh sb="58" eb="61">
      <t>ケンチクブツ</t>
    </rPh>
    <rPh sb="64" eb="65">
      <t>トシ</t>
    </rPh>
    <rPh sb="66" eb="67">
      <t>ツキ</t>
    </rPh>
    <rPh sb="68" eb="69">
      <t>ヒ</t>
    </rPh>
    <rPh sb="69" eb="71">
      <t>シンダン</t>
    </rPh>
    <rPh sb="74" eb="76">
      <t>タイシン</t>
    </rPh>
    <rPh sb="76" eb="78">
      <t>カイシュウ</t>
    </rPh>
    <rPh sb="78" eb="80">
      <t>セイビ</t>
    </rPh>
    <rPh sb="81" eb="83">
      <t>ジッシ</t>
    </rPh>
    <rPh sb="85" eb="88">
      <t>ケンチクブツ</t>
    </rPh>
    <rPh sb="91" eb="92">
      <t>トシ</t>
    </rPh>
    <rPh sb="93" eb="94">
      <t>ツキ</t>
    </rPh>
    <rPh sb="95" eb="96">
      <t>ヒ</t>
    </rPh>
    <rPh sb="96" eb="98">
      <t>カイシュウ</t>
    </rPh>
    <phoneticPr fontId="5"/>
  </si>
  <si>
    <r>
      <t>その他</t>
    </r>
    <r>
      <rPr>
        <sz val="11"/>
        <color theme="1"/>
        <rFont val="ＭＳ Ｐゴシック"/>
      </rPr>
      <t>（補助対象外経費）</t>
    </r>
    <rPh sb="2" eb="3">
      <t>タ</t>
    </rPh>
    <rPh sb="4" eb="6">
      <t>ホジョ</t>
    </rPh>
    <rPh sb="6" eb="9">
      <t>タイショウガイ</t>
    </rPh>
    <rPh sb="9" eb="11">
      <t>ケイヒ</t>
    </rPh>
    <phoneticPr fontId="5"/>
  </si>
  <si>
    <t>優位性の構築（自社の競争力を強化し、売り上げ・受注を拡大等）</t>
    <rPh sb="0" eb="3">
      <t>ユウイセイ</t>
    </rPh>
    <rPh sb="4" eb="6">
      <t>コウチク</t>
    </rPh>
    <rPh sb="7" eb="9">
      <t>ジシャ</t>
    </rPh>
    <rPh sb="10" eb="13">
      <t>キョウソウリョク</t>
    </rPh>
    <rPh sb="14" eb="16">
      <t>キョウカ</t>
    </rPh>
    <rPh sb="18" eb="19">
      <t>ウ</t>
    </rPh>
    <rPh sb="20" eb="21">
      <t>ア</t>
    </rPh>
    <rPh sb="23" eb="25">
      <t>ジュチュウ</t>
    </rPh>
    <rPh sb="26" eb="28">
      <t>カクダイ</t>
    </rPh>
    <rPh sb="28" eb="29">
      <t>トウ</t>
    </rPh>
    <phoneticPr fontId="5"/>
  </si>
  <si>
    <t>4月</t>
    <rPh sb="1" eb="2">
      <t>ガツ</t>
    </rPh>
    <phoneticPr fontId="5"/>
  </si>
  <si>
    <r>
      <t>代表者氏名</t>
    </r>
    <r>
      <rPr>
        <sz val="10"/>
        <color theme="1"/>
        <rFont val="ＭＳ Ｐゴシック"/>
      </rPr>
      <t>（代表者の役職及び氏名）</t>
    </r>
    <rPh sb="0" eb="3">
      <t>ダイヒョウシャ</t>
    </rPh>
    <rPh sb="3" eb="5">
      <t>シメイ</t>
    </rPh>
    <rPh sb="6" eb="9">
      <t>ダイヒョウシャ</t>
    </rPh>
    <rPh sb="10" eb="12">
      <t>ヤクショク</t>
    </rPh>
    <rPh sb="12" eb="13">
      <t>オヨ</t>
    </rPh>
    <rPh sb="14" eb="16">
      <t>シメイ</t>
    </rPh>
    <phoneticPr fontId="5"/>
  </si>
  <si>
    <t>現在当施設で購入している年間電力量（kWh)</t>
    <rPh sb="0" eb="2">
      <t>ゲンザイ</t>
    </rPh>
    <rPh sb="2" eb="3">
      <t>トウ</t>
    </rPh>
    <rPh sb="3" eb="5">
      <t>シセツ</t>
    </rPh>
    <rPh sb="6" eb="8">
      <t>コウニュウ</t>
    </rPh>
    <rPh sb="12" eb="14">
      <t>ネンカン</t>
    </rPh>
    <rPh sb="14" eb="16">
      <t>デンリョク</t>
    </rPh>
    <rPh sb="16" eb="17">
      <t>リョウ</t>
    </rPh>
    <phoneticPr fontId="5"/>
  </si>
  <si>
    <t>耐震性の確認</t>
    <rPh sb="0" eb="3">
      <t>タイシンセイ</t>
    </rPh>
    <rPh sb="4" eb="6">
      <t>カクニン</t>
    </rPh>
    <phoneticPr fontId="5"/>
  </si>
  <si>
    <t>10月</t>
    <rPh sb="2" eb="3">
      <t>ガツ</t>
    </rPh>
    <phoneticPr fontId="5"/>
  </si>
  <si>
    <t>太陽光発電設備等導入事業の効果</t>
    <rPh sb="13" eb="15">
      <t>コウカ</t>
    </rPh>
    <phoneticPr fontId="5"/>
  </si>
  <si>
    <t/>
  </si>
  <si>
    <t>合計</t>
    <rPh sb="0" eb="2">
      <t>ゴウケイ</t>
    </rPh>
    <phoneticPr fontId="5"/>
  </si>
  <si>
    <t>その他の確認事項</t>
    <rPh sb="2" eb="3">
      <t>タ</t>
    </rPh>
    <rPh sb="4" eb="6">
      <t>カクニン</t>
    </rPh>
    <rPh sb="6" eb="8">
      <t>ジコウ</t>
    </rPh>
    <phoneticPr fontId="5"/>
  </si>
  <si>
    <t>1-10</t>
  </si>
  <si>
    <t>【様式２】</t>
    <rPh sb="1" eb="3">
      <t>ヨウシキ</t>
    </rPh>
    <phoneticPr fontId="5"/>
  </si>
  <si>
    <t>契約期間：</t>
  </si>
  <si>
    <t>自己資金</t>
    <rPh sb="0" eb="2">
      <t>ジコ</t>
    </rPh>
    <rPh sb="2" eb="4">
      <t>シキン</t>
    </rPh>
    <phoneticPr fontId="5"/>
  </si>
  <si>
    <t>太陽光発電設備設置工事</t>
    <rPh sb="0" eb="3">
      <t>タイヨウコウ</t>
    </rPh>
    <rPh sb="3" eb="5">
      <t>ハツデン</t>
    </rPh>
    <rPh sb="5" eb="7">
      <t>セツビ</t>
    </rPh>
    <rPh sb="7" eb="9">
      <t>セッチ</t>
    </rPh>
    <rPh sb="9" eb="11">
      <t>コウジ</t>
    </rPh>
    <phoneticPr fontId="5"/>
  </si>
  <si>
    <t>9月</t>
    <rPh sb="1" eb="2">
      <t>ガツ</t>
    </rPh>
    <phoneticPr fontId="5"/>
  </si>
  <si>
    <t>事業費の算出根拠及び財源の内訳</t>
    <rPh sb="0" eb="3">
      <t>ジギョウヒ</t>
    </rPh>
    <rPh sb="4" eb="6">
      <t>サンシュツ</t>
    </rPh>
    <rPh sb="6" eb="8">
      <t>コンキョ</t>
    </rPh>
    <rPh sb="8" eb="9">
      <t>オヨ</t>
    </rPh>
    <rPh sb="10" eb="12">
      <t>ザイゲン</t>
    </rPh>
    <rPh sb="13" eb="15">
      <t>ウチワケ</t>
    </rPh>
    <phoneticPr fontId="5"/>
  </si>
  <si>
    <t>記</t>
    <rPh sb="0" eb="1">
      <t>キ</t>
    </rPh>
    <phoneticPr fontId="5"/>
  </si>
  <si>
    <t>施設の概要</t>
    <rPh sb="0" eb="2">
      <t>シセツ</t>
    </rPh>
    <rPh sb="3" eb="5">
      <t>ガイヨウ</t>
    </rPh>
    <phoneticPr fontId="5"/>
  </si>
  <si>
    <t>8月</t>
    <rPh sb="1" eb="2">
      <t>ガツ</t>
    </rPh>
    <phoneticPr fontId="5"/>
  </si>
  <si>
    <r>
      <t>補助金が無い場合のサービス単価（</t>
    </r>
    <r>
      <rPr>
        <u val="double"/>
        <sz val="10"/>
        <color auto="1"/>
        <rFont val="游ゴシック"/>
      </rPr>
      <t>税抜</t>
    </r>
    <r>
      <rPr>
        <sz val="10"/>
        <color auto="1"/>
        <rFont val="游ゴシック"/>
      </rPr>
      <t>）</t>
    </r>
  </si>
  <si>
    <t>その他チェックリスト</t>
    <rPh sb="2" eb="3">
      <t>タ</t>
    </rPh>
    <phoneticPr fontId="5"/>
  </si>
  <si>
    <t>3月</t>
    <rPh sb="1" eb="2">
      <t>ガツ</t>
    </rPh>
    <phoneticPr fontId="5"/>
  </si>
  <si>
    <t>自家発電設備等</t>
    <rPh sb="0" eb="2">
      <t>ジカ</t>
    </rPh>
    <rPh sb="2" eb="4">
      <t>ハツデン</t>
    </rPh>
    <rPh sb="4" eb="6">
      <t>セツビ</t>
    </rPh>
    <rPh sb="6" eb="7">
      <t>トウ</t>
    </rPh>
    <phoneticPr fontId="5"/>
  </si>
  <si>
    <t>【様式１】</t>
    <rPh sb="1" eb="3">
      <t>ヨウシキ</t>
    </rPh>
    <phoneticPr fontId="5"/>
  </si>
  <si>
    <t>7月</t>
    <rPh sb="1" eb="2">
      <t>ガツ</t>
    </rPh>
    <phoneticPr fontId="5"/>
  </si>
  <si>
    <t>2月</t>
    <rPh sb="1" eb="2">
      <t>ガツ</t>
    </rPh>
    <phoneticPr fontId="5"/>
  </si>
  <si>
    <t>6月</t>
    <rPh sb="1" eb="2">
      <t>ガツ</t>
    </rPh>
    <phoneticPr fontId="5"/>
  </si>
  <si>
    <t>12月</t>
    <rPh sb="2" eb="3">
      <t>ガツ</t>
    </rPh>
    <phoneticPr fontId="5"/>
  </si>
  <si>
    <t>施設の消費電力量（kWh）
月別、年間</t>
    <rPh sb="0" eb="2">
      <t>シセツ</t>
    </rPh>
    <rPh sb="3" eb="5">
      <t>ショウヒ</t>
    </rPh>
    <rPh sb="5" eb="8">
      <t>デンリョクリョウ</t>
    </rPh>
    <rPh sb="14" eb="16">
      <t>ツキベツ</t>
    </rPh>
    <rPh sb="17" eb="19">
      <t>ネンカン</t>
    </rPh>
    <phoneticPr fontId="5"/>
  </si>
  <si>
    <r>
      <t>申請者住所</t>
    </r>
    <r>
      <rPr>
        <sz val="10"/>
        <color theme="1"/>
        <rFont val="ＭＳ Ｐゴシック"/>
      </rPr>
      <t>（郵便番号及び本社所在地）</t>
    </r>
  </si>
  <si>
    <t>施設の所有者（需要家）</t>
    <rPh sb="0" eb="2">
      <t>シセツ</t>
    </rPh>
    <rPh sb="3" eb="6">
      <t>ショユウシャ</t>
    </rPh>
    <rPh sb="7" eb="10">
      <t>ジュヨウカ</t>
    </rPh>
    <phoneticPr fontId="5"/>
  </si>
  <si>
    <t>事業計画</t>
  </si>
  <si>
    <t>(1-5) のうち、定置用蓄電池の補助対象経費（税抜・工事費込み）</t>
    <rPh sb="10" eb="12">
      <t>テイチ</t>
    </rPh>
    <rPh sb="12" eb="13">
      <t>ヨウ</t>
    </rPh>
    <rPh sb="13" eb="16">
      <t>チクデンチ</t>
    </rPh>
    <rPh sb="17" eb="19">
      <t>ホジョ</t>
    </rPh>
    <rPh sb="19" eb="21">
      <t>タイショウ</t>
    </rPh>
    <rPh sb="21" eb="23">
      <t>ケイヒ</t>
    </rPh>
    <rPh sb="24" eb="26">
      <t>ゼイヌキ</t>
    </rPh>
    <rPh sb="27" eb="30">
      <t>コウジヒ</t>
    </rPh>
    <rPh sb="30" eb="31">
      <t>コ</t>
    </rPh>
    <phoneticPr fontId="21"/>
  </si>
  <si>
    <r>
      <t>生年月日</t>
    </r>
    <r>
      <rPr>
        <sz val="10"/>
        <color theme="1"/>
        <rFont val="ＭＳ Ｐゴシック"/>
      </rPr>
      <t>（代表者の生年月日）</t>
    </r>
    <rPh sb="0" eb="2">
      <t>セイネン</t>
    </rPh>
    <rPh sb="2" eb="4">
      <t>ガッピ</t>
    </rPh>
    <rPh sb="5" eb="8">
      <t>ダイヒョウシャ</t>
    </rPh>
    <rPh sb="9" eb="11">
      <t>セイネン</t>
    </rPh>
    <rPh sb="11" eb="13">
      <t>ガッピ</t>
    </rPh>
    <phoneticPr fontId="5"/>
  </si>
  <si>
    <t>単位</t>
  </si>
  <si>
    <t>種類</t>
  </si>
  <si>
    <t>合計容量</t>
    <rPh sb="0" eb="2">
      <t>ゴウケイ</t>
    </rPh>
    <rPh sb="2" eb="4">
      <t>ヨウリョウ</t>
    </rPh>
    <phoneticPr fontId="5"/>
  </si>
  <si>
    <r>
      <t>太陽光発電</t>
    </r>
    <r>
      <rPr>
        <sz val="11"/>
        <color theme="1"/>
        <rFont val="ＭＳ Ｐゴシック"/>
      </rPr>
      <t>（パネル出力）</t>
    </r>
    <rPh sb="0" eb="3">
      <t>タイヨウコウ</t>
    </rPh>
    <rPh sb="3" eb="5">
      <t>ハツデン</t>
    </rPh>
    <rPh sb="9" eb="11">
      <t>シュツリョク</t>
    </rPh>
    <phoneticPr fontId="5"/>
  </si>
  <si>
    <r>
      <t>その他</t>
    </r>
    <r>
      <rPr>
        <sz val="11"/>
        <color theme="1"/>
        <rFont val="ＭＳ Ｐゴシック"/>
      </rPr>
      <t>（他補助金、寄付金など）</t>
    </r>
    <rPh sb="2" eb="3">
      <t>タ</t>
    </rPh>
    <phoneticPr fontId="5"/>
  </si>
  <si>
    <r>
      <t>財源内訳（</t>
    </r>
    <r>
      <rPr>
        <sz val="11"/>
        <color theme="1"/>
        <rFont val="ＭＳ Ｐゴシック"/>
      </rPr>
      <t>円）</t>
    </r>
    <rPh sb="0" eb="2">
      <t>ザイゲン</t>
    </rPh>
    <rPh sb="2" eb="4">
      <t>ウチワケ</t>
    </rPh>
    <rPh sb="5" eb="6">
      <t>エン</t>
    </rPh>
    <phoneticPr fontId="5"/>
  </si>
  <si>
    <t>　　高知県知事　　　　　　　　　様</t>
    <rPh sb="2" eb="5">
      <t>コウチケン</t>
    </rPh>
    <rPh sb="5" eb="7">
      <t>チジ</t>
    </rPh>
    <rPh sb="16" eb="17">
      <t>サマ</t>
    </rPh>
    <phoneticPr fontId="5"/>
  </si>
  <si>
    <r>
      <t>事業費（</t>
    </r>
    <r>
      <rPr>
        <sz val="11"/>
        <color theme="1"/>
        <rFont val="ＭＳ Ｐゴシック"/>
      </rPr>
      <t>円）</t>
    </r>
    <rPh sb="0" eb="2">
      <t>ジギョウ</t>
    </rPh>
    <rPh sb="2" eb="3">
      <t>ヒ</t>
    </rPh>
    <rPh sb="4" eb="5">
      <t>エン</t>
    </rPh>
    <phoneticPr fontId="5"/>
  </si>
  <si>
    <r>
      <t>発電電力量（kWh）の見込み
月別、年間
（既設の自家消費を行う太陽光発電設備を含む</t>
    </r>
    <r>
      <rPr>
        <sz val="11"/>
        <color theme="1"/>
        <rFont val="ＭＳ Ｐゴシック"/>
      </rPr>
      <t>）</t>
    </r>
    <rPh sb="0" eb="2">
      <t>ハツデン</t>
    </rPh>
    <rPh sb="2" eb="5">
      <t>デンリョクリョウ</t>
    </rPh>
    <rPh sb="11" eb="13">
      <t>ミコ</t>
    </rPh>
    <rPh sb="15" eb="17">
      <t>ツキベツ</t>
    </rPh>
    <rPh sb="18" eb="20">
      <t>ネンカン</t>
    </rPh>
    <rPh sb="22" eb="24">
      <t>キセツ</t>
    </rPh>
    <rPh sb="25" eb="27">
      <t>ジカ</t>
    </rPh>
    <rPh sb="27" eb="29">
      <t>ショウヒ</t>
    </rPh>
    <rPh sb="30" eb="31">
      <t>オコナ</t>
    </rPh>
    <rPh sb="32" eb="35">
      <t>タイヨウコウ</t>
    </rPh>
    <rPh sb="35" eb="37">
      <t>ハツデン</t>
    </rPh>
    <rPh sb="37" eb="39">
      <t>セツビ</t>
    </rPh>
    <rPh sb="40" eb="41">
      <t>フク</t>
    </rPh>
    <phoneticPr fontId="5"/>
  </si>
  <si>
    <t>【様式３】</t>
    <rPh sb="1" eb="3">
      <t>ヨウシキ</t>
    </rPh>
    <phoneticPr fontId="5"/>
  </si>
  <si>
    <r>
      <t>補助金（２万円/kW×太陽光発電設備容量と補助対象事業費</t>
    </r>
    <r>
      <rPr>
        <sz val="11"/>
        <color theme="1"/>
        <rFont val="ＭＳ Ｐゴシック"/>
      </rPr>
      <t>の３分の１のいずれか低い額以内、1000円未満切り捨て、上限5,000,000円）</t>
    </r>
    <rPh sb="0" eb="3">
      <t>ホジョキン</t>
    </rPh>
    <rPh sb="11" eb="14">
      <t>タイヨウコウ</t>
    </rPh>
    <rPh sb="14" eb="16">
      <t>ハツデン</t>
    </rPh>
    <rPh sb="16" eb="18">
      <t>セツビ</t>
    </rPh>
    <rPh sb="18" eb="20">
      <t>ヨウリョウ</t>
    </rPh>
    <rPh sb="21" eb="23">
      <t>ホジョ</t>
    </rPh>
    <rPh sb="23" eb="25">
      <t>タイショウ</t>
    </rPh>
    <rPh sb="25" eb="28">
      <t>ジギョウヒ</t>
    </rPh>
    <rPh sb="30" eb="31">
      <t>ブン</t>
    </rPh>
    <rPh sb="38" eb="39">
      <t>ヒク</t>
    </rPh>
    <rPh sb="40" eb="41">
      <t>ガク</t>
    </rPh>
    <rPh sb="41" eb="43">
      <t>イナイ</t>
    </rPh>
    <rPh sb="48" eb="49">
      <t>エン</t>
    </rPh>
    <rPh sb="49" eb="51">
      <t>ミマン</t>
    </rPh>
    <rPh sb="51" eb="52">
      <t>キ</t>
    </rPh>
    <rPh sb="53" eb="54">
      <t>ス</t>
    </rPh>
    <rPh sb="56" eb="58">
      <t>ジョウゲン</t>
    </rPh>
    <rPh sb="67" eb="68">
      <t>エン</t>
    </rPh>
    <phoneticPr fontId="5"/>
  </si>
  <si>
    <t>太陽光発電設備・蓄電池　導入量算定シート</t>
    <rPh sb="0" eb="3">
      <t>タイヨウコウ</t>
    </rPh>
    <rPh sb="3" eb="5">
      <t>ハツデン</t>
    </rPh>
    <rPh sb="5" eb="7">
      <t>セツビ</t>
    </rPh>
    <rPh sb="8" eb="11">
      <t>チクデンチ</t>
    </rPh>
    <rPh sb="12" eb="14">
      <t>ドウニュウ</t>
    </rPh>
    <rPh sb="14" eb="15">
      <t>リョウ</t>
    </rPh>
    <rPh sb="15" eb="17">
      <t>サンテイ</t>
    </rPh>
    <phoneticPr fontId="5"/>
  </si>
  <si>
    <t>設置場所</t>
    <rPh sb="0" eb="2">
      <t>セッチ</t>
    </rPh>
    <rPh sb="2" eb="4">
      <t>バショ</t>
    </rPh>
    <phoneticPr fontId="5"/>
  </si>
  <si>
    <t>・蓄電池の導入規模⑩は夜間に必要な電力量⑨をベースとしてください。ただし、全ての容量を放電することはできませんので、一定の余裕を考慮して、実際の導入規模を調整してください。</t>
    <rPh sb="1" eb="4">
      <t>チクデンチ</t>
    </rPh>
    <rPh sb="5" eb="7">
      <t>ドウニュウ</t>
    </rPh>
    <rPh sb="7" eb="9">
      <t>キボ</t>
    </rPh>
    <rPh sb="11" eb="13">
      <t>ヤカン</t>
    </rPh>
    <rPh sb="14" eb="16">
      <t>ヒツヨウ</t>
    </rPh>
    <rPh sb="17" eb="19">
      <t>デンリョク</t>
    </rPh>
    <rPh sb="19" eb="20">
      <t>リョウ</t>
    </rPh>
    <rPh sb="37" eb="38">
      <t>スベ</t>
    </rPh>
    <rPh sb="40" eb="42">
      <t>ヨウリョウ</t>
    </rPh>
    <rPh sb="43" eb="45">
      <t>ホウデン</t>
    </rPh>
    <rPh sb="58" eb="60">
      <t>イッテイ</t>
    </rPh>
    <rPh sb="61" eb="63">
      <t>ヨユウ</t>
    </rPh>
    <rPh sb="64" eb="66">
      <t>コウリョ</t>
    </rPh>
    <rPh sb="77" eb="79">
      <t>チョウセイ</t>
    </rPh>
    <phoneticPr fontId="5"/>
  </si>
  <si>
    <t>昼間に必要な電力量(kWh)⑧（=④の合計）</t>
    <rPh sb="0" eb="2">
      <t>ヒルマ</t>
    </rPh>
    <rPh sb="3" eb="5">
      <t>ヒツヨウ</t>
    </rPh>
    <rPh sb="6" eb="8">
      <t>デンリョク</t>
    </rPh>
    <rPh sb="8" eb="9">
      <t>リョウ</t>
    </rPh>
    <rPh sb="19" eb="21">
      <t>ゴウケイ</t>
    </rPh>
    <phoneticPr fontId="5"/>
  </si>
  <si>
    <t>夜間に必要な電力量(kWh)⑨（=⑦の合計）</t>
    <rPh sb="0" eb="2">
      <t>ヤカン</t>
    </rPh>
    <rPh sb="3" eb="5">
      <t>ヒツヨウ</t>
    </rPh>
    <rPh sb="6" eb="8">
      <t>デンリョク</t>
    </rPh>
    <rPh sb="8" eb="9">
      <t>リョウ</t>
    </rPh>
    <rPh sb="19" eb="21">
      <t>ゴウケイ</t>
    </rPh>
    <phoneticPr fontId="5"/>
  </si>
  <si>
    <t>(1-4) で需要家に還元する予定の合計金額（税抜）</t>
  </si>
  <si>
    <t>１日に必要な電力量(kWh)⑪（=⑧＋⑩）</t>
    <rPh sb="1" eb="2">
      <t>ニチ</t>
    </rPh>
    <rPh sb="3" eb="5">
      <t>ヒツヨウ</t>
    </rPh>
    <rPh sb="6" eb="8">
      <t>デンリョク</t>
    </rPh>
    <rPh sb="8" eb="9">
      <t>リョウ</t>
    </rPh>
    <phoneticPr fontId="5"/>
  </si>
  <si>
    <t>【記載に関する注意事項】</t>
    <rPh sb="1" eb="3">
      <t>キサイ</t>
    </rPh>
    <rPh sb="4" eb="5">
      <t>カン</t>
    </rPh>
    <rPh sb="7" eb="9">
      <t>チュウイ</t>
    </rPh>
    <rPh sb="9" eb="11">
      <t>ジコウ</t>
    </rPh>
    <phoneticPr fontId="5"/>
  </si>
  <si>
    <t>・着色部分に入力してください。</t>
    <rPh sb="1" eb="3">
      <t>チャクショク</t>
    </rPh>
    <rPh sb="3" eb="5">
      <t>ブブン</t>
    </rPh>
    <rPh sb="6" eb="8">
      <t>ニュウリョク</t>
    </rPh>
    <phoneticPr fontId="5"/>
  </si>
  <si>
    <t>・行は必要に応じて追加してください。</t>
    <rPh sb="1" eb="2">
      <t>ギョウ</t>
    </rPh>
    <rPh sb="3" eb="5">
      <t>ヒツヨウ</t>
    </rPh>
    <rPh sb="6" eb="7">
      <t>オウ</t>
    </rPh>
    <rPh sb="9" eb="11">
      <t>ツイカ</t>
    </rPh>
    <phoneticPr fontId="5"/>
  </si>
  <si>
    <t>・既存の自家発電で使用する機器については対象外としてください。（本事業により導入する設備からの電力を使用するものを対象としてください。）</t>
    <rPh sb="1" eb="3">
      <t>キゾン</t>
    </rPh>
    <rPh sb="4" eb="6">
      <t>ジカ</t>
    </rPh>
    <rPh sb="6" eb="8">
      <t>ハツデン</t>
    </rPh>
    <rPh sb="9" eb="11">
      <t>シヨウ</t>
    </rPh>
    <rPh sb="13" eb="15">
      <t>キキ</t>
    </rPh>
    <rPh sb="20" eb="23">
      <t>タイショウガイ</t>
    </rPh>
    <rPh sb="32" eb="33">
      <t>ホン</t>
    </rPh>
    <rPh sb="33" eb="35">
      <t>ジギョウ</t>
    </rPh>
    <rPh sb="38" eb="40">
      <t>ドウニュウ</t>
    </rPh>
    <rPh sb="42" eb="44">
      <t>セツビ</t>
    </rPh>
    <rPh sb="47" eb="49">
      <t>デンリョク</t>
    </rPh>
    <rPh sb="50" eb="52">
      <t>シヨウ</t>
    </rPh>
    <rPh sb="57" eb="59">
      <t>タイショウ</t>
    </rPh>
    <phoneticPr fontId="5"/>
  </si>
  <si>
    <t>導入する太陽光発電設備による年間発電量（kWh)</t>
    <rPh sb="0" eb="2">
      <t>ドウニュウ</t>
    </rPh>
    <rPh sb="4" eb="7">
      <t>タイヨウコウ</t>
    </rPh>
    <rPh sb="7" eb="9">
      <t>ハツデン</t>
    </rPh>
    <rPh sb="9" eb="11">
      <t>セツビ</t>
    </rPh>
    <rPh sb="14" eb="16">
      <t>ネンカン</t>
    </rPh>
    <rPh sb="16" eb="18">
      <t>ハツデン</t>
    </rPh>
    <rPh sb="18" eb="19">
      <t>リョウ</t>
    </rPh>
    <phoneticPr fontId="5"/>
  </si>
  <si>
    <r>
      <t>・太陽光発電設備</t>
    </r>
    <r>
      <rPr>
        <sz val="8"/>
        <color theme="1"/>
        <rFont val="ＭＳ Ｐゴシック"/>
      </rPr>
      <t>の必要容量⑫は「１日に必要な電力量（kWh）⑪＝太陽光発電設備の必要容量（kW）⑫×1kWあたりの自立運転出力0.25kW×8時間(発電時間）」から算定してください。</t>
    </r>
    <rPh sb="1" eb="8">
      <t>タイヨウコウハツデンセツビ</t>
    </rPh>
    <rPh sb="9" eb="11">
      <t>ヒツヨウ</t>
    </rPh>
    <rPh sb="11" eb="13">
      <t>ヨウリョウ</t>
    </rPh>
    <rPh sb="17" eb="18">
      <t>ニチ</t>
    </rPh>
    <rPh sb="19" eb="21">
      <t>ヒツヨウ</t>
    </rPh>
    <rPh sb="22" eb="25">
      <t>デンリョクリョウ</t>
    </rPh>
    <rPh sb="57" eb="59">
      <t>ジリツ</t>
    </rPh>
    <rPh sb="59" eb="61">
      <t>ウンテン</t>
    </rPh>
    <rPh sb="61" eb="63">
      <t>シュツリョク</t>
    </rPh>
    <rPh sb="71" eb="73">
      <t>ジカン</t>
    </rPh>
    <rPh sb="74" eb="76">
      <t>ハツデン</t>
    </rPh>
    <rPh sb="76" eb="78">
      <t>ジカン</t>
    </rPh>
    <rPh sb="82" eb="84">
      <t>サンテイ</t>
    </rPh>
    <phoneticPr fontId="5"/>
  </si>
  <si>
    <t>階数</t>
    <rPh sb="0" eb="2">
      <t>カイスウ</t>
    </rPh>
    <phoneticPr fontId="5"/>
  </si>
  <si>
    <t>補助金所要額</t>
    <rPh sb="0" eb="3">
      <t>ホジョキン</t>
    </rPh>
    <rPh sb="3" eb="5">
      <t>ショヨウ</t>
    </rPh>
    <rPh sb="5" eb="6">
      <t>ガク</t>
    </rPh>
    <phoneticPr fontId="21"/>
  </si>
  <si>
    <t>項目</t>
    <rPh sb="0" eb="2">
      <t>コウモク</t>
    </rPh>
    <phoneticPr fontId="5"/>
  </si>
  <si>
    <t>概要</t>
    <rPh sb="0" eb="2">
      <t>ガイヨウ</t>
    </rPh>
    <phoneticPr fontId="5"/>
  </si>
  <si>
    <t>【様式６】</t>
  </si>
  <si>
    <t>昼間（8時～16時）</t>
    <rPh sb="0" eb="2">
      <t>ヒルマ</t>
    </rPh>
    <rPh sb="4" eb="5">
      <t>ジ</t>
    </rPh>
    <rPh sb="8" eb="9">
      <t>ジ</t>
    </rPh>
    <phoneticPr fontId="5"/>
  </si>
  <si>
    <t>数量②</t>
    <rPh sb="0" eb="2">
      <t>スウリョウ</t>
    </rPh>
    <phoneticPr fontId="5"/>
  </si>
  <si>
    <t>③太陽光発電設備（＋定置用蓄電池：補助対象外で新規導入）</t>
    <rPh sb="1" eb="8">
      <t>タイヨウコウハツデンセツビ</t>
    </rPh>
    <rPh sb="10" eb="16">
      <t>テイチヨウチクデンチ</t>
    </rPh>
    <phoneticPr fontId="21"/>
  </si>
  <si>
    <t>利用率（％）</t>
    <rPh sb="0" eb="3">
      <t>リヨウリツ</t>
    </rPh>
    <phoneticPr fontId="5"/>
  </si>
  <si>
    <t>使用電力量
（kWh)④</t>
    <rPh sb="0" eb="2">
      <t>シヨウ</t>
    </rPh>
    <rPh sb="2" eb="4">
      <t>デンリョク</t>
    </rPh>
    <rPh sb="4" eb="5">
      <t>リョウ</t>
    </rPh>
    <phoneticPr fontId="5"/>
  </si>
  <si>
    <t>夜間（16時～８時）</t>
    <rPh sb="0" eb="2">
      <t>ヤカン</t>
    </rPh>
    <rPh sb="5" eb="6">
      <t>ジ</t>
    </rPh>
    <rPh sb="8" eb="9">
      <t>ジ</t>
    </rPh>
    <phoneticPr fontId="5"/>
  </si>
  <si>
    <t>数量⑤</t>
    <rPh sb="0" eb="2">
      <t>スウリョウ</t>
    </rPh>
    <phoneticPr fontId="5"/>
  </si>
  <si>
    <t>使用時間
（ｈ）⑥</t>
    <rPh sb="0" eb="2">
      <t>シヨウ</t>
    </rPh>
    <rPh sb="2" eb="4">
      <t>ジカン</t>
    </rPh>
    <phoneticPr fontId="5"/>
  </si>
  <si>
    <r>
      <t>太陽光発電設備の導入量目安(kW)（算定値）⑫</t>
    </r>
    <r>
      <rPr>
        <sz val="11"/>
        <color theme="1"/>
        <rFont val="ＭＳ Ｐゴシック"/>
      </rPr>
      <t>(=⑪/(0.25*8))</t>
    </r>
    <rPh sb="0" eb="3">
      <t>タイヨウコウ</t>
    </rPh>
    <rPh sb="3" eb="5">
      <t>ハツデン</t>
    </rPh>
    <rPh sb="5" eb="7">
      <t>セツビ</t>
    </rPh>
    <rPh sb="8" eb="10">
      <t>ドウニュウ</t>
    </rPh>
    <rPh sb="10" eb="11">
      <t>リョウ</t>
    </rPh>
    <rPh sb="11" eb="13">
      <t>メヤス</t>
    </rPh>
    <rPh sb="18" eb="20">
      <t>サンテイ</t>
    </rPh>
    <rPh sb="20" eb="21">
      <t>チ</t>
    </rPh>
    <phoneticPr fontId="5"/>
  </si>
  <si>
    <t>使用電力量
（kWh)⑦</t>
    <rPh sb="0" eb="2">
      <t>シヨウ</t>
    </rPh>
    <rPh sb="2" eb="4">
      <t>デンリョク</t>
    </rPh>
    <rPh sb="4" eb="5">
      <t>リョウ</t>
    </rPh>
    <phoneticPr fontId="5"/>
  </si>
  <si>
    <t>３　 需要家の太陽光発電設備を利用した取組事項（様式４）及び様式
    ４について確認できる書類</t>
  </si>
  <si>
    <t xml:space="preserve">　原則として、補助金がある場合と無い場合を比較して還元額を示すこと
</t>
  </si>
  <si>
    <t>事務室</t>
    <rPh sb="0" eb="3">
      <t>ジムシツ</t>
    </rPh>
    <phoneticPr fontId="5"/>
  </si>
  <si>
    <t>テレビ</t>
  </si>
  <si>
    <t>照明</t>
    <rPh sb="0" eb="2">
      <t>ショウメイ</t>
    </rPh>
    <phoneticPr fontId="5"/>
  </si>
  <si>
    <t>需要家への補助金の還元方法の補足説明</t>
    <rPh sb="0" eb="3">
      <t>ジュヨウカ</t>
    </rPh>
    <rPh sb="5" eb="8">
      <t>ホジョキン</t>
    </rPh>
    <rPh sb="9" eb="13">
      <t>カンゲンホウホウ</t>
    </rPh>
    <rPh sb="14" eb="18">
      <t>ホソクセツメイ</t>
    </rPh>
    <phoneticPr fontId="21"/>
  </si>
  <si>
    <t>40インチ</t>
  </si>
  <si>
    <t>★契約期間：太陽光発電設備の法定耐用年数17年に対し、契約期間は17年以上か。17年未満の場合、設備の譲渡後などに需要家の責任で太陽光発電設備を本補助事業の目的に沿って継続して17年間使用する旨が明記されているか。</t>
  </si>
  <si>
    <t>ノートパソコン</t>
  </si>
  <si>
    <t>携帯電話充電器</t>
    <rPh sb="0" eb="2">
      <t>ケイタイ</t>
    </rPh>
    <rPh sb="2" eb="4">
      <t>デンワ</t>
    </rPh>
    <rPh sb="4" eb="7">
      <t>ジュウデンキ</t>
    </rPh>
    <phoneticPr fontId="5"/>
  </si>
  <si>
    <t>　取引先の要請により、自社製品の製造にあたり再生可能エネルギー使用電力量の割合を増やす必要があると判断し、その一環として再エネ100%を宣言する「RE Action」に参加する。</t>
    <rPh sb="1" eb="3">
      <t>とりひき</t>
    </rPh>
    <rPh sb="3" eb="4">
      <t>さき</t>
    </rPh>
    <rPh sb="5" eb="7">
      <t>ようせい</t>
    </rPh>
    <rPh sb="11" eb="13">
      <t>じしゃ</t>
    </rPh>
    <rPh sb="13" eb="15">
      <t>せいひん</t>
    </rPh>
    <rPh sb="16" eb="18">
      <t>せいぞう</t>
    </rPh>
    <rPh sb="22" eb="24">
      <t>さいせい</t>
    </rPh>
    <rPh sb="24" eb="26">
      <t>かのう</t>
    </rPh>
    <rPh sb="31" eb="33">
      <t>しよう</t>
    </rPh>
    <rPh sb="33" eb="35">
      <t>でんりょく</t>
    </rPh>
    <rPh sb="35" eb="36">
      <t>りょう</t>
    </rPh>
    <rPh sb="37" eb="39">
      <t>わりあい</t>
    </rPh>
    <rPh sb="40" eb="41">
      <t>ふ</t>
    </rPh>
    <rPh sb="43" eb="45">
      <t>ひつよう</t>
    </rPh>
    <rPh sb="49" eb="51">
      <t>はんだん</t>
    </rPh>
    <rPh sb="55" eb="57">
      <t>いっかん</t>
    </rPh>
    <rPh sb="60" eb="61">
      <t>さい</t>
    </rPh>
    <rPh sb="68" eb="70">
      <t>せんげん</t>
    </rPh>
    <rPh sb="84" eb="86">
      <t>さんか</t>
    </rPh>
    <phoneticPr fontId="16" type="Hiragana"/>
  </si>
  <si>
    <t>プリンター複合機</t>
    <rPh sb="5" eb="8">
      <t>フクゴウキ</t>
    </rPh>
    <phoneticPr fontId="5"/>
  </si>
  <si>
    <t>取組事項</t>
    <rPh sb="0" eb="2">
      <t>トリクミ</t>
    </rPh>
    <rPh sb="2" eb="4">
      <t>ジコウ</t>
    </rPh>
    <phoneticPr fontId="5"/>
  </si>
  <si>
    <t>地域のレジリエンス向上への貢献</t>
    <rPh sb="0" eb="2">
      <t>チイキ</t>
    </rPh>
    <rPh sb="9" eb="11">
      <t>コウジョウ</t>
    </rPh>
    <rPh sb="13" eb="15">
      <t>コウケン</t>
    </rPh>
    <phoneticPr fontId="5"/>
  </si>
  <si>
    <t>地域貢献活動の実施</t>
    <rPh sb="0" eb="2">
      <t>チイキ</t>
    </rPh>
    <rPh sb="2" eb="4">
      <t>コウケン</t>
    </rPh>
    <rPh sb="4" eb="6">
      <t>カツドウ</t>
    </rPh>
    <rPh sb="7" eb="9">
      <t>ジッシ</t>
    </rPh>
    <phoneticPr fontId="5"/>
  </si>
  <si>
    <t>確認事項</t>
    <rPh sb="0" eb="2">
      <t>カクニン</t>
    </rPh>
    <rPh sb="2" eb="4">
      <t>ジコウ</t>
    </rPh>
    <phoneticPr fontId="5"/>
  </si>
  <si>
    <t>　地域内の小学校を対象に、工場見学を受け入れており、今回の事業で導入した太陽光発電設備の発電量を表示したパネルを利用して、太陽光発電やカーボンニュートラルに対して意識を向上させる環境学習を実施する。</t>
    <rPh sb="1" eb="4">
      <t>ちいきない</t>
    </rPh>
    <rPh sb="5" eb="8">
      <t>しょうがっこう</t>
    </rPh>
    <rPh sb="9" eb="11">
      <t>たいしょう</t>
    </rPh>
    <rPh sb="13" eb="15">
      <t>こうじょう</t>
    </rPh>
    <rPh sb="15" eb="17">
      <t>けんがく</t>
    </rPh>
    <rPh sb="18" eb="19">
      <t>う</t>
    </rPh>
    <rPh sb="20" eb="21">
      <t>い</t>
    </rPh>
    <rPh sb="26" eb="28">
      <t>こんかい</t>
    </rPh>
    <rPh sb="29" eb="31">
      <t>じぎょう</t>
    </rPh>
    <rPh sb="32" eb="34">
      <t>どうにゅう</t>
    </rPh>
    <rPh sb="36" eb="39">
      <t>たいようこう</t>
    </rPh>
    <rPh sb="39" eb="41">
      <t>はつでん</t>
    </rPh>
    <rPh sb="41" eb="43">
      <t>せつび</t>
    </rPh>
    <rPh sb="44" eb="47">
      <t>はつでんりょう</t>
    </rPh>
    <rPh sb="48" eb="50">
      <t>ひょうじ</t>
    </rPh>
    <rPh sb="56" eb="58">
      <t>りよう</t>
    </rPh>
    <rPh sb="61" eb="64">
      <t>たいようこう</t>
    </rPh>
    <rPh sb="64" eb="66">
      <t>はつでん</t>
    </rPh>
    <rPh sb="78" eb="79">
      <t>たい</t>
    </rPh>
    <rPh sb="81" eb="83">
      <t>いしき</t>
    </rPh>
    <rPh sb="84" eb="86">
      <t>こうじょう</t>
    </rPh>
    <rPh sb="89" eb="91">
      <t>かんきょう</t>
    </rPh>
    <rPh sb="91" eb="93">
      <t>がくしゅう</t>
    </rPh>
    <rPh sb="94" eb="96">
      <t>じっし</t>
    </rPh>
    <phoneticPr fontId="16" type="Hiragana"/>
  </si>
  <si>
    <t>需要家名</t>
    <rPh sb="0" eb="3">
      <t>ジュヨウカ</t>
    </rPh>
    <rPh sb="3" eb="4">
      <t>ナ</t>
    </rPh>
    <phoneticPr fontId="5"/>
  </si>
  <si>
    <t>需要家の太陽光発電設備を利用した取組事項</t>
    <rPh sb="0" eb="3">
      <t>じゅようか</t>
    </rPh>
    <phoneticPr fontId="16" type="Hiragana"/>
  </si>
  <si>
    <t>1-6c</t>
  </si>
  <si>
    <r>
      <t>※当補助金による太陽光発電設備と、</t>
    </r>
    <r>
      <rPr>
        <sz val="9"/>
        <color theme="1"/>
        <rFont val="ＭＳ Ｐゴシック"/>
      </rPr>
      <t>既設の自家発電設備との役割の違い（自家発電施設等を備え付けている場合のみ記載）</t>
    </r>
    <rPh sb="1" eb="2">
      <t>トウ</t>
    </rPh>
    <rPh sb="2" eb="5">
      <t>ホジョキン</t>
    </rPh>
    <rPh sb="8" eb="11">
      <t>タイヨウコウ</t>
    </rPh>
    <rPh sb="11" eb="13">
      <t>ハツデン</t>
    </rPh>
    <rPh sb="13" eb="15">
      <t>セツビ</t>
    </rPh>
    <rPh sb="17" eb="19">
      <t>キセツ</t>
    </rPh>
    <rPh sb="20" eb="22">
      <t>ジカ</t>
    </rPh>
    <rPh sb="22" eb="24">
      <t>ハツデン</t>
    </rPh>
    <rPh sb="24" eb="26">
      <t>セツビ</t>
    </rPh>
    <rPh sb="28" eb="30">
      <t>ヤクワリ</t>
    </rPh>
    <rPh sb="31" eb="32">
      <t>チガ</t>
    </rPh>
    <rPh sb="40" eb="41">
      <t>トウ</t>
    </rPh>
    <rPh sb="53" eb="55">
      <t>キサイ</t>
    </rPh>
    <phoneticPr fontId="5"/>
  </si>
  <si>
    <t xml:space="preserve">
※　上記項目の内５～12については、国の「ｽﾄﾚｰｼﾞﾊﾟﾘﾃｨの達成に向けた太陽光発電設備等の価格低減促進事業」の補助金の採択を受けている場合、その申請書及び提出様式において、必要な項目が記載されている場合には、当該申請書及び様式の写しを代わりに提出することで問題ありません。</t>
    <rPh sb="3" eb="5">
      <t>ジョウキ</t>
    </rPh>
    <rPh sb="5" eb="7">
      <t>コウモク</t>
    </rPh>
    <rPh sb="8" eb="9">
      <t>ウチ</t>
    </rPh>
    <rPh sb="19" eb="20">
      <t>クニ</t>
    </rPh>
    <rPh sb="34" eb="36">
      <t>タッセイ</t>
    </rPh>
    <rPh sb="37" eb="38">
      <t>ム</t>
    </rPh>
    <rPh sb="40" eb="43">
      <t>タイヨウコウ</t>
    </rPh>
    <rPh sb="43" eb="45">
      <t>ハツデン</t>
    </rPh>
    <rPh sb="45" eb="47">
      <t>セツビ</t>
    </rPh>
    <rPh sb="47" eb="48">
      <t>トウ</t>
    </rPh>
    <rPh sb="49" eb="51">
      <t>カカク</t>
    </rPh>
    <rPh sb="51" eb="53">
      <t>テイゲン</t>
    </rPh>
    <rPh sb="53" eb="55">
      <t>ソクシン</t>
    </rPh>
    <rPh sb="55" eb="57">
      <t>ジギョウ</t>
    </rPh>
    <rPh sb="59" eb="62">
      <t>ホジョキン</t>
    </rPh>
    <rPh sb="63" eb="65">
      <t>サイタク</t>
    </rPh>
    <rPh sb="66" eb="67">
      <t>ウ</t>
    </rPh>
    <rPh sb="71" eb="73">
      <t>バアイ</t>
    </rPh>
    <rPh sb="76" eb="79">
      <t>シンセイショ</t>
    </rPh>
    <rPh sb="79" eb="80">
      <t>オヨ</t>
    </rPh>
    <rPh sb="81" eb="83">
      <t>テイシュツ</t>
    </rPh>
    <rPh sb="83" eb="85">
      <t>ヨウシキ</t>
    </rPh>
    <rPh sb="90" eb="92">
      <t>ヒツヨウ</t>
    </rPh>
    <rPh sb="93" eb="95">
      <t>コウモク</t>
    </rPh>
    <rPh sb="96" eb="98">
      <t>キサイ</t>
    </rPh>
    <rPh sb="103" eb="105">
      <t>バアイ</t>
    </rPh>
    <rPh sb="108" eb="110">
      <t>トウガイ</t>
    </rPh>
    <rPh sb="110" eb="113">
      <t>シンセイショ</t>
    </rPh>
    <rPh sb="113" eb="114">
      <t>オヨ</t>
    </rPh>
    <rPh sb="115" eb="117">
      <t>ヨウシキ</t>
    </rPh>
    <rPh sb="118" eb="119">
      <t>ウツ</t>
    </rPh>
    <rPh sb="121" eb="122">
      <t>カ</t>
    </rPh>
    <rPh sb="125" eb="127">
      <t>テイシュツ</t>
    </rPh>
    <rPh sb="132" eb="134">
      <t>モンダイ</t>
    </rPh>
    <phoneticPr fontId="5"/>
  </si>
  <si>
    <t>自家発電設備等の既設置状況</t>
    <rPh sb="0" eb="2">
      <t>ジカ</t>
    </rPh>
    <rPh sb="2" eb="4">
      <t>ハツデン</t>
    </rPh>
    <rPh sb="4" eb="6">
      <t>セツビ</t>
    </rPh>
    <rPh sb="6" eb="7">
      <t>トウ</t>
    </rPh>
    <rPh sb="8" eb="9">
      <t>キ</t>
    </rPh>
    <rPh sb="9" eb="11">
      <t>セッチ</t>
    </rPh>
    <rPh sb="11" eb="13">
      <t>ジョウキョウ</t>
    </rPh>
    <phoneticPr fontId="5"/>
  </si>
  <si>
    <r>
      <t>□</t>
    </r>
    <r>
      <rPr>
        <sz val="11"/>
        <color theme="1"/>
        <rFont val="ＭＳ Ｐゴシック"/>
      </rPr>
      <t>電力供給が遮断された際にも、自立運転が可能か。
□自立運転時のパワーコンディショナーの出力が災害等において使用を想定している機器の電力量をまかなうことができるか。
□通常時に使用できるシステムか。
□導入する設備を設置するのに十分なスペースはあるか。
□日照は問題ないか（方位、日陰の有無等）。
□PPA契約期間満了後に太陽光発電設備等の譲渡を受け、法定耐用年数期間経過後に当該太陽光発電設備等の廃棄を行う場合には、当該譲渡を受けた者の責任において行う必要があることを理解しているか。
□補助金額のすべてが、サービス料金の低減等により、需要家に還元される契約書（案）を作成している。</t>
    </r>
    <r>
      <rPr>
        <strike/>
        <sz val="11"/>
        <color theme="1"/>
        <rFont val="ＭＳ Ｐゴシック"/>
      </rPr>
      <t xml:space="preserve">
</t>
    </r>
    <r>
      <rPr>
        <sz val="11"/>
        <color theme="1"/>
        <rFont val="ＭＳ Ｐゴシック"/>
      </rPr>
      <t>□需要家から工期（工事や停電等の実施が可能な日を含む）や契約内容（工事期間中や契約期間中に発生した事故等の責任の所在を含む）について合意を得ているか。
☐事業実施に当たって、許認可（届出）、権利使用（又は取得等）の必要なものはないか（ある場合は状況、見通しについて資料を添付すること）
☐事業実施に当たって、近隣住民等への影響が考えられないか（考えられる場合は内容と理解を得る見込みについて資料を添付すること）</t>
    </r>
    <rPh sb="1" eb="3">
      <t>デンリョク</t>
    </rPh>
    <rPh sb="3" eb="5">
      <t>キョウキュウ</t>
    </rPh>
    <rPh sb="6" eb="8">
      <t>シャダン</t>
    </rPh>
    <rPh sb="11" eb="12">
      <t>サイ</t>
    </rPh>
    <rPh sb="15" eb="17">
      <t>ジリツ</t>
    </rPh>
    <rPh sb="17" eb="19">
      <t>ウンテン</t>
    </rPh>
    <rPh sb="20" eb="22">
      <t>カノウ</t>
    </rPh>
    <rPh sb="26" eb="28">
      <t>ジリツ</t>
    </rPh>
    <rPh sb="28" eb="31">
      <t>ウンテンジ</t>
    </rPh>
    <rPh sb="44" eb="46">
      <t>シュツリョク</t>
    </rPh>
    <rPh sb="47" eb="49">
      <t>サイガイ</t>
    </rPh>
    <rPh sb="49" eb="50">
      <t>トウ</t>
    </rPh>
    <rPh sb="54" eb="56">
      <t>シヨウ</t>
    </rPh>
    <rPh sb="57" eb="59">
      <t>ソウテイ</t>
    </rPh>
    <rPh sb="63" eb="65">
      <t>キキ</t>
    </rPh>
    <rPh sb="66" eb="68">
      <t>デンリョク</t>
    </rPh>
    <rPh sb="68" eb="69">
      <t>リョウ</t>
    </rPh>
    <rPh sb="84" eb="86">
      <t>ツウジョウ</t>
    </rPh>
    <rPh sb="86" eb="87">
      <t>ジ</t>
    </rPh>
    <rPh sb="88" eb="90">
      <t>シヨウ</t>
    </rPh>
    <rPh sb="101" eb="103">
      <t>ドウニュウ</t>
    </rPh>
    <rPh sb="105" eb="107">
      <t>セツビ</t>
    </rPh>
    <rPh sb="108" eb="110">
      <t>セッチ</t>
    </rPh>
    <rPh sb="114" eb="116">
      <t>ジュウブン</t>
    </rPh>
    <rPh sb="280" eb="281">
      <t>ショ</t>
    </rPh>
    <rPh sb="282" eb="283">
      <t>アン</t>
    </rPh>
    <rPh sb="285" eb="287">
      <t>サクセイ</t>
    </rPh>
    <phoneticPr fontId="5"/>
  </si>
  <si>
    <t>1-6a</t>
  </si>
  <si>
    <t>★契約満了時の処置：設備の無償譲渡や契約延長などについての取り決めがされているか。</t>
  </si>
  <si>
    <t>項目（★は事業要件などのため必須）</t>
  </si>
  <si>
    <t>当施設での本事業の実施にあたり、利用方法など、独自の工夫等があれば、記載してください。</t>
    <rPh sb="0" eb="1">
      <t>トウ</t>
    </rPh>
    <rPh sb="1" eb="3">
      <t>シセツ</t>
    </rPh>
    <rPh sb="5" eb="6">
      <t>ホン</t>
    </rPh>
    <rPh sb="6" eb="8">
      <t>ジギョウ</t>
    </rPh>
    <rPh sb="9" eb="11">
      <t>ジッシ</t>
    </rPh>
    <rPh sb="16" eb="18">
      <t>リヨウ</t>
    </rPh>
    <rPh sb="18" eb="20">
      <t>ホウホウ</t>
    </rPh>
    <rPh sb="23" eb="25">
      <t>ドクジ</t>
    </rPh>
    <rPh sb="26" eb="28">
      <t>クフウ</t>
    </rPh>
    <rPh sb="28" eb="29">
      <t>トウ</t>
    </rPh>
    <rPh sb="34" eb="36">
      <t>キサイ</t>
    </rPh>
    <phoneticPr fontId="5"/>
  </si>
  <si>
    <t>・夜間に使用するためには、蓄電池設備等が必要となります。当事業に併せて、蓄電池設備等を設置する場合には、当容量についても記述して下さい。</t>
    <rPh sb="1" eb="3">
      <t>ヤカン</t>
    </rPh>
    <rPh sb="4" eb="6">
      <t>シヨウ</t>
    </rPh>
    <rPh sb="13" eb="16">
      <t>チクデンチ</t>
    </rPh>
    <rPh sb="16" eb="18">
      <t>セツビ</t>
    </rPh>
    <rPh sb="18" eb="19">
      <t>トウ</t>
    </rPh>
    <rPh sb="20" eb="22">
      <t>ヒツヨウ</t>
    </rPh>
    <rPh sb="28" eb="31">
      <t>トウジギョウ</t>
    </rPh>
    <rPh sb="32" eb="33">
      <t>アワ</t>
    </rPh>
    <rPh sb="36" eb="39">
      <t>チクデンチ</t>
    </rPh>
    <rPh sb="39" eb="41">
      <t>セツビ</t>
    </rPh>
    <rPh sb="41" eb="42">
      <t>トウ</t>
    </rPh>
    <rPh sb="43" eb="45">
      <t>セッチ</t>
    </rPh>
    <rPh sb="47" eb="49">
      <t>バアイ</t>
    </rPh>
    <rPh sb="52" eb="53">
      <t>トウ</t>
    </rPh>
    <rPh sb="53" eb="55">
      <t>ヨウリョウ</t>
    </rPh>
    <rPh sb="60" eb="62">
      <t>キジュツ</t>
    </rPh>
    <rPh sb="64" eb="65">
      <t>クダ</t>
    </rPh>
    <phoneticPr fontId="5"/>
  </si>
  <si>
    <t>７　 オンサイトPPAモデル料金の設定根拠（様式７）</t>
  </si>
  <si>
    <t>円</t>
    <rPh sb="0" eb="1">
      <t>エン</t>
    </rPh>
    <phoneticPr fontId="21"/>
  </si>
  <si>
    <t>年×12か月</t>
    <rPh sb="0" eb="1">
      <t>ネン</t>
    </rPh>
    <phoneticPr fontId="21"/>
  </si>
  <si>
    <t>（１）の根拠</t>
    <rPh sb="4" eb="6">
      <t>こんきょ</t>
    </rPh>
    <phoneticPr fontId="16" type="Hiragana"/>
  </si>
  <si>
    <t>か月</t>
  </si>
  <si>
    <t>補助金額の需要家への還元方法</t>
  </si>
  <si>
    <t>【様式５】</t>
  </si>
  <si>
    <t>施設名称：</t>
  </si>
  <si>
    <t>「オンサイトPPAモデル」契約関係資料</t>
  </si>
  <si>
    <t>家庭用</t>
  </si>
  <si>
    <t>（１）補助金額のすべてを契約月数に応じて分割で需要家に還元するケース</t>
  </si>
  <si>
    <t>補助金額：</t>
    <rPh sb="2" eb="4">
      <t>きんがく</t>
    </rPh>
    <phoneticPr fontId="16" type="Hiragana"/>
  </si>
  <si>
    <t>契約月数：</t>
    <rPh sb="2" eb="4">
      <t>げっすう</t>
    </rPh>
    <phoneticPr fontId="16" type="Hiragana"/>
  </si>
  <si>
    <t>kWh</t>
  </si>
  <si>
    <t>　※別紙可</t>
    <rPh sb="2" eb="4">
      <t>べっし</t>
    </rPh>
    <rPh sb="4" eb="5">
      <t>か</t>
    </rPh>
    <phoneticPr fontId="16" type="Hiragana"/>
  </si>
  <si>
    <t>○○工場</t>
    <rPh sb="2" eb="4">
      <t>コウジョウ</t>
    </rPh>
    <phoneticPr fontId="5"/>
  </si>
  <si>
    <t>申請する設備の組み合わせ</t>
    <rPh sb="0" eb="2">
      <t>ホジョ</t>
    </rPh>
    <rPh sb="2" eb="4">
      <t>タイショウ</t>
    </rPh>
    <rPh sb="4" eb="6">
      <t>セツビ</t>
    </rPh>
    <rPh sb="7" eb="8">
      <t>ク</t>
    </rPh>
    <rPh sb="9" eb="10">
      <t>ア</t>
    </rPh>
    <phoneticPr fontId="21"/>
  </si>
  <si>
    <t>電気主任技術者：電気主任技術者を選任するかどうか。選任する場合、業務の内容が明記されているか。</t>
  </si>
  <si>
    <t>住所</t>
    <rPh sb="0" eb="2">
      <t>ジュウショ</t>
    </rPh>
    <phoneticPr fontId="5"/>
  </si>
  <si>
    <t>エアコン</t>
  </si>
  <si>
    <t>需要家の太陽光発電設備を利用した取組事項</t>
  </si>
  <si>
    <t>★J-クレジットの禁止：J-クレジット制度への登録を禁止しているか。</t>
  </si>
  <si>
    <r>
      <t>令和　　</t>
    </r>
    <r>
      <rPr>
        <sz val="14"/>
        <color theme="1"/>
        <rFont val="ＭＳ Ｐゴシック"/>
      </rPr>
      <t>年　　月　　日　</t>
    </r>
    <rPh sb="0" eb="2">
      <t>レイワ</t>
    </rPh>
    <phoneticPr fontId="5"/>
  </si>
  <si>
    <t>1-5a</t>
  </si>
  <si>
    <t>か月</t>
    <rPh sb="1" eb="2">
      <t>ゲツ</t>
    </rPh>
    <phoneticPr fontId="21"/>
  </si>
  <si>
    <t>1-1</t>
  </si>
  <si>
    <t>②太陽光発電設備＋定置用蓄電池</t>
    <rPh sb="1" eb="8">
      <t>タイヨウコウハツデンセツビ</t>
    </rPh>
    <rPh sb="9" eb="15">
      <t>テイチヨウチクデンチ</t>
    </rPh>
    <phoneticPr fontId="21"/>
  </si>
  <si>
    <t>1-2</t>
  </si>
  <si>
    <t>1-3</t>
  </si>
  <si>
    <t>1-4</t>
  </si>
  <si>
    <t>1-5</t>
  </si>
  <si>
    <t>1-6</t>
  </si>
  <si>
    <t>1-7</t>
  </si>
  <si>
    <t>1-8</t>
  </si>
  <si>
    <t>1-9</t>
  </si>
  <si>
    <t>当施設に設置可能な太陽光発電設備の容量（kW)⑭
（屋根の面積等から計算）</t>
    <rPh sb="0" eb="1">
      <t>トウ</t>
    </rPh>
    <rPh sb="1" eb="3">
      <t>シセツ</t>
    </rPh>
    <rPh sb="4" eb="6">
      <t>セッチ</t>
    </rPh>
    <rPh sb="6" eb="8">
      <t>カノウ</t>
    </rPh>
    <rPh sb="9" eb="12">
      <t>タイヨウコウ</t>
    </rPh>
    <rPh sb="12" eb="14">
      <t>ハツデン</t>
    </rPh>
    <rPh sb="14" eb="16">
      <t>セツビ</t>
    </rPh>
    <rPh sb="17" eb="19">
      <t>ヨウリョウ</t>
    </rPh>
    <rPh sb="26" eb="28">
      <t>ヤネ</t>
    </rPh>
    <rPh sb="29" eb="32">
      <t>メンセキトウ</t>
    </rPh>
    <rPh sb="34" eb="36">
      <t>ケイサン</t>
    </rPh>
    <phoneticPr fontId="5"/>
  </si>
  <si>
    <t>1-11</t>
  </si>
  <si>
    <t>1-12</t>
  </si>
  <si>
    <t>★要綱：要綱を遵守する旨が記載されているか。</t>
    <rPh sb="1" eb="3">
      <t>ようこう</t>
    </rPh>
    <rPh sb="4" eb="6">
      <t>ようこう</t>
    </rPh>
    <phoneticPr fontId="21" type="Hiragana"/>
  </si>
  <si>
    <t>1-14</t>
  </si>
  <si>
    <t>補助事業者（代表申請者）</t>
    <rPh sb="0" eb="2">
      <t>ホジョ</t>
    </rPh>
    <rPh sb="2" eb="4">
      <t>ジギョウ</t>
    </rPh>
    <rPh sb="4" eb="5">
      <t>シャ</t>
    </rPh>
    <rPh sb="6" eb="8">
      <t>ダイヒョウ</t>
    </rPh>
    <rPh sb="8" eb="11">
      <t>シンセイシャ</t>
    </rPh>
    <phoneticPr fontId="21"/>
  </si>
  <si>
    <t>施設の名称（需要家の法人名＋建物の名称）</t>
    <rPh sb="0" eb="2">
      <t>シセツ</t>
    </rPh>
    <rPh sb="3" eb="5">
      <t>メイショウ</t>
    </rPh>
    <rPh sb="6" eb="9">
      <t>ジュヨウカ</t>
    </rPh>
    <rPh sb="10" eb="12">
      <t>ホウジン</t>
    </rPh>
    <rPh sb="12" eb="13">
      <t>メイ</t>
    </rPh>
    <rPh sb="14" eb="16">
      <t>タテモノ</t>
    </rPh>
    <rPh sb="17" eb="19">
      <t>メイショウ</t>
    </rPh>
    <phoneticPr fontId="21"/>
  </si>
  <si>
    <t>間接補助事業の区分（需要家との契約形態）</t>
  </si>
  <si>
    <t>★設備譲渡後の処置：太陽光発電設備等を譲渡する場合、譲渡を受けた者の責任において太陽光発電設備等の廃棄を行う必要があることが明記されているか。</t>
  </si>
  <si>
    <t>★環境価値：本補助事業の実施により得られる環境価値を需要家に帰属させる旨が明記されているか。</t>
  </si>
  <si>
    <t>★補助金の返還額：補助金の返還が発生した場合、代表申請者の責任で支払う旨が規定されているか。返還額は太陽光発電設備の残耐用年数期間に基づき算定する（法定耐用年数が17年間の設備を10年後に処分する場合、残耐用年数が7年間なので、17分の7を返還。日割り計算はせず、月割り計算となる。例えば、11か月目の処分なら12分の1を返還）ことが明記されているか。</t>
  </si>
  <si>
    <t>★FIT・FIPの禁止：再生可能エネルギー電気の利用の促進に関する特別措置法（平成23年法律第108号）に基づくFIT（固定価格買い取り制度）制度またはFIP (Feed in Premium) 制度による売電を行わないことが明記されているか。</t>
  </si>
  <si>
    <t>★担保・質権設定の禁止：補助対象となる太陽光発電設備等に担保・質権設定がされていないか。補助対象設備を担保とした資金調達は認められない。</t>
  </si>
  <si>
    <t>業務・産業用</t>
    <rPh sb="0" eb="2">
      <t>ギョウム</t>
    </rPh>
    <phoneticPr fontId="21"/>
  </si>
  <si>
    <t>サービス料金：契約期間中における電力単価など、請求料金に関する見直しの条項があるか。</t>
  </si>
  <si>
    <t>耐震基準：法令などで必要な基準を満たす建物か。</t>
  </si>
  <si>
    <t>該当する契約書などの条項</t>
  </si>
  <si>
    <t>法定耐用年数期間における平均の年間CO2削減量
　…法定耐用年数期間の平均の自家消費できる見込みの電力量×商用電力の排出係数 (代替値) ÷1,000×安全率0.9</t>
  </si>
  <si>
    <t>設備導入後の年間CO2排出量</t>
    <rPh sb="0" eb="2">
      <t>セツビ</t>
    </rPh>
    <phoneticPr fontId="21"/>
  </si>
  <si>
    <t>〈1. 基礎情報〉</t>
    <rPh sb="4" eb="8">
      <t>キソジョウホウ</t>
    </rPh>
    <phoneticPr fontId="21"/>
  </si>
  <si>
    <t>〈2. オンサイトPPAモデル〉</t>
  </si>
  <si>
    <t>2-1</t>
  </si>
  <si>
    <t>2-2</t>
  </si>
  <si>
    <t>６　 オンサイトPPAモデル料金契約関係書類説明書（様式６）</t>
  </si>
  <si>
    <t>2-3</t>
  </si>
  <si>
    <t>2-4</t>
  </si>
  <si>
    <t>2-5</t>
  </si>
  <si>
    <t>2-6</t>
  </si>
  <si>
    <t>契約期間（年数）</t>
    <rPh sb="5" eb="6">
      <t>ネン</t>
    </rPh>
    <rPh sb="6" eb="7">
      <t>スウ</t>
    </rPh>
    <phoneticPr fontId="21"/>
  </si>
  <si>
    <t>契約期間（月数）</t>
    <rPh sb="5" eb="6">
      <t>ツキ</t>
    </rPh>
    <rPh sb="6" eb="7">
      <t>スウ</t>
    </rPh>
    <phoneticPr fontId="21"/>
  </si>
  <si>
    <t>太陽光発電設備の法定耐用年数</t>
  </si>
  <si>
    <t>円</t>
  </si>
  <si>
    <t>年</t>
    <rPh sb="0" eb="1">
      <t>ネン</t>
    </rPh>
    <phoneticPr fontId="21"/>
  </si>
  <si>
    <t>円/kWh</t>
    <rPh sb="0" eb="1">
      <t>エン</t>
    </rPh>
    <phoneticPr fontId="21"/>
  </si>
  <si>
    <t>①太陽光発電設備のみ</t>
    <rPh sb="1" eb="8">
      <t>タイヨウコウハツデンセツビ</t>
    </rPh>
    <phoneticPr fontId="21"/>
  </si>
  <si>
    <t>←年単位の契約期間でない場合、(1-3a) は手入力をすること</t>
  </si>
  <si>
    <t>オンサイトPPAモデル料金の設定根拠</t>
  </si>
  <si>
    <t>（参考）電力会社毎の電力の排出係数については、以下のサイトから確認して記載してください。　
　　温室効果ガス排出量 算定・報告・公表制度　電気事業者別排出係数一覧
　　https://ghg-santeikohyo.env.go.jp/calc</t>
    <rPh sb="1" eb="3">
      <t>さんこう</t>
    </rPh>
    <rPh sb="4" eb="6">
      <t>でんりょく</t>
    </rPh>
    <rPh sb="6" eb="8">
      <t>がいしゃ</t>
    </rPh>
    <rPh sb="8" eb="9">
      <t>ごと</t>
    </rPh>
    <rPh sb="10" eb="12">
      <t>でんりょく</t>
    </rPh>
    <rPh sb="13" eb="15">
      <t>はいしゅつ</t>
    </rPh>
    <rPh sb="15" eb="17">
      <t>けいすう</t>
    </rPh>
    <rPh sb="23" eb="25">
      <t>いか</t>
    </rPh>
    <rPh sb="31" eb="33">
      <t>かくにん</t>
    </rPh>
    <rPh sb="35" eb="37">
      <t>きさい</t>
    </rPh>
    <phoneticPr fontId="21" type="Hiragana"/>
  </si>
  <si>
    <t>施設の名称
（需要家の法人名＋建物の名称）</t>
    <rPh sb="0" eb="2">
      <t>シセツ</t>
    </rPh>
    <rPh sb="3" eb="5">
      <t>メイショウ</t>
    </rPh>
    <rPh sb="7" eb="10">
      <t>ジュヨウカ</t>
    </rPh>
    <rPh sb="11" eb="13">
      <t>ホウジン</t>
    </rPh>
    <rPh sb="13" eb="14">
      <t>メイ</t>
    </rPh>
    <rPh sb="15" eb="17">
      <t>タテモノ</t>
    </rPh>
    <rPh sb="18" eb="20">
      <t>メイショウ</t>
    </rPh>
    <phoneticPr fontId="21"/>
  </si>
  <si>
    <t>補助事業者
（代表申請者）</t>
    <rPh sb="0" eb="2">
      <t>ホジョ</t>
    </rPh>
    <rPh sb="2" eb="4">
      <t>ジギョウ</t>
    </rPh>
    <rPh sb="4" eb="5">
      <t>シャ</t>
    </rPh>
    <rPh sb="7" eb="9">
      <t>ダイヒョウ</t>
    </rPh>
    <rPh sb="9" eb="12">
      <t>シンセイシャ</t>
    </rPh>
    <phoneticPr fontId="21"/>
  </si>
  <si>
    <t>間接補助事業の区分
（需要家との契約形態）</t>
    <rPh sb="0" eb="2">
      <t>カンセツ</t>
    </rPh>
    <rPh sb="2" eb="4">
      <t>ホジョ</t>
    </rPh>
    <rPh sb="4" eb="6">
      <t>ジギョウ</t>
    </rPh>
    <rPh sb="7" eb="9">
      <t>クブン</t>
    </rPh>
    <rPh sb="11" eb="14">
      <t>ジュヨウカ</t>
    </rPh>
    <rPh sb="16" eb="18">
      <t>ケイヤク</t>
    </rPh>
    <rPh sb="18" eb="20">
      <t>ケイタイ</t>
    </rPh>
    <phoneticPr fontId="21"/>
  </si>
  <si>
    <t>円/kWh（式：(1-2×2-4+2-1)/2-4）</t>
    <rPh sb="0" eb="1">
      <t>エン</t>
    </rPh>
    <rPh sb="6" eb="7">
      <t>シキ</t>
    </rPh>
    <phoneticPr fontId="21"/>
  </si>
  <si>
    <t>補助金所要額の全てが需要家に還元されるか</t>
    <rPh sb="7" eb="8">
      <t>スベ</t>
    </rPh>
    <phoneticPr fontId="21"/>
  </si>
  <si>
    <t>【様式７】</t>
  </si>
  <si>
    <t>９ 　事業実施場所の位置図及び、設備の配置予定図</t>
  </si>
  <si>
    <t>５　 補助金額の需要家への還元方法(様式５)</t>
  </si>
  <si>
    <t>２　 導入量算定シート（様式３）</t>
  </si>
  <si>
    <r>
      <t>※補助金所要額に消費税が含まれないため、</t>
    </r>
    <r>
      <rPr>
        <u val="double"/>
        <sz val="12"/>
        <color auto="1"/>
        <rFont val="游ゴシック"/>
      </rPr>
      <t>税抜価格で還元額、控除額</t>
    </r>
    <r>
      <rPr>
        <sz val="12"/>
        <color auto="1"/>
        <rFont val="游ゴシック"/>
      </rPr>
      <t>を示すこと
（税抜価格で事業要件を満たすことを示せない申請は不可）</t>
    </r>
    <rPh sb="29" eb="32">
      <t>コウジョガク</t>
    </rPh>
    <phoneticPr fontId="21"/>
  </si>
  <si>
    <t>１　 事業計画（様式２）</t>
  </si>
  <si>
    <r>
      <t>高知県PPAモデル</t>
    </r>
    <r>
      <rPr>
        <sz val="14"/>
        <color theme="1"/>
        <rFont val="ＭＳ Ｐゴシック"/>
      </rPr>
      <t>太陽光発電設備等導入推進事業費補助金　事業計画書</t>
    </r>
    <rPh sb="0" eb="3">
      <t>コウチケン</t>
    </rPh>
    <rPh sb="9" eb="12">
      <t>タイヨウコウ</t>
    </rPh>
    <rPh sb="12" eb="14">
      <t>ハツデン</t>
    </rPh>
    <rPh sb="14" eb="16">
      <t>セツビ</t>
    </rPh>
    <rPh sb="16" eb="17">
      <t>トウ</t>
    </rPh>
    <rPh sb="17" eb="19">
      <t>ドウニュウ</t>
    </rPh>
    <rPh sb="19" eb="21">
      <t>スイシン</t>
    </rPh>
    <phoneticPr fontId="5"/>
  </si>
  <si>
    <t>商用電力の排出係数 (代替値)</t>
  </si>
  <si>
    <r>
      <t>　　　　   令和　年度高知県PPAモデル</t>
    </r>
    <r>
      <rPr>
        <sz val="14"/>
        <color theme="1"/>
        <rFont val="ＭＳ Ｐゴシック"/>
      </rPr>
      <t>太陽光発電設備等導入推進事業費補助金による
　　　　補助を希望しますので、下記の書類を添付して応募します。</t>
    </r>
    <rPh sb="7" eb="9">
      <t>レイワ</t>
    </rPh>
    <rPh sb="10" eb="11">
      <t>ネン</t>
    </rPh>
    <rPh sb="11" eb="12">
      <t>ド</t>
    </rPh>
    <rPh sb="12" eb="15">
      <t>コウチケン</t>
    </rPh>
    <rPh sb="21" eb="24">
      <t>タイヨウコウ</t>
    </rPh>
    <rPh sb="24" eb="26">
      <t>ハツデン</t>
    </rPh>
    <rPh sb="26" eb="28">
      <t>セツビ</t>
    </rPh>
    <rPh sb="28" eb="29">
      <t>トウ</t>
    </rPh>
    <rPh sb="29" eb="31">
      <t>ドウニュウ</t>
    </rPh>
    <rPh sb="31" eb="33">
      <t>スイシン</t>
    </rPh>
    <rPh sb="33" eb="36">
      <t>ジギョウヒ</t>
    </rPh>
    <rPh sb="36" eb="39">
      <t>ホジョキン</t>
    </rPh>
    <phoneticPr fontId="5"/>
  </si>
  <si>
    <t>８　 業者からの見積書等、事業費を確認することができる資料</t>
  </si>
  <si>
    <t>※契約書などの内容が要綱、募集要項に沿ったものであることを示すこと</t>
    <rPh sb="10" eb="12">
      <t>ようこう</t>
    </rPh>
    <rPh sb="13" eb="15">
      <t>ぼしゅう</t>
    </rPh>
    <rPh sb="15" eb="17">
      <t>ようこう</t>
    </rPh>
    <phoneticPr fontId="21" type="Hiragana"/>
  </si>
  <si>
    <r>
      <t>補助金が有る場合のサービス単価（</t>
    </r>
    <r>
      <rPr>
        <u val="double"/>
        <sz val="10"/>
        <color auto="1"/>
        <rFont val="游ゴシック"/>
      </rPr>
      <t>税抜</t>
    </r>
    <r>
      <rPr>
        <sz val="10"/>
        <color auto="1"/>
        <rFont val="游ゴシック"/>
      </rPr>
      <t>）</t>
    </r>
  </si>
  <si>
    <t>蓄電池の導入規模の目安(kWh)⑩（≒⑨）</t>
    <rPh sb="0" eb="3">
      <t>チクデンチ</t>
    </rPh>
    <rPh sb="4" eb="6">
      <t>ドウニュウ</t>
    </rPh>
    <rPh sb="6" eb="8">
      <t>キボ</t>
    </rPh>
    <rPh sb="9" eb="11">
      <t>メヤス</t>
    </rPh>
    <rPh sb="11" eb="12">
      <t>デンリョウ</t>
    </rPh>
    <phoneticPr fontId="5"/>
  </si>
  <si>
    <r>
      <t>★【「オンサイトPPAモデル」で業務・産業用の定置用蓄電池をセットで導入する申請の場合】補助対象設備の法定耐用年数が経過するまでに、需要家とPPA事業者との契約で、補助金額の全てがサービス料金の低減等により需要家に還元、控除される：需要家への還元、控除が必要な金額（総額）が契約書などに明記され、還元、控除の方法を確認できるか。</t>
    </r>
    <r>
      <rPr>
        <sz val="10"/>
        <color auto="1"/>
        <rFont val="游ゴシック"/>
      </rPr>
      <t>契約期間中に需要家への補助金額の還元、控除額が補助金と同額とならないときに、差額を需要家に支払う旨が明記されているか。</t>
    </r>
    <rPh sb="87" eb="88">
      <t>スベ</t>
    </rPh>
    <rPh sb="151" eb="153">
      <t>コウジョ</t>
    </rPh>
    <rPh sb="183" eb="185">
      <t>コウジョ</t>
    </rPh>
    <rPh sb="191" eb="192">
      <t>ドウ</t>
    </rPh>
    <rPh sb="192" eb="193">
      <t>ガク</t>
    </rPh>
    <phoneticPr fontId="21"/>
  </si>
  <si>
    <t>CO2削減量等計算表</t>
  </si>
  <si>
    <t>申請する補助対象設備の組み合わせ</t>
    <rPh sb="0" eb="2">
      <t>ホジョ</t>
    </rPh>
    <rPh sb="2" eb="4">
      <t>タイショウ</t>
    </rPh>
    <rPh sb="4" eb="8">
      <t>ホジョタイショウ</t>
    </rPh>
    <rPh sb="8" eb="10">
      <t>セツビ</t>
    </rPh>
    <rPh sb="11" eb="12">
      <t>ク</t>
    </rPh>
    <rPh sb="13" eb="14">
      <t>ア</t>
    </rPh>
    <phoneticPr fontId="21"/>
  </si>
  <si>
    <t>太陽光発電設備の法定耐用年数</t>
    <rPh sb="0" eb="7">
      <t>タイヨウコウハツデンセツビ</t>
    </rPh>
    <rPh sb="8" eb="14">
      <t>ホウテイタイヨウネンスウ</t>
    </rPh>
    <phoneticPr fontId="21"/>
  </si>
  <si>
    <t>補助対象経費（税抜）</t>
    <rPh sb="0" eb="2">
      <t>ホジョ</t>
    </rPh>
    <rPh sb="2" eb="4">
      <t>タイショウ</t>
    </rPh>
    <rPh sb="4" eb="6">
      <t>ケイヒ</t>
    </rPh>
    <rPh sb="7" eb="9">
      <t>ゼイヌキ</t>
    </rPh>
    <phoneticPr fontId="21"/>
  </si>
  <si>
    <t>法定耐用年数期間における平均の年間CO2削減率</t>
  </si>
  <si>
    <t>10　PPA事業者及び需要家の商業登記簿等
   （事業概要、定款、財務諸表、全部事項証明書）</t>
    <rPh sb="6" eb="9">
      <t>ジギョウシャ</t>
    </rPh>
    <rPh sb="9" eb="10">
      <t>オヨ</t>
    </rPh>
    <rPh sb="11" eb="14">
      <t>ジュヨウカ</t>
    </rPh>
    <rPh sb="15" eb="17">
      <t>ショウギョウ</t>
    </rPh>
    <rPh sb="17" eb="19">
      <t>トウキ</t>
    </rPh>
    <rPh sb="19" eb="20">
      <t>ボ</t>
    </rPh>
    <rPh sb="20" eb="21">
      <t>トウ</t>
    </rPh>
    <rPh sb="26" eb="30">
      <t>ジギョウガイヨウ</t>
    </rPh>
    <rPh sb="31" eb="33">
      <t>テイカン</t>
    </rPh>
    <rPh sb="34" eb="36">
      <t>ザイム</t>
    </rPh>
    <rPh sb="36" eb="38">
      <t>ショヒョウ</t>
    </rPh>
    <rPh sb="39" eb="41">
      <t>ゼンブ</t>
    </rPh>
    <rPh sb="41" eb="43">
      <t>ジコウ</t>
    </rPh>
    <rPh sb="43" eb="46">
      <t>ショウメイショ</t>
    </rPh>
    <phoneticPr fontId="5"/>
  </si>
  <si>
    <t>[kg-CO2/kWh]</t>
  </si>
  <si>
    <t xml:space="preserve"> ※R4.1.7環境省・経済産業省公表</t>
  </si>
  <si>
    <t>https://ghg-santeikohyo.env.go.jp/files/calc/r04_coefficient_rev.pdf</t>
  </si>
  <si>
    <t>年</t>
  </si>
  <si>
    <t>t-CO2/年</t>
  </si>
  <si>
    <t>%</t>
  </si>
  <si>
    <t>t-CO2</t>
  </si>
  <si>
    <t>④（太陽光発電設備：補助対象外で新規導入）＋定置用蓄電池</t>
  </si>
  <si>
    <t>先進的なカーボンニュートラルに向けた取組</t>
    <rPh sb="0" eb="3">
      <t>センシンテキ</t>
    </rPh>
    <rPh sb="15" eb="16">
      <t>ム</t>
    </rPh>
    <rPh sb="18" eb="20">
      <t>トリクミ</t>
    </rPh>
    <phoneticPr fontId="5"/>
  </si>
  <si>
    <t>【様式９】</t>
    <rPh sb="1" eb="3">
      <t>ようしき</t>
    </rPh>
    <phoneticPr fontId="21" type="Hiragana"/>
  </si>
  <si>
    <t>12　補助対象事業の実施体制表（様式８）</t>
  </si>
  <si>
    <t>13　CO2削減量等計算表（様式９）</t>
    <rPh sb="6" eb="9">
      <t>サクゲンリョウ</t>
    </rPh>
    <rPh sb="9" eb="10">
      <t>トウ</t>
    </rPh>
    <rPh sb="10" eb="13">
      <t>ケイサンヒョウ</t>
    </rPh>
    <phoneticPr fontId="5"/>
  </si>
  <si>
    <t>11　補助対象設備を設置する土地及び建物の登記簿謄本
　　（全部事項証明書）等</t>
  </si>
  <si>
    <t>1-6b</t>
  </si>
  <si>
    <t xml:space="preserve"> kg-CO2/kWh</t>
  </si>
  <si>
    <t>PPA契約前に契約していた
電力会社名</t>
    <rPh sb="3" eb="5">
      <t>けいやく</t>
    </rPh>
    <rPh sb="5" eb="6">
      <t>まえ</t>
    </rPh>
    <rPh sb="7" eb="9">
      <t>けいやく</t>
    </rPh>
    <rPh sb="14" eb="16">
      <t>でんりょく</t>
    </rPh>
    <rPh sb="16" eb="19">
      <t>がいしゃめい</t>
    </rPh>
    <phoneticPr fontId="21" type="Hiragana"/>
  </si>
  <si>
    <t>排出係数(β)</t>
    <rPh sb="0" eb="2">
      <t>はいしゅつ</t>
    </rPh>
    <rPh sb="2" eb="4">
      <t>けいすう</t>
    </rPh>
    <phoneticPr fontId="21" type="Hiragana"/>
  </si>
  <si>
    <t>PPA契約前年の
年間消費電力量（α）</t>
    <rPh sb="3" eb="5">
      <t>けいやく</t>
    </rPh>
    <rPh sb="5" eb="7">
      <t>ぜんねん</t>
    </rPh>
    <rPh sb="9" eb="11">
      <t>ねんかん</t>
    </rPh>
    <rPh sb="11" eb="13">
      <t>しょうひ</t>
    </rPh>
    <rPh sb="13" eb="16">
      <t>でんりょくりょう</t>
    </rPh>
    <phoneticPr fontId="21" type="Hiragana"/>
  </si>
  <si>
    <t>基準年度の年間CO2排出量
　…対象施設のPPA契約前年の年間消費電力量（α）×商用電力の排出係数 (β)  [kg-CO2/kWh]÷1,000</t>
    <rPh sb="24" eb="26">
      <t>けいやく</t>
    </rPh>
    <rPh sb="26" eb="28">
      <t>ぜんねん</t>
    </rPh>
    <phoneticPr fontId="21" type="Hiragana"/>
  </si>
  <si>
    <t>※確認事項の全ての欄に、取組事項をご記入する必要はありませんが、取組事項の内容は補助事業の事業選定における審査対象になります。</t>
    <rPh sb="9" eb="10">
      <t>らん</t>
    </rPh>
    <rPh sb="12" eb="14">
      <t>とりくみ</t>
    </rPh>
    <rPh sb="14" eb="16">
      <t>じこう</t>
    </rPh>
    <rPh sb="18" eb="20">
      <t>きにゅう</t>
    </rPh>
    <rPh sb="22" eb="24">
      <t>ひつよう</t>
    </rPh>
    <rPh sb="32" eb="34">
      <t>とりくみ</t>
    </rPh>
    <rPh sb="34" eb="36">
      <t>じこう</t>
    </rPh>
    <rPh sb="37" eb="39">
      <t>ないよう</t>
    </rPh>
    <rPh sb="40" eb="42">
      <t>ほじょ</t>
    </rPh>
    <rPh sb="42" eb="44">
      <t>じぎょう</t>
    </rPh>
    <rPh sb="45" eb="47">
      <t>じぎょう</t>
    </rPh>
    <rPh sb="47" eb="49">
      <t>せんてい</t>
    </rPh>
    <rPh sb="53" eb="55">
      <t>しんさ</t>
    </rPh>
    <rPh sb="55" eb="57">
      <t>たいしょう</t>
    </rPh>
    <phoneticPr fontId="16" type="Hiragana"/>
  </si>
  <si>
    <t>　現在、営業車両に電気自動車を導入しており、電気自動車充給電設備によって営業車両を蓄電池としても利用している。今回の事業で、太陽光発電設備を設置し発電した電力を、営業車両に充電することで移動運搬に係るカーボンニュートラルに取り組む。</t>
    <rPh sb="1" eb="3">
      <t>げんざい</t>
    </rPh>
    <rPh sb="4" eb="6">
      <t>えいぎょう</t>
    </rPh>
    <rPh sb="6" eb="8">
      <t>しゃりょう</t>
    </rPh>
    <rPh sb="9" eb="11">
      <t>でんき</t>
    </rPh>
    <rPh sb="11" eb="14">
      <t>じどうしゃ</t>
    </rPh>
    <rPh sb="15" eb="17">
      <t>どうにゅう</t>
    </rPh>
    <rPh sb="36" eb="38">
      <t>えいぎょう</t>
    </rPh>
    <rPh sb="38" eb="40">
      <t>しゃりょう</t>
    </rPh>
    <rPh sb="41" eb="44">
      <t>ちくでんち</t>
    </rPh>
    <rPh sb="48" eb="50">
      <t>りよう</t>
    </rPh>
    <rPh sb="55" eb="57">
      <t>こんかい</t>
    </rPh>
    <rPh sb="58" eb="60">
      <t>じぎょう</t>
    </rPh>
    <rPh sb="62" eb="65">
      <t>たいようこう</t>
    </rPh>
    <rPh sb="65" eb="67">
      <t>はつでん</t>
    </rPh>
    <rPh sb="67" eb="69">
      <t>せつび</t>
    </rPh>
    <rPh sb="70" eb="72">
      <t>せっち</t>
    </rPh>
    <rPh sb="73" eb="75">
      <t>はつでん</t>
    </rPh>
    <rPh sb="77" eb="79">
      <t>でんりょく</t>
    </rPh>
    <rPh sb="81" eb="83">
      <t>えいぎょう</t>
    </rPh>
    <rPh sb="83" eb="85">
      <t>しゃりょう</t>
    </rPh>
    <rPh sb="86" eb="88">
      <t>じゅうでん</t>
    </rPh>
    <rPh sb="93" eb="95">
      <t>いどう</t>
    </rPh>
    <rPh sb="95" eb="97">
      <t>うんぱん</t>
    </rPh>
    <rPh sb="98" eb="99">
      <t>かか</t>
    </rPh>
    <rPh sb="111" eb="112">
      <t>と</t>
    </rPh>
    <rPh sb="113" eb="114">
      <t>く</t>
    </rPh>
    <phoneticPr fontId="16" type="Hiragana"/>
  </si>
  <si>
    <t>　津波避難ビルに指定されており、災害時には、太陽光発電設備で発電した電力を、施設内で運用することにより地域のレジリエンス向上に貢献する。</t>
    <rPh sb="8" eb="10">
      <t>してい</t>
    </rPh>
    <rPh sb="16" eb="19">
      <t>さいがいじ</t>
    </rPh>
    <rPh sb="22" eb="25">
      <t>たいようこう</t>
    </rPh>
    <rPh sb="25" eb="27">
      <t>はつでん</t>
    </rPh>
    <rPh sb="27" eb="29">
      <t>せつび</t>
    </rPh>
    <rPh sb="30" eb="32">
      <t>はつでん</t>
    </rPh>
    <rPh sb="34" eb="36">
      <t>でんりょく</t>
    </rPh>
    <rPh sb="38" eb="41">
      <t>しせつない</t>
    </rPh>
    <rPh sb="42" eb="44">
      <t>うんよう</t>
    </rPh>
    <rPh sb="51" eb="53">
      <t>ちいき</t>
    </rPh>
    <rPh sb="60" eb="62">
      <t>こうじょう</t>
    </rPh>
    <rPh sb="63" eb="65">
      <t>こうけん</t>
    </rPh>
    <phoneticPr fontId="16" type="Hiragana"/>
  </si>
  <si>
    <t>・太陽光発電設備の導入規模⑬は、太陽光発電設備の必要容量⑫を参考に施設に対し適切な導入量としてください。ただし、蓄電池と同様に一定の余裕を考慮して、実際の導入規模を調整してください。</t>
    <rPh sb="1" eb="4">
      <t>タイヨウコウ</t>
    </rPh>
    <rPh sb="4" eb="6">
      <t>ハツデン</t>
    </rPh>
    <rPh sb="6" eb="8">
      <t>セツビ</t>
    </rPh>
    <rPh sb="9" eb="11">
      <t>ドウニュウ</t>
    </rPh>
    <rPh sb="11" eb="13">
      <t>キボ</t>
    </rPh>
    <rPh sb="16" eb="19">
      <t>タイヨウコウ</t>
    </rPh>
    <rPh sb="19" eb="21">
      <t>ハツデン</t>
    </rPh>
    <rPh sb="21" eb="23">
      <t>セツビ</t>
    </rPh>
    <rPh sb="24" eb="26">
      <t>ヒツヨウ</t>
    </rPh>
    <rPh sb="26" eb="28">
      <t>ヨウリョウ</t>
    </rPh>
    <rPh sb="30" eb="32">
      <t>サンコウ</t>
    </rPh>
    <rPh sb="33" eb="35">
      <t>シセツ</t>
    </rPh>
    <rPh sb="36" eb="37">
      <t>タイ</t>
    </rPh>
    <rPh sb="38" eb="40">
      <t>テキセツ</t>
    </rPh>
    <rPh sb="41" eb="43">
      <t>ドウニュウ</t>
    </rPh>
    <rPh sb="43" eb="44">
      <t>リョウ</t>
    </rPh>
    <rPh sb="56" eb="59">
      <t>チクデンチ</t>
    </rPh>
    <rPh sb="60" eb="62">
      <t>ドウヨウ</t>
    </rPh>
    <rPh sb="63" eb="65">
      <t>イッテイ</t>
    </rPh>
    <rPh sb="66" eb="68">
      <t>ヨユウ</t>
    </rPh>
    <rPh sb="69" eb="71">
      <t>コウリョ</t>
    </rPh>
    <rPh sb="74" eb="76">
      <t>ジッサイ</t>
    </rPh>
    <rPh sb="82" eb="84">
      <t>チョウセイ</t>
    </rPh>
    <phoneticPr fontId="5"/>
  </si>
  <si>
    <t>・太陽光発電設備の導入規模⑬は、施設に設置可能な太陽光発電設備の容量⑭を超えないようにしてください。</t>
    <rPh sb="1" eb="4">
      <t>タイヨウコウ</t>
    </rPh>
    <rPh sb="4" eb="6">
      <t>ハツデン</t>
    </rPh>
    <rPh sb="6" eb="8">
      <t>セツビ</t>
    </rPh>
    <rPh sb="9" eb="11">
      <t>ドウニュウ</t>
    </rPh>
    <rPh sb="11" eb="13">
      <t>キボ</t>
    </rPh>
    <rPh sb="16" eb="18">
      <t>シセツ</t>
    </rPh>
    <rPh sb="19" eb="21">
      <t>セッチ</t>
    </rPh>
    <rPh sb="21" eb="23">
      <t>カノウ</t>
    </rPh>
    <rPh sb="24" eb="27">
      <t>タイヨウコウ</t>
    </rPh>
    <rPh sb="27" eb="29">
      <t>ハツデン</t>
    </rPh>
    <rPh sb="29" eb="31">
      <t>セツビ</t>
    </rPh>
    <rPh sb="32" eb="34">
      <t>ヨウリョウ</t>
    </rPh>
    <rPh sb="36" eb="37">
      <t>コ</t>
    </rPh>
    <phoneticPr fontId="5"/>
  </si>
  <si>
    <t>太陽光発電設備の導入規模（kW)⑬（≦⑭（⑫を参考に設定））</t>
    <rPh sb="0" eb="3">
      <t>タイヨウコウ</t>
    </rPh>
    <rPh sb="3" eb="5">
      <t>ハツデン</t>
    </rPh>
    <rPh sb="5" eb="7">
      <t>セツビ</t>
    </rPh>
    <rPh sb="8" eb="10">
      <t>ドウニュウ</t>
    </rPh>
    <rPh sb="10" eb="12">
      <t>キボ</t>
    </rPh>
    <rPh sb="23" eb="25">
      <t>サンコウ</t>
    </rPh>
    <rPh sb="26" eb="28">
      <t>セッテイ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</si>
</sst>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81" formatCode="#,##0.00_ ;[Red]\-#,##0.00\ "/>
    <numFmt numFmtId="180" formatCode="#,##0_ ;[Red]\-#,##0\ "/>
    <numFmt numFmtId="182" formatCode="#,##0_);[Red]\(#,##0\)"/>
    <numFmt numFmtId="177" formatCode="0.000_ "/>
    <numFmt numFmtId="179" formatCode="0.000_);[Red]\(0.000\)"/>
    <numFmt numFmtId="178" formatCode="0.0_ "/>
    <numFmt numFmtId="176" formatCode="0.0_);[Red]\(0.0\)"/>
  </numFmts>
  <fonts count="41">
    <font>
      <sz val="11"/>
      <color theme="1"/>
      <name val="ＭＳ Ｐゴシック"/>
      <family val="3"/>
    </font>
    <font>
      <u/>
      <sz val="10"/>
      <color theme="10"/>
      <name val="游ゴシック"/>
      <family val="3"/>
    </font>
    <font>
      <sz val="11"/>
      <color theme="1"/>
      <name val="ＭＳ Ｐゴシック"/>
      <family val="3"/>
    </font>
    <font>
      <sz val="11"/>
      <color theme="1"/>
      <name val="游ゴシック"/>
      <family val="3"/>
    </font>
    <font>
      <sz val="11"/>
      <color indexed="8"/>
      <name val="ＭＳ Ｐゴシック"/>
      <family val="3"/>
    </font>
    <font>
      <sz val="6"/>
      <color auto="1"/>
      <name val="ＭＳ Ｐゴシック"/>
      <family val="3"/>
    </font>
    <font>
      <sz val="14"/>
      <color theme="1"/>
      <name val="ＭＳ Ｐゴシック"/>
      <family val="3"/>
    </font>
    <font>
      <b/>
      <sz val="14"/>
      <color theme="1"/>
      <name val="ＭＳ Ｐゴシック"/>
      <family val="3"/>
    </font>
    <font>
      <sz val="12"/>
      <color theme="1"/>
      <name val="ＭＳ Ｐゴシック"/>
      <family val="3"/>
    </font>
    <font>
      <b/>
      <sz val="12"/>
      <color theme="1"/>
      <name val="ＭＳ Ｐゴシック"/>
    </font>
    <font>
      <b/>
      <sz val="16"/>
      <color theme="1"/>
      <name val="ＭＳ Ｐゴシック"/>
      <family val="3"/>
    </font>
    <font>
      <sz val="11"/>
      <color auto="1"/>
      <name val="ＭＳ Ｐゴシック"/>
      <family val="3"/>
    </font>
    <font>
      <sz val="9"/>
      <color theme="1"/>
      <name val="ＭＳ Ｐゴシック"/>
      <family val="3"/>
    </font>
    <font>
      <sz val="11"/>
      <color rgb="FFFF0000"/>
      <name val="ＭＳ Ｐゴシック"/>
      <family val="3"/>
    </font>
    <font>
      <sz val="8"/>
      <color theme="1"/>
      <name val="ＭＳ Ｐゴシック"/>
      <family val="3"/>
    </font>
    <font>
      <b/>
      <sz val="11"/>
      <color theme="1"/>
      <name val="ＭＳ Ｐゴシック"/>
    </font>
    <font>
      <sz val="5"/>
      <color auto="1"/>
      <name val="ＭＳ ゴシック"/>
      <family val="3"/>
    </font>
    <font>
      <sz val="12"/>
      <color theme="1"/>
      <name val="ＭＳ ゴシック"/>
      <family val="3"/>
    </font>
    <font>
      <b/>
      <sz val="14"/>
      <color theme="1"/>
      <name val="ＭＳ ゴシック"/>
      <family val="3"/>
    </font>
    <font>
      <sz val="12"/>
      <color auto="1"/>
      <name val="ＭＳ ゴシック"/>
      <family val="3"/>
    </font>
    <font>
      <b/>
      <sz val="12"/>
      <color theme="1"/>
      <name val="ＭＳ ゴシック"/>
      <family val="3"/>
    </font>
    <font>
      <sz val="6"/>
      <color auto="1"/>
      <name val="游ゴシック"/>
      <family val="3"/>
    </font>
    <font>
      <b/>
      <sz val="16"/>
      <color auto="1"/>
      <name val="游ゴシック"/>
      <family val="3"/>
    </font>
    <font>
      <sz val="12"/>
      <color auto="1"/>
      <name val="游ゴシック"/>
      <family val="3"/>
    </font>
    <font>
      <sz val="12"/>
      <color auto="1"/>
      <name val="Arial"/>
      <family val="2"/>
    </font>
    <font>
      <sz val="16"/>
      <color auto="1"/>
      <name val="游ゴシック"/>
      <family val="3"/>
    </font>
    <font>
      <b/>
      <sz val="10"/>
      <color auto="1"/>
      <name val="游ゴシック"/>
      <family val="3"/>
    </font>
    <font>
      <sz val="10"/>
      <color auto="1"/>
      <name val="游ゴシック"/>
      <family val="3"/>
    </font>
    <font>
      <sz val="11"/>
      <color auto="1"/>
      <name val="游ゴシック"/>
      <family val="3"/>
    </font>
    <font>
      <b/>
      <sz val="12"/>
      <color auto="1"/>
      <name val="游ゴシック"/>
      <family val="3"/>
    </font>
    <font>
      <sz val="10"/>
      <color auto="1"/>
      <name val="Arial"/>
      <family val="2"/>
    </font>
    <font>
      <sz val="20"/>
      <color auto="1"/>
      <name val="游ゴシック"/>
      <family val="3"/>
    </font>
    <font>
      <b/>
      <sz val="16"/>
      <color theme="1"/>
      <name val="游ゴシック"/>
      <family val="3"/>
    </font>
    <font>
      <sz val="12"/>
      <color theme="1"/>
      <name val="Arial"/>
      <family val="2"/>
    </font>
    <font>
      <sz val="11"/>
      <color indexed="8"/>
      <name val="游ゴシック"/>
      <family val="3"/>
    </font>
    <font>
      <sz val="11"/>
      <color rgb="FF00B050"/>
      <name val="Arial"/>
      <family val="2"/>
    </font>
    <font>
      <sz val="10"/>
      <color indexed="8"/>
      <name val="游ゴシック"/>
      <family val="3"/>
    </font>
    <font>
      <sz val="9"/>
      <color indexed="8"/>
      <name val="游ゴシック"/>
      <family val="3"/>
    </font>
    <font>
      <u/>
      <sz val="8"/>
      <color theme="10"/>
      <name val="游ゴシック"/>
      <family val="3"/>
    </font>
    <font>
      <sz val="10"/>
      <color theme="1"/>
      <name val="Arial"/>
      <family val="2"/>
    </font>
    <font>
      <b/>
      <sz val="12"/>
      <color rgb="FF7030A0"/>
      <name val="游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DCEFF3"/>
        <bgColor indexed="64"/>
      </patternFill>
    </fill>
    <fill>
      <patternFill patternType="solid">
        <fgColor theme="0" tint="-5.e-002"/>
        <bgColor indexed="64"/>
      </patternFill>
    </fill>
  </fills>
  <borders count="91">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medium">
        <color auto="1"/>
      </left>
      <right style="thin">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medium">
        <color indexed="64"/>
      </top>
      <bottom style="medium">
        <color indexed="64"/>
      </bottom>
      <diagonal/>
    </border>
    <border>
      <left style="medium">
        <color auto="1"/>
      </left>
      <right/>
      <top/>
      <bottom style="thin">
        <color auto="1"/>
      </bottom>
      <diagonal/>
    </border>
    <border diagonalDown="1">
      <left style="medium">
        <color auto="1"/>
      </left>
      <right style="thin">
        <color auto="1"/>
      </right>
      <top style="thin">
        <color auto="1"/>
      </top>
      <bottom style="thin">
        <color auto="1"/>
      </bottom>
      <diagonal style="thin">
        <color auto="1"/>
      </diagonal>
    </border>
    <border>
      <left style="medium">
        <color auto="1"/>
      </left>
      <right/>
      <top style="thin">
        <color auto="1"/>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medium">
        <color indexed="64"/>
      </left>
      <right/>
      <top style="thin">
        <color auto="1"/>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indexed="64"/>
      </bottom>
      <diagonal/>
    </border>
    <border>
      <left style="thin">
        <color auto="1"/>
      </left>
      <right/>
      <top/>
      <bottom style="medium">
        <color auto="1"/>
      </bottom>
      <diagonal/>
    </border>
    <border>
      <left/>
      <right/>
      <top style="medium">
        <color auto="1"/>
      </top>
      <bottom style="thin">
        <color auto="1"/>
      </bottom>
      <diagonal/>
    </border>
    <border>
      <left/>
      <right style="thin">
        <color auto="1"/>
      </right>
      <top style="thin">
        <color auto="1"/>
      </top>
      <bottom style="thin">
        <color auto="1"/>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right style="thin">
        <color auto="1"/>
      </right>
      <top style="thin">
        <color auto="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auto="1"/>
      </left>
      <right style="thin">
        <color auto="1"/>
      </right>
      <top/>
      <bottom style="thin">
        <color auto="1"/>
      </bottom>
      <diagonal/>
    </border>
    <border>
      <left/>
      <right/>
      <top style="thin">
        <color auto="1"/>
      </top>
      <bottom style="medium">
        <color auto="1"/>
      </bottom>
      <diagonal/>
    </border>
    <border>
      <left/>
      <right style="thin">
        <color auto="1"/>
      </right>
      <top style="thin">
        <color auto="1"/>
      </top>
      <bottom style="thin">
        <color indexed="64"/>
      </bottom>
      <diagonal/>
    </border>
    <border>
      <left/>
      <right/>
      <top/>
      <bottom style="medium">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medium">
        <color indexed="64"/>
      </bottom>
      <diagonal/>
    </border>
    <border>
      <left style="thin">
        <color auto="1"/>
      </left>
      <right style="thin">
        <color auto="1"/>
      </right>
      <top/>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style="medium">
        <color indexed="64"/>
      </bottom>
      <diagonal/>
    </border>
    <border>
      <left style="thin">
        <color auto="1"/>
      </left>
      <right style="thin">
        <color auto="1"/>
      </right>
      <top style="medium">
        <color auto="1"/>
      </top>
      <bottom style="thin">
        <color auto="1"/>
      </bottom>
      <diagonal/>
    </border>
    <border>
      <left/>
      <right/>
      <top style="medium">
        <color indexed="64"/>
      </top>
      <bottom style="thin">
        <color auto="1"/>
      </bottom>
      <diagonal/>
    </border>
    <border>
      <left/>
      <right style="thin">
        <color auto="1"/>
      </right>
      <top/>
      <bottom style="thin">
        <color auto="1"/>
      </bottom>
      <diagonal/>
    </border>
    <border>
      <left/>
      <right style="thin">
        <color auto="1"/>
      </right>
      <top style="thin">
        <color auto="1"/>
      </top>
      <bottom style="medium">
        <color indexed="64"/>
      </bottom>
      <diagonal/>
    </border>
    <border>
      <left style="thin">
        <color indexed="64"/>
      </left>
      <right/>
      <top style="thin">
        <color indexed="64"/>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thin">
        <color indexed="64"/>
      </bottom>
      <diagonal/>
    </border>
    <border>
      <left/>
      <right style="medium">
        <color auto="1"/>
      </right>
      <top/>
      <bottom style="medium">
        <color auto="1"/>
      </bottom>
      <diagonal/>
    </border>
    <border>
      <left/>
      <right style="medium">
        <color auto="1"/>
      </right>
      <top style="thin">
        <color auto="1"/>
      </top>
      <bottom style="thin">
        <color auto="1"/>
      </bottom>
      <diagonal/>
    </border>
    <border>
      <left/>
      <right style="medium">
        <color auto="1"/>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cellStyleXfs>
  <cellXfs count="336">
    <xf numFmtId="0" fontId="0" fillId="0" borderId="0" xfId="0">
      <alignment vertical="center"/>
    </xf>
    <xf numFmtId="0" fontId="0"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left" vertical="center" wrapText="1"/>
    </xf>
    <xf numFmtId="0" fontId="0" fillId="0" borderId="0" xfId="0" applyFont="1" applyAlignment="1">
      <alignment vertical="center"/>
    </xf>
    <xf numFmtId="0" fontId="0" fillId="0" borderId="0" xfId="0" applyFont="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8" fillId="0" borderId="0" xfId="0" applyFont="1" applyBorder="1" applyAlignment="1">
      <alignment horizontal="left" vertical="top" wrapText="1"/>
    </xf>
    <xf numFmtId="0" fontId="6" fillId="0" borderId="0" xfId="0" applyFont="1" applyAlignment="1">
      <alignment horizontal="left" vertical="center" wrapText="1"/>
    </xf>
    <xf numFmtId="0" fontId="0"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vertical="center"/>
    </xf>
    <xf numFmtId="0" fontId="10"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Font="1" applyBorder="1" applyAlignment="1">
      <alignment horizontal="center" vertical="center"/>
    </xf>
    <xf numFmtId="0" fontId="0" fillId="0" borderId="5" xfId="0" applyBorder="1" applyAlignment="1">
      <alignment horizontal="left" vertical="center" shrinkToFit="1"/>
    </xf>
    <xf numFmtId="0" fontId="0" fillId="0" borderId="5" xfId="0" applyBorder="1" applyAlignment="1">
      <alignment horizontal="left" vertical="center" wrapText="1" shrinkToFit="1"/>
    </xf>
    <xf numFmtId="0" fontId="11" fillId="0" borderId="6" xfId="0" applyFont="1" applyBorder="1" applyAlignment="1">
      <alignment horizontal="left"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left" vertical="center" wrapText="1" shrinkToFit="1"/>
    </xf>
    <xf numFmtId="0" fontId="0" fillId="0" borderId="7" xfId="0" applyBorder="1" applyAlignment="1">
      <alignment horizontal="left" vertical="center" wrapText="1" shrinkToFit="1"/>
    </xf>
    <xf numFmtId="0" fontId="12" fillId="0" borderId="9" xfId="0" applyFont="1" applyBorder="1" applyAlignment="1">
      <alignment horizontal="left" vertical="center" wrapText="1" shrinkToFit="1"/>
    </xf>
    <xf numFmtId="0" fontId="12" fillId="0" borderId="6" xfId="0" applyFont="1" applyFill="1" applyBorder="1" applyAlignment="1">
      <alignment horizontal="left" vertical="center" wrapText="1" shrinkToFit="1"/>
    </xf>
    <xf numFmtId="0" fontId="0" fillId="0" borderId="10" xfId="0" applyBorder="1" applyAlignment="1">
      <alignment horizontal="center" vertical="center" wrapText="1" shrinkToFit="1"/>
    </xf>
    <xf numFmtId="0" fontId="0" fillId="0" borderId="11" xfId="0" applyFont="1" applyBorder="1" applyAlignment="1">
      <alignment horizontal="center" vertical="center"/>
    </xf>
    <xf numFmtId="0" fontId="0" fillId="2" borderId="11" xfId="0" applyFont="1" applyFill="1" applyBorder="1" applyAlignment="1">
      <alignment horizontal="center" vertical="center"/>
    </xf>
    <xf numFmtId="0" fontId="0" fillId="0" borderId="12" xfId="0" applyFill="1"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9" xfId="0" applyFill="1" applyBorder="1" applyAlignment="1">
      <alignment horizontal="left" vertical="center" wrapText="1"/>
    </xf>
    <xf numFmtId="0" fontId="0" fillId="0" borderId="18" xfId="0" applyBorder="1" applyAlignment="1">
      <alignment horizontal="left" vertical="center"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ont="1" applyFill="1" applyBorder="1" applyAlignment="1">
      <alignment horizontal="center" vertical="center"/>
    </xf>
    <xf numFmtId="0" fontId="0" fillId="0" borderId="0" xfId="0" applyFill="1" applyBorder="1" applyAlignment="1">
      <alignment horizontal="center" vertical="center"/>
    </xf>
    <xf numFmtId="0" fontId="0" fillId="0" borderId="22" xfId="0" applyFont="1" applyBorder="1" applyAlignment="1">
      <alignment horizontal="center" vertical="center"/>
    </xf>
    <xf numFmtId="0" fontId="0" fillId="0" borderId="23" xfId="0" applyBorder="1" applyAlignment="1">
      <alignment horizontal="left" vertical="center" shrinkToFit="1"/>
    </xf>
    <xf numFmtId="0" fontId="0" fillId="0" borderId="23" xfId="0" applyBorder="1" applyAlignment="1">
      <alignment horizontal="left" vertical="center" wrapText="1" shrinkToFit="1"/>
    </xf>
    <xf numFmtId="0" fontId="0" fillId="0" borderId="24"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26" xfId="0" applyBorder="1" applyAlignment="1">
      <alignment horizontal="left" vertical="center" wrapText="1" shrinkToFit="1"/>
    </xf>
    <xf numFmtId="0" fontId="0" fillId="0" borderId="24" xfId="0" applyBorder="1" applyAlignment="1">
      <alignment horizontal="left" vertical="center" wrapText="1" shrinkToFit="1"/>
    </xf>
    <xf numFmtId="0" fontId="12" fillId="0" borderId="27" xfId="0" applyFont="1" applyBorder="1" applyAlignment="1">
      <alignment horizontal="left" vertical="center" wrapText="1" shrinkToFit="1"/>
    </xf>
    <xf numFmtId="0" fontId="0" fillId="0" borderId="28" xfId="0" applyBorder="1" applyAlignment="1">
      <alignment horizontal="center" vertical="center" wrapText="1" shrinkToFit="1"/>
    </xf>
    <xf numFmtId="0" fontId="13" fillId="0" borderId="29" xfId="0" applyFont="1" applyBorder="1" applyAlignment="1">
      <alignment horizontal="center" vertical="center"/>
    </xf>
    <xf numFmtId="0" fontId="0" fillId="2"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Fill="1" applyBorder="1" applyAlignment="1">
      <alignment horizontal="center" vertical="center" wrapText="1"/>
    </xf>
    <xf numFmtId="0" fontId="0" fillId="0" borderId="3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26" xfId="0" applyFont="1" applyBorder="1" applyAlignment="1">
      <alignment horizontal="left" vertical="center" wrapText="1"/>
    </xf>
    <xf numFmtId="0" fontId="0" fillId="0" borderId="37" xfId="0" applyFont="1" applyBorder="1" applyAlignment="1">
      <alignment horizontal="left" vertical="center" wrapText="1"/>
    </xf>
    <xf numFmtId="0" fontId="0" fillId="3" borderId="22" xfId="0" applyFill="1" applyBorder="1" applyAlignment="1">
      <alignment horizontal="center" vertical="center"/>
    </xf>
    <xf numFmtId="0" fontId="0" fillId="3" borderId="38" xfId="0"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0" xfId="0" applyFill="1" applyBorder="1" applyAlignment="1">
      <alignment horizontal="left" vertical="center"/>
    </xf>
    <xf numFmtId="0" fontId="0" fillId="3" borderId="40" xfId="0" applyFill="1" applyBorder="1" applyAlignment="1">
      <alignment horizontal="left" vertical="center" wrapText="1"/>
    </xf>
    <xf numFmtId="0" fontId="11" fillId="0" borderId="6" xfId="0" applyFont="1" applyBorder="1" applyAlignment="1">
      <alignment vertical="center" wrapText="1"/>
    </xf>
    <xf numFmtId="0" fontId="0" fillId="0" borderId="40" xfId="0" applyFont="1" applyBorder="1" applyAlignment="1">
      <alignment horizontal="center" vertical="center" wrapText="1"/>
    </xf>
    <xf numFmtId="0" fontId="0" fillId="3" borderId="40" xfId="0" applyFont="1" applyFill="1" applyBorder="1" applyAlignment="1">
      <alignment horizontal="center" vertical="center" wrapText="1"/>
    </xf>
    <xf numFmtId="0" fontId="0" fillId="3" borderId="32" xfId="0" applyFill="1" applyBorder="1" applyAlignment="1">
      <alignment horizontal="left" vertical="top" wrapText="1"/>
    </xf>
    <xf numFmtId="0" fontId="0" fillId="0" borderId="6" xfId="0" applyFont="1" applyFill="1" applyBorder="1" applyAlignment="1">
      <alignment horizontal="left" vertical="top" wrapText="1"/>
    </xf>
    <xf numFmtId="0" fontId="0" fillId="0" borderId="24" xfId="0" applyFont="1" applyFill="1" applyBorder="1" applyAlignment="1">
      <alignment horizontal="center" vertical="center"/>
    </xf>
    <xf numFmtId="0" fontId="0" fillId="0" borderId="27"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7" xfId="0" applyBorder="1" applyAlignment="1">
      <alignment horizontal="left" vertical="center" wrapText="1"/>
    </xf>
    <xf numFmtId="0" fontId="0" fillId="0" borderId="43" xfId="0" applyFont="1" applyBorder="1" applyAlignment="1">
      <alignment horizontal="left" vertical="center" wrapText="1"/>
    </xf>
    <xf numFmtId="0" fontId="0" fillId="0" borderId="22" xfId="0" applyBorder="1" applyAlignment="1">
      <alignment vertical="center"/>
    </xf>
    <xf numFmtId="0" fontId="0" fillId="0" borderId="44" xfId="0" applyBorder="1" applyAlignment="1">
      <alignment horizontal="center" vertical="center"/>
    </xf>
    <xf numFmtId="0" fontId="0" fillId="3" borderId="45" xfId="0" applyFont="1" applyFill="1" applyBorder="1" applyAlignment="1">
      <alignment horizontal="center" vertical="center"/>
    </xf>
    <xf numFmtId="0" fontId="0" fillId="3" borderId="45" xfId="0" applyFill="1" applyBorder="1" applyAlignment="1">
      <alignment horizontal="left" vertical="center"/>
    </xf>
    <xf numFmtId="0" fontId="0" fillId="3" borderId="45" xfId="0" applyFill="1" applyBorder="1" applyAlignment="1">
      <alignment vertical="center"/>
    </xf>
    <xf numFmtId="0" fontId="0" fillId="0" borderId="45" xfId="0" applyFont="1" applyBorder="1" applyAlignment="1">
      <alignment horizontal="center" vertical="center" wrapText="1"/>
    </xf>
    <xf numFmtId="0" fontId="0" fillId="3" borderId="45" xfId="0" applyFont="1" applyFill="1" applyBorder="1" applyAlignment="1">
      <alignment horizontal="center" vertical="center" wrapText="1"/>
    </xf>
    <xf numFmtId="0" fontId="0" fillId="3" borderId="26" xfId="0" applyFill="1" applyBorder="1" applyAlignment="1">
      <alignment horizontal="left" vertical="top" wrapText="1"/>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wrapText="1"/>
    </xf>
    <xf numFmtId="0" fontId="0" fillId="0" borderId="40" xfId="0" applyFont="1" applyFill="1" applyBorder="1" applyAlignment="1">
      <alignment horizontal="left" vertical="center"/>
    </xf>
    <xf numFmtId="0" fontId="0" fillId="0" borderId="46" xfId="0" applyFont="1" applyFill="1" applyBorder="1" applyAlignment="1">
      <alignment horizontal="left" vertical="center"/>
    </xf>
    <xf numFmtId="0" fontId="0" fillId="0" borderId="36" xfId="0" applyFont="1" applyFill="1" applyBorder="1" applyAlignment="1">
      <alignment horizontal="center" vertical="center"/>
    </xf>
    <xf numFmtId="0" fontId="0" fillId="4" borderId="36" xfId="0" applyFont="1" applyFill="1" applyBorder="1" applyAlignment="1">
      <alignment horizontal="center" vertical="center"/>
    </xf>
    <xf numFmtId="0" fontId="0" fillId="0" borderId="47" xfId="0" applyFont="1" applyFill="1" applyBorder="1" applyAlignment="1">
      <alignment horizontal="center" vertical="center"/>
    </xf>
    <xf numFmtId="0" fontId="0" fillId="4" borderId="29" xfId="0" applyFont="1" applyFill="1" applyBorder="1" applyAlignment="1">
      <alignment horizontal="center" vertical="center"/>
    </xf>
    <xf numFmtId="0" fontId="0" fillId="0" borderId="29" xfId="0" applyFont="1" applyBorder="1" applyAlignment="1">
      <alignment horizontal="center" vertical="center" wrapText="1"/>
    </xf>
    <xf numFmtId="0" fontId="0" fillId="0" borderId="29" xfId="0" applyFont="1" applyFill="1" applyBorder="1" applyAlignment="1">
      <alignment horizontal="center" vertical="center"/>
    </xf>
    <xf numFmtId="0" fontId="0" fillId="0" borderId="48" xfId="0" applyFont="1" applyBorder="1" applyAlignment="1">
      <alignment horizontal="center" vertical="center" wrapText="1"/>
    </xf>
    <xf numFmtId="0" fontId="0" fillId="3" borderId="32" xfId="0" applyFont="1" applyFill="1" applyBorder="1" applyAlignment="1">
      <alignment horizontal="left" vertical="center" wrapText="1"/>
    </xf>
    <xf numFmtId="0" fontId="0" fillId="3" borderId="49" xfId="0" applyFill="1" applyBorder="1" applyAlignment="1">
      <alignment horizontal="left" vertical="top" wrapText="1"/>
    </xf>
    <xf numFmtId="0" fontId="0" fillId="0" borderId="50" xfId="0" applyBorder="1" applyAlignment="1">
      <alignment vertical="center"/>
    </xf>
    <xf numFmtId="0" fontId="0" fillId="0" borderId="24" xfId="0" applyFont="1" applyFill="1" applyBorder="1" applyAlignment="1">
      <alignment horizontal="left" vertical="center" wrapText="1"/>
    </xf>
    <xf numFmtId="0" fontId="0" fillId="0" borderId="45" xfId="0" applyFont="1" applyFill="1" applyBorder="1" applyAlignment="1">
      <alignment horizontal="left" vertical="center"/>
    </xf>
    <xf numFmtId="0" fontId="0" fillId="0" borderId="51" xfId="0" applyFont="1" applyFill="1" applyBorder="1" applyAlignment="1">
      <alignment horizontal="left" vertical="center"/>
    </xf>
    <xf numFmtId="0" fontId="0" fillId="3" borderId="26" xfId="0" applyFont="1" applyFill="1" applyBorder="1" applyAlignment="1">
      <alignment horizontal="left" vertical="center" wrapText="1"/>
    </xf>
    <xf numFmtId="0" fontId="0" fillId="3" borderId="37" xfId="0" applyFill="1" applyBorder="1" applyAlignment="1">
      <alignment horizontal="left" vertical="top" wrapText="1"/>
    </xf>
    <xf numFmtId="0" fontId="0" fillId="0" borderId="52" xfId="0" applyBorder="1" applyAlignment="1">
      <alignment horizontal="center" vertical="center"/>
    </xf>
    <xf numFmtId="0" fontId="0" fillId="0" borderId="53" xfId="0" applyBorder="1" applyAlignment="1">
      <alignment horizontal="center" vertical="center" wrapText="1" shrinkToFit="1"/>
    </xf>
    <xf numFmtId="0" fontId="0" fillId="0" borderId="45" xfId="0" applyFont="1" applyBorder="1" applyAlignment="1">
      <alignment horizontal="center" vertical="center"/>
    </xf>
    <xf numFmtId="0" fontId="0" fillId="0" borderId="26" xfId="0" applyFont="1" applyFill="1" applyBorder="1" applyAlignment="1">
      <alignment horizontal="center" vertical="center"/>
    </xf>
    <xf numFmtId="38" fontId="0" fillId="0" borderId="36" xfId="12" applyFont="1" applyFill="1" applyBorder="1" applyAlignment="1">
      <alignment horizontal="center" vertical="center"/>
    </xf>
    <xf numFmtId="38" fontId="0" fillId="4" borderId="36" xfId="12" applyFont="1" applyFill="1" applyBorder="1" applyAlignment="1">
      <alignment horizontal="center" vertical="center"/>
    </xf>
    <xf numFmtId="38" fontId="0" fillId="0" borderId="47" xfId="12" applyFont="1" applyFill="1" applyBorder="1" applyAlignment="1">
      <alignment horizontal="center" vertical="center"/>
    </xf>
    <xf numFmtId="38" fontId="0" fillId="4" borderId="29" xfId="12" applyFont="1" applyFill="1" applyBorder="1" applyAlignment="1">
      <alignment horizontal="center" vertical="center"/>
    </xf>
    <xf numFmtId="38" fontId="0" fillId="0" borderId="29" xfId="12" applyFont="1" applyFill="1" applyBorder="1" applyAlignment="1">
      <alignment horizontal="center" vertical="center"/>
    </xf>
    <xf numFmtId="0" fontId="0" fillId="3" borderId="19" xfId="0" applyFill="1" applyBorder="1" applyAlignment="1">
      <alignment vertical="center"/>
    </xf>
    <xf numFmtId="0" fontId="0" fillId="0" borderId="0" xfId="0" applyBorder="1" applyAlignment="1">
      <alignment horizontal="center" vertical="center" wrapText="1" shrinkToFit="1"/>
    </xf>
    <xf numFmtId="0" fontId="0" fillId="0" borderId="29" xfId="0" applyFont="1" applyFill="1" applyBorder="1" applyAlignment="1">
      <alignment horizontal="center" vertical="center" shrinkToFit="1"/>
    </xf>
    <xf numFmtId="0" fontId="0" fillId="3" borderId="29" xfId="0" applyFont="1" applyFill="1" applyBorder="1" applyAlignment="1">
      <alignment horizontal="center" vertical="center" wrapText="1"/>
    </xf>
    <xf numFmtId="0" fontId="0" fillId="3" borderId="0" xfId="0" applyFill="1" applyBorder="1" applyAlignment="1">
      <alignment horizontal="left" vertical="top"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54" xfId="0" applyFont="1" applyFill="1" applyBorder="1" applyAlignment="1">
      <alignment horizontal="left" vertical="center" wrapText="1"/>
    </xf>
    <xf numFmtId="0" fontId="0" fillId="0" borderId="23" xfId="0" applyFont="1" applyFill="1" applyBorder="1" applyAlignment="1">
      <alignment horizontal="left" vertical="center"/>
    </xf>
    <xf numFmtId="0" fontId="0" fillId="0" borderId="55" xfId="0" applyFont="1" applyFill="1" applyBorder="1" applyAlignment="1">
      <alignment horizontal="left" vertical="center"/>
    </xf>
    <xf numFmtId="38" fontId="0" fillId="0" borderId="6" xfId="12" applyFont="1" applyFill="1" applyBorder="1" applyAlignment="1">
      <alignment horizontal="center" vertical="center"/>
    </xf>
    <xf numFmtId="0" fontId="0" fillId="3" borderId="22" xfId="0" applyFill="1" applyBorder="1" applyAlignment="1">
      <alignment vertical="center"/>
    </xf>
    <xf numFmtId="0" fontId="0" fillId="3" borderId="20" xfId="0" applyFill="1" applyBorder="1" applyAlignment="1">
      <alignment horizontal="center" vertical="center" shrinkToFit="1"/>
    </xf>
    <xf numFmtId="0" fontId="0" fillId="0" borderId="6" xfId="0" applyFont="1" applyFill="1" applyBorder="1" applyAlignment="1">
      <alignment vertical="center"/>
    </xf>
    <xf numFmtId="0" fontId="0" fillId="0" borderId="56" xfId="0" applyFont="1" applyBorder="1" applyAlignment="1">
      <alignment horizontal="center" vertical="center"/>
    </xf>
    <xf numFmtId="38" fontId="0" fillId="0" borderId="57" xfId="12" applyFont="1" applyFill="1" applyBorder="1" applyAlignment="1">
      <alignment horizontal="center" vertical="center"/>
    </xf>
    <xf numFmtId="38" fontId="0" fillId="4" borderId="58" xfId="12" applyFont="1" applyFill="1" applyBorder="1" applyAlignment="1">
      <alignment horizontal="center" vertical="center"/>
    </xf>
    <xf numFmtId="38" fontId="0" fillId="4" borderId="56" xfId="12" applyFont="1" applyFill="1" applyBorder="1" applyAlignment="1">
      <alignment horizontal="center" vertical="center"/>
    </xf>
    <xf numFmtId="38" fontId="0" fillId="4" borderId="31" xfId="12" applyFont="1" applyFill="1" applyBorder="1" applyAlignment="1">
      <alignment horizontal="center" vertical="center"/>
    </xf>
    <xf numFmtId="38" fontId="0" fillId="4" borderId="40" xfId="12" applyFont="1" applyFill="1" applyBorder="1" applyAlignment="1">
      <alignment horizontal="center" vertical="center"/>
    </xf>
    <xf numFmtId="38" fontId="0" fillId="4" borderId="46" xfId="12" applyFont="1" applyFill="1" applyBorder="1" applyAlignment="1">
      <alignment horizontal="center" vertical="center"/>
    </xf>
    <xf numFmtId="0" fontId="0" fillId="3" borderId="59" xfId="0" applyFill="1" applyBorder="1" applyAlignment="1">
      <alignment vertical="center"/>
    </xf>
    <xf numFmtId="0" fontId="0" fillId="3" borderId="60" xfId="0" applyFill="1" applyBorder="1" applyAlignment="1">
      <alignment horizontal="center" vertical="center" shrinkToFit="1"/>
    </xf>
    <xf numFmtId="0" fontId="0" fillId="3" borderId="61" xfId="0" applyFont="1" applyFill="1" applyBorder="1" applyAlignment="1">
      <alignment horizontal="center" vertical="center"/>
    </xf>
    <xf numFmtId="0" fontId="0" fillId="0" borderId="59" xfId="0" applyFont="1" applyBorder="1" applyAlignment="1">
      <alignment horizontal="center" vertical="center"/>
    </xf>
    <xf numFmtId="0" fontId="0" fillId="3" borderId="62" xfId="0" applyFont="1" applyFill="1" applyBorder="1" applyAlignment="1">
      <alignment horizontal="center" vertical="center"/>
    </xf>
    <xf numFmtId="0" fontId="0" fillId="3" borderId="62" xfId="0" applyFill="1" applyBorder="1" applyAlignment="1">
      <alignment horizontal="left" vertical="center"/>
    </xf>
    <xf numFmtId="0" fontId="0" fillId="3" borderId="62" xfId="0" applyFill="1" applyBorder="1" applyAlignment="1">
      <alignment vertical="center"/>
    </xf>
    <xf numFmtId="0" fontId="0" fillId="0" borderId="63" xfId="0" applyBorder="1" applyAlignment="1">
      <alignment horizontal="center" vertical="center" wrapText="1" shrinkToFit="1"/>
    </xf>
    <xf numFmtId="0" fontId="0" fillId="0" borderId="64" xfId="0" applyFont="1" applyFill="1" applyBorder="1" applyAlignment="1">
      <alignment horizontal="center" vertical="center"/>
    </xf>
    <xf numFmtId="0" fontId="0" fillId="3" borderId="65" xfId="0" applyFont="1" applyFill="1" applyBorder="1" applyAlignment="1">
      <alignment horizontal="center" vertical="center"/>
    </xf>
    <xf numFmtId="0" fontId="0" fillId="3" borderId="63" xfId="0" applyFill="1" applyBorder="1" applyAlignment="1">
      <alignment horizontal="left" vertical="top" wrapText="1"/>
    </xf>
    <xf numFmtId="0" fontId="0" fillId="0" borderId="66" xfId="0" applyBorder="1" applyAlignment="1">
      <alignment horizontal="center" vertical="center" wrapText="1" shrinkToFit="1"/>
    </xf>
    <xf numFmtId="0" fontId="0" fillId="0" borderId="67" xfId="0" applyFont="1" applyBorder="1" applyAlignment="1">
      <alignment horizontal="center" vertical="center"/>
    </xf>
    <xf numFmtId="0" fontId="0" fillId="0" borderId="68" xfId="0" applyBorder="1" applyAlignment="1">
      <alignment horizontal="center" vertical="center"/>
    </xf>
    <xf numFmtId="38" fontId="0" fillId="0" borderId="67" xfId="12" applyFont="1" applyFill="1" applyBorder="1" applyAlignment="1">
      <alignment horizontal="center" vertical="center"/>
    </xf>
    <xf numFmtId="38" fontId="0" fillId="4" borderId="67" xfId="12" applyFont="1" applyFill="1" applyBorder="1" applyAlignment="1">
      <alignment horizontal="center" vertical="center"/>
    </xf>
    <xf numFmtId="38" fontId="0" fillId="4" borderId="69" xfId="12" applyFont="1" applyFill="1" applyBorder="1" applyAlignment="1">
      <alignment horizontal="center" vertical="center"/>
    </xf>
    <xf numFmtId="38" fontId="0" fillId="4" borderId="70" xfId="12" applyFont="1" applyFill="1" applyBorder="1" applyAlignment="1">
      <alignment horizontal="center" vertical="center"/>
    </xf>
    <xf numFmtId="38" fontId="0" fillId="4" borderId="71" xfId="12" applyFont="1" applyFill="1" applyBorder="1" applyAlignment="1">
      <alignment horizontal="center" vertical="center"/>
    </xf>
    <xf numFmtId="0" fontId="0" fillId="0" borderId="72" xfId="0" applyFont="1" applyBorder="1" applyAlignment="1">
      <alignment horizontal="center" vertical="center" wrapText="1"/>
    </xf>
    <xf numFmtId="38" fontId="0" fillId="0" borderId="73" xfId="12" applyFont="1" applyFill="1" applyBorder="1" applyAlignment="1">
      <alignment horizontal="center" vertical="center"/>
    </xf>
    <xf numFmtId="38" fontId="0" fillId="4" borderId="73" xfId="12" applyFont="1" applyFill="1" applyBorder="1" applyAlignment="1">
      <alignment horizontal="center" vertical="center"/>
    </xf>
    <xf numFmtId="38" fontId="0" fillId="0" borderId="74" xfId="12" applyFont="1" applyFill="1" applyBorder="1" applyAlignment="1">
      <alignment horizontal="center" vertical="center"/>
    </xf>
    <xf numFmtId="38" fontId="0" fillId="4" borderId="65" xfId="12" applyFont="1" applyFill="1" applyBorder="1" applyAlignment="1">
      <alignment horizontal="center" vertical="center"/>
    </xf>
    <xf numFmtId="38" fontId="0" fillId="0" borderId="65" xfId="12" applyFont="1" applyFill="1" applyBorder="1" applyAlignment="1">
      <alignment horizontal="center" vertical="center"/>
    </xf>
    <xf numFmtId="0" fontId="0" fillId="0" borderId="75" xfId="0" applyFont="1" applyBorder="1" applyAlignment="1">
      <alignment horizontal="center" vertical="center" wrapText="1"/>
    </xf>
    <xf numFmtId="0" fontId="0" fillId="3" borderId="76" xfId="0" applyFont="1" applyFill="1" applyBorder="1" applyAlignment="1">
      <alignment horizontal="left" vertical="center" wrapText="1"/>
    </xf>
    <xf numFmtId="0" fontId="0" fillId="3" borderId="77" xfId="0" applyFill="1" applyBorder="1" applyAlignment="1">
      <alignment horizontal="left" vertical="top" wrapText="1"/>
    </xf>
    <xf numFmtId="176" fontId="0" fillId="0" borderId="0" xfId="0" applyNumberFormat="1">
      <alignment vertical="center"/>
    </xf>
    <xf numFmtId="0" fontId="14" fillId="0" borderId="0" xfId="0" applyFont="1">
      <alignment vertical="center"/>
    </xf>
    <xf numFmtId="0" fontId="7" fillId="0" borderId="24" xfId="0" applyFont="1" applyBorder="1" applyAlignment="1">
      <alignment horizontal="center" vertical="center"/>
    </xf>
    <xf numFmtId="0" fontId="0" fillId="0" borderId="78" xfId="0" applyFill="1" applyBorder="1" applyAlignment="1">
      <alignment horizontal="center" vertical="center"/>
    </xf>
    <xf numFmtId="0" fontId="0" fillId="0" borderId="40" xfId="0" applyBorder="1" applyAlignment="1">
      <alignment horizontal="center" vertical="center"/>
    </xf>
    <xf numFmtId="0" fontId="0" fillId="3" borderId="78" xfId="0" applyFill="1" applyBorder="1" applyAlignment="1">
      <alignment horizontal="center" vertical="center"/>
    </xf>
    <xf numFmtId="0" fontId="0" fillId="3" borderId="79" xfId="0" applyFill="1" applyBorder="1" applyAlignment="1">
      <alignment horizontal="center" vertical="center"/>
    </xf>
    <xf numFmtId="0" fontId="0" fillId="0" borderId="80" xfId="0" applyBorder="1">
      <alignment vertical="center"/>
    </xf>
    <xf numFmtId="0" fontId="0" fillId="0" borderId="78" xfId="0" applyBorder="1" applyAlignment="1">
      <alignment horizontal="center" vertical="center" wrapText="1"/>
    </xf>
    <xf numFmtId="0" fontId="0" fillId="0" borderId="78" xfId="0" applyFont="1" applyFill="1" applyBorder="1" applyAlignment="1">
      <alignment horizontal="center" vertical="center" shrinkToFit="1"/>
    </xf>
    <xf numFmtId="0" fontId="0" fillId="0" borderId="23" xfId="0" applyBorder="1" applyAlignment="1">
      <alignment horizontal="center" vertical="center" textRotation="255"/>
    </xf>
    <xf numFmtId="0" fontId="0" fillId="0" borderId="79" xfId="0" applyBorder="1" applyAlignment="1">
      <alignment horizontal="center" vertical="center" textRotation="255"/>
    </xf>
    <xf numFmtId="0" fontId="0" fillId="0" borderId="45" xfId="0" applyBorder="1" applyAlignment="1">
      <alignment vertical="center"/>
    </xf>
    <xf numFmtId="0" fontId="0" fillId="3" borderId="78" xfId="0" applyFill="1" applyBorder="1">
      <alignment vertical="center"/>
    </xf>
    <xf numFmtId="0" fontId="0" fillId="3" borderId="79" xfId="0" applyFill="1" applyBorder="1">
      <alignment vertical="center"/>
    </xf>
    <xf numFmtId="0" fontId="0" fillId="0" borderId="78" xfId="0" applyBorder="1" applyAlignment="1">
      <alignment vertical="center"/>
    </xf>
    <xf numFmtId="177" fontId="0" fillId="0" borderId="78" xfId="0" applyNumberFormat="1" applyFont="1" applyBorder="1">
      <alignment vertical="center"/>
    </xf>
    <xf numFmtId="178" fontId="0" fillId="0" borderId="45" xfId="0" applyNumberFormat="1" applyBorder="1">
      <alignment vertical="center"/>
    </xf>
    <xf numFmtId="178" fontId="0" fillId="3" borderId="78" xfId="0" applyNumberFormat="1" applyFill="1" applyBorder="1">
      <alignment vertical="center"/>
    </xf>
    <xf numFmtId="0" fontId="7" fillId="0" borderId="0" xfId="0" applyFont="1" applyBorder="1" applyAlignment="1">
      <alignment horizontal="center" vertical="center"/>
    </xf>
    <xf numFmtId="0" fontId="0" fillId="0" borderId="81" xfId="0" applyFont="1" applyFill="1" applyBorder="1" applyAlignment="1">
      <alignment horizontal="center" vertical="center"/>
    </xf>
    <xf numFmtId="0" fontId="0" fillId="0" borderId="79" xfId="0" applyFont="1" applyBorder="1" applyAlignment="1">
      <alignment horizontal="left" vertical="center" wrapText="1"/>
    </xf>
    <xf numFmtId="0" fontId="0" fillId="0" borderId="36" xfId="0" applyBorder="1" applyAlignment="1">
      <alignment horizontal="left" vertical="center"/>
    </xf>
    <xf numFmtId="0" fontId="0" fillId="0" borderId="40" xfId="0" applyBorder="1" applyAlignment="1">
      <alignment horizontal="left" vertical="center" shrinkToFit="1"/>
    </xf>
    <xf numFmtId="0" fontId="0" fillId="0" borderId="82" xfId="0" applyFont="1" applyFill="1" applyBorder="1" applyAlignment="1">
      <alignment horizontal="center" vertical="center"/>
    </xf>
    <xf numFmtId="176" fontId="0" fillId="0" borderId="78" xfId="0" applyNumberFormat="1" applyBorder="1" applyAlignment="1">
      <alignment horizontal="center" vertical="center" wrapText="1"/>
    </xf>
    <xf numFmtId="179" fontId="0" fillId="0" borderId="78" xfId="0" applyNumberFormat="1" applyFont="1" applyBorder="1">
      <alignment vertical="center"/>
    </xf>
    <xf numFmtId="179" fontId="0" fillId="0" borderId="80" xfId="0" applyNumberFormat="1" applyFont="1" applyFill="1" applyBorder="1">
      <alignment vertical="center"/>
    </xf>
    <xf numFmtId="0" fontId="0" fillId="0" borderId="79" xfId="0" applyBorder="1" applyAlignment="1">
      <alignment horizontal="left" vertical="center"/>
    </xf>
    <xf numFmtId="0" fontId="0" fillId="0" borderId="45" xfId="0" applyBorder="1" applyAlignment="1">
      <alignment horizontal="left" vertical="center" shrinkToFit="1"/>
    </xf>
    <xf numFmtId="176" fontId="14" fillId="0" borderId="0" xfId="0" applyNumberFormat="1" applyFont="1">
      <alignment vertical="center"/>
    </xf>
    <xf numFmtId="0" fontId="15" fillId="0" borderId="24" xfId="0" applyFont="1" applyBorder="1" applyAlignment="1">
      <alignment horizontal="center" vertical="center"/>
    </xf>
    <xf numFmtId="177" fontId="0" fillId="0" borderId="80" xfId="0" applyNumberFormat="1" applyFont="1" applyFill="1" applyBorder="1">
      <alignment vertical="center"/>
    </xf>
    <xf numFmtId="178" fontId="0" fillId="3" borderId="79" xfId="0" applyNumberFormat="1" applyFill="1" applyBorder="1" applyAlignment="1">
      <alignment vertical="center"/>
    </xf>
    <xf numFmtId="178" fontId="0" fillId="3" borderId="36" xfId="0" applyNumberFormat="1" applyFill="1" applyBorder="1" applyAlignment="1">
      <alignment vertical="center"/>
    </xf>
    <xf numFmtId="38" fontId="0" fillId="0" borderId="78" xfId="12" applyFont="1" applyBorder="1">
      <alignment vertical="center"/>
    </xf>
    <xf numFmtId="38" fontId="0" fillId="3" borderId="78" xfId="12" applyFont="1" applyFill="1" applyBorder="1">
      <alignment vertical="center"/>
    </xf>
    <xf numFmtId="0" fontId="0" fillId="0" borderId="78" xfId="0" applyBorder="1">
      <alignment vertical="center"/>
    </xf>
    <xf numFmtId="0" fontId="7" fillId="0" borderId="0" xfId="0" applyFont="1">
      <alignment vertical="center"/>
    </xf>
    <xf numFmtId="0" fontId="0" fillId="0" borderId="29" xfId="0" applyFont="1" applyFill="1" applyBorder="1" applyAlignment="1">
      <alignment horizontal="left" vertical="center" wrapText="1"/>
    </xf>
    <xf numFmtId="0" fontId="0" fillId="0" borderId="83" xfId="0" applyFont="1" applyBorder="1" applyAlignment="1">
      <alignment vertical="center" wrapText="1"/>
    </xf>
    <xf numFmtId="0" fontId="0" fillId="0" borderId="84" xfId="0" applyFont="1" applyFill="1" applyBorder="1" applyAlignment="1">
      <alignment horizontal="center" vertical="center"/>
    </xf>
    <xf numFmtId="0" fontId="0" fillId="3" borderId="29" xfId="0" applyFont="1" applyFill="1" applyBorder="1" applyAlignment="1">
      <alignment horizontal="left" vertical="center"/>
    </xf>
    <xf numFmtId="0" fontId="0" fillId="3" borderId="29" xfId="0" applyFont="1" applyFill="1" applyBorder="1" applyAlignment="1">
      <alignment horizontal="left" vertical="top" wrapText="1"/>
    </xf>
    <xf numFmtId="0" fontId="0" fillId="0" borderId="0" xfId="0" applyAlignment="1">
      <alignment vertical="top"/>
    </xf>
    <xf numFmtId="0" fontId="0" fillId="0" borderId="29" xfId="0" applyFont="1" applyFill="1" applyBorder="1" applyAlignment="1">
      <alignment horizontal="left" vertical="top" wrapText="1"/>
    </xf>
    <xf numFmtId="0" fontId="17" fillId="0" borderId="0" xfId="9" applyFont="1">
      <alignment vertical="center"/>
    </xf>
    <xf numFmtId="0" fontId="17" fillId="0" borderId="0" xfId="0" applyFont="1" applyProtection="1">
      <alignment vertical="center"/>
    </xf>
    <xf numFmtId="0" fontId="18" fillId="0" borderId="0" xfId="5" applyFont="1" applyAlignment="1">
      <alignment horizontal="left" vertical="center" wrapText="1"/>
    </xf>
    <xf numFmtId="0" fontId="17" fillId="0" borderId="0" xfId="9" applyFont="1" applyAlignment="1">
      <alignment horizontal="left" vertical="center" indent="1"/>
    </xf>
    <xf numFmtId="0" fontId="17" fillId="0" borderId="35" xfId="11" applyFont="1" applyBorder="1">
      <alignment vertical="center"/>
    </xf>
    <xf numFmtId="0" fontId="17" fillId="0" borderId="0" xfId="11" applyFont="1" applyBorder="1">
      <alignment vertical="center"/>
    </xf>
    <xf numFmtId="0" fontId="19" fillId="2" borderId="0" xfId="3" applyFont="1" applyFill="1" applyBorder="1" applyAlignment="1">
      <alignment horizontal="left" vertical="center"/>
    </xf>
    <xf numFmtId="0" fontId="17" fillId="0" borderId="0" xfId="11" applyFont="1" applyAlignment="1">
      <alignment vertical="center"/>
    </xf>
    <xf numFmtId="0" fontId="19" fillId="2" borderId="35" xfId="3" applyFont="1" applyFill="1" applyBorder="1" applyAlignment="1">
      <alignment horizontal="left" vertical="center" shrinkToFit="1"/>
    </xf>
    <xf numFmtId="0" fontId="17" fillId="0" borderId="0" xfId="5" applyFont="1" applyBorder="1" applyAlignment="1">
      <alignment horizontal="right" vertical="center"/>
    </xf>
    <xf numFmtId="0" fontId="17" fillId="0" borderId="0" xfId="5" applyFont="1" applyBorder="1" applyAlignment="1">
      <alignment horizontal="right" vertical="center" indent="1"/>
    </xf>
    <xf numFmtId="0" fontId="17" fillId="3" borderId="29" xfId="5" applyFont="1" applyFill="1" applyBorder="1" applyAlignment="1" applyProtection="1">
      <alignment horizontal="left" vertical="top" wrapText="1"/>
      <protection locked="0"/>
    </xf>
    <xf numFmtId="0" fontId="17" fillId="0" borderId="0" xfId="10" applyFont="1" applyAlignment="1">
      <alignment horizontal="right" vertical="center"/>
    </xf>
    <xf numFmtId="38" fontId="17" fillId="3" borderId="56" xfId="2" applyFont="1" applyFill="1" applyBorder="1" applyAlignment="1" applyProtection="1">
      <alignment horizontal="right" vertical="center"/>
    </xf>
    <xf numFmtId="38" fontId="17" fillId="0" borderId="0" xfId="2" applyFont="1" applyBorder="1" applyAlignment="1" applyProtection="1">
      <alignment horizontal="right" vertical="center"/>
    </xf>
    <xf numFmtId="38" fontId="17" fillId="3" borderId="56" xfId="2" applyFont="1" applyFill="1" applyBorder="1" applyAlignment="1" applyProtection="1">
      <alignment horizontal="right" vertical="center"/>
      <protection locked="0"/>
    </xf>
    <xf numFmtId="38" fontId="17" fillId="0" borderId="56" xfId="2" applyFont="1" applyFill="1" applyBorder="1" applyAlignment="1" applyProtection="1">
      <alignment horizontal="right" vertical="center"/>
      <protection locked="0"/>
    </xf>
    <xf numFmtId="0" fontId="20" fillId="0" borderId="0" xfId="5" applyFont="1" applyBorder="1" applyAlignment="1">
      <alignment horizontal="center" vertical="center"/>
    </xf>
    <xf numFmtId="38" fontId="17" fillId="3" borderId="84" xfId="2" applyFont="1" applyFill="1" applyBorder="1" applyAlignment="1" applyProtection="1">
      <alignment horizontal="right" vertical="center"/>
    </xf>
    <xf numFmtId="38" fontId="17" fillId="3" borderId="84" xfId="2" applyFont="1" applyFill="1" applyBorder="1" applyAlignment="1" applyProtection="1">
      <alignment horizontal="right" vertical="center"/>
      <protection locked="0"/>
    </xf>
    <xf numFmtId="38" fontId="17" fillId="0" borderId="84" xfId="2" applyFont="1" applyFill="1" applyBorder="1" applyAlignment="1" applyProtection="1">
      <alignment horizontal="right" vertical="center"/>
      <protection locked="0"/>
    </xf>
    <xf numFmtId="0" fontId="17" fillId="0" borderId="0" xfId="11" applyFont="1" applyAlignment="1">
      <alignment horizontal="left" vertical="center"/>
    </xf>
    <xf numFmtId="0" fontId="11" fillId="0" borderId="0" xfId="0" applyFont="1">
      <alignment vertical="center"/>
    </xf>
    <xf numFmtId="0" fontId="19" fillId="0" borderId="0" xfId="9" applyFont="1" applyBorder="1" applyAlignment="1">
      <alignment vertical="center"/>
    </xf>
    <xf numFmtId="20" fontId="11" fillId="0" borderId="0" xfId="0" applyNumberFormat="1" applyFont="1">
      <alignment vertical="center"/>
    </xf>
    <xf numFmtId="0" fontId="22" fillId="0" borderId="0" xfId="6" applyFont="1" applyAlignment="1">
      <alignment horizontal="left" vertical="center" wrapText="1"/>
    </xf>
    <xf numFmtId="0" fontId="23" fillId="0" borderId="0" xfId="0" applyFont="1" applyAlignment="1">
      <alignment horizontal="left" vertical="center" indent="1"/>
    </xf>
    <xf numFmtId="49" fontId="24" fillId="5" borderId="29" xfId="5" applyNumberFormat="1" applyFont="1" applyFill="1" applyBorder="1" applyAlignment="1">
      <alignment horizontal="center" vertical="center" wrapText="1"/>
    </xf>
    <xf numFmtId="0" fontId="25" fillId="0" borderId="0" xfId="6" applyFont="1" applyAlignment="1">
      <alignment horizontal="left" vertical="center" wrapText="1"/>
    </xf>
    <xf numFmtId="0" fontId="11" fillId="5" borderId="40" xfId="11" applyFont="1" applyFill="1" applyBorder="1" applyAlignment="1">
      <alignment horizontal="left" vertical="center" wrapText="1"/>
    </xf>
    <xf numFmtId="0" fontId="26" fillId="5" borderId="29" xfId="0" applyFont="1" applyFill="1" applyBorder="1" applyAlignment="1">
      <alignment horizontal="center" vertical="center"/>
    </xf>
    <xf numFmtId="0" fontId="27" fillId="5" borderId="29" xfId="11" applyFont="1" applyFill="1" applyBorder="1" applyAlignment="1">
      <alignment horizontal="left" vertical="center" wrapText="1"/>
    </xf>
    <xf numFmtId="0" fontId="11" fillId="5" borderId="29" xfId="11" applyFont="1" applyFill="1" applyBorder="1" applyAlignment="1">
      <alignment horizontal="left" vertical="center" wrapText="1"/>
    </xf>
    <xf numFmtId="0" fontId="11" fillId="5" borderId="58" xfId="11" applyFont="1" applyFill="1" applyBorder="1" applyAlignment="1">
      <alignment horizontal="left" vertical="center" wrapText="1"/>
    </xf>
    <xf numFmtId="0" fontId="11" fillId="5" borderId="84" xfId="11"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58" xfId="11" applyFont="1" applyFill="1" applyBorder="1" applyAlignment="1">
      <alignment horizontal="left" vertical="center" wrapText="1"/>
    </xf>
    <xf numFmtId="0" fontId="26" fillId="5" borderId="29" xfId="0" applyFont="1" applyFill="1" applyBorder="1" applyAlignment="1">
      <alignment horizontal="center" vertical="center" wrapText="1"/>
    </xf>
    <xf numFmtId="0" fontId="11" fillId="0" borderId="29" xfId="5" applyFont="1" applyBorder="1" applyAlignment="1" applyProtection="1">
      <alignment horizontal="left" vertical="center" wrapText="1"/>
      <protection locked="0"/>
    </xf>
    <xf numFmtId="0" fontId="11" fillId="0" borderId="84" xfId="11" applyFont="1" applyFill="1" applyBorder="1" applyAlignment="1">
      <alignment horizontal="left" vertical="center" wrapText="1"/>
    </xf>
    <xf numFmtId="0" fontId="11" fillId="0" borderId="0" xfId="5" applyFont="1" applyAlignment="1">
      <alignment vertical="center" wrapText="1"/>
    </xf>
    <xf numFmtId="0" fontId="28" fillId="0" borderId="0" xfId="3" applyFont="1" applyAlignment="1">
      <alignment horizontal="left" vertical="top" wrapText="1"/>
    </xf>
    <xf numFmtId="0" fontId="23" fillId="0" borderId="0" xfId="5" applyFont="1" applyAlignment="1">
      <alignment horizontal="left" vertical="center" wrapText="1"/>
    </xf>
    <xf numFmtId="0" fontId="29" fillId="2" borderId="0" xfId="4" applyFont="1" applyFill="1" applyAlignment="1">
      <alignment horizontal="left" vertical="center"/>
    </xf>
    <xf numFmtId="49" fontId="24" fillId="5" borderId="29" xfId="5" applyNumberFormat="1" applyFont="1" applyFill="1" applyBorder="1" applyAlignment="1">
      <alignment horizontal="left" vertical="center" wrapText="1"/>
    </xf>
    <xf numFmtId="0" fontId="11" fillId="0" borderId="0" xfId="0" applyFont="1" applyAlignment="1">
      <alignment horizontal="left" vertical="center"/>
    </xf>
    <xf numFmtId="0" fontId="11" fillId="5" borderId="29" xfId="11" applyFont="1" applyFill="1" applyBorder="1" applyAlignment="1">
      <alignment horizontal="left" vertical="center"/>
    </xf>
    <xf numFmtId="0" fontId="11" fillId="5" borderId="56" xfId="11" applyFont="1" applyFill="1" applyBorder="1" applyAlignment="1">
      <alignment horizontal="left" vertical="center" wrapText="1"/>
    </xf>
    <xf numFmtId="0" fontId="11" fillId="4" borderId="29" xfId="0" applyFont="1" applyFill="1" applyBorder="1" applyAlignment="1">
      <alignment horizontal="center" vertical="center" wrapText="1"/>
    </xf>
    <xf numFmtId="0" fontId="11" fillId="4" borderId="24" xfId="0" applyFont="1" applyFill="1" applyBorder="1" applyAlignment="1">
      <alignment horizontal="center" vertical="center"/>
    </xf>
    <xf numFmtId="0" fontId="11" fillId="4" borderId="29" xfId="5" applyFont="1" applyFill="1" applyBorder="1" applyAlignment="1" applyProtection="1">
      <alignment horizontal="center" vertical="center" wrapText="1"/>
      <protection locked="0"/>
    </xf>
    <xf numFmtId="0" fontId="11" fillId="4" borderId="85" xfId="0" applyFont="1" applyFill="1" applyBorder="1" applyAlignment="1">
      <alignment horizontal="center" vertical="center"/>
    </xf>
    <xf numFmtId="180" fontId="30" fillId="4" borderId="29" xfId="11" applyNumberFormat="1" applyFont="1" applyFill="1" applyBorder="1" applyAlignment="1">
      <alignment vertical="center" wrapText="1"/>
    </xf>
    <xf numFmtId="180" fontId="30" fillId="4" borderId="29" xfId="11" applyNumberFormat="1" applyFont="1" applyFill="1" applyBorder="1" applyAlignment="1" applyProtection="1">
      <alignment vertical="center" wrapText="1"/>
      <protection locked="0"/>
    </xf>
    <xf numFmtId="180" fontId="30" fillId="0" borderId="29" xfId="11" applyNumberFormat="1" applyFont="1" applyFill="1" applyBorder="1" applyAlignment="1" applyProtection="1">
      <alignment vertical="center" wrapText="1"/>
      <protection locked="0"/>
    </xf>
    <xf numFmtId="180" fontId="30" fillId="0" borderId="29" xfId="11" applyNumberFormat="1" applyFont="1" applyFill="1" applyBorder="1" applyAlignment="1">
      <alignment vertical="center" wrapText="1"/>
    </xf>
    <xf numFmtId="181" fontId="30" fillId="0" borderId="29" xfId="11" applyNumberFormat="1" applyFont="1" applyFill="1" applyBorder="1" applyAlignment="1">
      <alignment vertical="center" wrapText="1"/>
    </xf>
    <xf numFmtId="181" fontId="30" fillId="4" borderId="29" xfId="11" applyNumberFormat="1" applyFont="1" applyFill="1" applyBorder="1" applyAlignment="1" applyProtection="1">
      <alignment vertical="center" wrapText="1"/>
      <protection locked="0"/>
    </xf>
    <xf numFmtId="180" fontId="31" fillId="4" borderId="29" xfId="11" applyNumberFormat="1" applyFont="1" applyFill="1" applyBorder="1" applyAlignment="1">
      <alignment vertical="center" wrapText="1"/>
    </xf>
    <xf numFmtId="0" fontId="25" fillId="0" borderId="0" xfId="5" applyFont="1" applyAlignment="1">
      <alignment vertical="center" wrapText="1"/>
    </xf>
    <xf numFmtId="0" fontId="29" fillId="0" borderId="0" xfId="0" applyFont="1">
      <alignment vertical="center"/>
    </xf>
    <xf numFmtId="0" fontId="32" fillId="0" borderId="0" xfId="0" applyFont="1">
      <alignment vertical="center"/>
    </xf>
    <xf numFmtId="49" fontId="33" fillId="5" borderId="29" xfId="5" applyNumberFormat="1" applyFont="1" applyFill="1" applyBorder="1" applyAlignment="1">
      <alignment horizontal="center" vertical="center" wrapText="1"/>
    </xf>
    <xf numFmtId="49" fontId="33" fillId="5" borderId="29" xfId="5" applyNumberFormat="1" applyFont="1" applyFill="1" applyBorder="1" applyAlignment="1">
      <alignment horizontal="right" vertical="center" wrapText="1" indent="1"/>
    </xf>
    <xf numFmtId="49" fontId="33" fillId="5" borderId="86" xfId="5" applyNumberFormat="1" applyFont="1" applyFill="1" applyBorder="1" applyAlignment="1">
      <alignment horizontal="center" vertical="center" wrapText="1"/>
    </xf>
    <xf numFmtId="49" fontId="33" fillId="5" borderId="87" xfId="5" applyNumberFormat="1" applyFont="1" applyFill="1" applyBorder="1" applyAlignment="1">
      <alignment horizontal="center" vertical="center" wrapText="1"/>
    </xf>
    <xf numFmtId="0" fontId="0" fillId="0" borderId="28" xfId="0" applyFont="1" applyBorder="1" applyAlignment="1">
      <alignment horizontal="left" vertical="center" wrapText="1"/>
    </xf>
    <xf numFmtId="0" fontId="0" fillId="0" borderId="0" xfId="0" applyFont="1" applyBorder="1" applyAlignment="1">
      <alignment horizontal="left" vertical="center"/>
    </xf>
    <xf numFmtId="0" fontId="0" fillId="5" borderId="40" xfId="11" applyFont="1" applyFill="1" applyBorder="1" applyAlignment="1">
      <alignment horizontal="left" vertical="center" wrapText="1"/>
    </xf>
    <xf numFmtId="0" fontId="0" fillId="5" borderId="29" xfId="11" applyFont="1" applyFill="1" applyBorder="1" applyAlignment="1">
      <alignment horizontal="left" vertical="center" wrapText="1"/>
    </xf>
    <xf numFmtId="0" fontId="0" fillId="5" borderId="56" xfId="11" applyFont="1" applyFill="1" applyBorder="1" applyAlignment="1">
      <alignment horizontal="center" vertical="center" wrapText="1"/>
    </xf>
    <xf numFmtId="0" fontId="0" fillId="5" borderId="81" xfId="11" applyFont="1" applyFill="1" applyBorder="1" applyAlignment="1">
      <alignment horizontal="left" vertical="center" wrapText="1"/>
    </xf>
    <xf numFmtId="0" fontId="0" fillId="5" borderId="86" xfId="11" applyFont="1" applyFill="1" applyBorder="1" applyAlignment="1">
      <alignment horizontal="left" vertical="center" wrapText="1"/>
    </xf>
    <xf numFmtId="0" fontId="0" fillId="5" borderId="88" xfId="11" applyFont="1" applyFill="1" applyBorder="1" applyAlignment="1">
      <alignment horizontal="left" vertical="center" wrapText="1"/>
    </xf>
    <xf numFmtId="0" fontId="0" fillId="0" borderId="28" xfId="0" applyFont="1" applyBorder="1" applyAlignment="1">
      <alignment horizontal="left" vertical="center"/>
    </xf>
    <xf numFmtId="0" fontId="34" fillId="0" borderId="0" xfId="7" applyFont="1" applyAlignment="1">
      <alignment horizontal="left" vertical="center" wrapText="1"/>
    </xf>
    <xf numFmtId="0" fontId="0" fillId="5" borderId="58" xfId="11" applyFont="1" applyFill="1" applyBorder="1" applyAlignment="1">
      <alignment horizontal="left" vertical="center" wrapText="1"/>
    </xf>
    <xf numFmtId="0" fontId="0" fillId="5" borderId="58" xfId="11" applyFont="1" applyFill="1" applyBorder="1" applyAlignment="1">
      <alignment horizontal="center" vertical="center" wrapText="1"/>
    </xf>
    <xf numFmtId="0" fontId="0" fillId="5" borderId="82" xfId="11" applyFont="1" applyFill="1" applyBorder="1" applyAlignment="1">
      <alignment horizontal="left" vertical="center" wrapText="1"/>
    </xf>
    <xf numFmtId="0" fontId="0" fillId="5" borderId="84" xfId="11" applyFont="1" applyFill="1" applyBorder="1" applyAlignment="1">
      <alignment horizontal="left" vertical="center" wrapText="1"/>
    </xf>
    <xf numFmtId="0" fontId="0" fillId="5" borderId="84" xfId="11" applyFont="1" applyFill="1" applyBorder="1" applyAlignment="1">
      <alignment horizontal="center" vertical="center" wrapText="1"/>
    </xf>
    <xf numFmtId="0" fontId="35" fillId="0" borderId="0" xfId="7" applyFont="1" applyAlignment="1">
      <alignment horizontal="center" vertical="center"/>
    </xf>
    <xf numFmtId="0" fontId="0" fillId="4" borderId="40" xfId="0" applyFont="1" applyFill="1" applyBorder="1" applyAlignment="1">
      <alignment horizontal="left" vertical="center" wrapText="1"/>
    </xf>
    <xf numFmtId="0" fontId="0" fillId="4" borderId="40" xfId="11" applyFont="1" applyFill="1" applyBorder="1" applyAlignment="1" applyProtection="1">
      <alignment horizontal="left" vertical="center" wrapText="1"/>
      <protection locked="0"/>
    </xf>
    <xf numFmtId="0" fontId="0" fillId="4" borderId="56" xfId="11" applyFont="1" applyFill="1" applyBorder="1" applyAlignment="1">
      <alignment horizontal="center" vertical="center" wrapText="1"/>
    </xf>
    <xf numFmtId="0" fontId="0" fillId="0" borderId="86" xfId="0" applyBorder="1" applyAlignment="1">
      <alignment horizontal="left" vertical="center" wrapText="1"/>
    </xf>
    <xf numFmtId="0" fontId="0" fillId="0" borderId="88" xfId="0" applyBorder="1" applyAlignment="1">
      <alignment horizontal="left" vertical="center" wrapText="1"/>
    </xf>
    <xf numFmtId="0" fontId="36" fillId="0" borderId="0" xfId="7" applyFont="1">
      <alignment vertical="center"/>
    </xf>
    <xf numFmtId="0" fontId="0" fillId="4" borderId="58" xfId="11" applyFont="1" applyFill="1" applyBorder="1" applyAlignment="1">
      <alignment horizontal="left" vertical="center" wrapText="1"/>
    </xf>
    <xf numFmtId="0" fontId="0" fillId="4" borderId="58" xfId="11" applyFont="1" applyFill="1" applyBorder="1" applyAlignment="1" applyProtection="1">
      <alignment horizontal="left" vertical="center" wrapText="1"/>
      <protection locked="0"/>
    </xf>
    <xf numFmtId="0" fontId="0" fillId="4" borderId="84" xfId="11" applyFont="1" applyFill="1" applyBorder="1" applyAlignment="1">
      <alignment horizontal="center" vertical="center" wrapText="1"/>
    </xf>
    <xf numFmtId="182" fontId="37" fillId="0" borderId="0" xfId="7" applyNumberFormat="1" applyFont="1">
      <alignment vertical="center"/>
    </xf>
    <xf numFmtId="0" fontId="0" fillId="5" borderId="29" xfId="11" applyFont="1" applyFill="1" applyBorder="1" applyAlignment="1">
      <alignment horizontal="center" vertical="center" wrapText="1"/>
    </xf>
    <xf numFmtId="0" fontId="38" fillId="0" borderId="0" xfId="1" applyFont="1" applyAlignment="1" applyProtection="1">
      <alignment vertical="center"/>
    </xf>
    <xf numFmtId="0" fontId="0" fillId="5" borderId="89" xfId="11" applyFont="1" applyFill="1" applyBorder="1" applyAlignment="1">
      <alignment horizontal="left" vertical="center" wrapText="1"/>
    </xf>
    <xf numFmtId="0" fontId="39" fillId="0" borderId="29" xfId="11" applyFont="1" applyFill="1" applyBorder="1" applyAlignment="1">
      <alignment horizontal="right" vertical="center" wrapText="1" indent="1"/>
    </xf>
    <xf numFmtId="182" fontId="39" fillId="0" borderId="29" xfId="11" applyNumberFormat="1" applyFont="1" applyFill="1" applyBorder="1" applyAlignment="1">
      <alignment horizontal="right" vertical="center" wrapText="1" indent="1"/>
    </xf>
    <xf numFmtId="182" fontId="39" fillId="4" borderId="29" xfId="11" applyNumberFormat="1" applyFont="1" applyFill="1" applyBorder="1" applyAlignment="1">
      <alignment horizontal="right" vertical="center" wrapText="1" indent="1"/>
    </xf>
    <xf numFmtId="182" fontId="39" fillId="4" borderId="56" xfId="11" applyNumberFormat="1" applyFont="1" applyFill="1" applyBorder="1" applyAlignment="1" applyProtection="1">
      <alignment horizontal="center" vertical="center" wrapText="1"/>
      <protection locked="0"/>
    </xf>
    <xf numFmtId="181" fontId="39" fillId="3" borderId="29" xfId="11" applyNumberFormat="1" applyFont="1" applyFill="1" applyBorder="1" applyAlignment="1">
      <alignment horizontal="right" vertical="center" wrapText="1" indent="1"/>
    </xf>
    <xf numFmtId="181" fontId="39" fillId="0" borderId="29" xfId="11" applyNumberFormat="1" applyFont="1" applyFill="1" applyBorder="1" applyAlignment="1">
      <alignment horizontal="right" vertical="center" wrapText="1" indent="1"/>
    </xf>
    <xf numFmtId="181" fontId="39" fillId="0" borderId="86" xfId="11" applyNumberFormat="1" applyFont="1" applyFill="1" applyBorder="1" applyAlignment="1">
      <alignment horizontal="right" vertical="center" wrapText="1" indent="1"/>
    </xf>
    <xf numFmtId="181" fontId="39" fillId="0" borderId="88" xfId="11" applyNumberFormat="1" applyFont="1" applyFill="1" applyBorder="1" applyAlignment="1">
      <alignment horizontal="right" vertical="center" wrapText="1" indent="1"/>
    </xf>
    <xf numFmtId="0" fontId="1" fillId="0" borderId="0" xfId="1" applyAlignment="1" applyProtection="1">
      <alignment vertical="center"/>
    </xf>
    <xf numFmtId="182" fontId="39" fillId="4" borderId="84" xfId="11" applyNumberFormat="1" applyFont="1" applyFill="1" applyBorder="1" applyAlignment="1" applyProtection="1">
      <alignment horizontal="center" vertical="center" wrapText="1"/>
      <protection locked="0"/>
    </xf>
    <xf numFmtId="181" fontId="39" fillId="0" borderId="90" xfId="11" applyNumberFormat="1" applyFont="1" applyFill="1" applyBorder="1" applyAlignment="1">
      <alignment horizontal="right" vertical="center" wrapText="1" indent="1"/>
    </xf>
    <xf numFmtId="0" fontId="0" fillId="4" borderId="84" xfId="11" applyFont="1" applyFill="1" applyBorder="1" applyAlignment="1">
      <alignment horizontal="left" vertical="center" wrapText="1"/>
    </xf>
    <xf numFmtId="0" fontId="0" fillId="4" borderId="84" xfId="11" applyFont="1" applyFill="1" applyBorder="1" applyAlignment="1" applyProtection="1">
      <alignment horizontal="left" vertical="center" wrapText="1"/>
      <protection locked="0"/>
    </xf>
    <xf numFmtId="0" fontId="0" fillId="0" borderId="0" xfId="0" applyAlignment="1">
      <alignment vertical="center" wrapText="1"/>
    </xf>
    <xf numFmtId="0" fontId="40" fillId="0" borderId="0" xfId="0" applyFont="1">
      <alignment vertical="center"/>
    </xf>
  </cellXfs>
  <cellStyles count="13">
    <cellStyle name="ハイパーリンク" xfId="1"/>
    <cellStyle name="桁区切り 2 2" xfId="2"/>
    <cellStyle name="標準" xfId="0" builtinId="0"/>
    <cellStyle name="標準 2" xfId="3"/>
    <cellStyle name="標準 2 2" xfId="4"/>
    <cellStyle name="標準 3 2" xfId="5"/>
    <cellStyle name="標準 3 2 3" xfId="6"/>
    <cellStyle name="標準 3 3" xfId="7"/>
    <cellStyle name="標準 5 3" xfId="8"/>
    <cellStyle name="標準 7" xfId="9"/>
    <cellStyle name="標準 7 2" xfId="10"/>
    <cellStyle name="標準 7 2 3" xfId="11"/>
    <cellStyle name="桁区切り" xfId="12" builtinId="6"/>
  </cellStyles>
  <tableStyles count="0" defaultTableStyle="TableStyleMedium9" defaultPivotStyle="PivotStyleLight16"/>
  <colors>
    <mruColors>
      <color rgb="FFDCE6F1"/>
      <color rgb="FFDCEFF3"/>
      <color rgb="FFFFFFCC"/>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623570</xdr:colOff>
      <xdr:row>1</xdr:row>
      <xdr:rowOff>45085</xdr:rowOff>
    </xdr:from>
    <xdr:to xmlns:xdr="http://schemas.openxmlformats.org/drawingml/2006/spreadsheetDrawing">
      <xdr:col>10</xdr:col>
      <xdr:colOff>487045</xdr:colOff>
      <xdr:row>1</xdr:row>
      <xdr:rowOff>345440</xdr:rowOff>
    </xdr:to>
    <xdr:sp macro="" textlink="">
      <xdr:nvSpPr>
        <xdr:cNvPr id="2" name="テキスト 1"/>
        <xdr:cNvSpPr txBox="1"/>
      </xdr:nvSpPr>
      <xdr:spPr>
        <a:xfrm>
          <a:off x="9039860" y="254635"/>
          <a:ext cx="825500" cy="300355"/>
        </a:xfrm>
        <a:prstGeom prst="rect">
          <a:avLst/>
        </a:prstGeom>
        <a:solidFill>
          <a:schemeClr val="lt1"/>
        </a:solidFill>
        <a:ln w="3810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記入例</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4174490</xdr:colOff>
      <xdr:row>0</xdr:row>
      <xdr:rowOff>66040</xdr:rowOff>
    </xdr:from>
    <xdr:to xmlns:xdr="http://schemas.openxmlformats.org/drawingml/2006/spreadsheetDrawing">
      <xdr:col>2</xdr:col>
      <xdr:colOff>4902835</xdr:colOff>
      <xdr:row>1</xdr:row>
      <xdr:rowOff>67945</xdr:rowOff>
    </xdr:to>
    <xdr:sp macro="" textlink="">
      <xdr:nvSpPr>
        <xdr:cNvPr id="2" name="テキスト 1"/>
        <xdr:cNvSpPr txBox="1"/>
      </xdr:nvSpPr>
      <xdr:spPr>
        <a:xfrm>
          <a:off x="5546090" y="66040"/>
          <a:ext cx="728345" cy="297180"/>
        </a:xfrm>
        <a:prstGeom prst="rect">
          <a:avLst/>
        </a:prstGeom>
        <a:solidFill>
          <a:schemeClr val="lt1"/>
        </a:solidFill>
        <a:ln w="3810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記入例</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ghg-santeikohyo.env.go.jp/files/calc/r04_coefficient_rev.pdf" TargetMode="External" /><Relationship Id="rId2"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35"/>
  <sheetViews>
    <sheetView view="pageBreakPreview" topLeftCell="A10" zoomScale="85" zoomScaleSheetLayoutView="85" workbookViewId="0">
      <selection activeCell="B34" sqref="B34"/>
    </sheetView>
  </sheetViews>
  <sheetFormatPr defaultRowHeight="13.5"/>
  <cols>
    <col min="1" max="1" width="10.625" style="1" customWidth="1"/>
    <col min="2" max="8" width="10.77734375" style="1" customWidth="1"/>
    <col min="9" max="9" width="10.625" style="1" customWidth="1"/>
    <col min="10" max="16384" width="9" style="1" customWidth="1"/>
  </cols>
  <sheetData>
    <row r="2" spans="1:9" ht="23.25" customHeight="1">
      <c r="A2" s="2" t="s">
        <v>58</v>
      </c>
    </row>
    <row r="3" spans="1:9" ht="23.25" customHeight="1">
      <c r="I3" s="15" t="s">
        <v>159</v>
      </c>
    </row>
    <row r="4" spans="1:9" ht="23.25" customHeight="1">
      <c r="A4" s="2" t="s">
        <v>75</v>
      </c>
    </row>
    <row r="5" spans="1:9" ht="21.6" customHeight="1"/>
    <row r="6" spans="1:9" ht="24" customHeight="1">
      <c r="A6" s="3"/>
      <c r="B6" s="3"/>
      <c r="C6" s="3"/>
      <c r="E6" s="8" t="s">
        <v>27</v>
      </c>
      <c r="F6" s="8" t="s">
        <v>64</v>
      </c>
      <c r="G6" s="2"/>
      <c r="H6" s="3"/>
      <c r="I6" s="3"/>
    </row>
    <row r="7" spans="1:9" ht="24" customHeight="1">
      <c r="A7" s="3"/>
      <c r="B7" s="3"/>
      <c r="C7" s="3"/>
      <c r="D7" s="3"/>
      <c r="F7" s="8"/>
      <c r="G7" s="2"/>
      <c r="H7" s="3"/>
      <c r="I7" s="3"/>
    </row>
    <row r="8" spans="1:9" ht="24" customHeight="1">
      <c r="A8" s="3"/>
      <c r="B8" s="3"/>
      <c r="C8" s="3"/>
      <c r="D8" s="3"/>
      <c r="F8" s="8" t="s">
        <v>24</v>
      </c>
      <c r="G8" s="2"/>
      <c r="H8" s="3"/>
      <c r="I8" s="3"/>
    </row>
    <row r="9" spans="1:9" ht="24" customHeight="1">
      <c r="A9" s="3"/>
      <c r="B9" s="3"/>
      <c r="D9" s="3"/>
      <c r="F9" s="8" t="s">
        <v>36</v>
      </c>
      <c r="G9" s="2"/>
      <c r="H9" s="3"/>
      <c r="I9" s="4"/>
    </row>
    <row r="10" spans="1:9" ht="24" customHeight="1">
      <c r="A10" s="3"/>
      <c r="B10" s="3"/>
      <c r="D10" s="3"/>
      <c r="E10" s="3"/>
      <c r="F10" s="8" t="s">
        <v>68</v>
      </c>
      <c r="H10" s="3"/>
      <c r="I10" s="16"/>
    </row>
    <row r="11" spans="1:9" ht="24" customHeight="1">
      <c r="A11" s="3"/>
      <c r="B11" s="3"/>
      <c r="D11" s="3"/>
      <c r="E11" s="3"/>
      <c r="F11" s="8"/>
      <c r="H11" s="3"/>
      <c r="I11" s="16"/>
    </row>
    <row r="12" spans="1:9" ht="24" customHeight="1">
      <c r="A12" s="4" t="s">
        <v>221</v>
      </c>
      <c r="B12" s="4"/>
      <c r="C12" s="4"/>
      <c r="D12" s="4"/>
      <c r="E12" s="4"/>
      <c r="F12" s="4"/>
      <c r="G12" s="4"/>
      <c r="H12" s="4"/>
      <c r="I12" s="4"/>
    </row>
    <row r="13" spans="1:9" ht="24" customHeight="1">
      <c r="A13" s="3"/>
      <c r="B13" s="3"/>
      <c r="D13" s="3"/>
      <c r="E13" s="3"/>
      <c r="F13" s="13"/>
      <c r="H13" s="3"/>
      <c r="I13" s="16"/>
    </row>
    <row r="14" spans="1:9" ht="24" customHeight="1">
      <c r="A14" s="3"/>
      <c r="B14" s="3"/>
      <c r="D14" s="3"/>
      <c r="E14" s="3"/>
      <c r="F14" s="13"/>
      <c r="H14" s="3"/>
      <c r="I14" s="16"/>
    </row>
    <row r="15" spans="1:9" ht="24" customHeight="1">
      <c r="A15" s="5" t="s">
        <v>223</v>
      </c>
      <c r="B15" s="5"/>
      <c r="C15" s="5"/>
      <c r="D15" s="5"/>
      <c r="E15" s="5"/>
      <c r="F15" s="5"/>
      <c r="G15" s="5"/>
      <c r="H15" s="5"/>
      <c r="I15" s="5"/>
    </row>
    <row r="16" spans="1:9" ht="24" customHeight="1">
      <c r="A16" s="5"/>
      <c r="B16" s="5"/>
      <c r="C16" s="5"/>
      <c r="D16" s="5"/>
      <c r="E16" s="5"/>
      <c r="F16" s="5"/>
      <c r="G16" s="5"/>
      <c r="H16" s="5"/>
      <c r="I16" s="5"/>
    </row>
    <row r="17" spans="1:9" ht="24" customHeight="1">
      <c r="A17" s="4"/>
      <c r="B17" s="7"/>
      <c r="D17" s="12"/>
      <c r="E17" s="12"/>
      <c r="F17" s="14"/>
      <c r="H17" s="4"/>
      <c r="I17" s="17"/>
    </row>
    <row r="18" spans="1:9" ht="24" customHeight="1">
      <c r="A18" s="4"/>
      <c r="B18" s="7"/>
      <c r="D18" s="12"/>
      <c r="E18" s="4" t="s">
        <v>51</v>
      </c>
      <c r="F18" s="14"/>
      <c r="H18" s="4"/>
      <c r="I18" s="17"/>
    </row>
    <row r="19" spans="1:9" ht="24" customHeight="1">
      <c r="A19" s="4"/>
      <c r="B19" s="7"/>
      <c r="D19" s="12"/>
      <c r="E19" s="12"/>
      <c r="F19" s="14"/>
      <c r="H19" s="4"/>
      <c r="I19" s="17"/>
    </row>
    <row r="20" spans="1:9" ht="24" customHeight="1">
      <c r="A20" s="4"/>
      <c r="B20" s="8" t="s">
        <v>220</v>
      </c>
      <c r="C20" s="8"/>
      <c r="D20" s="8"/>
      <c r="E20" s="8"/>
      <c r="F20" s="8"/>
      <c r="G20" s="8"/>
      <c r="H20" s="8"/>
      <c r="I20" s="4"/>
    </row>
    <row r="21" spans="1:9" ht="24" customHeight="1">
      <c r="A21" s="4"/>
      <c r="B21" s="8" t="s">
        <v>218</v>
      </c>
      <c r="C21" s="8"/>
      <c r="D21" s="8"/>
      <c r="E21" s="8"/>
      <c r="F21" s="8"/>
      <c r="G21" s="8"/>
      <c r="H21" s="8"/>
      <c r="I21" s="4"/>
    </row>
    <row r="22" spans="1:9" ht="48" customHeight="1">
      <c r="A22" s="4"/>
      <c r="B22" s="5" t="s">
        <v>108</v>
      </c>
      <c r="C22" s="5"/>
      <c r="D22" s="5"/>
      <c r="E22" s="5"/>
      <c r="F22" s="5"/>
      <c r="G22" s="5"/>
      <c r="H22" s="5"/>
      <c r="I22" s="18"/>
    </row>
    <row r="23" spans="1:9" ht="48" customHeight="1">
      <c r="A23" s="4"/>
      <c r="B23" s="5" t="s">
        <v>22</v>
      </c>
      <c r="C23" s="5"/>
      <c r="D23" s="5"/>
      <c r="E23" s="5"/>
      <c r="F23" s="5"/>
      <c r="G23" s="5"/>
      <c r="H23" s="5"/>
      <c r="I23" s="19"/>
    </row>
    <row r="24" spans="1:9" ht="24" customHeight="1">
      <c r="A24" s="4"/>
      <c r="B24" s="8" t="s">
        <v>217</v>
      </c>
      <c r="C24" s="11"/>
      <c r="D24" s="11"/>
      <c r="E24" s="11"/>
      <c r="F24" s="11"/>
      <c r="G24" s="11"/>
      <c r="H24" s="11"/>
      <c r="I24" s="11"/>
    </row>
    <row r="25" spans="1:9" ht="24" customHeight="1">
      <c r="A25" s="4"/>
      <c r="B25" s="8" t="s">
        <v>195</v>
      </c>
      <c r="C25" s="8"/>
      <c r="D25" s="8"/>
      <c r="E25" s="8"/>
      <c r="F25" s="8"/>
      <c r="G25" s="8"/>
      <c r="H25" s="8"/>
      <c r="I25" s="4"/>
    </row>
    <row r="26" spans="1:9" ht="24" customHeight="1">
      <c r="A26" s="4"/>
      <c r="B26" s="8" t="s">
        <v>137</v>
      </c>
      <c r="C26" s="8"/>
      <c r="D26" s="8"/>
      <c r="E26" s="8"/>
      <c r="F26" s="8"/>
      <c r="G26" s="8"/>
      <c r="H26" s="8"/>
      <c r="I26" s="4"/>
    </row>
    <row r="27" spans="1:9" ht="24" customHeight="1">
      <c r="A27" s="4"/>
      <c r="B27" s="5" t="s">
        <v>224</v>
      </c>
      <c r="C27" s="5"/>
      <c r="D27" s="5"/>
      <c r="E27" s="5"/>
      <c r="F27" s="5"/>
      <c r="G27" s="5"/>
      <c r="H27" s="5"/>
      <c r="I27" s="17"/>
    </row>
    <row r="28" spans="1:9" ht="24" customHeight="1">
      <c r="A28" s="4"/>
      <c r="B28" s="9" t="s">
        <v>216</v>
      </c>
      <c r="C28" s="9"/>
      <c r="D28" s="9"/>
      <c r="E28" s="9"/>
      <c r="F28" s="9"/>
      <c r="G28" s="9"/>
      <c r="H28" s="9"/>
      <c r="I28" s="17"/>
    </row>
    <row r="29" spans="1:9" ht="39.75" customHeight="1">
      <c r="A29" s="4"/>
      <c r="B29" s="5" t="s">
        <v>234</v>
      </c>
      <c r="C29" s="5"/>
      <c r="D29" s="5"/>
      <c r="E29" s="5"/>
      <c r="F29" s="5"/>
      <c r="G29" s="5"/>
      <c r="H29" s="5"/>
      <c r="I29" s="17"/>
    </row>
    <row r="30" spans="1:9" ht="36.75" customHeight="1">
      <c r="A30" s="6"/>
      <c r="B30" s="5" t="s">
        <v>247</v>
      </c>
      <c r="C30" s="5"/>
      <c r="D30" s="5"/>
      <c r="E30" s="5"/>
      <c r="F30" s="5"/>
      <c r="G30" s="5"/>
      <c r="H30" s="5"/>
    </row>
    <row r="31" spans="1:9" ht="24" customHeight="1">
      <c r="A31" s="6"/>
      <c r="B31" s="9" t="s">
        <v>245</v>
      </c>
      <c r="C31" s="9"/>
      <c r="D31" s="9"/>
      <c r="E31" s="9"/>
      <c r="F31" s="9"/>
      <c r="G31" s="9"/>
      <c r="H31" s="9"/>
    </row>
    <row r="32" spans="1:9" ht="24" customHeight="1">
      <c r="A32" s="4"/>
      <c r="B32" s="9" t="s">
        <v>246</v>
      </c>
      <c r="C32" s="9"/>
      <c r="D32" s="9"/>
      <c r="E32" s="9"/>
      <c r="F32" s="9"/>
      <c r="G32" s="9"/>
      <c r="H32" s="9"/>
      <c r="I32" s="17"/>
    </row>
    <row r="33" spans="1:8" ht="84" customHeight="1">
      <c r="B33" s="10" t="s">
        <v>129</v>
      </c>
      <c r="C33" s="10"/>
      <c r="D33" s="10"/>
      <c r="E33" s="10"/>
      <c r="F33" s="10"/>
      <c r="G33" s="10"/>
      <c r="H33" s="10"/>
    </row>
    <row r="35" spans="1:8">
      <c r="A35" s="6"/>
    </row>
  </sheetData>
  <mergeCells count="11">
    <mergeCell ref="A12:I12"/>
    <mergeCell ref="B22:H22"/>
    <mergeCell ref="B23:H23"/>
    <mergeCell ref="B27:H27"/>
    <mergeCell ref="B28:H28"/>
    <mergeCell ref="B29:H29"/>
    <mergeCell ref="B30:H30"/>
    <mergeCell ref="B31:H31"/>
    <mergeCell ref="B32:H32"/>
    <mergeCell ref="B33:H33"/>
    <mergeCell ref="A15:I16"/>
  </mergeCells>
  <phoneticPr fontId="5"/>
  <printOptions horizontalCentered="1"/>
  <pageMargins left="0.70866141732283472" right="0.51181102362204722" top="0.74803149606299213" bottom="0.74803149606299213" header="0.31496062992125984" footer="0.31496062992125984"/>
  <pageSetup paperSize="9" scale="8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Y22"/>
  <sheetViews>
    <sheetView view="pageBreakPreview" zoomScale="70" zoomScaleSheetLayoutView="70" workbookViewId="0">
      <selection activeCell="F23" sqref="F23"/>
    </sheetView>
  </sheetViews>
  <sheetFormatPr defaultRowHeight="13.5"/>
  <cols>
    <col min="1" max="1" width="2.24609375" customWidth="1"/>
    <col min="2" max="12" width="7.99609375" customWidth="1"/>
    <col min="13" max="14" width="2.24609375" customWidth="1"/>
    <col min="15" max="15" width="20.125" customWidth="1"/>
    <col min="16" max="16" width="32" bestFit="1" customWidth="1"/>
    <col min="17" max="17" width="50.5" customWidth="1"/>
    <col min="18" max="18" width="56" bestFit="1" customWidth="1"/>
    <col min="19" max="19" width="43.625" customWidth="1"/>
    <col min="20" max="20" width="68.5" bestFit="1" customWidth="1"/>
    <col min="21" max="21" width="59" bestFit="1" customWidth="1"/>
    <col min="22" max="23" width="83" bestFit="1" customWidth="1"/>
    <col min="24" max="24" width="107.125" bestFit="1" customWidth="1"/>
    <col min="25" max="37" width="7.99609375" customWidth="1"/>
    <col min="38" max="16384" width="9" hidden="1" customWidth="1"/>
  </cols>
  <sheetData>
    <row r="1" spans="2:25">
      <c r="B1" t="s">
        <v>244</v>
      </c>
    </row>
    <row r="3" spans="2:25" ht="25.5">
      <c r="B3" s="287" t="s">
        <v>229</v>
      </c>
    </row>
    <row r="5" spans="2:25" ht="39.950000000000003" customHeight="1">
      <c r="B5" s="288" t="s">
        <v>162</v>
      </c>
      <c r="C5" s="294" t="s">
        <v>177</v>
      </c>
      <c r="D5" s="302"/>
      <c r="E5" s="305"/>
      <c r="F5" s="308"/>
      <c r="G5" s="314"/>
      <c r="H5" s="314"/>
      <c r="I5" s="314"/>
      <c r="J5" s="314"/>
      <c r="K5" s="314"/>
      <c r="L5" s="332"/>
    </row>
    <row r="6" spans="2:25" ht="39.950000000000003" customHeight="1">
      <c r="B6" s="288" t="s">
        <v>164</v>
      </c>
      <c r="C6" s="294" t="s">
        <v>178</v>
      </c>
      <c r="D6" s="302"/>
      <c r="E6" s="305"/>
      <c r="F6" s="308"/>
      <c r="G6" s="314"/>
      <c r="H6" s="314"/>
      <c r="I6" s="314"/>
      <c r="J6" s="314"/>
      <c r="K6" s="314"/>
      <c r="L6" s="332"/>
    </row>
    <row r="7" spans="2:25" ht="39.950000000000003" customHeight="1">
      <c r="B7" s="288" t="s">
        <v>165</v>
      </c>
      <c r="C7" s="294" t="s">
        <v>230</v>
      </c>
      <c r="D7" s="302"/>
      <c r="E7" s="305"/>
      <c r="F7" s="309"/>
      <c r="G7" s="315"/>
      <c r="H7" s="315"/>
      <c r="I7" s="315"/>
      <c r="J7" s="315"/>
      <c r="K7" s="315"/>
      <c r="L7" s="333"/>
      <c r="O7" s="1" t="s">
        <v>206</v>
      </c>
      <c r="P7" s="1" t="s">
        <v>163</v>
      </c>
      <c r="Q7" s="1" t="s">
        <v>100</v>
      </c>
      <c r="R7" s="1" t="s">
        <v>242</v>
      </c>
      <c r="S7" s="1"/>
      <c r="T7" s="1"/>
      <c r="U7" s="1"/>
      <c r="V7" s="1"/>
      <c r="W7" s="1"/>
      <c r="X7" s="1"/>
      <c r="Y7" s="1"/>
    </row>
    <row r="8" spans="2:25" ht="39.950000000000003" customHeight="1">
      <c r="B8" s="288" t="s">
        <v>166</v>
      </c>
      <c r="C8" s="295" t="s">
        <v>231</v>
      </c>
      <c r="D8" s="295"/>
      <c r="E8" s="295"/>
      <c r="F8" s="295"/>
      <c r="G8" s="295"/>
      <c r="H8" s="295"/>
      <c r="I8" s="295"/>
      <c r="J8" s="321">
        <v>17</v>
      </c>
      <c r="K8" s="321"/>
      <c r="L8" t="s">
        <v>238</v>
      </c>
    </row>
    <row r="9" spans="2:25" ht="39.950000000000003" customHeight="1">
      <c r="B9" s="288" t="s">
        <v>167</v>
      </c>
      <c r="C9" s="295" t="s">
        <v>232</v>
      </c>
      <c r="D9" s="295"/>
      <c r="E9" s="295"/>
      <c r="F9" s="295"/>
      <c r="G9" s="295"/>
      <c r="H9" s="295"/>
      <c r="I9" s="295"/>
      <c r="J9" s="322">
        <f>様式２!H24</f>
        <v>0</v>
      </c>
      <c r="K9" s="322"/>
      <c r="L9" t="s">
        <v>138</v>
      </c>
      <c r="O9" s="335"/>
    </row>
    <row r="10" spans="2:25" ht="39.950000000000003" customHeight="1">
      <c r="B10" s="289" t="s">
        <v>160</v>
      </c>
      <c r="C10" s="295" t="s">
        <v>67</v>
      </c>
      <c r="D10" s="295"/>
      <c r="E10" s="295"/>
      <c r="F10" s="295"/>
      <c r="G10" s="295"/>
      <c r="H10" s="295"/>
      <c r="I10" s="295"/>
      <c r="J10" s="323"/>
      <c r="K10" s="323"/>
      <c r="L10" t="s">
        <v>138</v>
      </c>
    </row>
    <row r="11" spans="2:25" ht="39" customHeight="1">
      <c r="B11" s="289" t="s">
        <v>132</v>
      </c>
      <c r="C11" s="296" t="s">
        <v>250</v>
      </c>
      <c r="D11" s="303"/>
      <c r="E11" s="306"/>
      <c r="F11" s="310"/>
      <c r="G11" s="316"/>
      <c r="H11" s="318" t="s">
        <v>251</v>
      </c>
      <c r="I11" s="318"/>
      <c r="J11" s="324"/>
      <c r="K11" s="330"/>
      <c r="L11" s="334" t="s">
        <v>249</v>
      </c>
      <c r="O11" s="335"/>
    </row>
    <row r="12" spans="2:25" ht="39.75" customHeight="1">
      <c r="B12" s="288" t="s">
        <v>248</v>
      </c>
      <c r="C12" s="297" t="s">
        <v>252</v>
      </c>
      <c r="D12" s="304"/>
      <c r="E12" s="304"/>
      <c r="F12" s="304"/>
      <c r="G12" s="304"/>
      <c r="H12" s="304"/>
      <c r="I12" s="320"/>
      <c r="J12" s="325"/>
      <c r="K12" s="325"/>
      <c r="L12" t="s">
        <v>239</v>
      </c>
    </row>
    <row r="13" spans="2:25" ht="62.1" customHeight="1">
      <c r="B13" s="288" t="s">
        <v>127</v>
      </c>
      <c r="C13" s="295" t="s">
        <v>253</v>
      </c>
      <c r="D13" s="295"/>
      <c r="E13" s="295"/>
      <c r="F13" s="295"/>
      <c r="G13" s="295"/>
      <c r="H13" s="295"/>
      <c r="I13" s="295"/>
      <c r="J13" s="326">
        <f>J12*J11/1000</f>
        <v>0</v>
      </c>
      <c r="K13" s="326"/>
      <c r="L13" t="s">
        <v>239</v>
      </c>
    </row>
    <row r="14" spans="2:25" ht="39.950000000000003" customHeight="1">
      <c r="B14" s="288" t="s">
        <v>169</v>
      </c>
      <c r="C14" s="295" t="s">
        <v>190</v>
      </c>
      <c r="D14" s="295"/>
      <c r="E14" s="295"/>
      <c r="F14" s="295"/>
      <c r="G14" s="295"/>
      <c r="H14" s="295"/>
      <c r="I14" s="295"/>
      <c r="J14" s="325" t="str">
        <f>IF(F7="","",J12-J15)</f>
        <v/>
      </c>
      <c r="K14" s="325"/>
      <c r="L14" t="s">
        <v>239</v>
      </c>
    </row>
    <row r="15" spans="2:25" ht="69.599999999999994" customHeight="1">
      <c r="B15" s="288" t="s">
        <v>170</v>
      </c>
      <c r="C15" s="295" t="s">
        <v>189</v>
      </c>
      <c r="D15" s="295"/>
      <c r="E15" s="295"/>
      <c r="F15" s="219"/>
      <c r="G15" s="219"/>
      <c r="H15" s="219"/>
      <c r="I15" s="219"/>
      <c r="J15" s="326">
        <f>ROUNDDOWN(様式３!K27*J11/1000*0.9,2)</f>
        <v>0</v>
      </c>
      <c r="K15" s="326"/>
      <c r="L15" t="s">
        <v>239</v>
      </c>
      <c r="O15" s="335"/>
    </row>
    <row r="16" spans="2:25" ht="39.950000000000003" customHeight="1">
      <c r="B16" s="290" t="s">
        <v>171</v>
      </c>
      <c r="C16" s="298" t="s">
        <v>233</v>
      </c>
      <c r="D16" s="298"/>
      <c r="E16" s="298"/>
      <c r="F16" s="311"/>
      <c r="G16" s="311"/>
      <c r="H16" s="311"/>
      <c r="I16" s="311"/>
      <c r="J16" s="327" t="str">
        <f>IF(F7="","",ROUNDDOWN(J15/J12*100,2))</f>
        <v/>
      </c>
      <c r="K16" s="327"/>
      <c r="L16" t="s">
        <v>240</v>
      </c>
    </row>
    <row r="17" spans="2:12" ht="39.950000000000003" customHeight="1">
      <c r="B17" s="291" t="s">
        <v>44</v>
      </c>
      <c r="C17" s="299" t="s">
        <v>30</v>
      </c>
      <c r="D17" s="299"/>
      <c r="E17" s="299"/>
      <c r="F17" s="312"/>
      <c r="G17" s="312"/>
      <c r="H17" s="312"/>
      <c r="I17" s="312"/>
      <c r="J17" s="328" t="str">
        <f>IF(F7="","",ROUNDDOWN(J8*J15,2))</f>
        <v/>
      </c>
      <c r="K17" s="331"/>
      <c r="L17" t="s">
        <v>241</v>
      </c>
    </row>
    <row r="18" spans="2:12" ht="27.6" customHeight="1">
      <c r="B18" s="292" t="s">
        <v>209</v>
      </c>
      <c r="C18" s="300"/>
      <c r="D18" s="300"/>
      <c r="E18" s="300"/>
      <c r="F18" s="300"/>
      <c r="G18" s="300"/>
      <c r="H18" s="300"/>
      <c r="I18" s="300"/>
      <c r="J18" s="300"/>
      <c r="K18" s="300"/>
    </row>
    <row r="19" spans="2:12" ht="27.6" customHeight="1">
      <c r="B19" s="293"/>
      <c r="C19" s="293"/>
      <c r="D19" s="293"/>
      <c r="E19" s="293"/>
      <c r="F19" s="293"/>
      <c r="G19" s="293"/>
      <c r="H19" s="293"/>
      <c r="I19" s="293"/>
      <c r="J19" s="293"/>
      <c r="K19" s="293"/>
    </row>
    <row r="20" spans="2:12" ht="27.6" customHeight="1">
      <c r="B20" s="293"/>
      <c r="C20" s="293"/>
      <c r="D20" s="293"/>
      <c r="E20" s="293"/>
      <c r="F20" s="293"/>
      <c r="G20" s="293"/>
      <c r="H20" s="293"/>
      <c r="I20" s="293"/>
      <c r="J20" s="293"/>
      <c r="K20" s="293"/>
    </row>
    <row r="21" spans="2:12" ht="35.450000000000003" customHeight="1">
      <c r="C21" s="301" t="s">
        <v>222</v>
      </c>
      <c r="D21" s="301"/>
      <c r="E21" s="307">
        <v>0.45300000000000001</v>
      </c>
      <c r="F21" s="313" t="s">
        <v>235</v>
      </c>
      <c r="G21" s="317" t="s">
        <v>236</v>
      </c>
      <c r="J21" s="329" t="s">
        <v>237</v>
      </c>
    </row>
    <row r="22" spans="2:12" ht="35.450000000000003" customHeight="1">
      <c r="C22" s="301" t="s">
        <v>17</v>
      </c>
      <c r="D22" s="301"/>
      <c r="E22" s="307">
        <v>0.9</v>
      </c>
      <c r="F22" s="313"/>
      <c r="G22" s="317"/>
      <c r="H22" s="319"/>
    </row>
  </sheetData>
  <mergeCells count="31">
    <mergeCell ref="C5:E5"/>
    <mergeCell ref="F5:L5"/>
    <mergeCell ref="C6:E6"/>
    <mergeCell ref="F6:L6"/>
    <mergeCell ref="C7:E7"/>
    <mergeCell ref="F7:L7"/>
    <mergeCell ref="C8:I8"/>
    <mergeCell ref="J8:K8"/>
    <mergeCell ref="C9:I9"/>
    <mergeCell ref="J9:K9"/>
    <mergeCell ref="C10:I10"/>
    <mergeCell ref="J10:K10"/>
    <mergeCell ref="C11:E11"/>
    <mergeCell ref="F11:G11"/>
    <mergeCell ref="H11:I11"/>
    <mergeCell ref="J11:K11"/>
    <mergeCell ref="C12:I12"/>
    <mergeCell ref="J12:K12"/>
    <mergeCell ref="C13:I13"/>
    <mergeCell ref="J13:K13"/>
    <mergeCell ref="C14:I14"/>
    <mergeCell ref="J14:K14"/>
    <mergeCell ref="C15:I15"/>
    <mergeCell ref="J15:K15"/>
    <mergeCell ref="C16:I16"/>
    <mergeCell ref="J16:K16"/>
    <mergeCell ref="C17:I17"/>
    <mergeCell ref="J17:K17"/>
    <mergeCell ref="C21:D21"/>
    <mergeCell ref="C22:D22"/>
    <mergeCell ref="B18:K20"/>
  </mergeCells>
  <phoneticPr fontId="21" type="Hiragana"/>
  <dataValidations count="1">
    <dataValidation type="list" allowBlank="1" showDropDown="0" showInputMessage="1" showErrorMessage="1" sqref="F7:L7">
      <formula1>$O$7:$X$7</formula1>
    </dataValidation>
  </dataValidations>
  <hyperlinks>
    <hyperlink ref="J21" r:id="rId1"/>
  </hyperlinks>
  <pageMargins left="0.7" right="0.7" top="0.75" bottom="0.75" header="0.3" footer="0.3"/>
  <pageSetup paperSize="9" scale="99" fitToWidth="1" fitToHeight="1" orientation="portrait" usePrinterDefaults="1"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45"/>
  <sheetViews>
    <sheetView view="pageBreakPreview" topLeftCell="A16" zoomScale="98" zoomScaleSheetLayoutView="98" workbookViewId="0">
      <selection activeCell="F21" sqref="F21:G21"/>
    </sheetView>
  </sheetViews>
  <sheetFormatPr defaultRowHeight="13.5"/>
  <cols>
    <col min="1" max="1" width="10.625" customWidth="1"/>
    <col min="2" max="8" width="10.77734375" customWidth="1"/>
    <col min="9" max="9" width="10.625" customWidth="1"/>
    <col min="10" max="10" width="4.44140625" customWidth="1"/>
  </cols>
  <sheetData>
    <row r="1" spans="1:9" ht="24" customHeight="1">
      <c r="A1" s="1" t="s">
        <v>45</v>
      </c>
      <c r="C1" s="3"/>
      <c r="D1" s="3"/>
      <c r="E1" s="3"/>
      <c r="F1" s="16"/>
      <c r="H1" s="3"/>
      <c r="I1" s="3"/>
    </row>
    <row r="2" spans="1:9" ht="24" customHeight="1">
      <c r="A2" s="20" t="s">
        <v>66</v>
      </c>
      <c r="C2" s="3"/>
      <c r="D2" s="3"/>
      <c r="E2" s="3"/>
      <c r="F2" s="16"/>
      <c r="H2" s="3"/>
      <c r="I2" s="3"/>
    </row>
    <row r="3" spans="1:9" ht="20.100000000000001" customHeight="1">
      <c r="A3" s="21" t="s">
        <v>5</v>
      </c>
      <c r="B3" s="49"/>
      <c r="C3" s="78"/>
      <c r="D3" s="95"/>
      <c r="E3" s="116"/>
      <c r="F3" s="122" t="s">
        <v>10</v>
      </c>
      <c r="G3" s="131"/>
      <c r="H3" s="142"/>
      <c r="I3" s="152"/>
    </row>
    <row r="4" spans="1:9" ht="20.100000000000001" customHeight="1">
      <c r="A4" s="22" t="s">
        <v>6</v>
      </c>
      <c r="B4" s="50"/>
      <c r="C4" s="79"/>
      <c r="D4" s="96" t="s">
        <v>20</v>
      </c>
      <c r="E4" s="50"/>
      <c r="F4" s="79"/>
      <c r="G4" s="96" t="s">
        <v>0</v>
      </c>
      <c r="H4" s="143"/>
      <c r="I4" s="153"/>
    </row>
    <row r="5" spans="1:9" ht="20.100000000000001" customHeight="1">
      <c r="A5" s="23" t="s">
        <v>155</v>
      </c>
      <c r="B5" s="51"/>
      <c r="C5" s="80"/>
      <c r="D5" s="80"/>
      <c r="E5" s="80"/>
      <c r="F5" s="80"/>
      <c r="G5" s="80"/>
      <c r="H5" s="80"/>
      <c r="I5" s="154"/>
    </row>
    <row r="6" spans="1:9" ht="20.100000000000001" customHeight="1">
      <c r="B6" s="52"/>
      <c r="C6" s="52"/>
      <c r="E6" s="52"/>
      <c r="F6" s="52"/>
      <c r="H6" s="52"/>
      <c r="I6" s="52"/>
    </row>
    <row r="7" spans="1:9" ht="21.75" customHeight="1">
      <c r="A7" s="24" t="s">
        <v>52</v>
      </c>
      <c r="B7" s="53"/>
      <c r="C7" s="53"/>
      <c r="D7" s="53"/>
      <c r="E7" s="53"/>
      <c r="F7" s="53"/>
      <c r="G7" s="53"/>
      <c r="H7" s="53"/>
      <c r="I7" s="155"/>
    </row>
    <row r="8" spans="1:9" ht="20.100000000000001" customHeight="1">
      <c r="A8" s="25" t="s">
        <v>25</v>
      </c>
      <c r="B8" s="54"/>
      <c r="C8" s="81"/>
      <c r="D8" s="97"/>
      <c r="E8" s="97"/>
      <c r="F8" s="97"/>
      <c r="G8" s="97"/>
      <c r="H8" s="97"/>
      <c r="I8" s="156"/>
    </row>
    <row r="9" spans="1:9" ht="20.100000000000001" customHeight="1">
      <c r="A9" s="25" t="s">
        <v>65</v>
      </c>
      <c r="B9" s="54"/>
      <c r="C9" s="81"/>
      <c r="D9" s="97"/>
      <c r="E9" s="97"/>
      <c r="F9" s="97"/>
      <c r="G9" s="97"/>
      <c r="H9" s="97"/>
      <c r="I9" s="156"/>
    </row>
    <row r="10" spans="1:9" ht="20.100000000000001" customHeight="1">
      <c r="A10" s="25" t="s">
        <v>3</v>
      </c>
      <c r="B10" s="54"/>
      <c r="C10" s="82"/>
      <c r="D10" s="98"/>
      <c r="E10" s="98"/>
      <c r="F10" s="98"/>
      <c r="G10" s="98"/>
      <c r="H10" s="98"/>
      <c r="I10" s="157"/>
    </row>
    <row r="11" spans="1:9" ht="70" customHeight="1">
      <c r="A11" s="26" t="s">
        <v>38</v>
      </c>
      <c r="B11" s="55"/>
      <c r="C11" s="83" t="s">
        <v>32</v>
      </c>
      <c r="D11" s="99"/>
      <c r="E11" s="99"/>
      <c r="F11" s="99"/>
      <c r="G11" s="99"/>
      <c r="H11" s="99"/>
      <c r="I11" s="158"/>
    </row>
    <row r="12" spans="1:9" ht="16.2" customHeight="1">
      <c r="A12" s="27"/>
      <c r="B12" s="27"/>
      <c r="C12" s="84"/>
      <c r="D12" s="84"/>
      <c r="E12" s="84"/>
      <c r="F12" s="84"/>
      <c r="G12" s="84"/>
      <c r="H12" s="144"/>
      <c r="I12" s="144"/>
    </row>
    <row r="13" spans="1:9" ht="21.75" customHeight="1">
      <c r="A13" s="28" t="s">
        <v>130</v>
      </c>
      <c r="B13" s="56"/>
      <c r="C13" s="56"/>
      <c r="D13" s="56"/>
      <c r="E13" s="56"/>
      <c r="F13" s="56"/>
      <c r="G13" s="132"/>
      <c r="H13" s="132"/>
      <c r="I13" s="159"/>
    </row>
    <row r="14" spans="1:9" ht="20.100000000000001" customHeight="1">
      <c r="A14" s="29"/>
      <c r="B14" s="57"/>
      <c r="C14" s="85" t="s">
        <v>70</v>
      </c>
      <c r="D14" s="100"/>
      <c r="E14" s="100"/>
      <c r="F14" s="100"/>
      <c r="G14" s="133" t="s">
        <v>71</v>
      </c>
      <c r="H14" s="133"/>
      <c r="I14" s="160" t="s">
        <v>69</v>
      </c>
    </row>
    <row r="15" spans="1:9" ht="20.100000000000001" customHeight="1">
      <c r="A15" s="30" t="s">
        <v>57</v>
      </c>
      <c r="B15" s="58"/>
      <c r="C15" s="86"/>
      <c r="D15" s="101"/>
      <c r="E15" s="101"/>
      <c r="F15" s="101"/>
      <c r="G15" s="134"/>
      <c r="H15" s="134"/>
      <c r="I15" s="161"/>
    </row>
    <row r="16" spans="1:9" ht="20.100000000000001" customHeight="1">
      <c r="A16" s="31"/>
      <c r="B16" s="59"/>
      <c r="C16" s="86"/>
      <c r="D16" s="101"/>
      <c r="E16" s="101"/>
      <c r="F16" s="101"/>
      <c r="G16" s="134"/>
      <c r="H16" s="134"/>
      <c r="I16" s="161"/>
    </row>
    <row r="17" spans="1:9" ht="81.599999999999994" customHeight="1">
      <c r="A17" s="32" t="s">
        <v>128</v>
      </c>
      <c r="B17" s="60"/>
      <c r="C17" s="87"/>
      <c r="D17" s="102"/>
      <c r="E17" s="102"/>
      <c r="F17" s="102"/>
      <c r="G17" s="135"/>
      <c r="H17" s="135"/>
      <c r="I17" s="162"/>
    </row>
    <row r="18" spans="1:9" ht="12.6" customHeight="1">
      <c r="A18" s="33"/>
      <c r="B18" s="33"/>
      <c r="C18" s="88"/>
      <c r="D18" s="88"/>
      <c r="E18" s="88"/>
      <c r="F18" s="88"/>
      <c r="G18" s="88"/>
      <c r="H18" s="88"/>
      <c r="I18" s="88"/>
    </row>
    <row r="19" spans="1:9" ht="20.100000000000001" customHeight="1">
      <c r="A19" s="34" t="s">
        <v>19</v>
      </c>
      <c r="B19" s="61"/>
      <c r="C19" s="61"/>
      <c r="D19" s="61"/>
      <c r="E19" s="61"/>
      <c r="F19" s="123"/>
      <c r="G19" s="123"/>
      <c r="H19" s="61"/>
      <c r="I19" s="163"/>
    </row>
    <row r="20" spans="1:9" ht="20.100000000000001" customHeight="1">
      <c r="A20" s="35" t="s">
        <v>29</v>
      </c>
      <c r="B20" s="62"/>
      <c r="C20" s="62"/>
      <c r="D20" s="62"/>
      <c r="E20" s="62"/>
      <c r="F20" s="124" t="s">
        <v>71</v>
      </c>
      <c r="G20" s="124"/>
      <c r="H20" s="145" t="s">
        <v>12</v>
      </c>
      <c r="I20" s="164"/>
    </row>
    <row r="21" spans="1:9" ht="20.100000000000001" customHeight="1">
      <c r="A21" s="36" t="s">
        <v>72</v>
      </c>
      <c r="B21" s="63"/>
      <c r="C21" s="63"/>
      <c r="D21" s="63"/>
      <c r="E21" s="63"/>
      <c r="F21" s="97"/>
      <c r="G21" s="97"/>
      <c r="H21" s="145" t="s">
        <v>18</v>
      </c>
      <c r="I21" s="164"/>
    </row>
    <row r="22" spans="1:9" ht="20.100000000000001" customHeight="1">
      <c r="A22" s="37" t="s">
        <v>50</v>
      </c>
      <c r="B22" s="64" t="s">
        <v>76</v>
      </c>
      <c r="C22" s="52"/>
      <c r="D22" s="52"/>
      <c r="E22" s="52"/>
      <c r="F22" s="125"/>
      <c r="G22" s="136"/>
      <c r="H22" s="64" t="s">
        <v>42</v>
      </c>
      <c r="I22" s="165"/>
    </row>
    <row r="23" spans="1:9" ht="20.100000000000001" customHeight="1">
      <c r="A23" s="38"/>
      <c r="B23" s="65"/>
      <c r="C23" s="89"/>
      <c r="D23" s="52"/>
      <c r="E23" s="52"/>
      <c r="F23" s="52"/>
      <c r="G23" s="137"/>
      <c r="H23" s="146" t="str">
        <f>IF(SUM(H24:I25),SUM(H24:I25),"")</f>
        <v/>
      </c>
      <c r="I23" s="166"/>
    </row>
    <row r="24" spans="1:9" ht="20.100000000000001" customHeight="1">
      <c r="A24" s="38"/>
      <c r="B24" s="66"/>
      <c r="C24" s="71"/>
      <c r="D24" s="103" t="s">
        <v>48</v>
      </c>
      <c r="E24" s="103"/>
      <c r="F24" s="103"/>
      <c r="G24" s="103"/>
      <c r="H24" s="147"/>
      <c r="I24" s="167"/>
    </row>
    <row r="25" spans="1:9" ht="19.5" customHeight="1">
      <c r="A25" s="38"/>
      <c r="B25" s="67"/>
      <c r="C25" s="72"/>
      <c r="D25" s="103" t="s">
        <v>33</v>
      </c>
      <c r="E25" s="103"/>
      <c r="F25" s="103"/>
      <c r="G25" s="103"/>
      <c r="H25" s="148"/>
      <c r="I25" s="167"/>
    </row>
    <row r="26" spans="1:9" ht="50" customHeight="1">
      <c r="A26" s="38"/>
      <c r="B26" s="68" t="s">
        <v>74</v>
      </c>
      <c r="C26" s="90"/>
      <c r="D26" s="104" t="s">
        <v>79</v>
      </c>
      <c r="E26" s="117"/>
      <c r="F26" s="117"/>
      <c r="G26" s="138"/>
      <c r="H26" s="149"/>
      <c r="I26" s="168"/>
    </row>
    <row r="27" spans="1:9" ht="19.5" customHeight="1">
      <c r="A27" s="38"/>
      <c r="B27" s="66"/>
      <c r="C27" s="91"/>
      <c r="D27" s="105" t="s">
        <v>47</v>
      </c>
      <c r="E27" s="118"/>
      <c r="F27" s="118"/>
      <c r="G27" s="139"/>
      <c r="H27" s="150"/>
      <c r="I27" s="169"/>
    </row>
    <row r="28" spans="1:9" ht="19.5" customHeight="1">
      <c r="A28" s="39"/>
      <c r="B28" s="69"/>
      <c r="C28" s="92"/>
      <c r="D28" s="106" t="s">
        <v>73</v>
      </c>
      <c r="E28" s="119"/>
      <c r="F28" s="119"/>
      <c r="G28" s="140"/>
      <c r="H28" s="151"/>
      <c r="I28" s="170"/>
    </row>
    <row r="29" spans="1:9" ht="19.5" customHeight="1">
      <c r="A29" s="40" t="s">
        <v>40</v>
      </c>
      <c r="B29" s="70"/>
      <c r="C29" s="70"/>
      <c r="D29" s="70"/>
      <c r="E29" s="70"/>
      <c r="F29" s="70"/>
      <c r="G29" s="70"/>
      <c r="H29" s="70"/>
      <c r="I29" s="171"/>
    </row>
    <row r="30" spans="1:9" ht="19.5" customHeight="1">
      <c r="A30" s="41" t="s">
        <v>77</v>
      </c>
      <c r="B30" s="71"/>
      <c r="C30" s="71"/>
      <c r="D30" s="107" t="s">
        <v>35</v>
      </c>
      <c r="E30" s="107" t="s">
        <v>31</v>
      </c>
      <c r="F30" s="126" t="s">
        <v>61</v>
      </c>
      <c r="G30" s="126" t="s">
        <v>59</v>
      </c>
      <c r="H30" s="126" t="s">
        <v>53</v>
      </c>
      <c r="I30" s="172" t="s">
        <v>49</v>
      </c>
    </row>
    <row r="31" spans="1:9" ht="19.5" customHeight="1">
      <c r="A31" s="41"/>
      <c r="B31" s="71"/>
      <c r="C31" s="71"/>
      <c r="D31" s="108"/>
      <c r="E31" s="108"/>
      <c r="F31" s="127"/>
      <c r="G31" s="127"/>
      <c r="H31" s="127"/>
      <c r="I31" s="173"/>
    </row>
    <row r="32" spans="1:9" ht="19.5" customHeight="1">
      <c r="A32" s="41"/>
      <c r="B32" s="71"/>
      <c r="C32" s="71"/>
      <c r="D32" s="109" t="s">
        <v>39</v>
      </c>
      <c r="E32" s="109" t="s">
        <v>15</v>
      </c>
      <c r="F32" s="128" t="s">
        <v>62</v>
      </c>
      <c r="G32" s="128" t="s">
        <v>21</v>
      </c>
      <c r="H32" s="128" t="s">
        <v>60</v>
      </c>
      <c r="I32" s="174" t="s">
        <v>56</v>
      </c>
    </row>
    <row r="33" spans="1:9" ht="19.5" customHeight="1">
      <c r="A33" s="41"/>
      <c r="B33" s="71"/>
      <c r="C33" s="71"/>
      <c r="D33" s="110"/>
      <c r="E33" s="110"/>
      <c r="F33" s="129"/>
      <c r="G33" s="129"/>
      <c r="H33" s="129"/>
      <c r="I33" s="175"/>
    </row>
    <row r="34" spans="1:9" ht="19.5" customHeight="1">
      <c r="A34" s="42"/>
      <c r="B34" s="72"/>
      <c r="C34" s="72"/>
      <c r="D34" s="111" t="s">
        <v>16</v>
      </c>
      <c r="E34" s="111"/>
      <c r="F34" s="111"/>
      <c r="G34" s="129">
        <f>SUM(D31:I31,D33:I33)</f>
        <v>0</v>
      </c>
      <c r="H34" s="129"/>
      <c r="I34" s="175"/>
    </row>
    <row r="35" spans="1:9" ht="19.5" customHeight="1">
      <c r="A35" s="43" t="s">
        <v>63</v>
      </c>
      <c r="B35" s="73"/>
      <c r="C35" s="73"/>
      <c r="D35" s="112" t="s">
        <v>35</v>
      </c>
      <c r="E35" s="112" t="s">
        <v>31</v>
      </c>
      <c r="F35" s="130" t="s">
        <v>61</v>
      </c>
      <c r="G35" s="130" t="s">
        <v>59</v>
      </c>
      <c r="H35" s="130" t="s">
        <v>53</v>
      </c>
      <c r="I35" s="176" t="s">
        <v>49</v>
      </c>
    </row>
    <row r="36" spans="1:9" ht="19.5" customHeight="1">
      <c r="A36" s="41"/>
      <c r="B36" s="71"/>
      <c r="C36" s="71"/>
      <c r="D36" s="110"/>
      <c r="E36" s="110"/>
      <c r="F36" s="129"/>
      <c r="G36" s="129"/>
      <c r="H36" s="129"/>
      <c r="I36" s="175"/>
    </row>
    <row r="37" spans="1:9" ht="19.5" customHeight="1">
      <c r="A37" s="41"/>
      <c r="B37" s="71"/>
      <c r="C37" s="71"/>
      <c r="D37" s="112" t="s">
        <v>39</v>
      </c>
      <c r="E37" s="112" t="s">
        <v>15</v>
      </c>
      <c r="F37" s="130" t="s">
        <v>62</v>
      </c>
      <c r="G37" s="130" t="s">
        <v>21</v>
      </c>
      <c r="H37" s="130" t="s">
        <v>60</v>
      </c>
      <c r="I37" s="176" t="s">
        <v>56</v>
      </c>
    </row>
    <row r="38" spans="1:9" ht="19.5" customHeight="1">
      <c r="A38" s="41"/>
      <c r="B38" s="71"/>
      <c r="C38" s="71"/>
      <c r="D38" s="110"/>
      <c r="E38" s="110"/>
      <c r="F38" s="129"/>
      <c r="G38" s="129"/>
      <c r="H38" s="129"/>
      <c r="I38" s="175"/>
    </row>
    <row r="39" spans="1:9" ht="19.5" customHeight="1">
      <c r="A39" s="44"/>
      <c r="B39" s="74"/>
      <c r="C39" s="74"/>
      <c r="D39" s="113" t="s">
        <v>16</v>
      </c>
      <c r="E39" s="113"/>
      <c r="F39" s="113"/>
      <c r="G39" s="129">
        <f>SUM(D36:I36,D38:I38)</f>
        <v>0</v>
      </c>
      <c r="H39" s="129"/>
      <c r="I39" s="175"/>
    </row>
    <row r="40" spans="1:9" ht="19.5" customHeight="1">
      <c r="A40" s="45"/>
      <c r="B40" s="45"/>
      <c r="C40" s="45"/>
      <c r="D40" s="45"/>
      <c r="E40" s="45"/>
      <c r="F40" s="45"/>
      <c r="G40" s="141"/>
      <c r="H40" s="141"/>
      <c r="I40" s="141"/>
    </row>
    <row r="41" spans="1:9" ht="23.25" customHeight="1">
      <c r="A41" s="46" t="s">
        <v>43</v>
      </c>
      <c r="B41" s="75"/>
      <c r="C41" s="75"/>
      <c r="D41" s="75"/>
      <c r="E41" s="75"/>
      <c r="F41" s="75"/>
      <c r="G41" s="75"/>
      <c r="H41" s="75"/>
      <c r="I41" s="177"/>
    </row>
    <row r="42" spans="1:9" ht="280" customHeight="1">
      <c r="A42" s="47" t="s">
        <v>55</v>
      </c>
      <c r="B42" s="76"/>
      <c r="C42" s="93"/>
      <c r="D42" s="114" t="s">
        <v>131</v>
      </c>
      <c r="E42" s="120"/>
      <c r="F42" s="120"/>
      <c r="G42" s="120"/>
      <c r="H42" s="120"/>
      <c r="I42" s="178"/>
    </row>
    <row r="43" spans="1:9" ht="153.6" customHeight="1">
      <c r="A43" s="48" t="s">
        <v>135</v>
      </c>
      <c r="B43" s="77"/>
      <c r="C43" s="94"/>
      <c r="D43" s="115"/>
      <c r="E43" s="121"/>
      <c r="F43" s="121"/>
      <c r="G43" s="121"/>
      <c r="H43" s="121"/>
      <c r="I43" s="179"/>
    </row>
    <row r="44" spans="1:9">
      <c r="A44" s="6"/>
    </row>
    <row r="45" spans="1:9">
      <c r="A45" s="6"/>
    </row>
  </sheetData>
  <mergeCells count="61">
    <mergeCell ref="B3:E3"/>
    <mergeCell ref="G3:I3"/>
    <mergeCell ref="B4:C4"/>
    <mergeCell ref="E4:F4"/>
    <mergeCell ref="H4:I4"/>
    <mergeCell ref="B5:I5"/>
    <mergeCell ref="A7:I7"/>
    <mergeCell ref="A8:B8"/>
    <mergeCell ref="C8:I8"/>
    <mergeCell ref="A9:B9"/>
    <mergeCell ref="C9:I9"/>
    <mergeCell ref="A10:B10"/>
    <mergeCell ref="C10:I10"/>
    <mergeCell ref="A11:B11"/>
    <mergeCell ref="C11:I11"/>
    <mergeCell ref="A13:I13"/>
    <mergeCell ref="A14:B14"/>
    <mergeCell ref="C14:F14"/>
    <mergeCell ref="G14:H14"/>
    <mergeCell ref="C15:F15"/>
    <mergeCell ref="G15:H15"/>
    <mergeCell ref="C16:F16"/>
    <mergeCell ref="G16:H16"/>
    <mergeCell ref="A17:B17"/>
    <mergeCell ref="C17:I17"/>
    <mergeCell ref="A19:I19"/>
    <mergeCell ref="A20:E20"/>
    <mergeCell ref="F20:G20"/>
    <mergeCell ref="H20:I20"/>
    <mergeCell ref="A21:E21"/>
    <mergeCell ref="F21:G21"/>
    <mergeCell ref="H21:I21"/>
    <mergeCell ref="H22:I22"/>
    <mergeCell ref="H23:I23"/>
    <mergeCell ref="D24:G24"/>
    <mergeCell ref="H24:I24"/>
    <mergeCell ref="D25:G25"/>
    <mergeCell ref="H25:I25"/>
    <mergeCell ref="D26:G26"/>
    <mergeCell ref="H26:I26"/>
    <mergeCell ref="D27:G27"/>
    <mergeCell ref="H27:I27"/>
    <mergeCell ref="D28:G28"/>
    <mergeCell ref="H28:I28"/>
    <mergeCell ref="A29:I29"/>
    <mergeCell ref="D34:F34"/>
    <mergeCell ref="G34:I34"/>
    <mergeCell ref="D39:F39"/>
    <mergeCell ref="G39:I39"/>
    <mergeCell ref="A41:I41"/>
    <mergeCell ref="A42:C42"/>
    <mergeCell ref="D42:I42"/>
    <mergeCell ref="A43:C43"/>
    <mergeCell ref="D43:I43"/>
    <mergeCell ref="A15:B16"/>
    <mergeCell ref="B22:G23"/>
    <mergeCell ref="B24:C25"/>
    <mergeCell ref="B26:C28"/>
    <mergeCell ref="A30:C34"/>
    <mergeCell ref="A35:C39"/>
    <mergeCell ref="A22:A28"/>
  </mergeCells>
  <phoneticPr fontId="5"/>
  <dataValidations count="1">
    <dataValidation allowBlank="1" showDropDown="0" showInputMessage="1" showErrorMessage="0" sqref="C11:I11 G14 I15:I16 H12:I12"/>
  </dataValidations>
  <printOptions horizontalCentered="1"/>
  <pageMargins left="0.70866141732283472" right="0.70866141732283472" top="0.74803149606299213" bottom="0.3543307086614173" header="0.31496062992125984" footer="0.31496062992125984"/>
  <pageSetup paperSize="9" scale="92" fitToWidth="1" fitToHeight="0" orientation="portrait" usePrinterDefaults="1" r:id="rId1"/>
  <rowBreaks count="2" manualBreakCount="2">
    <brk id="0" max="8" man="1"/>
    <brk id="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39"/>
  <sheetViews>
    <sheetView tabSelected="1" workbookViewId="0">
      <selection activeCell="A29" sqref="A29:D29"/>
    </sheetView>
  </sheetViews>
  <sheetFormatPr defaultRowHeight="13.5"/>
  <cols>
    <col min="1" max="1" width="12.25" customWidth="1"/>
    <col min="2" max="2" width="3.5" bestFit="1" customWidth="1"/>
    <col min="3" max="3" width="17.75" customWidth="1"/>
    <col min="4" max="4" width="15.75" customWidth="1"/>
    <col min="5" max="7" width="12.625" customWidth="1"/>
    <col min="8" max="8" width="12.625" style="180" customWidth="1"/>
    <col min="9" max="11" width="12.625" customWidth="1"/>
  </cols>
  <sheetData>
    <row r="1" spans="1:11" ht="16.5" customHeight="1">
      <c r="A1" t="s">
        <v>78</v>
      </c>
    </row>
    <row r="2" spans="1:11" ht="30" customHeight="1">
      <c r="A2" s="182" t="s">
        <v>80</v>
      </c>
      <c r="B2" s="182"/>
      <c r="C2" s="182"/>
      <c r="D2" s="182"/>
      <c r="E2" s="182"/>
      <c r="F2" s="182"/>
      <c r="G2" s="199"/>
      <c r="H2" s="199"/>
      <c r="I2" s="199"/>
      <c r="J2" s="199"/>
      <c r="K2" s="199"/>
    </row>
    <row r="3" spans="1:11" ht="24" customHeight="1">
      <c r="A3" s="183" t="s">
        <v>25</v>
      </c>
      <c r="B3" s="82"/>
      <c r="C3" s="192"/>
      <c r="D3" s="192"/>
      <c r="E3" s="192"/>
      <c r="F3" s="192"/>
      <c r="G3" s="200"/>
      <c r="H3" s="204"/>
      <c r="I3" s="211"/>
      <c r="J3" s="211"/>
      <c r="K3" s="211"/>
    </row>
    <row r="4" spans="1:11" ht="13.5" customHeight="1">
      <c r="A4" s="184" t="s">
        <v>81</v>
      </c>
      <c r="B4" s="190"/>
      <c r="C4" s="183" t="s">
        <v>95</v>
      </c>
      <c r="D4" s="183" t="s">
        <v>96</v>
      </c>
      <c r="E4" s="188" t="s">
        <v>14</v>
      </c>
      <c r="F4" s="183" t="s">
        <v>98</v>
      </c>
      <c r="G4" s="107"/>
      <c r="H4" s="107"/>
      <c r="I4" s="183" t="s">
        <v>103</v>
      </c>
      <c r="J4" s="183"/>
      <c r="K4" s="183"/>
    </row>
    <row r="5" spans="1:11" ht="33" customHeight="1">
      <c r="A5" s="183"/>
      <c r="B5" s="191" t="s">
        <v>93</v>
      </c>
      <c r="C5" s="183"/>
      <c r="D5" s="183"/>
      <c r="E5" s="183"/>
      <c r="F5" s="188" t="s">
        <v>99</v>
      </c>
      <c r="G5" s="188" t="s">
        <v>2</v>
      </c>
      <c r="H5" s="205" t="s">
        <v>102</v>
      </c>
      <c r="I5" s="183" t="s">
        <v>104</v>
      </c>
      <c r="J5" s="188" t="s">
        <v>105</v>
      </c>
      <c r="K5" s="188" t="s">
        <v>107</v>
      </c>
    </row>
    <row r="6" spans="1:11">
      <c r="A6" s="185"/>
      <c r="B6" s="185"/>
      <c r="C6" s="193"/>
      <c r="D6" s="193"/>
      <c r="E6" s="193"/>
      <c r="F6" s="193"/>
      <c r="G6" s="193"/>
      <c r="H6" s="206">
        <f t="shared" ref="H6:H20" si="0">E6*F6*G6/1000</f>
        <v>0</v>
      </c>
      <c r="I6" s="193"/>
      <c r="J6" s="193"/>
      <c r="K6" s="196">
        <f t="shared" ref="K6:K20" si="1">E6*I6*J6/1000</f>
        <v>0</v>
      </c>
    </row>
    <row r="7" spans="1:11">
      <c r="A7" s="185"/>
      <c r="B7" s="185"/>
      <c r="C7" s="193"/>
      <c r="D7" s="193"/>
      <c r="E7" s="193"/>
      <c r="F7" s="193"/>
      <c r="G7" s="193"/>
      <c r="H7" s="206">
        <f t="shared" si="0"/>
        <v>0</v>
      </c>
      <c r="I7" s="193"/>
      <c r="J7" s="193"/>
      <c r="K7" s="196">
        <f t="shared" si="1"/>
        <v>0</v>
      </c>
    </row>
    <row r="8" spans="1:11">
      <c r="A8" s="185"/>
      <c r="B8" s="185"/>
      <c r="C8" s="193"/>
      <c r="D8" s="193"/>
      <c r="E8" s="193"/>
      <c r="F8" s="193"/>
      <c r="G8" s="193"/>
      <c r="H8" s="206">
        <f t="shared" si="0"/>
        <v>0</v>
      </c>
      <c r="I8" s="193"/>
      <c r="J8" s="193"/>
      <c r="K8" s="196">
        <f t="shared" si="1"/>
        <v>0</v>
      </c>
    </row>
    <row r="9" spans="1:11">
      <c r="A9" s="185"/>
      <c r="B9" s="185"/>
      <c r="C9" s="193"/>
      <c r="D9" s="193"/>
      <c r="E9" s="193"/>
      <c r="F9" s="193"/>
      <c r="G9" s="193"/>
      <c r="H9" s="206">
        <f t="shared" si="0"/>
        <v>0</v>
      </c>
      <c r="I9" s="193"/>
      <c r="J9" s="193"/>
      <c r="K9" s="196">
        <f t="shared" si="1"/>
        <v>0</v>
      </c>
    </row>
    <row r="10" spans="1:11">
      <c r="A10" s="185"/>
      <c r="B10" s="185"/>
      <c r="C10" s="193"/>
      <c r="D10" s="193"/>
      <c r="E10" s="193"/>
      <c r="F10" s="193"/>
      <c r="G10" s="193"/>
      <c r="H10" s="206">
        <f t="shared" si="0"/>
        <v>0</v>
      </c>
      <c r="I10" s="193"/>
      <c r="J10" s="193"/>
      <c r="K10" s="196">
        <f t="shared" si="1"/>
        <v>0</v>
      </c>
    </row>
    <row r="11" spans="1:11">
      <c r="A11" s="185"/>
      <c r="B11" s="185"/>
      <c r="C11" s="193"/>
      <c r="D11" s="193"/>
      <c r="E11" s="193"/>
      <c r="F11" s="193"/>
      <c r="G11" s="193"/>
      <c r="H11" s="206">
        <f t="shared" si="0"/>
        <v>0</v>
      </c>
      <c r="I11" s="193"/>
      <c r="J11" s="193"/>
      <c r="K11" s="196">
        <f t="shared" si="1"/>
        <v>0</v>
      </c>
    </row>
    <row r="12" spans="1:11">
      <c r="A12" s="185"/>
      <c r="B12" s="185"/>
      <c r="C12" s="193"/>
      <c r="D12" s="193"/>
      <c r="E12" s="193"/>
      <c r="F12" s="193"/>
      <c r="G12" s="193"/>
      <c r="H12" s="206">
        <f t="shared" si="0"/>
        <v>0</v>
      </c>
      <c r="I12" s="193"/>
      <c r="J12" s="193"/>
      <c r="K12" s="196">
        <f t="shared" si="1"/>
        <v>0</v>
      </c>
    </row>
    <row r="13" spans="1:11">
      <c r="A13" s="185"/>
      <c r="B13" s="185"/>
      <c r="C13" s="193"/>
      <c r="D13" s="193"/>
      <c r="E13" s="193"/>
      <c r="F13" s="193"/>
      <c r="G13" s="193"/>
      <c r="H13" s="206">
        <f t="shared" si="0"/>
        <v>0</v>
      </c>
      <c r="I13" s="193"/>
      <c r="J13" s="193"/>
      <c r="K13" s="196">
        <f t="shared" si="1"/>
        <v>0</v>
      </c>
    </row>
    <row r="14" spans="1:11">
      <c r="A14" s="185"/>
      <c r="B14" s="185"/>
      <c r="C14" s="193"/>
      <c r="D14" s="193"/>
      <c r="E14" s="193"/>
      <c r="F14" s="193"/>
      <c r="G14" s="193"/>
      <c r="H14" s="206">
        <f t="shared" si="0"/>
        <v>0</v>
      </c>
      <c r="I14" s="193"/>
      <c r="J14" s="193"/>
      <c r="K14" s="196">
        <f t="shared" si="1"/>
        <v>0</v>
      </c>
    </row>
    <row r="15" spans="1:11">
      <c r="A15" s="185"/>
      <c r="B15" s="185"/>
      <c r="C15" s="193"/>
      <c r="D15" s="193"/>
      <c r="E15" s="193"/>
      <c r="F15" s="193"/>
      <c r="G15" s="193"/>
      <c r="H15" s="206">
        <f t="shared" si="0"/>
        <v>0</v>
      </c>
      <c r="I15" s="193"/>
      <c r="J15" s="193"/>
      <c r="K15" s="196">
        <f t="shared" si="1"/>
        <v>0</v>
      </c>
    </row>
    <row r="16" spans="1:11">
      <c r="A16" s="186"/>
      <c r="B16" s="186"/>
      <c r="C16" s="194"/>
      <c r="D16" s="194"/>
      <c r="E16" s="194"/>
      <c r="F16" s="194"/>
      <c r="G16" s="194"/>
      <c r="H16" s="206">
        <f t="shared" si="0"/>
        <v>0</v>
      </c>
      <c r="I16" s="194"/>
      <c r="J16" s="194"/>
      <c r="K16" s="196">
        <f t="shared" si="1"/>
        <v>0</v>
      </c>
    </row>
    <row r="17" spans="1:11">
      <c r="A17" s="186"/>
      <c r="B17" s="186"/>
      <c r="C17" s="194"/>
      <c r="D17" s="194"/>
      <c r="E17" s="194"/>
      <c r="F17" s="194"/>
      <c r="G17" s="194"/>
      <c r="H17" s="206">
        <f t="shared" si="0"/>
        <v>0</v>
      </c>
      <c r="I17" s="194"/>
      <c r="J17" s="194"/>
      <c r="K17" s="196">
        <f t="shared" si="1"/>
        <v>0</v>
      </c>
    </row>
    <row r="18" spans="1:11">
      <c r="A18" s="186"/>
      <c r="B18" s="186"/>
      <c r="C18" s="194"/>
      <c r="D18" s="194"/>
      <c r="E18" s="194"/>
      <c r="F18" s="194"/>
      <c r="G18" s="194"/>
      <c r="H18" s="206">
        <f t="shared" si="0"/>
        <v>0</v>
      </c>
      <c r="I18" s="194"/>
      <c r="J18" s="194"/>
      <c r="K18" s="196">
        <f t="shared" si="1"/>
        <v>0</v>
      </c>
    </row>
    <row r="19" spans="1:11">
      <c r="A19" s="186"/>
      <c r="B19" s="186"/>
      <c r="C19" s="194"/>
      <c r="D19" s="194"/>
      <c r="E19" s="194"/>
      <c r="F19" s="194"/>
      <c r="G19" s="194"/>
      <c r="H19" s="206">
        <f t="shared" si="0"/>
        <v>0</v>
      </c>
      <c r="I19" s="194"/>
      <c r="J19" s="194"/>
      <c r="K19" s="196">
        <f t="shared" si="1"/>
        <v>0</v>
      </c>
    </row>
    <row r="20" spans="1:11" ht="14.25">
      <c r="A20" s="186"/>
      <c r="B20" s="186"/>
      <c r="C20" s="194"/>
      <c r="D20" s="194"/>
      <c r="E20" s="194"/>
      <c r="F20" s="194"/>
      <c r="G20" s="194"/>
      <c r="H20" s="206">
        <f t="shared" si="0"/>
        <v>0</v>
      </c>
      <c r="I20" s="194"/>
      <c r="J20" s="194"/>
      <c r="K20" s="196">
        <f t="shared" si="1"/>
        <v>0</v>
      </c>
    </row>
    <row r="21" spans="1:11" ht="14.25">
      <c r="A21" s="187"/>
      <c r="B21" s="187"/>
      <c r="C21" s="187"/>
      <c r="D21" s="187"/>
      <c r="E21" s="187"/>
      <c r="F21" s="187"/>
      <c r="G21" s="187"/>
      <c r="H21" s="207">
        <f>SUM(H6:H20)</f>
        <v>0</v>
      </c>
      <c r="I21" s="187"/>
      <c r="J21" s="187"/>
      <c r="K21" s="212">
        <f>SUM(K6:K20)</f>
        <v>0</v>
      </c>
    </row>
    <row r="23" spans="1:11" ht="20.100000000000001" customHeight="1">
      <c r="A23" s="183" t="s">
        <v>83</v>
      </c>
      <c r="B23" s="183"/>
      <c r="C23" s="183"/>
      <c r="D23" s="183"/>
      <c r="E23" s="196">
        <f>H21</f>
        <v>0</v>
      </c>
      <c r="G23" s="201" t="s">
        <v>172</v>
      </c>
      <c r="H23" s="208"/>
      <c r="I23" s="208"/>
      <c r="J23" s="208"/>
      <c r="K23" s="213"/>
    </row>
    <row r="24" spans="1:11" ht="20.100000000000001" customHeight="1">
      <c r="A24" s="183" t="s">
        <v>84</v>
      </c>
      <c r="B24" s="183"/>
      <c r="C24" s="183"/>
      <c r="D24" s="183"/>
      <c r="E24" s="196">
        <f>K21</f>
        <v>0</v>
      </c>
      <c r="G24" s="202"/>
      <c r="H24" s="202"/>
      <c r="I24" s="202"/>
      <c r="J24" s="202"/>
      <c r="K24" s="214"/>
    </row>
    <row r="25" spans="1:11" ht="20.100000000000001" customHeight="1">
      <c r="A25" s="124"/>
      <c r="B25" s="124"/>
      <c r="C25" s="124"/>
      <c r="D25" s="124"/>
      <c r="E25" s="197"/>
    </row>
    <row r="26" spans="1:11" ht="21.75" customHeight="1">
      <c r="A26" s="188" t="s">
        <v>227</v>
      </c>
      <c r="B26" s="188"/>
      <c r="C26" s="183"/>
      <c r="D26" s="183"/>
      <c r="E26" s="198"/>
    </row>
    <row r="27" spans="1:11" ht="20.100000000000001" customHeight="1">
      <c r="A27" s="183" t="s">
        <v>86</v>
      </c>
      <c r="B27" s="183"/>
      <c r="C27" s="183"/>
      <c r="D27" s="183"/>
      <c r="E27" s="196">
        <f>E23+E26</f>
        <v>0</v>
      </c>
      <c r="G27" s="203" t="s">
        <v>91</v>
      </c>
      <c r="H27" s="209"/>
      <c r="I27" s="209"/>
      <c r="J27" s="54"/>
      <c r="K27" s="215">
        <f>0.12*24*E29*365</f>
        <v>0</v>
      </c>
    </row>
    <row r="28" spans="1:11" ht="23.25" customHeight="1">
      <c r="A28" s="189" t="s">
        <v>106</v>
      </c>
      <c r="B28" s="189"/>
      <c r="C28" s="189"/>
      <c r="D28" s="189"/>
      <c r="E28" s="196">
        <f>E27/2</f>
        <v>0</v>
      </c>
      <c r="G28" s="105" t="s">
        <v>37</v>
      </c>
      <c r="H28" s="118"/>
      <c r="I28" s="118"/>
      <c r="J28" s="139"/>
      <c r="K28" s="216"/>
    </row>
    <row r="29" spans="1:11" ht="24" customHeight="1">
      <c r="A29" s="188" t="s">
        <v>259</v>
      </c>
      <c r="B29" s="188"/>
      <c r="C29" s="195"/>
      <c r="D29" s="195"/>
      <c r="E29" s="198"/>
      <c r="G29" s="105" t="s">
        <v>101</v>
      </c>
      <c r="H29" s="118"/>
      <c r="I29" s="118"/>
      <c r="J29" s="139"/>
      <c r="K29" s="217" t="str">
        <f>IF(OR(K27=0,K28=""),"",ROUND(K27/K28*100,2))</f>
        <v/>
      </c>
    </row>
    <row r="31" spans="1:11" ht="15" customHeight="1">
      <c r="A31" s="181" t="s">
        <v>87</v>
      </c>
      <c r="B31" s="181"/>
    </row>
    <row r="32" spans="1:11" s="181" customFormat="1" ht="9.9499999999999993" customHeight="1">
      <c r="A32" s="181" t="s">
        <v>88</v>
      </c>
      <c r="H32" s="210"/>
    </row>
    <row r="33" spans="1:8" s="181" customFormat="1" ht="9.9499999999999993" customHeight="1">
      <c r="A33" s="181" t="s">
        <v>89</v>
      </c>
      <c r="H33" s="210"/>
    </row>
    <row r="34" spans="1:8" s="181" customFormat="1" ht="9.9499999999999993" customHeight="1">
      <c r="A34" s="181" t="s">
        <v>90</v>
      </c>
      <c r="H34" s="210"/>
    </row>
    <row r="35" spans="1:8" s="181" customFormat="1" ht="9.9499999999999993" customHeight="1">
      <c r="A35" s="181" t="s">
        <v>136</v>
      </c>
      <c r="H35" s="210"/>
    </row>
    <row r="36" spans="1:8" s="181" customFormat="1" ht="9.9499999999999993" customHeight="1">
      <c r="A36" s="181" t="s">
        <v>82</v>
      </c>
      <c r="H36" s="210"/>
    </row>
    <row r="37" spans="1:8" s="181" customFormat="1" ht="9.9499999999999993" customHeight="1">
      <c r="A37" s="181" t="s">
        <v>92</v>
      </c>
      <c r="H37" s="210"/>
    </row>
    <row r="38" spans="1:8" s="181" customFormat="1" ht="9.9499999999999993" customHeight="1">
      <c r="A38" s="181" t="s">
        <v>257</v>
      </c>
      <c r="H38" s="210"/>
    </row>
    <row r="39" spans="1:8" s="181" customFormat="1" ht="9.9499999999999993" customHeight="1">
      <c r="A39" s="181" t="s">
        <v>258</v>
      </c>
      <c r="H39" s="210"/>
    </row>
  </sheetData>
  <mergeCells count="19">
    <mergeCell ref="A2:K2"/>
    <mergeCell ref="B3:F3"/>
    <mergeCell ref="F4:H4"/>
    <mergeCell ref="I4:K4"/>
    <mergeCell ref="A23:D23"/>
    <mergeCell ref="A24:D24"/>
    <mergeCell ref="A26:D26"/>
    <mergeCell ref="A27:D27"/>
    <mergeCell ref="G27:J27"/>
    <mergeCell ref="A28:D28"/>
    <mergeCell ref="G28:J28"/>
    <mergeCell ref="A29:D29"/>
    <mergeCell ref="G29:J29"/>
    <mergeCell ref="A4:A5"/>
    <mergeCell ref="C4:C5"/>
    <mergeCell ref="D4:D5"/>
    <mergeCell ref="E4:E5"/>
    <mergeCell ref="G23:J24"/>
    <mergeCell ref="K23:K24"/>
  </mergeCells>
  <phoneticPr fontId="5"/>
  <printOptions horizontalCentered="1" verticalCentered="1"/>
  <pageMargins left="0.70866141732283472" right="0.70866141732283472" top="0.37084112149532711" bottom="0.38629283489096566" header="0.31496062992125984" footer="0.31496062992125984"/>
  <pageSetup paperSize="9" scale="97"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K39"/>
  <sheetViews>
    <sheetView workbookViewId="0">
      <selection activeCell="A29" sqref="A29:D29"/>
    </sheetView>
  </sheetViews>
  <sheetFormatPr defaultRowHeight="13.5"/>
  <cols>
    <col min="1" max="1" width="12.25" customWidth="1"/>
    <col min="2" max="2" width="3.5" bestFit="1" customWidth="1"/>
    <col min="3" max="3" width="17.75" customWidth="1"/>
    <col min="4" max="4" width="15.75" customWidth="1"/>
    <col min="5" max="5" width="12.625" customWidth="1"/>
    <col min="6" max="6" width="11.5546875" customWidth="1"/>
    <col min="7" max="7" width="12.625" customWidth="1"/>
    <col min="8" max="8" width="12.625" style="180" customWidth="1"/>
    <col min="9" max="9" width="11.77734375" customWidth="1"/>
    <col min="10" max="11" width="12.625" customWidth="1"/>
  </cols>
  <sheetData>
    <row r="1" spans="1:11" ht="16.5" customHeight="1">
      <c r="A1" t="s">
        <v>78</v>
      </c>
    </row>
    <row r="2" spans="1:11" ht="30" customHeight="1">
      <c r="A2" s="182" t="s">
        <v>80</v>
      </c>
      <c r="B2" s="182"/>
      <c r="C2" s="182"/>
      <c r="D2" s="182"/>
      <c r="E2" s="182"/>
      <c r="F2" s="182"/>
      <c r="G2" s="199"/>
      <c r="H2" s="199"/>
      <c r="I2" s="199"/>
      <c r="J2" s="199"/>
      <c r="K2" s="199"/>
    </row>
    <row r="3" spans="1:11" ht="24" customHeight="1">
      <c r="A3" s="183" t="s">
        <v>25</v>
      </c>
      <c r="B3" s="82" t="s">
        <v>152</v>
      </c>
      <c r="C3" s="192"/>
      <c r="D3" s="192"/>
      <c r="E3" s="192"/>
      <c r="F3" s="192"/>
      <c r="G3" s="200"/>
      <c r="H3" s="204"/>
      <c r="I3" s="211"/>
      <c r="J3" s="211"/>
      <c r="K3" s="211"/>
    </row>
    <row r="4" spans="1:11" ht="13.5" customHeight="1">
      <c r="A4" s="184" t="s">
        <v>81</v>
      </c>
      <c r="B4" s="190"/>
      <c r="C4" s="183" t="s">
        <v>95</v>
      </c>
      <c r="D4" s="183" t="s">
        <v>96</v>
      </c>
      <c r="E4" s="188" t="s">
        <v>14</v>
      </c>
      <c r="F4" s="183" t="s">
        <v>98</v>
      </c>
      <c r="G4" s="107"/>
      <c r="H4" s="107"/>
      <c r="I4" s="183" t="s">
        <v>103</v>
      </c>
      <c r="J4" s="183"/>
      <c r="K4" s="183"/>
    </row>
    <row r="5" spans="1:11" ht="33" customHeight="1">
      <c r="A5" s="183"/>
      <c r="B5" s="191" t="s">
        <v>93</v>
      </c>
      <c r="C5" s="183"/>
      <c r="D5" s="183"/>
      <c r="E5" s="183"/>
      <c r="F5" s="188" t="s">
        <v>99</v>
      </c>
      <c r="G5" s="188" t="s">
        <v>2</v>
      </c>
      <c r="H5" s="205" t="s">
        <v>102</v>
      </c>
      <c r="I5" s="183" t="s">
        <v>104</v>
      </c>
      <c r="J5" s="188" t="s">
        <v>105</v>
      </c>
      <c r="K5" s="188" t="s">
        <v>107</v>
      </c>
    </row>
    <row r="6" spans="1:11">
      <c r="A6" s="185" t="s">
        <v>110</v>
      </c>
      <c r="B6" s="185">
        <v>1</v>
      </c>
      <c r="C6" s="193" t="s">
        <v>111</v>
      </c>
      <c r="D6" s="193" t="s">
        <v>114</v>
      </c>
      <c r="E6" s="193">
        <v>170</v>
      </c>
      <c r="F6" s="193">
        <v>20</v>
      </c>
      <c r="G6" s="193">
        <v>8</v>
      </c>
      <c r="H6" s="206">
        <f t="shared" ref="H6:H20" si="0">E6*F6*G6/1000</f>
        <v>27.2</v>
      </c>
      <c r="I6" s="193">
        <v>1</v>
      </c>
      <c r="J6" s="193">
        <v>16</v>
      </c>
      <c r="K6" s="196">
        <f t="shared" ref="K6:K20" si="1">E6*I6*J6/1000</f>
        <v>2.72</v>
      </c>
    </row>
    <row r="7" spans="1:11">
      <c r="A7" s="185" t="s">
        <v>110</v>
      </c>
      <c r="B7" s="185">
        <v>1</v>
      </c>
      <c r="C7" s="193"/>
      <c r="D7" s="193" t="s">
        <v>116</v>
      </c>
      <c r="E7" s="193">
        <v>40</v>
      </c>
      <c r="F7" s="193">
        <v>30</v>
      </c>
      <c r="G7" s="193">
        <v>8</v>
      </c>
      <c r="H7" s="206">
        <f t="shared" si="0"/>
        <v>9.6</v>
      </c>
      <c r="I7" s="193">
        <v>1</v>
      </c>
      <c r="J7" s="193">
        <v>12</v>
      </c>
      <c r="K7" s="196">
        <f t="shared" si="1"/>
        <v>0.48</v>
      </c>
    </row>
    <row r="8" spans="1:11">
      <c r="A8" s="185" t="s">
        <v>110</v>
      </c>
      <c r="B8" s="185">
        <v>1</v>
      </c>
      <c r="C8" s="193"/>
      <c r="D8" s="193" t="s">
        <v>117</v>
      </c>
      <c r="E8" s="193">
        <v>6</v>
      </c>
      <c r="F8" s="193">
        <v>100</v>
      </c>
      <c r="G8" s="193">
        <v>8</v>
      </c>
      <c r="H8" s="206">
        <f t="shared" si="0"/>
        <v>4.8</v>
      </c>
      <c r="I8" s="193"/>
      <c r="J8" s="193"/>
      <c r="K8" s="196">
        <f t="shared" si="1"/>
        <v>0</v>
      </c>
    </row>
    <row r="9" spans="1:11">
      <c r="A9" s="185" t="s">
        <v>110</v>
      </c>
      <c r="B9" s="185">
        <v>1</v>
      </c>
      <c r="C9" s="193"/>
      <c r="D9" s="193" t="s">
        <v>119</v>
      </c>
      <c r="E9" s="193">
        <v>320</v>
      </c>
      <c r="F9" s="193">
        <v>1</v>
      </c>
      <c r="G9" s="193">
        <v>8</v>
      </c>
      <c r="H9" s="206">
        <f t="shared" si="0"/>
        <v>2.56</v>
      </c>
      <c r="I9" s="193"/>
      <c r="J9" s="193"/>
      <c r="K9" s="196">
        <f t="shared" si="1"/>
        <v>0</v>
      </c>
    </row>
    <row r="10" spans="1:11">
      <c r="A10" s="185" t="s">
        <v>9</v>
      </c>
      <c r="B10" s="185">
        <v>1</v>
      </c>
      <c r="C10" s="193"/>
      <c r="D10" s="193" t="s">
        <v>156</v>
      </c>
      <c r="E10" s="193">
        <v>8000</v>
      </c>
      <c r="F10" s="193">
        <v>2</v>
      </c>
      <c r="G10" s="193">
        <v>8</v>
      </c>
      <c r="H10" s="206">
        <f t="shared" si="0"/>
        <v>128</v>
      </c>
      <c r="I10" s="193"/>
      <c r="J10" s="193"/>
      <c r="K10" s="196">
        <f t="shared" si="1"/>
        <v>0</v>
      </c>
    </row>
    <row r="11" spans="1:11">
      <c r="A11" s="185" t="s">
        <v>9</v>
      </c>
      <c r="B11" s="185">
        <v>1</v>
      </c>
      <c r="C11" s="193" t="s">
        <v>112</v>
      </c>
      <c r="D11" s="193" t="s">
        <v>112</v>
      </c>
      <c r="E11" s="193">
        <v>32</v>
      </c>
      <c r="F11" s="193">
        <v>100</v>
      </c>
      <c r="G11" s="193">
        <v>0</v>
      </c>
      <c r="H11" s="206">
        <f t="shared" si="0"/>
        <v>0</v>
      </c>
      <c r="I11" s="193">
        <v>10</v>
      </c>
      <c r="J11" s="193">
        <v>12</v>
      </c>
      <c r="K11" s="196">
        <f t="shared" si="1"/>
        <v>3.84</v>
      </c>
    </row>
    <row r="12" spans="1:11">
      <c r="A12" s="185"/>
      <c r="B12" s="185"/>
      <c r="C12" s="193"/>
      <c r="D12" s="193"/>
      <c r="E12" s="193"/>
      <c r="F12" s="193"/>
      <c r="G12" s="193"/>
      <c r="H12" s="206">
        <f t="shared" si="0"/>
        <v>0</v>
      </c>
      <c r="I12" s="193"/>
      <c r="J12" s="193"/>
      <c r="K12" s="196">
        <f t="shared" si="1"/>
        <v>0</v>
      </c>
    </row>
    <row r="13" spans="1:11">
      <c r="A13" s="185"/>
      <c r="B13" s="185"/>
      <c r="C13" s="193"/>
      <c r="D13" s="193"/>
      <c r="E13" s="193"/>
      <c r="F13" s="193"/>
      <c r="G13" s="193"/>
      <c r="H13" s="206">
        <f t="shared" si="0"/>
        <v>0</v>
      </c>
      <c r="I13" s="193"/>
      <c r="J13" s="193"/>
      <c r="K13" s="196">
        <f t="shared" si="1"/>
        <v>0</v>
      </c>
    </row>
    <row r="14" spans="1:11">
      <c r="A14" s="185"/>
      <c r="B14" s="185"/>
      <c r="C14" s="193"/>
      <c r="D14" s="193"/>
      <c r="E14" s="193"/>
      <c r="F14" s="193"/>
      <c r="G14" s="193"/>
      <c r="H14" s="206">
        <f t="shared" si="0"/>
        <v>0</v>
      </c>
      <c r="I14" s="193"/>
      <c r="J14" s="193"/>
      <c r="K14" s="196">
        <f t="shared" si="1"/>
        <v>0</v>
      </c>
    </row>
    <row r="15" spans="1:11">
      <c r="A15" s="185"/>
      <c r="B15" s="185"/>
      <c r="C15" s="193"/>
      <c r="D15" s="193"/>
      <c r="E15" s="193"/>
      <c r="F15" s="193"/>
      <c r="G15" s="193"/>
      <c r="H15" s="206">
        <f t="shared" si="0"/>
        <v>0</v>
      </c>
      <c r="I15" s="193"/>
      <c r="J15" s="193"/>
      <c r="K15" s="196">
        <f t="shared" si="1"/>
        <v>0</v>
      </c>
    </row>
    <row r="16" spans="1:11">
      <c r="A16" s="186"/>
      <c r="B16" s="186"/>
      <c r="C16" s="194"/>
      <c r="D16" s="194"/>
      <c r="E16" s="194"/>
      <c r="F16" s="194"/>
      <c r="G16" s="194"/>
      <c r="H16" s="206">
        <f t="shared" si="0"/>
        <v>0</v>
      </c>
      <c r="I16" s="194"/>
      <c r="J16" s="194"/>
      <c r="K16" s="196">
        <f t="shared" si="1"/>
        <v>0</v>
      </c>
    </row>
    <row r="17" spans="1:11">
      <c r="A17" s="186"/>
      <c r="B17" s="186"/>
      <c r="C17" s="194"/>
      <c r="D17" s="194"/>
      <c r="E17" s="194"/>
      <c r="F17" s="194"/>
      <c r="G17" s="194"/>
      <c r="H17" s="206">
        <f t="shared" si="0"/>
        <v>0</v>
      </c>
      <c r="I17" s="194"/>
      <c r="J17" s="194"/>
      <c r="K17" s="196">
        <f t="shared" si="1"/>
        <v>0</v>
      </c>
    </row>
    <row r="18" spans="1:11">
      <c r="A18" s="186"/>
      <c r="B18" s="186"/>
      <c r="C18" s="194"/>
      <c r="D18" s="194"/>
      <c r="E18" s="194"/>
      <c r="F18" s="194"/>
      <c r="G18" s="194"/>
      <c r="H18" s="206">
        <f t="shared" si="0"/>
        <v>0</v>
      </c>
      <c r="I18" s="194"/>
      <c r="J18" s="194"/>
      <c r="K18" s="196">
        <f t="shared" si="1"/>
        <v>0</v>
      </c>
    </row>
    <row r="19" spans="1:11">
      <c r="A19" s="186"/>
      <c r="B19" s="186"/>
      <c r="C19" s="194"/>
      <c r="D19" s="194"/>
      <c r="E19" s="194"/>
      <c r="F19" s="194"/>
      <c r="G19" s="194"/>
      <c r="H19" s="206">
        <f t="shared" si="0"/>
        <v>0</v>
      </c>
      <c r="I19" s="194"/>
      <c r="J19" s="194"/>
      <c r="K19" s="196">
        <f t="shared" si="1"/>
        <v>0</v>
      </c>
    </row>
    <row r="20" spans="1:11" ht="14.25">
      <c r="A20" s="186"/>
      <c r="B20" s="186"/>
      <c r="C20" s="194"/>
      <c r="D20" s="194"/>
      <c r="E20" s="194"/>
      <c r="F20" s="194"/>
      <c r="G20" s="194"/>
      <c r="H20" s="206">
        <f t="shared" si="0"/>
        <v>0</v>
      </c>
      <c r="I20" s="194"/>
      <c r="J20" s="194"/>
      <c r="K20" s="196">
        <f t="shared" si="1"/>
        <v>0</v>
      </c>
    </row>
    <row r="21" spans="1:11" ht="14.25">
      <c r="A21" s="187"/>
      <c r="B21" s="187"/>
      <c r="C21" s="187"/>
      <c r="D21" s="187"/>
      <c r="E21" s="187"/>
      <c r="F21" s="187"/>
      <c r="G21" s="187"/>
      <c r="H21" s="207">
        <f>SUM(H6:H20)</f>
        <v>172.16</v>
      </c>
      <c r="I21" s="187"/>
      <c r="J21" s="187"/>
      <c r="K21" s="212">
        <f>SUM(K6:K20)</f>
        <v>7.04</v>
      </c>
    </row>
    <row r="23" spans="1:11" ht="20.100000000000001" customHeight="1">
      <c r="A23" s="183" t="s">
        <v>83</v>
      </c>
      <c r="B23" s="183"/>
      <c r="C23" s="183"/>
      <c r="D23" s="183"/>
      <c r="E23" s="196">
        <f>H21</f>
        <v>172.16</v>
      </c>
      <c r="G23" s="201" t="s">
        <v>172</v>
      </c>
      <c r="H23" s="208"/>
      <c r="I23" s="208"/>
      <c r="J23" s="208"/>
      <c r="K23" s="213">
        <v>15</v>
      </c>
    </row>
    <row r="24" spans="1:11" ht="20.100000000000001" customHeight="1">
      <c r="A24" s="183" t="s">
        <v>84</v>
      </c>
      <c r="B24" s="183"/>
      <c r="C24" s="183"/>
      <c r="D24" s="183"/>
      <c r="E24" s="196">
        <f>K21</f>
        <v>7.04</v>
      </c>
      <c r="G24" s="202"/>
      <c r="H24" s="202"/>
      <c r="I24" s="202"/>
      <c r="J24" s="202"/>
      <c r="K24" s="214"/>
    </row>
    <row r="25" spans="1:11" ht="20.100000000000001" customHeight="1">
      <c r="A25" s="124"/>
      <c r="B25" s="124"/>
      <c r="C25" s="124"/>
      <c r="D25" s="124"/>
      <c r="E25" s="197"/>
    </row>
    <row r="26" spans="1:11" ht="21.75" customHeight="1">
      <c r="A26" s="188" t="s">
        <v>227</v>
      </c>
      <c r="B26" s="188"/>
      <c r="C26" s="183"/>
      <c r="D26" s="183"/>
      <c r="E26" s="198">
        <v>10</v>
      </c>
    </row>
    <row r="27" spans="1:11" ht="20.100000000000001" customHeight="1">
      <c r="A27" s="183" t="s">
        <v>86</v>
      </c>
      <c r="B27" s="183"/>
      <c r="C27" s="183"/>
      <c r="D27" s="183"/>
      <c r="E27" s="196">
        <f>E23+E26</f>
        <v>182.16</v>
      </c>
      <c r="G27" s="203" t="s">
        <v>91</v>
      </c>
      <c r="H27" s="209"/>
      <c r="I27" s="209"/>
      <c r="J27" s="54"/>
      <c r="K27" s="215">
        <f>0.12*24*E29*365</f>
        <v>105120</v>
      </c>
    </row>
    <row r="28" spans="1:11" ht="23.25" customHeight="1">
      <c r="A28" s="189" t="s">
        <v>106</v>
      </c>
      <c r="B28" s="189"/>
      <c r="C28" s="189"/>
      <c r="D28" s="189"/>
      <c r="E28" s="196">
        <f>E27/2</f>
        <v>91.08</v>
      </c>
      <c r="G28" s="105" t="s">
        <v>37</v>
      </c>
      <c r="H28" s="118"/>
      <c r="I28" s="118"/>
      <c r="J28" s="139"/>
      <c r="K28" s="216">
        <v>85000</v>
      </c>
    </row>
    <row r="29" spans="1:11" ht="24" customHeight="1">
      <c r="A29" s="188" t="s">
        <v>259</v>
      </c>
      <c r="B29" s="188"/>
      <c r="C29" s="195"/>
      <c r="D29" s="195"/>
      <c r="E29" s="198">
        <v>100</v>
      </c>
      <c r="G29" s="105" t="s">
        <v>101</v>
      </c>
      <c r="H29" s="118"/>
      <c r="I29" s="118"/>
      <c r="J29" s="139"/>
      <c r="K29" s="217">
        <f>IF(OR(K27=0,K28=""),"",ROUND(K27/K28*100,2))</f>
        <v>123.67</v>
      </c>
    </row>
    <row r="31" spans="1:11" ht="15" customHeight="1">
      <c r="A31" s="181" t="s">
        <v>87</v>
      </c>
      <c r="B31" s="181"/>
    </row>
    <row r="32" spans="1:11" s="181" customFormat="1" ht="9.9499999999999993" customHeight="1">
      <c r="A32" s="181" t="s">
        <v>88</v>
      </c>
      <c r="H32" s="210"/>
    </row>
    <row r="33" spans="1:8" s="181" customFormat="1" ht="9.9499999999999993" customHeight="1">
      <c r="A33" s="181" t="s">
        <v>89</v>
      </c>
      <c r="H33" s="210"/>
    </row>
    <row r="34" spans="1:8" s="181" customFormat="1" ht="9.9499999999999993" customHeight="1">
      <c r="A34" s="181" t="s">
        <v>90</v>
      </c>
      <c r="H34" s="210"/>
    </row>
    <row r="35" spans="1:8" s="181" customFormat="1" ht="9.9499999999999993" customHeight="1">
      <c r="A35" s="181" t="s">
        <v>136</v>
      </c>
      <c r="H35" s="210"/>
    </row>
    <row r="36" spans="1:8" s="181" customFormat="1" ht="9.9499999999999993" customHeight="1">
      <c r="A36" s="181" t="s">
        <v>82</v>
      </c>
      <c r="H36" s="210"/>
    </row>
    <row r="37" spans="1:8" s="181" customFormat="1" ht="9.9499999999999993" customHeight="1">
      <c r="A37" s="181" t="s">
        <v>92</v>
      </c>
      <c r="H37" s="210"/>
    </row>
    <row r="38" spans="1:8" s="181" customFormat="1" ht="9.9499999999999993" customHeight="1">
      <c r="A38" s="181" t="s">
        <v>257</v>
      </c>
      <c r="H38" s="210"/>
    </row>
    <row r="39" spans="1:8" s="181" customFormat="1" ht="9.9499999999999993" customHeight="1">
      <c r="A39" s="181" t="s">
        <v>258</v>
      </c>
      <c r="H39" s="210"/>
    </row>
  </sheetData>
  <mergeCells count="19">
    <mergeCell ref="A2:K2"/>
    <mergeCell ref="B3:F3"/>
    <mergeCell ref="F4:H4"/>
    <mergeCell ref="I4:K4"/>
    <mergeCell ref="A23:D23"/>
    <mergeCell ref="A24:D24"/>
    <mergeCell ref="A26:D26"/>
    <mergeCell ref="A27:D27"/>
    <mergeCell ref="G27:J27"/>
    <mergeCell ref="A28:D28"/>
    <mergeCell ref="G28:J28"/>
    <mergeCell ref="A29:D29"/>
    <mergeCell ref="G29:J29"/>
    <mergeCell ref="A4:A5"/>
    <mergeCell ref="C4:C5"/>
    <mergeCell ref="D4:D5"/>
    <mergeCell ref="E4:E5"/>
    <mergeCell ref="G23:J24"/>
    <mergeCell ref="K23:K24"/>
  </mergeCells>
  <phoneticPr fontId="5"/>
  <printOptions horizontalCentered="1" verticalCentered="1"/>
  <pageMargins left="0.70866141732283472" right="0.70866141732283472" top="0.37084112149532711" bottom="0.38629283489096566" header="0.31496062992125984" footer="0.31496062992125984"/>
  <pageSetup paperSize="9" scale="97" fitToWidth="1" fitToHeight="1"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C11"/>
  <sheetViews>
    <sheetView workbookViewId="0">
      <selection activeCell="A12" sqref="A12"/>
    </sheetView>
  </sheetViews>
  <sheetFormatPr defaultRowHeight="13.5"/>
  <cols>
    <col min="1" max="2" width="9" style="1" customWidth="1"/>
    <col min="3" max="3" width="65.625" style="1" customWidth="1"/>
    <col min="4" max="16384" width="9" style="1" customWidth="1"/>
  </cols>
  <sheetData>
    <row r="1" spans="1:3" ht="23.25" customHeight="1">
      <c r="A1" s="1" t="s">
        <v>23</v>
      </c>
    </row>
    <row r="2" spans="1:3" ht="40" customHeight="1">
      <c r="A2" s="218" t="s">
        <v>126</v>
      </c>
      <c r="B2" s="218"/>
      <c r="C2" s="218"/>
    </row>
    <row r="3" spans="1:3" ht="24" customHeight="1">
      <c r="A3" s="218"/>
      <c r="B3" s="218"/>
      <c r="C3" s="218"/>
    </row>
    <row r="4" spans="1:3" ht="25.5" customHeight="1">
      <c r="A4" s="145" t="s">
        <v>125</v>
      </c>
      <c r="B4" s="221"/>
      <c r="C4" s="222"/>
    </row>
    <row r="5" spans="1:3" ht="24" customHeight="1"/>
    <row r="6" spans="1:3" ht="20.100000000000001" customHeight="1">
      <c r="A6" s="112" t="s">
        <v>123</v>
      </c>
      <c r="B6" s="112"/>
      <c r="C6" s="112" t="s">
        <v>120</v>
      </c>
    </row>
    <row r="7" spans="1:3" ht="120" customHeight="1">
      <c r="A7" s="219" t="s">
        <v>243</v>
      </c>
      <c r="B7" s="219"/>
      <c r="C7" s="223"/>
    </row>
    <row r="8" spans="1:3" ht="120" customHeight="1">
      <c r="A8" s="219" t="s">
        <v>121</v>
      </c>
      <c r="B8" s="219"/>
      <c r="C8" s="223"/>
    </row>
    <row r="9" spans="1:3" ht="120" customHeight="1">
      <c r="A9" s="219" t="s">
        <v>122</v>
      </c>
      <c r="B9" s="219"/>
      <c r="C9" s="223"/>
    </row>
    <row r="10" spans="1:3" ht="120" customHeight="1">
      <c r="A10" s="219" t="s">
        <v>34</v>
      </c>
      <c r="B10" s="219"/>
      <c r="C10" s="223"/>
    </row>
    <row r="11" spans="1:3" s="1" customFormat="1" ht="40" customHeight="1">
      <c r="A11" s="220" t="s">
        <v>254</v>
      </c>
      <c r="B11" s="220"/>
      <c r="C11" s="220"/>
    </row>
  </sheetData>
  <mergeCells count="7">
    <mergeCell ref="A4:B4"/>
    <mergeCell ref="A6:B6"/>
    <mergeCell ref="A7:B7"/>
    <mergeCell ref="A8:B8"/>
    <mergeCell ref="A9:B9"/>
    <mergeCell ref="A10:B10"/>
    <mergeCell ref="A11:C11"/>
  </mergeCells>
  <phoneticPr fontId="16" type="Hiragana"/>
  <pageMargins left="0.98425196850393681" right="0.78740157480314943" top="0.98425196850393681" bottom="0.78740157480314943"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C11"/>
  <sheetViews>
    <sheetView workbookViewId="0">
      <selection activeCell="C9" sqref="C9"/>
    </sheetView>
  </sheetViews>
  <sheetFormatPr defaultRowHeight="13.5"/>
  <cols>
    <col min="3" max="3" width="65.625" customWidth="1"/>
  </cols>
  <sheetData>
    <row r="1" spans="1:3" ht="23.25" customHeight="1">
      <c r="A1" t="s">
        <v>23</v>
      </c>
    </row>
    <row r="2" spans="1:3" ht="40" customHeight="1">
      <c r="A2" s="218" t="s">
        <v>157</v>
      </c>
      <c r="B2" s="218"/>
      <c r="C2" s="218"/>
    </row>
    <row r="3" spans="1:3" ht="24" customHeight="1">
      <c r="A3" s="218"/>
      <c r="B3" s="218"/>
      <c r="C3" s="218"/>
    </row>
    <row r="4" spans="1:3" s="1" customFormat="1" ht="25.5" customHeight="1">
      <c r="A4" s="145" t="s">
        <v>125</v>
      </c>
      <c r="B4" s="221"/>
      <c r="C4" s="222"/>
    </row>
    <row r="5" spans="1:3" ht="25.5" customHeight="1"/>
    <row r="6" spans="1:3" ht="20.100000000000001" customHeight="1">
      <c r="A6" s="112" t="s">
        <v>123</v>
      </c>
      <c r="B6" s="112"/>
      <c r="C6" s="112" t="s">
        <v>120</v>
      </c>
    </row>
    <row r="7" spans="1:3" s="224" customFormat="1" ht="120" customHeight="1">
      <c r="A7" s="225" t="s">
        <v>243</v>
      </c>
      <c r="B7" s="225"/>
      <c r="C7" s="223" t="s">
        <v>255</v>
      </c>
    </row>
    <row r="8" spans="1:3" s="224" customFormat="1" ht="120" customHeight="1">
      <c r="A8" s="225" t="s">
        <v>121</v>
      </c>
      <c r="B8" s="225"/>
      <c r="C8" s="223" t="s">
        <v>256</v>
      </c>
    </row>
    <row r="9" spans="1:3" s="224" customFormat="1" ht="120" customHeight="1">
      <c r="A9" s="225" t="s">
        <v>122</v>
      </c>
      <c r="B9" s="225"/>
      <c r="C9" s="223" t="s">
        <v>124</v>
      </c>
    </row>
    <row r="10" spans="1:3" s="224" customFormat="1" ht="120" customHeight="1">
      <c r="A10" s="225" t="s">
        <v>34</v>
      </c>
      <c r="B10" s="225"/>
      <c r="C10" s="223" t="s">
        <v>118</v>
      </c>
    </row>
    <row r="11" spans="1:3" s="1" customFormat="1" ht="40" customHeight="1">
      <c r="A11" s="220" t="s">
        <v>254</v>
      </c>
      <c r="B11" s="220"/>
      <c r="C11" s="220"/>
    </row>
  </sheetData>
  <mergeCells count="7">
    <mergeCell ref="A4:B4"/>
    <mergeCell ref="A6:B6"/>
    <mergeCell ref="A7:B7"/>
    <mergeCell ref="A8:B8"/>
    <mergeCell ref="A9:B9"/>
    <mergeCell ref="A10:B10"/>
    <mergeCell ref="A11:C11"/>
  </mergeCells>
  <phoneticPr fontId="16" type="Hiragana"/>
  <pageMargins left="0.98425196850393681" right="0.78740157480314943" top="0.98425196850393681" bottom="0.78740157480314943"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M32"/>
  <sheetViews>
    <sheetView view="pageBreakPreview" zoomScaleSheetLayoutView="100" workbookViewId="0">
      <selection activeCell="J18" sqref="J18"/>
    </sheetView>
  </sheetViews>
  <sheetFormatPr defaultRowHeight="14.25"/>
  <cols>
    <col min="1" max="1" width="4.12109375" style="226" customWidth="1"/>
    <col min="2" max="2" width="7.99609375" style="226" customWidth="1"/>
    <col min="3" max="4" width="7.49609375" style="226" customWidth="1"/>
    <col min="5" max="5" width="20.625" style="226" customWidth="1"/>
    <col min="6" max="6" width="7.49609375" style="226" customWidth="1"/>
    <col min="7" max="7" width="10.5" style="226" bestFit="1" customWidth="1"/>
    <col min="8" max="8" width="7.99609375" style="226" customWidth="1"/>
    <col min="9" max="9" width="10.62109375" style="226" customWidth="1"/>
    <col min="10" max="10" width="4.625" style="226" customWidth="1"/>
    <col min="11" max="16384" width="9" style="226" customWidth="1"/>
  </cols>
  <sheetData>
    <row r="1" spans="1:10" s="227" customFormat="1" ht="20" customHeight="1">
      <c r="A1" s="226" t="s">
        <v>143</v>
      </c>
      <c r="B1" s="226"/>
      <c r="C1" s="226"/>
      <c r="D1" s="226"/>
      <c r="E1" s="226"/>
      <c r="F1" s="226"/>
      <c r="G1" s="226"/>
      <c r="H1" s="226"/>
      <c r="I1" s="226"/>
      <c r="J1" s="226"/>
    </row>
    <row r="2" spans="1:10" s="227" customFormat="1" ht="40" customHeight="1">
      <c r="A2" s="228" t="s">
        <v>142</v>
      </c>
      <c r="B2" s="228"/>
      <c r="C2" s="228"/>
      <c r="D2" s="228"/>
      <c r="E2" s="228"/>
      <c r="F2" s="228"/>
      <c r="G2" s="228"/>
      <c r="H2" s="228"/>
      <c r="I2" s="228"/>
      <c r="J2" s="228"/>
    </row>
    <row r="3" spans="1:10" s="227" customFormat="1" ht="21" customHeight="1">
      <c r="A3" s="226"/>
      <c r="B3" s="226"/>
      <c r="C3" s="226"/>
      <c r="D3" s="226"/>
      <c r="E3" s="226"/>
      <c r="F3" s="226"/>
      <c r="G3" s="226"/>
      <c r="H3" s="226"/>
      <c r="I3" s="226"/>
      <c r="J3" s="226"/>
    </row>
    <row r="4" spans="1:10" s="227" customFormat="1" ht="20" customHeight="1">
      <c r="A4" s="229" t="s">
        <v>144</v>
      </c>
      <c r="B4" s="232"/>
      <c r="C4" s="234"/>
      <c r="D4" s="234"/>
      <c r="E4" s="234"/>
      <c r="F4" s="234"/>
      <c r="G4" s="234"/>
      <c r="H4" s="234"/>
      <c r="I4" s="234"/>
      <c r="J4" s="226"/>
    </row>
    <row r="5" spans="1:10" s="227" customFormat="1" ht="20" customHeight="1">
      <c r="A5" s="226"/>
      <c r="B5" s="226"/>
      <c r="C5" s="226"/>
      <c r="D5" s="226"/>
      <c r="E5" s="226"/>
      <c r="F5" s="226"/>
      <c r="G5" s="226"/>
      <c r="H5" s="226"/>
      <c r="I5" s="226"/>
      <c r="J5" s="226"/>
    </row>
    <row r="6" spans="1:10" s="226" customFormat="1" ht="20" customHeight="1">
      <c r="F6" s="238" t="s">
        <v>148</v>
      </c>
      <c r="G6" s="239"/>
      <c r="H6" s="244"/>
      <c r="I6" s="226" t="s">
        <v>138</v>
      </c>
    </row>
    <row r="7" spans="1:10" s="226" customFormat="1" ht="20" customHeight="1">
      <c r="G7" s="240"/>
      <c r="H7" s="240"/>
      <c r="I7" s="247"/>
    </row>
    <row r="8" spans="1:10" s="226" customFormat="1" ht="20" customHeight="1">
      <c r="F8" s="238" t="s">
        <v>46</v>
      </c>
      <c r="G8" s="241"/>
      <c r="H8" s="245"/>
      <c r="I8" s="247" t="s">
        <v>139</v>
      </c>
    </row>
    <row r="9" spans="1:10" s="226" customFormat="1" ht="20" customHeight="1">
      <c r="F9" s="238" t="s">
        <v>149</v>
      </c>
      <c r="G9" s="242">
        <f>G8*12</f>
        <v>0</v>
      </c>
      <c r="H9" s="246"/>
      <c r="I9" s="247" t="s">
        <v>141</v>
      </c>
    </row>
    <row r="10" spans="1:10" s="226" customFormat="1" ht="20" customHeight="1">
      <c r="A10" s="230"/>
      <c r="B10" s="230"/>
      <c r="C10" s="230"/>
      <c r="D10" s="230"/>
      <c r="E10" s="230"/>
      <c r="F10" s="230"/>
      <c r="G10" s="230"/>
      <c r="H10" s="230"/>
      <c r="I10" s="230"/>
      <c r="J10" s="230"/>
    </row>
    <row r="11" spans="1:10" s="226" customFormat="1" ht="20" customHeight="1"/>
    <row r="12" spans="1:10" s="226" customFormat="1" ht="20" customHeight="1">
      <c r="B12" s="226" t="s">
        <v>147</v>
      </c>
    </row>
    <row r="13" spans="1:10" s="226" customFormat="1" ht="20" customHeight="1">
      <c r="B13" s="233" t="s">
        <v>109</v>
      </c>
    </row>
    <row r="14" spans="1:10" s="226" customFormat="1" ht="20" customHeight="1">
      <c r="F14" s="238"/>
      <c r="G14" s="243"/>
    </row>
    <row r="15" spans="1:10" s="226" customFormat="1" ht="20" customHeight="1">
      <c r="B15" s="226" t="s">
        <v>140</v>
      </c>
      <c r="C15" s="235"/>
      <c r="D15" s="237"/>
      <c r="E15" s="237"/>
      <c r="F15" s="237"/>
      <c r="G15" s="237"/>
      <c r="H15" s="237"/>
      <c r="I15" s="237"/>
    </row>
    <row r="16" spans="1:10" s="226" customFormat="1" ht="20" customHeight="1">
      <c r="B16" s="226" t="s">
        <v>151</v>
      </c>
      <c r="C16" s="236"/>
      <c r="D16" s="237"/>
      <c r="E16" s="237"/>
      <c r="F16" s="237"/>
      <c r="G16" s="237"/>
      <c r="H16" s="237"/>
      <c r="I16" s="237"/>
    </row>
    <row r="17" spans="1:13" s="226" customFormat="1" ht="220" customHeight="1">
      <c r="D17" s="237"/>
      <c r="E17" s="237"/>
      <c r="F17" s="237"/>
      <c r="G17" s="237"/>
      <c r="H17" s="237"/>
      <c r="I17" s="237"/>
    </row>
    <row r="18" spans="1:13" s="226" customFormat="1" ht="220" customHeight="1">
      <c r="D18" s="237"/>
      <c r="E18" s="237"/>
      <c r="F18" s="237"/>
      <c r="G18" s="237"/>
      <c r="H18" s="237"/>
      <c r="I18" s="237"/>
    </row>
    <row r="19" spans="1:13" s="226" customFormat="1" ht="20" customHeight="1">
      <c r="B19" s="231"/>
      <c r="C19" s="231"/>
      <c r="D19" s="231"/>
      <c r="E19" s="231"/>
      <c r="F19" s="231"/>
      <c r="G19" s="231"/>
      <c r="H19" s="231"/>
      <c r="I19" s="231"/>
      <c r="J19" s="231"/>
    </row>
    <row r="20" spans="1:13" s="226" customFormat="1" ht="20" customHeight="1"/>
    <row r="21" spans="1:13" s="226" customFormat="1" ht="20" customHeight="1">
      <c r="A21" s="230"/>
      <c r="B21" s="230"/>
      <c r="C21" s="230"/>
      <c r="D21" s="230"/>
      <c r="E21" s="230"/>
      <c r="F21" s="230"/>
      <c r="G21" s="230"/>
      <c r="H21" s="230"/>
      <c r="I21" s="230"/>
      <c r="J21" s="230"/>
    </row>
    <row r="22" spans="1:13" s="226" customFormat="1" ht="20" customHeight="1">
      <c r="B22" s="231"/>
      <c r="C22" s="231"/>
      <c r="D22" s="231"/>
      <c r="E22" s="231"/>
      <c r="F22" s="231"/>
      <c r="G22" s="231"/>
      <c r="H22" s="231"/>
      <c r="I22" s="231"/>
      <c r="J22" s="231"/>
    </row>
    <row r="23" spans="1:13" s="226" customFormat="1" ht="20" customHeight="1"/>
    <row r="24" spans="1:13" s="226" customFormat="1" ht="20" customHeight="1">
      <c r="B24" s="226" t="s">
        <v>7</v>
      </c>
    </row>
    <row r="25" spans="1:13" s="226" customFormat="1" ht="20" customHeight="1">
      <c r="B25" s="233" t="s">
        <v>109</v>
      </c>
    </row>
    <row r="26" spans="1:13" s="226" customFormat="1" ht="20" customHeight="1"/>
    <row r="27" spans="1:13" s="226" customFormat="1" ht="20" customHeight="1">
      <c r="B27" s="226" t="s">
        <v>4</v>
      </c>
      <c r="C27" s="235"/>
      <c r="D27" s="237"/>
      <c r="E27" s="237"/>
      <c r="F27" s="237"/>
      <c r="G27" s="237"/>
      <c r="H27" s="237"/>
      <c r="I27" s="237"/>
    </row>
    <row r="28" spans="1:13" s="226" customFormat="1" ht="20" customHeight="1">
      <c r="B28" s="226" t="s">
        <v>151</v>
      </c>
      <c r="C28" s="236"/>
      <c r="D28" s="237"/>
      <c r="E28" s="237"/>
      <c r="F28" s="237"/>
      <c r="G28" s="237"/>
      <c r="H28" s="237"/>
      <c r="I28" s="237"/>
    </row>
    <row r="29" spans="1:13" s="226" customFormat="1" ht="220" customHeight="1">
      <c r="D29" s="237"/>
      <c r="E29" s="237"/>
      <c r="F29" s="237"/>
      <c r="G29" s="237"/>
      <c r="H29" s="237"/>
      <c r="I29" s="237"/>
    </row>
    <row r="30" spans="1:13" s="226" customFormat="1" ht="220" customHeight="1">
      <c r="D30" s="237"/>
      <c r="E30" s="237"/>
      <c r="F30" s="237"/>
      <c r="G30" s="237"/>
      <c r="H30" s="237"/>
      <c r="I30" s="237"/>
      <c r="M30" s="231"/>
    </row>
    <row r="31" spans="1:13" s="226" customFormat="1">
      <c r="A31" s="231"/>
      <c r="B31" s="231"/>
      <c r="C31" s="231"/>
      <c r="D31" s="231"/>
      <c r="E31" s="231"/>
      <c r="F31" s="231"/>
      <c r="G31" s="231"/>
      <c r="H31" s="231"/>
      <c r="I31" s="231"/>
      <c r="J31" s="231"/>
    </row>
    <row r="32" spans="1:13" s="226" customFormat="1"/>
  </sheetData>
  <mergeCells count="7">
    <mergeCell ref="A2:J2"/>
    <mergeCell ref="C4:I4"/>
    <mergeCell ref="G6:H6"/>
    <mergeCell ref="G8:H8"/>
    <mergeCell ref="G9:H9"/>
    <mergeCell ref="D15:I18"/>
    <mergeCell ref="D27:I30"/>
  </mergeCells>
  <phoneticPr fontId="16" type="Hiragana"/>
  <pageMargins left="0.7" right="0.7" top="0.75" bottom="0.75" header="0.3" footer="0.3"/>
  <pageSetup paperSize="9" fitToWidth="1" fitToHeight="1" orientation="portrait" usePrinterDefaults="1" r:id="rId1"/>
  <rowBreaks count="1" manualBreakCount="1">
    <brk id="1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N24"/>
  <sheetViews>
    <sheetView topLeftCell="A19" workbookViewId="0">
      <selection activeCell="H11" sqref="H11:J11"/>
    </sheetView>
  </sheetViews>
  <sheetFormatPr defaultRowHeight="13.5"/>
  <cols>
    <col min="1" max="1" width="2.24609375" style="248" customWidth="1"/>
    <col min="2" max="12" width="7.99609375" style="248" customWidth="1"/>
    <col min="13" max="14" width="2.24609375" style="248" customWidth="1"/>
    <col min="15" max="16384" width="9" style="248" hidden="1" customWidth="1"/>
  </cols>
  <sheetData>
    <row r="1" spans="2:14" s="248" customFormat="1" ht="14.25">
      <c r="B1" s="249" t="s">
        <v>97</v>
      </c>
    </row>
    <row r="2" spans="2:14" s="248" customFormat="1">
      <c r="B2" s="250"/>
    </row>
    <row r="3" spans="2:14" s="248" customFormat="1" ht="25.5">
      <c r="B3" s="251" t="s">
        <v>145</v>
      </c>
      <c r="C3" s="254"/>
      <c r="D3" s="254"/>
      <c r="E3" s="254"/>
      <c r="F3" s="254"/>
      <c r="G3" s="254"/>
      <c r="H3" s="254"/>
      <c r="I3" s="254"/>
      <c r="J3" s="254"/>
      <c r="K3" s="254"/>
      <c r="L3" s="254"/>
      <c r="M3" s="266"/>
      <c r="N3" s="266"/>
    </row>
    <row r="4" spans="2:14" s="248" customFormat="1" ht="19.5">
      <c r="B4" s="252" t="s">
        <v>225</v>
      </c>
    </row>
    <row r="5" spans="2:14" s="248" customFormat="1" ht="19.5">
      <c r="B5" s="252"/>
    </row>
    <row r="6" spans="2:14" s="248" customFormat="1" ht="40.5" customHeight="1">
      <c r="C6" s="255" t="s">
        <v>177</v>
      </c>
      <c r="D6" s="259"/>
      <c r="E6" s="260"/>
      <c r="F6" s="261"/>
      <c r="G6" s="262"/>
      <c r="H6" s="262"/>
      <c r="I6" s="262"/>
      <c r="J6" s="262"/>
      <c r="K6" s="262"/>
      <c r="L6" s="265"/>
      <c r="M6" s="266"/>
      <c r="N6" s="266"/>
    </row>
    <row r="7" spans="2:14" s="248" customFormat="1" ht="40.5" customHeight="1">
      <c r="C7" s="255" t="s">
        <v>178</v>
      </c>
      <c r="D7" s="259"/>
      <c r="E7" s="260"/>
      <c r="F7" s="261"/>
      <c r="G7" s="262"/>
      <c r="H7" s="262"/>
      <c r="I7" s="262"/>
      <c r="J7" s="262"/>
      <c r="K7" s="262"/>
      <c r="L7" s="265"/>
      <c r="M7" s="266"/>
      <c r="N7" s="266"/>
    </row>
    <row r="8" spans="2:14" s="248" customFormat="1" ht="31.5" customHeight="1">
      <c r="C8" s="255" t="s">
        <v>179</v>
      </c>
      <c r="D8" s="259"/>
      <c r="E8" s="260"/>
      <c r="F8" s="261"/>
      <c r="G8" s="262"/>
      <c r="H8" s="262"/>
      <c r="I8" s="262"/>
      <c r="J8" s="262"/>
      <c r="K8" s="262"/>
      <c r="L8" s="265"/>
      <c r="M8" s="266"/>
      <c r="N8" s="266"/>
    </row>
    <row r="9" spans="2:14" s="248" customFormat="1"/>
    <row r="10" spans="2:14" s="248" customFormat="1" ht="30.6" customHeight="1">
      <c r="C10" s="256" t="s">
        <v>134</v>
      </c>
      <c r="D10" s="256"/>
      <c r="E10" s="256"/>
      <c r="F10" s="256"/>
      <c r="G10" s="256"/>
      <c r="H10" s="263" t="s">
        <v>188</v>
      </c>
      <c r="I10" s="263"/>
      <c r="J10" s="263"/>
      <c r="K10" s="256" t="s">
        <v>26</v>
      </c>
      <c r="L10" s="256"/>
    </row>
    <row r="11" spans="2:14" s="248" customFormat="1" ht="47.25" customHeight="1">
      <c r="B11" s="253" t="s">
        <v>162</v>
      </c>
      <c r="C11" s="257" t="s">
        <v>175</v>
      </c>
      <c r="D11" s="257"/>
      <c r="E11" s="257"/>
      <c r="F11" s="257"/>
      <c r="G11" s="257"/>
      <c r="H11" s="264"/>
      <c r="I11" s="264"/>
      <c r="J11" s="264"/>
      <c r="K11" s="264"/>
      <c r="L11" s="264"/>
      <c r="M11" s="266"/>
      <c r="N11" s="266"/>
    </row>
    <row r="12" spans="2:14" s="248" customFormat="1" ht="89.25" customHeight="1">
      <c r="B12" s="253" t="s">
        <v>164</v>
      </c>
      <c r="C12" s="258" t="s">
        <v>115</v>
      </c>
      <c r="D12" s="258"/>
      <c r="E12" s="258"/>
      <c r="F12" s="258"/>
      <c r="G12" s="258"/>
      <c r="H12" s="264"/>
      <c r="I12" s="264"/>
      <c r="J12" s="264"/>
      <c r="K12" s="264"/>
      <c r="L12" s="264"/>
      <c r="M12" s="266"/>
      <c r="N12" s="266"/>
    </row>
    <row r="13" spans="2:14" s="248" customFormat="1" ht="63.95" customHeight="1">
      <c r="B13" s="253" t="s">
        <v>165</v>
      </c>
      <c r="C13" s="258" t="s">
        <v>133</v>
      </c>
      <c r="D13" s="258"/>
      <c r="E13" s="258"/>
      <c r="F13" s="258"/>
      <c r="G13" s="258"/>
      <c r="H13" s="264"/>
      <c r="I13" s="264"/>
      <c r="J13" s="264"/>
      <c r="K13" s="264"/>
      <c r="L13" s="264"/>
      <c r="M13" s="266"/>
      <c r="N13" s="266"/>
    </row>
    <row r="14" spans="2:14" s="248" customFormat="1" ht="63.95" customHeight="1">
      <c r="B14" s="253" t="s">
        <v>166</v>
      </c>
      <c r="C14" s="258" t="s">
        <v>180</v>
      </c>
      <c r="D14" s="258"/>
      <c r="E14" s="258"/>
      <c r="F14" s="258"/>
      <c r="G14" s="258"/>
      <c r="H14" s="264"/>
      <c r="I14" s="264"/>
      <c r="J14" s="264"/>
      <c r="K14" s="264"/>
      <c r="L14" s="264"/>
      <c r="M14" s="266"/>
      <c r="N14" s="266"/>
    </row>
    <row r="15" spans="2:14" s="248" customFormat="1" ht="198" customHeight="1">
      <c r="B15" s="253" t="s">
        <v>167</v>
      </c>
      <c r="C15" s="258" t="s">
        <v>228</v>
      </c>
      <c r="D15" s="258"/>
      <c r="E15" s="258"/>
      <c r="F15" s="258"/>
      <c r="G15" s="258"/>
      <c r="H15" s="264"/>
      <c r="I15" s="264"/>
      <c r="J15" s="264"/>
      <c r="K15" s="264"/>
      <c r="L15" s="264"/>
      <c r="M15" s="266"/>
      <c r="N15" s="266"/>
    </row>
    <row r="16" spans="2:14" s="248" customFormat="1" ht="203.45" customHeight="1">
      <c r="B16" s="253" t="s">
        <v>168</v>
      </c>
      <c r="C16" s="258" t="s">
        <v>11</v>
      </c>
      <c r="D16" s="258"/>
      <c r="E16" s="258"/>
      <c r="F16" s="258"/>
      <c r="G16" s="258"/>
      <c r="H16" s="264"/>
      <c r="I16" s="264"/>
      <c r="J16" s="264"/>
      <c r="K16" s="264"/>
      <c r="L16" s="264"/>
      <c r="M16" s="266"/>
      <c r="N16" s="266"/>
    </row>
    <row r="17" spans="2:14" s="248" customFormat="1" ht="63.95" customHeight="1">
      <c r="B17" s="253" t="s">
        <v>169</v>
      </c>
      <c r="C17" s="258" t="s">
        <v>181</v>
      </c>
      <c r="D17" s="258"/>
      <c r="E17" s="258"/>
      <c r="F17" s="258"/>
      <c r="G17" s="258"/>
      <c r="H17" s="264"/>
      <c r="I17" s="264"/>
      <c r="J17" s="264"/>
      <c r="K17" s="264"/>
      <c r="L17" s="264"/>
      <c r="M17" s="266"/>
      <c r="N17" s="266"/>
    </row>
    <row r="18" spans="2:14" s="248" customFormat="1" ht="147" customHeight="1">
      <c r="B18" s="253" t="s">
        <v>170</v>
      </c>
      <c r="C18" s="258" t="s">
        <v>182</v>
      </c>
      <c r="D18" s="258"/>
      <c r="E18" s="258"/>
      <c r="F18" s="258"/>
      <c r="G18" s="258"/>
      <c r="H18" s="264"/>
      <c r="I18" s="264"/>
      <c r="J18" s="264"/>
      <c r="K18" s="264"/>
      <c r="L18" s="264"/>
      <c r="M18" s="266"/>
      <c r="N18" s="266"/>
    </row>
    <row r="19" spans="2:14" s="248" customFormat="1" ht="94.5" customHeight="1">
      <c r="B19" s="253" t="s">
        <v>171</v>
      </c>
      <c r="C19" s="258" t="s">
        <v>183</v>
      </c>
      <c r="D19" s="258"/>
      <c r="E19" s="258"/>
      <c r="F19" s="258"/>
      <c r="G19" s="258"/>
      <c r="H19" s="264"/>
      <c r="I19" s="264"/>
      <c r="J19" s="264"/>
      <c r="K19" s="264"/>
      <c r="L19" s="264"/>
      <c r="M19" s="266"/>
      <c r="N19" s="266"/>
    </row>
    <row r="20" spans="2:14" s="248" customFormat="1" ht="63.95" customHeight="1">
      <c r="B20" s="253" t="s">
        <v>44</v>
      </c>
      <c r="C20" s="258" t="s">
        <v>158</v>
      </c>
      <c r="D20" s="258"/>
      <c r="E20" s="258"/>
      <c r="F20" s="258"/>
      <c r="G20" s="258"/>
      <c r="H20" s="264"/>
      <c r="I20" s="264"/>
      <c r="J20" s="264"/>
      <c r="K20" s="264"/>
      <c r="L20" s="264"/>
      <c r="M20" s="266"/>
      <c r="N20" s="266"/>
    </row>
    <row r="21" spans="2:14" s="248" customFormat="1" ht="76.5" customHeight="1">
      <c r="B21" s="253" t="s">
        <v>173</v>
      </c>
      <c r="C21" s="257" t="s">
        <v>184</v>
      </c>
      <c r="D21" s="257"/>
      <c r="E21" s="257"/>
      <c r="F21" s="257"/>
      <c r="G21" s="257"/>
      <c r="H21" s="264"/>
      <c r="I21" s="264"/>
      <c r="J21" s="264"/>
      <c r="K21" s="264"/>
      <c r="L21" s="264"/>
      <c r="M21" s="266"/>
      <c r="N21" s="266"/>
    </row>
    <row r="22" spans="2:14" s="248" customFormat="1" ht="48.75" customHeight="1">
      <c r="B22" s="253" t="s">
        <v>174</v>
      </c>
      <c r="C22" s="258" t="s">
        <v>186</v>
      </c>
      <c r="D22" s="258"/>
      <c r="E22" s="258"/>
      <c r="F22" s="258"/>
      <c r="G22" s="258"/>
      <c r="H22" s="264"/>
      <c r="I22" s="264"/>
      <c r="J22" s="264"/>
      <c r="K22" s="264"/>
      <c r="L22" s="264"/>
      <c r="M22" s="266"/>
      <c r="N22" s="266"/>
    </row>
    <row r="23" spans="2:14" s="248" customFormat="1" ht="63.95" customHeight="1">
      <c r="B23" s="253" t="s">
        <v>13</v>
      </c>
      <c r="C23" s="258" t="s">
        <v>154</v>
      </c>
      <c r="D23" s="258"/>
      <c r="E23" s="258"/>
      <c r="F23" s="258"/>
      <c r="G23" s="258"/>
      <c r="H23" s="264"/>
      <c r="I23" s="264"/>
      <c r="J23" s="264"/>
      <c r="K23" s="264"/>
      <c r="L23" s="264"/>
      <c r="M23" s="266"/>
      <c r="N23" s="266"/>
    </row>
    <row r="24" spans="2:14" s="248" customFormat="1" ht="50.25" customHeight="1">
      <c r="B24" s="253" t="s">
        <v>176</v>
      </c>
      <c r="C24" s="258" t="s">
        <v>187</v>
      </c>
      <c r="D24" s="258"/>
      <c r="E24" s="258"/>
      <c r="F24" s="258"/>
      <c r="G24" s="258"/>
      <c r="H24" s="264"/>
      <c r="I24" s="264"/>
      <c r="J24" s="264"/>
      <c r="K24" s="264"/>
      <c r="L24" s="264"/>
      <c r="M24" s="266"/>
      <c r="N24" s="266"/>
    </row>
  </sheetData>
  <mergeCells count="52">
    <mergeCell ref="B3:L3"/>
    <mergeCell ref="C6:E6"/>
    <mergeCell ref="F6:L6"/>
    <mergeCell ref="C7:E7"/>
    <mergeCell ref="F7:L7"/>
    <mergeCell ref="C8:E8"/>
    <mergeCell ref="F8:L8"/>
    <mergeCell ref="C10:G10"/>
    <mergeCell ref="H10:J10"/>
    <mergeCell ref="K10:L10"/>
    <mergeCell ref="C11:G11"/>
    <mergeCell ref="H11:J11"/>
    <mergeCell ref="K11:L11"/>
    <mergeCell ref="C12:G12"/>
    <mergeCell ref="H12:J12"/>
    <mergeCell ref="K12:L12"/>
    <mergeCell ref="C13:G13"/>
    <mergeCell ref="H13:J13"/>
    <mergeCell ref="K13:L13"/>
    <mergeCell ref="C14:G14"/>
    <mergeCell ref="H14:J14"/>
    <mergeCell ref="K14:L14"/>
    <mergeCell ref="C15:G15"/>
    <mergeCell ref="H15:J15"/>
    <mergeCell ref="K15:L15"/>
    <mergeCell ref="C16:G16"/>
    <mergeCell ref="H16:J16"/>
    <mergeCell ref="K16:L16"/>
    <mergeCell ref="C17:G17"/>
    <mergeCell ref="H17:J17"/>
    <mergeCell ref="K17:L17"/>
    <mergeCell ref="C18:G18"/>
    <mergeCell ref="H18:J18"/>
    <mergeCell ref="K18:L18"/>
    <mergeCell ref="C19:G19"/>
    <mergeCell ref="H19:J19"/>
    <mergeCell ref="K19:L19"/>
    <mergeCell ref="C20:G20"/>
    <mergeCell ref="H20:J20"/>
    <mergeCell ref="K20:L20"/>
    <mergeCell ref="C21:G21"/>
    <mergeCell ref="H21:J21"/>
    <mergeCell ref="K21:L21"/>
    <mergeCell ref="C22:G22"/>
    <mergeCell ref="H22:J22"/>
    <mergeCell ref="K22:L22"/>
    <mergeCell ref="C23:G23"/>
    <mergeCell ref="H23:J23"/>
    <mergeCell ref="K23:L23"/>
    <mergeCell ref="C24:G24"/>
    <mergeCell ref="H24:J24"/>
    <mergeCell ref="K24:L24"/>
  </mergeCells>
  <phoneticPr fontId="21" type="Hiragana"/>
  <pageMargins left="0.7" right="0.7" top="0.75" bottom="0.75" header="0.3" footer="0.3"/>
  <pageSetup paperSize="9" scale="99" fitToWidth="1" fitToHeight="0"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P24"/>
  <sheetViews>
    <sheetView view="pageBreakPreview" zoomScale="85" zoomScaleNormal="55" zoomScaleSheetLayoutView="85" workbookViewId="0">
      <selection activeCell="J19" sqref="J19"/>
    </sheetView>
  </sheetViews>
  <sheetFormatPr defaultRowHeight="13.5"/>
  <cols>
    <col min="1" max="1" width="2.5" style="248" customWidth="1"/>
    <col min="2" max="7" width="7.99609375" style="248" customWidth="1"/>
    <col min="8" max="11" width="9" style="248" customWidth="1"/>
    <col min="12" max="13" width="2.24609375" style="248" customWidth="1"/>
    <col min="14" max="14" width="25.5" style="248" customWidth="1"/>
    <col min="15" max="15" width="32" style="248" bestFit="1" customWidth="1"/>
    <col min="16" max="17" width="56" style="248" bestFit="1" customWidth="1"/>
    <col min="18" max="19" width="18.62109375" style="248" customWidth="1"/>
    <col min="20" max="20" width="13.62109375" style="248" customWidth="1"/>
    <col min="21" max="21" width="5.99609375" style="248" customWidth="1"/>
    <col min="22" max="22" width="4.87109375" style="248" customWidth="1"/>
    <col min="23" max="30" width="7.99609375" style="248" customWidth="1"/>
    <col min="31" max="35" width="7.62109375" style="248" customWidth="1"/>
    <col min="36" max="16383" width="9" style="248" hidden="1" customWidth="1"/>
    <col min="16384" max="16384" width="9" style="248" customWidth="1"/>
  </cols>
  <sheetData>
    <row r="1" spans="1:16" ht="24.75" customHeight="1">
      <c r="B1" s="249" t="s">
        <v>215</v>
      </c>
    </row>
    <row r="2" spans="1:16" ht="12" customHeight="1"/>
    <row r="3" spans="1:16" ht="25.5">
      <c r="B3" s="251" t="s">
        <v>208</v>
      </c>
      <c r="C3" s="251"/>
      <c r="D3" s="251"/>
      <c r="E3" s="251"/>
      <c r="F3" s="251"/>
      <c r="G3" s="251"/>
      <c r="H3" s="251"/>
      <c r="I3" s="251"/>
      <c r="J3" s="251"/>
      <c r="K3" s="251"/>
      <c r="L3" s="285"/>
      <c r="M3" s="285"/>
    </row>
    <row r="4" spans="1:16" ht="38.25" customHeight="1">
      <c r="B4" s="268" t="s">
        <v>219</v>
      </c>
      <c r="C4" s="268"/>
      <c r="D4" s="268"/>
      <c r="E4" s="268"/>
      <c r="F4" s="268"/>
      <c r="G4" s="268"/>
      <c r="H4" s="268"/>
      <c r="I4" s="268"/>
      <c r="J4" s="268"/>
      <c r="K4" s="268"/>
    </row>
    <row r="6" spans="1:16" s="248" customFormat="1" ht="30" customHeight="1">
      <c r="B6" s="258" t="s">
        <v>211</v>
      </c>
      <c r="C6" s="258"/>
      <c r="D6" s="258"/>
      <c r="E6" s="258"/>
      <c r="F6" s="274"/>
      <c r="G6" s="274"/>
      <c r="H6" s="274"/>
      <c r="I6" s="274"/>
      <c r="J6" s="274"/>
      <c r="K6" s="274"/>
      <c r="L6" s="266"/>
      <c r="M6" s="266"/>
    </row>
    <row r="7" spans="1:16" s="248" customFormat="1" ht="30" customHeight="1">
      <c r="B7" s="258" t="s">
        <v>210</v>
      </c>
      <c r="C7" s="258"/>
      <c r="D7" s="258"/>
      <c r="E7" s="258"/>
      <c r="F7" s="274"/>
      <c r="G7" s="274"/>
      <c r="H7" s="274"/>
      <c r="I7" s="274"/>
      <c r="J7" s="274"/>
      <c r="K7" s="274"/>
      <c r="L7" s="266"/>
      <c r="M7" s="266"/>
    </row>
    <row r="8" spans="1:16" s="248" customFormat="1" ht="30" customHeight="1">
      <c r="A8" s="267"/>
      <c r="B8" s="258" t="s">
        <v>212</v>
      </c>
      <c r="C8" s="258"/>
      <c r="D8" s="258"/>
      <c r="E8" s="258"/>
      <c r="F8" s="274"/>
      <c r="G8" s="274"/>
      <c r="H8" s="274"/>
      <c r="I8" s="274"/>
      <c r="J8" s="274"/>
      <c r="K8" s="274"/>
      <c r="L8" s="266"/>
      <c r="M8" s="266"/>
      <c r="N8" s="248" t="s">
        <v>28</v>
      </c>
    </row>
    <row r="9" spans="1:16" s="248" customFormat="1" ht="30" customHeight="1">
      <c r="B9" s="258" t="s">
        <v>153</v>
      </c>
      <c r="C9" s="258"/>
      <c r="D9" s="258"/>
      <c r="E9" s="258"/>
      <c r="F9" s="274"/>
      <c r="G9" s="274"/>
      <c r="H9" s="274"/>
      <c r="I9" s="274"/>
      <c r="J9" s="274"/>
      <c r="K9" s="274"/>
      <c r="N9" s="248" t="s">
        <v>206</v>
      </c>
      <c r="O9" s="248" t="s">
        <v>163</v>
      </c>
      <c r="P9" s="248" t="s">
        <v>100</v>
      </c>
    </row>
    <row r="10" spans="1:16" s="248" customFormat="1" ht="30" customHeight="1">
      <c r="B10" s="258" t="s">
        <v>1</v>
      </c>
      <c r="C10" s="258"/>
      <c r="D10" s="258"/>
      <c r="E10" s="258"/>
      <c r="F10" s="275"/>
      <c r="G10" s="277"/>
      <c r="N10" s="248" t="s">
        <v>185</v>
      </c>
      <c r="O10" s="248" t="s">
        <v>146</v>
      </c>
    </row>
    <row r="12" spans="1:16" ht="19.5">
      <c r="B12" s="269" t="s">
        <v>191</v>
      </c>
    </row>
    <row r="13" spans="1:16" ht="30" customHeight="1">
      <c r="B13" s="270" t="s">
        <v>162</v>
      </c>
      <c r="C13" s="272" t="s">
        <v>94</v>
      </c>
      <c r="D13" s="272"/>
      <c r="E13" s="272"/>
      <c r="F13" s="272"/>
      <c r="G13" s="278"/>
      <c r="H13" s="248" t="s">
        <v>203</v>
      </c>
    </row>
    <row r="14" spans="1:16" ht="30" customHeight="1">
      <c r="B14" s="270" t="s">
        <v>164</v>
      </c>
      <c r="C14" s="272" t="s">
        <v>200</v>
      </c>
      <c r="D14" s="272"/>
      <c r="E14" s="272"/>
      <c r="F14" s="272"/>
      <c r="G14" s="279"/>
      <c r="H14" s="248" t="s">
        <v>204</v>
      </c>
    </row>
    <row r="15" spans="1:16" ht="30" customHeight="1">
      <c r="B15" s="270" t="s">
        <v>165</v>
      </c>
      <c r="C15" s="272" t="s">
        <v>201</v>
      </c>
      <c r="D15" s="272"/>
      <c r="E15" s="272"/>
      <c r="F15" s="272"/>
      <c r="G15" s="280">
        <f>G14*12</f>
        <v>0</v>
      </c>
      <c r="H15" s="248" t="s">
        <v>161</v>
      </c>
      <c r="N15" s="286" t="s">
        <v>207</v>
      </c>
    </row>
    <row r="16" spans="1:16" ht="30" customHeight="1">
      <c r="B16" s="270" t="s">
        <v>166</v>
      </c>
      <c r="C16" s="272" t="s">
        <v>202</v>
      </c>
      <c r="D16" s="272"/>
      <c r="E16" s="272"/>
      <c r="F16" s="272"/>
      <c r="G16" s="281">
        <v>17</v>
      </c>
      <c r="H16" s="248" t="s">
        <v>204</v>
      </c>
    </row>
    <row r="17" spans="2:11">
      <c r="B17" s="271"/>
    </row>
    <row r="18" spans="2:11" ht="19.5">
      <c r="B18" s="269" t="s">
        <v>192</v>
      </c>
    </row>
    <row r="19" spans="2:11" ht="30" customHeight="1">
      <c r="B19" s="270" t="s">
        <v>193</v>
      </c>
      <c r="C19" s="258" t="s">
        <v>85</v>
      </c>
      <c r="D19" s="258"/>
      <c r="E19" s="258"/>
      <c r="F19" s="258"/>
      <c r="G19" s="279"/>
      <c r="H19" s="248" t="s">
        <v>203</v>
      </c>
    </row>
    <row r="20" spans="2:11" ht="30" customHeight="1">
      <c r="B20" s="270" t="s">
        <v>194</v>
      </c>
      <c r="C20" s="258" t="s">
        <v>54</v>
      </c>
      <c r="D20" s="258"/>
      <c r="E20" s="258"/>
      <c r="F20" s="258"/>
      <c r="G20" s="282" t="str">
        <f>IF(G14="","",ROUNDDOWN((G21*G22+G19)/G22,2))</f>
        <v/>
      </c>
      <c r="H20" s="248" t="s">
        <v>213</v>
      </c>
    </row>
    <row r="21" spans="2:11" ht="30" customHeight="1">
      <c r="B21" s="270" t="s">
        <v>196</v>
      </c>
      <c r="C21" s="258" t="s">
        <v>226</v>
      </c>
      <c r="D21" s="258"/>
      <c r="E21" s="258"/>
      <c r="F21" s="258"/>
      <c r="G21" s="283"/>
      <c r="H21" s="248" t="s">
        <v>205</v>
      </c>
    </row>
    <row r="22" spans="2:11" ht="30" customHeight="1">
      <c r="B22" s="270" t="s">
        <v>197</v>
      </c>
      <c r="C22" s="258" t="s">
        <v>8</v>
      </c>
      <c r="D22" s="258"/>
      <c r="E22" s="258"/>
      <c r="F22" s="258"/>
      <c r="G22" s="282">
        <f>ROUNDDOWN(様式３!K27*0.949,2)</f>
        <v>0</v>
      </c>
      <c r="H22" s="248" t="s">
        <v>150</v>
      </c>
    </row>
    <row r="23" spans="2:11" ht="44.25" customHeight="1">
      <c r="B23" s="270" t="s">
        <v>198</v>
      </c>
      <c r="C23" s="258" t="s">
        <v>214</v>
      </c>
      <c r="D23" s="258"/>
      <c r="E23" s="258"/>
      <c r="F23" s="258"/>
      <c r="G23" s="284" t="str">
        <f>IF(G19="","",IF(G13=G19,"○","×"))</f>
        <v/>
      </c>
    </row>
    <row r="24" spans="2:11" ht="123.75" customHeight="1">
      <c r="B24" s="270" t="s">
        <v>199</v>
      </c>
      <c r="C24" s="273" t="s">
        <v>113</v>
      </c>
      <c r="D24" s="259"/>
      <c r="E24" s="260"/>
      <c r="F24" s="276"/>
      <c r="G24" s="276"/>
      <c r="H24" s="276"/>
      <c r="I24" s="276"/>
      <c r="J24" s="276"/>
      <c r="K24" s="276"/>
    </row>
    <row r="30" spans="2:11" ht="16.5" hidden="1" customHeight="1"/>
  </sheetData>
  <mergeCells count="23">
    <mergeCell ref="B3:K3"/>
    <mergeCell ref="B4:K4"/>
    <mergeCell ref="B6:E6"/>
    <mergeCell ref="F6:K6"/>
    <mergeCell ref="B7:E7"/>
    <mergeCell ref="F7:K7"/>
    <mergeCell ref="B8:E8"/>
    <mergeCell ref="F8:K8"/>
    <mergeCell ref="B9:E9"/>
    <mergeCell ref="F9:K9"/>
    <mergeCell ref="B10:E10"/>
    <mergeCell ref="F10:G10"/>
    <mergeCell ref="C13:F13"/>
    <mergeCell ref="C14:F14"/>
    <mergeCell ref="C15:F15"/>
    <mergeCell ref="C16:F16"/>
    <mergeCell ref="C19:F19"/>
    <mergeCell ref="C20:F20"/>
    <mergeCell ref="C21:F21"/>
    <mergeCell ref="C22:F22"/>
    <mergeCell ref="C23:F23"/>
    <mergeCell ref="C24:E24"/>
    <mergeCell ref="F24:K24"/>
  </mergeCells>
  <phoneticPr fontId="21" type="Hiragana"/>
  <dataValidations count="1">
    <dataValidation type="whole" allowBlank="1" showDropDown="0" showInputMessage="1" showErrorMessage="1" sqref="G14">
      <formula1>0</formula1>
      <formula2>30</formula2>
    </dataValidation>
  </dataValidations>
  <pageMargins left="0.7" right="0.7" top="0.75" bottom="0.75" header="0.3" footer="0.3"/>
  <pageSetup paperSize="9"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様式１</vt:lpstr>
      <vt:lpstr>様式２</vt:lpstr>
      <vt:lpstr>様式３</vt:lpstr>
      <vt:lpstr>様式３ (記入例)</vt:lpstr>
      <vt:lpstr>様式４</vt:lpstr>
      <vt:lpstr>様式４ (記入例)</vt:lpstr>
      <vt:lpstr>様式５</vt:lpstr>
      <vt:lpstr>様式６</vt:lpstr>
      <vt:lpstr>様式7</vt:lpstr>
      <vt:lpstr>様式９</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483911</cp:lastModifiedBy>
  <cp:lastPrinted>2014-03-26T05:13:41Z</cp:lastPrinted>
  <dcterms:created xsi:type="dcterms:W3CDTF">2013-08-02T10:00:11Z</dcterms:created>
  <dcterms:modified xsi:type="dcterms:W3CDTF">2022-06-06T07:59:52Z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2.1.9.0</vt:lpwstr>
      <vt:lpwstr>3.0.2.0</vt:lpwstr>
      <vt:lpwstr>3.0.4.0</vt:lpwstr>
      <vt:lpwstr>3.1.3.0</vt:lpwstr>
    </vt:vector>
  </property>
  <property fmtid="{DCFEDD21-7773-49B2-8022-6FC58DB5260B}" pid="3" name="LastSavedVersion">
    <vt:lpwstr>3.1.3.0</vt:lpwstr>
  </property>
  <property fmtid="{DCFEDD21-7773-49B2-8022-6FC58DB5260B}" pid="4" name="LastSavedDate">
    <vt:filetime>2022-06-06T07:59:52Z</vt:filetime>
  </property>
</Properties>
</file>