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19728\Desktop\R4学校基本年報作業素材\R４統計表（作業中）\"/>
    </mc:Choice>
  </mc:AlternateContent>
  <bookViews>
    <workbookView xWindow="0" yWindow="0" windowWidth="19125" windowHeight="7185" tabRatio="724" activeTab="10"/>
  </bookViews>
  <sheets>
    <sheet name="37" sheetId="4" r:id="rId1"/>
    <sheet name="38" sheetId="5" r:id="rId2"/>
    <sheet name="39" sheetId="6" r:id="rId3"/>
    <sheet name="40" sheetId="7" r:id="rId4"/>
    <sheet name="41" sheetId="26" r:id="rId5"/>
    <sheet name="42" sheetId="27" r:id="rId6"/>
    <sheet name="43" sheetId="28" r:id="rId7"/>
    <sheet name="44" sheetId="25" r:id="rId8"/>
    <sheet name="45" sheetId="8" r:id="rId9"/>
    <sheet name="46" sheetId="9" r:id="rId10"/>
    <sheet name="47" sheetId="16" r:id="rId11"/>
    <sheet name="48" sheetId="17" r:id="rId12"/>
    <sheet name="49" sheetId="18" r:id="rId13"/>
    <sheet name="50" sheetId="19" r:id="rId14"/>
    <sheet name="51" sheetId="2" r:id="rId15"/>
    <sheet name="52" sheetId="12" r:id="rId16"/>
    <sheet name="53" sheetId="13" r:id="rId17"/>
    <sheet name="54" sheetId="14" r:id="rId18"/>
    <sheet name="55" sheetId="15" r:id="rId19"/>
    <sheet name="56" sheetId="20" r:id="rId20"/>
    <sheet name="57" sheetId="21" r:id="rId21"/>
    <sheet name="58" sheetId="22" r:id="rId22"/>
    <sheet name="59" sheetId="1" r:id="rId23"/>
    <sheet name="60" sheetId="23" r:id="rId24"/>
    <sheet name="61" sheetId="3" r:id="rId25"/>
    <sheet name="62" sheetId="10" r:id="rId26"/>
    <sheet name="63" sheetId="11" r:id="rId27"/>
  </sheets>
  <definedNames>
    <definedName name="_xlnm.Print_Area" localSheetId="0">'37'!$A$1:$T$44</definedName>
    <definedName name="_xlnm.Print_Area" localSheetId="1">'38'!$A$1:$U$42</definedName>
    <definedName name="_xlnm.Print_Area" localSheetId="3">'40'!$A$1:$M$12</definedName>
    <definedName name="_xlnm.Print_Area" localSheetId="7">'44'!$A$1:$N$12</definedName>
    <definedName name="_xlnm.Print_Area" localSheetId="8">'45'!$A$1:$X$43</definedName>
    <definedName name="_xlnm.Print_Area" localSheetId="13">'50'!$A$1:$P$25</definedName>
    <definedName name="_xlnm.Print_Area" localSheetId="15">'52'!$A$1:$R$29</definedName>
    <definedName name="_xlnm.Print_Area" localSheetId="17">'54'!$A$1:$W$24</definedName>
    <definedName name="_xlnm.Print_Area" localSheetId="18">'55'!$A$1:$U$31</definedName>
    <definedName name="_xlnm.Print_Area" localSheetId="21">'58'!$A$1:$R$29</definedName>
    <definedName name="_xlnm.Print_Area" localSheetId="23">'60'!$A$1:$AP$25</definedName>
    <definedName name="_xlnm.Print_Area" localSheetId="26">'63'!$A$1:$G$30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" l="1"/>
  <c r="F9" i="5" l="1"/>
  <c r="F10" i="5"/>
  <c r="F11" i="5"/>
  <c r="F12" i="5"/>
  <c r="F13" i="5"/>
  <c r="F14" i="5"/>
  <c r="F15" i="5"/>
  <c r="F16" i="5"/>
  <c r="F17" i="5"/>
  <c r="F18" i="5"/>
  <c r="F19" i="5"/>
  <c r="F20" i="5"/>
  <c r="B5" i="27" l="1"/>
  <c r="E24" i="11" l="1"/>
  <c r="F24" i="11"/>
  <c r="G24" i="11"/>
  <c r="D24" i="11"/>
  <c r="D9" i="11"/>
  <c r="D6" i="11"/>
  <c r="D23" i="11"/>
  <c r="F9" i="11"/>
  <c r="E3" i="10"/>
  <c r="J4" i="15" l="1"/>
  <c r="K4" i="15"/>
  <c r="L4" i="15"/>
  <c r="M4" i="15"/>
  <c r="N4" i="15"/>
  <c r="O4" i="15"/>
  <c r="P4" i="15"/>
  <c r="Q4" i="15"/>
  <c r="R4" i="15"/>
  <c r="S4" i="15"/>
  <c r="I5" i="15"/>
  <c r="J5" i="15"/>
  <c r="K5" i="15"/>
  <c r="L5" i="15"/>
  <c r="M5" i="15"/>
  <c r="N5" i="15"/>
  <c r="O5" i="15"/>
  <c r="P5" i="15"/>
  <c r="Q5" i="15"/>
  <c r="R5" i="15"/>
  <c r="S5" i="15"/>
  <c r="T5" i="15"/>
  <c r="T4" i="15" s="1"/>
  <c r="U5" i="15"/>
  <c r="U4" i="15" s="1"/>
  <c r="F6" i="15"/>
  <c r="G8" i="15"/>
  <c r="R5" i="12" l="1"/>
  <c r="H5" i="12"/>
  <c r="C26" i="12"/>
  <c r="C28" i="2"/>
  <c r="C27" i="2"/>
  <c r="C26" i="2"/>
  <c r="C7" i="8" l="1"/>
  <c r="B7" i="8"/>
  <c r="L10" i="28" l="1"/>
  <c r="B6" i="26"/>
  <c r="B9" i="7"/>
  <c r="B8" i="7"/>
  <c r="B7" i="7"/>
  <c r="B6" i="7"/>
  <c r="D14" i="6" l="1"/>
  <c r="E14" i="6"/>
  <c r="I13" i="6"/>
  <c r="I12" i="6"/>
  <c r="I11" i="6" s="1"/>
  <c r="F13" i="6"/>
  <c r="F12" i="6"/>
  <c r="E12" i="6"/>
  <c r="E10" i="6"/>
  <c r="D10" i="6"/>
  <c r="D9" i="6"/>
  <c r="L10" i="6"/>
  <c r="I10" i="6"/>
  <c r="F10" i="6"/>
  <c r="G11" i="6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I10" i="5"/>
  <c r="G23" i="11"/>
  <c r="G22" i="11" s="1"/>
  <c r="F23" i="11"/>
  <c r="E23" i="11"/>
  <c r="E22" i="11" s="1"/>
  <c r="F22" i="11"/>
  <c r="D22" i="11"/>
  <c r="G9" i="11"/>
  <c r="G6" i="11" s="1"/>
  <c r="F6" i="11"/>
  <c r="E9" i="11"/>
  <c r="E6" i="11" s="1"/>
  <c r="G8" i="11"/>
  <c r="F8" i="11"/>
  <c r="E8" i="11"/>
  <c r="D8" i="11"/>
  <c r="G7" i="11"/>
  <c r="F7" i="11"/>
  <c r="D3" i="10"/>
  <c r="C3" i="10"/>
  <c r="E27" i="3"/>
  <c r="D27" i="3"/>
  <c r="C27" i="3"/>
  <c r="E26" i="3"/>
  <c r="D26" i="3"/>
  <c r="C26" i="3"/>
  <c r="E25" i="3"/>
  <c r="D25" i="3"/>
  <c r="C25" i="3"/>
  <c r="E3" i="3"/>
  <c r="D3" i="3"/>
  <c r="G31" i="15"/>
  <c r="F31" i="15"/>
  <c r="E31" i="15" s="1"/>
  <c r="G30" i="15"/>
  <c r="F30" i="15"/>
  <c r="E30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F29" i="15"/>
  <c r="G28" i="15"/>
  <c r="F28" i="15"/>
  <c r="E28" i="15"/>
  <c r="G27" i="15"/>
  <c r="E27" i="15" s="1"/>
  <c r="F27" i="15"/>
  <c r="G26" i="15"/>
  <c r="F26" i="15"/>
  <c r="E26" i="15"/>
  <c r="G25" i="15"/>
  <c r="F25" i="15"/>
  <c r="E25" i="15" s="1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3" i="15"/>
  <c r="F23" i="15"/>
  <c r="E23" i="15"/>
  <c r="G22" i="15"/>
  <c r="F22" i="15"/>
  <c r="G21" i="15"/>
  <c r="F21" i="15"/>
  <c r="G20" i="15"/>
  <c r="F20" i="15"/>
  <c r="G19" i="15"/>
  <c r="F19" i="15"/>
  <c r="G18" i="15"/>
  <c r="E18" i="15" s="1"/>
  <c r="F18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G17" i="15" s="1"/>
  <c r="H17" i="15"/>
  <c r="G16" i="15"/>
  <c r="F16" i="15"/>
  <c r="G15" i="15"/>
  <c r="E15" i="15" s="1"/>
  <c r="F15" i="15"/>
  <c r="G14" i="15"/>
  <c r="F14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I4" i="15" s="1"/>
  <c r="H13" i="15"/>
  <c r="G12" i="15"/>
  <c r="F12" i="15"/>
  <c r="E12" i="15" s="1"/>
  <c r="G11" i="15"/>
  <c r="F11" i="15"/>
  <c r="G10" i="15"/>
  <c r="F10" i="15"/>
  <c r="E10" i="15"/>
  <c r="G9" i="15"/>
  <c r="F9" i="15"/>
  <c r="F8" i="15"/>
  <c r="E8" i="15" s="1"/>
  <c r="G7" i="15"/>
  <c r="F7" i="15"/>
  <c r="G6" i="15"/>
  <c r="E6" i="15"/>
  <c r="H5" i="15"/>
  <c r="E28" i="12"/>
  <c r="D28" i="12"/>
  <c r="C28" i="12"/>
  <c r="E27" i="12"/>
  <c r="D27" i="12"/>
  <c r="C27" i="12"/>
  <c r="E26" i="12"/>
  <c r="D26" i="12"/>
  <c r="N5" i="12"/>
  <c r="K5" i="1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H5" i="9"/>
  <c r="G5" i="9"/>
  <c r="F5" i="9"/>
  <c r="E5" i="9"/>
  <c r="D5" i="9"/>
  <c r="C5" i="9"/>
  <c r="B5" i="9"/>
  <c r="D43" i="8"/>
  <c r="C43" i="8"/>
  <c r="D42" i="8"/>
  <c r="C42" i="8"/>
  <c r="D41" i="8"/>
  <c r="C41" i="8"/>
  <c r="D40" i="8"/>
  <c r="C40" i="8"/>
  <c r="D39" i="8"/>
  <c r="C39" i="8"/>
  <c r="D38" i="8"/>
  <c r="C38" i="8"/>
  <c r="D37" i="8"/>
  <c r="C37" i="8"/>
  <c r="D36" i="8"/>
  <c r="C36" i="8"/>
  <c r="D35" i="8"/>
  <c r="C35" i="8"/>
  <c r="D34" i="8"/>
  <c r="C34" i="8"/>
  <c r="D33" i="8"/>
  <c r="C33" i="8"/>
  <c r="D32" i="8"/>
  <c r="C32" i="8"/>
  <c r="D31" i="8"/>
  <c r="C31" i="8"/>
  <c r="D30" i="8"/>
  <c r="C30" i="8"/>
  <c r="D29" i="8"/>
  <c r="C29" i="8"/>
  <c r="D28" i="8"/>
  <c r="C28" i="8"/>
  <c r="D27" i="8"/>
  <c r="C27" i="8"/>
  <c r="D26" i="8"/>
  <c r="C26" i="8"/>
  <c r="D25" i="8"/>
  <c r="C25" i="8"/>
  <c r="D24" i="8"/>
  <c r="C24" i="8"/>
  <c r="D23" i="8"/>
  <c r="C23" i="8"/>
  <c r="D22" i="8"/>
  <c r="C22" i="8"/>
  <c r="D21" i="8"/>
  <c r="C21" i="8"/>
  <c r="D20" i="8"/>
  <c r="C20" i="8"/>
  <c r="D19" i="8"/>
  <c r="C19" i="8"/>
  <c r="D18" i="8"/>
  <c r="C18" i="8"/>
  <c r="D17" i="8"/>
  <c r="C17" i="8"/>
  <c r="D16" i="8"/>
  <c r="C16" i="8"/>
  <c r="D15" i="8"/>
  <c r="C15" i="8"/>
  <c r="D14" i="8"/>
  <c r="C14" i="8"/>
  <c r="D13" i="8"/>
  <c r="C13" i="8"/>
  <c r="D12" i="8"/>
  <c r="C12" i="8"/>
  <c r="D11" i="8"/>
  <c r="C11" i="8"/>
  <c r="D10" i="8"/>
  <c r="C10" i="8"/>
  <c r="D9" i="8"/>
  <c r="C9" i="8"/>
  <c r="D8" i="8"/>
  <c r="C8" i="8"/>
  <c r="D7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L14" i="28"/>
  <c r="I14" i="28"/>
  <c r="F14" i="28"/>
  <c r="C14" i="28"/>
  <c r="L13" i="28"/>
  <c r="I13" i="28"/>
  <c r="F13" i="28"/>
  <c r="C13" i="28"/>
  <c r="L12" i="28"/>
  <c r="I12" i="28"/>
  <c r="F12" i="28"/>
  <c r="C12" i="28"/>
  <c r="L11" i="28"/>
  <c r="I11" i="28"/>
  <c r="F11" i="28"/>
  <c r="C11" i="28"/>
  <c r="I10" i="28"/>
  <c r="F10" i="28"/>
  <c r="C10" i="28"/>
  <c r="L9" i="28"/>
  <c r="I9" i="28"/>
  <c r="F9" i="28"/>
  <c r="C9" i="28"/>
  <c r="L8" i="28"/>
  <c r="I8" i="28"/>
  <c r="F8" i="28"/>
  <c r="C8" i="28"/>
  <c r="L7" i="28"/>
  <c r="I7" i="28"/>
  <c r="F7" i="28"/>
  <c r="C7" i="28"/>
  <c r="L6" i="28"/>
  <c r="I6" i="28"/>
  <c r="F6" i="28"/>
  <c r="C6" i="28"/>
  <c r="L5" i="28"/>
  <c r="I5" i="28"/>
  <c r="F5" i="28"/>
  <c r="C5" i="28"/>
  <c r="N4" i="28"/>
  <c r="M4" i="28"/>
  <c r="L4" i="28" s="1"/>
  <c r="K4" i="28"/>
  <c r="J4" i="28"/>
  <c r="H4" i="28"/>
  <c r="G4" i="28"/>
  <c r="E4" i="28"/>
  <c r="D4" i="28"/>
  <c r="H5" i="27"/>
  <c r="G5" i="27"/>
  <c r="F5" i="27"/>
  <c r="E5" i="27"/>
  <c r="D5" i="27"/>
  <c r="C5" i="27"/>
  <c r="T6" i="26"/>
  <c r="S6" i="26"/>
  <c r="R6" i="26"/>
  <c r="Q6" i="26"/>
  <c r="P6" i="26"/>
  <c r="O6" i="26"/>
  <c r="N6" i="26"/>
  <c r="M6" i="26"/>
  <c r="L6" i="26"/>
  <c r="K6" i="26"/>
  <c r="J6" i="26"/>
  <c r="I6" i="26"/>
  <c r="H6" i="26"/>
  <c r="G6" i="26"/>
  <c r="F6" i="26"/>
  <c r="E6" i="26"/>
  <c r="D6" i="26"/>
  <c r="C6" i="26"/>
  <c r="F5" i="7"/>
  <c r="E5" i="7"/>
  <c r="D5" i="7"/>
  <c r="C5" i="7"/>
  <c r="B5" i="7"/>
  <c r="E13" i="6"/>
  <c r="D13" i="6"/>
  <c r="D12" i="6"/>
  <c r="N11" i="6"/>
  <c r="M11" i="6"/>
  <c r="D11" i="6" s="1"/>
  <c r="L11" i="6"/>
  <c r="K11" i="6"/>
  <c r="J11" i="6"/>
  <c r="H11" i="6"/>
  <c r="L9" i="6"/>
  <c r="I9" i="6"/>
  <c r="F9" i="6"/>
  <c r="E9" i="6"/>
  <c r="L8" i="6"/>
  <c r="I8" i="6"/>
  <c r="F8" i="6"/>
  <c r="E8" i="6"/>
  <c r="D8" i="6"/>
  <c r="L7" i="6"/>
  <c r="I7" i="6"/>
  <c r="F7" i="6"/>
  <c r="E7" i="6"/>
  <c r="D7" i="6"/>
  <c r="L6" i="6"/>
  <c r="I6" i="6"/>
  <c r="F6" i="6"/>
  <c r="E6" i="6"/>
  <c r="D6" i="6"/>
  <c r="L5" i="6"/>
  <c r="I5" i="6"/>
  <c r="F5" i="6"/>
  <c r="E5" i="6"/>
  <c r="D5" i="6"/>
  <c r="N4" i="6"/>
  <c r="M4" i="6"/>
  <c r="K4" i="6"/>
  <c r="J4" i="6"/>
  <c r="I4" i="6" s="1"/>
  <c r="H4" i="6"/>
  <c r="G4" i="6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9" i="5"/>
  <c r="R5" i="5"/>
  <c r="Q5" i="5"/>
  <c r="P5" i="5"/>
  <c r="O5" i="5"/>
  <c r="N5" i="5"/>
  <c r="M5" i="5"/>
  <c r="L5" i="5"/>
  <c r="K5" i="5"/>
  <c r="J5" i="5"/>
  <c r="H5" i="5"/>
  <c r="G5" i="5"/>
  <c r="F5" i="5"/>
  <c r="E5" i="5"/>
  <c r="D5" i="5"/>
  <c r="C5" i="5"/>
  <c r="B5" i="5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E21" i="15" l="1"/>
  <c r="E16" i="15"/>
  <c r="F24" i="15"/>
  <c r="E24" i="15"/>
  <c r="H4" i="15"/>
  <c r="B43" i="8"/>
  <c r="B11" i="8"/>
  <c r="B13" i="8"/>
  <c r="B15" i="8"/>
  <c r="B17" i="8"/>
  <c r="B19" i="8"/>
  <c r="B21" i="8"/>
  <c r="B23" i="8"/>
  <c r="B25" i="8"/>
  <c r="B27" i="8"/>
  <c r="B29" i="8"/>
  <c r="B31" i="8"/>
  <c r="B33" i="8"/>
  <c r="B35" i="8"/>
  <c r="B37" i="8"/>
  <c r="B39" i="8"/>
  <c r="B42" i="8"/>
  <c r="B9" i="8"/>
  <c r="B8" i="8"/>
  <c r="C9" i="6"/>
  <c r="E7" i="11"/>
  <c r="E4" i="11" s="1"/>
  <c r="G4" i="11"/>
  <c r="G5" i="11"/>
  <c r="F4" i="11"/>
  <c r="F5" i="11"/>
  <c r="E5" i="11"/>
  <c r="D7" i="11"/>
  <c r="D4" i="11" s="1"/>
  <c r="D5" i="11"/>
  <c r="G29" i="15"/>
  <c r="E29" i="15" s="1"/>
  <c r="G24" i="15"/>
  <c r="E22" i="15"/>
  <c r="E20" i="15"/>
  <c r="E19" i="15"/>
  <c r="F17" i="15"/>
  <c r="E17" i="15" s="1"/>
  <c r="G13" i="15"/>
  <c r="F13" i="15"/>
  <c r="E11" i="15"/>
  <c r="E7" i="15"/>
  <c r="G5" i="15"/>
  <c r="G4" i="15" s="1"/>
  <c r="E9" i="15"/>
  <c r="E5" i="15" s="1"/>
  <c r="F5" i="15"/>
  <c r="E14" i="15"/>
  <c r="E13" i="15" s="1"/>
  <c r="B34" i="8"/>
  <c r="B36" i="8"/>
  <c r="B38" i="8"/>
  <c r="B40" i="8"/>
  <c r="B10" i="8"/>
  <c r="B12" i="8"/>
  <c r="B14" i="8"/>
  <c r="B16" i="8"/>
  <c r="B18" i="8"/>
  <c r="B20" i="8"/>
  <c r="B22" i="8"/>
  <c r="B24" i="8"/>
  <c r="B26" i="8"/>
  <c r="B28" i="8"/>
  <c r="B30" i="8"/>
  <c r="B32" i="8"/>
  <c r="D6" i="8"/>
  <c r="B41" i="8"/>
  <c r="C6" i="8"/>
  <c r="C4" i="28"/>
  <c r="I4" i="28"/>
  <c r="F4" i="28"/>
  <c r="C14" i="6"/>
  <c r="F11" i="6"/>
  <c r="C10" i="6"/>
  <c r="L4" i="6"/>
  <c r="E4" i="6"/>
  <c r="C7" i="6"/>
  <c r="C12" i="6"/>
  <c r="C13" i="6"/>
  <c r="E11" i="6"/>
  <c r="C11" i="6" s="1"/>
  <c r="D4" i="6"/>
  <c r="C8" i="6"/>
  <c r="C6" i="6"/>
  <c r="F4" i="6"/>
  <c r="C5" i="6"/>
  <c r="I5" i="5"/>
  <c r="E4" i="15" l="1"/>
  <c r="F4" i="15"/>
  <c r="B6" i="8"/>
  <c r="C4" i="6"/>
</calcChain>
</file>

<file path=xl/sharedStrings.xml><?xml version="1.0" encoding="utf-8"?>
<sst xmlns="http://schemas.openxmlformats.org/spreadsheetml/2006/main" count="1458" uniqueCount="337">
  <si>
    <t>宿泊業、飲食ｻｰﾋﾞｽ業</t>
    <rPh sb="0" eb="2">
      <t>シュクハク</t>
    </rPh>
    <rPh sb="2" eb="3">
      <t>ギョウ</t>
    </rPh>
    <rPh sb="4" eb="5">
      <t>ノ</t>
    </rPh>
    <rPh sb="5" eb="6">
      <t>ショク</t>
    </rPh>
    <rPh sb="11" eb="12">
      <t>ギョウ</t>
    </rPh>
    <phoneticPr fontId="2"/>
  </si>
  <si>
    <t>就　職　地　別</t>
    <rPh sb="0" eb="1">
      <t>シュウ</t>
    </rPh>
    <rPh sb="2" eb="3">
      <t>ショク</t>
    </rPh>
    <rPh sb="4" eb="5">
      <t>チ</t>
    </rPh>
    <rPh sb="6" eb="7">
      <t>ベツ</t>
    </rPh>
    <phoneticPr fontId="2"/>
  </si>
  <si>
    <t>普通科</t>
    <rPh sb="0" eb="3">
      <t>フツウカ</t>
    </rPh>
    <phoneticPr fontId="2"/>
  </si>
  <si>
    <t>香南市</t>
  </si>
  <si>
    <t>整備修理従事者</t>
    <rPh sb="0" eb="2">
      <t>セイビ</t>
    </rPh>
    <rPh sb="2" eb="4">
      <t>シュウリ</t>
    </rPh>
    <rPh sb="4" eb="7">
      <t>ジュウジシャ</t>
    </rPh>
    <phoneticPr fontId="2"/>
  </si>
  <si>
    <t>大学・短期大学の通信教育部</t>
    <rPh sb="0" eb="2">
      <t>ダイガク</t>
    </rPh>
    <rPh sb="3" eb="5">
      <t>タンキ</t>
    </rPh>
    <rPh sb="5" eb="7">
      <t>ダイガク</t>
    </rPh>
    <rPh sb="8" eb="10">
      <t>ツウシン</t>
    </rPh>
    <rPh sb="10" eb="12">
      <t>キョウイク</t>
    </rPh>
    <rPh sb="12" eb="13">
      <t>ブ</t>
    </rPh>
    <phoneticPr fontId="2"/>
  </si>
  <si>
    <t>北川村</t>
  </si>
  <si>
    <t>Ｋ</t>
  </si>
  <si>
    <t>大学等進学者
(Ａ)</t>
    <rPh sb="0" eb="2">
      <t>ダイガク</t>
    </rPh>
    <rPh sb="2" eb="3">
      <t>トウ</t>
    </rPh>
    <rPh sb="3" eb="5">
      <t>シンガク</t>
    </rPh>
    <rPh sb="5" eb="6">
      <t>シャ</t>
    </rPh>
    <phoneticPr fontId="2"/>
  </si>
  <si>
    <t>安芸市</t>
  </si>
  <si>
    <t>土佐清水市</t>
  </si>
  <si>
    <t>国　　立</t>
    <rPh sb="0" eb="1">
      <t>クニ</t>
    </rPh>
    <rPh sb="3" eb="4">
      <t>リツ</t>
    </rPh>
    <phoneticPr fontId="2"/>
  </si>
  <si>
    <t>区分</t>
    <rPh sb="0" eb="2">
      <t>クブン</t>
    </rPh>
    <phoneticPr fontId="2"/>
  </si>
  <si>
    <t>課　程　別</t>
    <rPh sb="0" eb="1">
      <t>カ</t>
    </rPh>
    <rPh sb="2" eb="3">
      <t>ホド</t>
    </rPh>
    <rPh sb="4" eb="5">
      <t>ベツ</t>
    </rPh>
    <phoneticPr fontId="2"/>
  </si>
  <si>
    <t>大豊町</t>
  </si>
  <si>
    <t>梼原町</t>
    <rPh sb="0" eb="2">
      <t>ユスハラ</t>
    </rPh>
    <phoneticPr fontId="2"/>
  </si>
  <si>
    <t>全日制</t>
    <rPh sb="0" eb="3">
      <t>ゼンニチセイ</t>
    </rPh>
    <phoneticPr fontId="2"/>
  </si>
  <si>
    <t>農林業従事者</t>
    <rPh sb="0" eb="3">
      <t>ノウリンギョウ</t>
    </rPh>
    <rPh sb="3" eb="6">
      <t>ジュウジシャ</t>
    </rPh>
    <phoneticPr fontId="2"/>
  </si>
  <si>
    <t>佐川町</t>
  </si>
  <si>
    <t>専修学校（一般課程）等</t>
  </si>
  <si>
    <t>事務従事者</t>
    <rPh sb="0" eb="2">
      <t>ジム</t>
    </rPh>
    <rPh sb="2" eb="5">
      <t>ジュウジシャ</t>
    </rPh>
    <phoneticPr fontId="2"/>
  </si>
  <si>
    <t>高知市</t>
  </si>
  <si>
    <t>南国市</t>
  </si>
  <si>
    <t>８歳</t>
    <rPh sb="1" eb="2">
      <t>サイ</t>
    </rPh>
    <phoneticPr fontId="2"/>
  </si>
  <si>
    <t>四万十市</t>
  </si>
  <si>
    <t>芸西村</t>
  </si>
  <si>
    <t>　　用労働者のうち雇用契約期間が１年以上、かつフルタイム勤務相当の者」の状況を集計。</t>
    <rPh sb="2" eb="3">
      <t>ヨウ</t>
    </rPh>
    <rPh sb="3" eb="6">
      <t>ロウドウシャ</t>
    </rPh>
    <rPh sb="33" eb="34">
      <t>モノ</t>
    </rPh>
    <rPh sb="36" eb="38">
      <t>ジョウキョウ</t>
    </rPh>
    <rPh sb="39" eb="41">
      <t>シュウケイ</t>
    </rPh>
    <phoneticPr fontId="2"/>
  </si>
  <si>
    <t>県内</t>
    <rPh sb="0" eb="2">
      <t>ケンナイ</t>
    </rPh>
    <phoneticPr fontId="2"/>
  </si>
  <si>
    <t>いの町</t>
  </si>
  <si>
    <t>県計</t>
    <rPh sb="0" eb="1">
      <t>ケン</t>
    </rPh>
    <rPh sb="1" eb="2">
      <t>ケイ</t>
    </rPh>
    <phoneticPr fontId="2"/>
  </si>
  <si>
    <t>土佐市</t>
  </si>
  <si>
    <t>Ａの
うち</t>
  </si>
  <si>
    <t>公　　立</t>
    <rPh sb="0" eb="1">
      <t>コウ</t>
    </rPh>
    <rPh sb="3" eb="4">
      <t>リツ</t>
    </rPh>
    <phoneticPr fontId="2"/>
  </si>
  <si>
    <t>Ｃ　女</t>
    <rPh sb="2" eb="3">
      <t>オンナ</t>
    </rPh>
    <phoneticPr fontId="2"/>
  </si>
  <si>
    <t>産　業　別</t>
    <rPh sb="0" eb="1">
      <t>サン</t>
    </rPh>
    <rPh sb="2" eb="3">
      <t>ギョウ</t>
    </rPh>
    <rPh sb="4" eb="5">
      <t>ベツ</t>
    </rPh>
    <phoneticPr fontId="2"/>
  </si>
  <si>
    <t>奈半利町</t>
  </si>
  <si>
    <t>中土佐町</t>
  </si>
  <si>
    <t>漁業</t>
    <rPh sb="0" eb="2">
      <t>ギョギョウ</t>
    </rPh>
    <phoneticPr fontId="2"/>
  </si>
  <si>
    <t>Ｂ</t>
  </si>
  <si>
    <t>私　　立</t>
    <rPh sb="0" eb="1">
      <t>ワタシ</t>
    </rPh>
    <rPh sb="3" eb="4">
      <t>リツ</t>
    </rPh>
    <phoneticPr fontId="2"/>
  </si>
  <si>
    <t>大学学部</t>
    <rPh sb="0" eb="2">
      <t>ダイガク</t>
    </rPh>
    <rPh sb="2" eb="4">
      <t>ガクブ</t>
    </rPh>
    <phoneticPr fontId="2"/>
  </si>
  <si>
    <t>室戸市</t>
  </si>
  <si>
    <t>土佐町</t>
  </si>
  <si>
    <t>計</t>
    <rPh sb="0" eb="1">
      <t>ケイ</t>
    </rPh>
    <phoneticPr fontId="2"/>
  </si>
  <si>
    <t>Ｃ　男</t>
    <rPh sb="2" eb="3">
      <t>オトコ</t>
    </rPh>
    <phoneticPr fontId="2"/>
  </si>
  <si>
    <t>（単位：人）</t>
    <rPh sb="1" eb="3">
      <t>タンイ</t>
    </rPh>
    <rPh sb="4" eb="5">
      <t>ニン</t>
    </rPh>
    <phoneticPr fontId="2"/>
  </si>
  <si>
    <t>日高村</t>
  </si>
  <si>
    <t>複合サービス事業</t>
    <rPh sb="0" eb="2">
      <t>フクゴウ</t>
    </rPh>
    <rPh sb="6" eb="7">
      <t>ゴト</t>
    </rPh>
    <rPh sb="7" eb="8">
      <t>ギョウ</t>
    </rPh>
    <phoneticPr fontId="2"/>
  </si>
  <si>
    <t>須崎市</t>
  </si>
  <si>
    <t>入学志願者</t>
    <rPh sb="0" eb="2">
      <t>ニュウガク</t>
    </rPh>
    <rPh sb="2" eb="5">
      <t>シガンシャ</t>
    </rPh>
    <phoneticPr fontId="2"/>
  </si>
  <si>
    <t>四万十町</t>
  </si>
  <si>
    <t>金融業・保険業</t>
    <rPh sb="0" eb="2">
      <t>キンユウ</t>
    </rPh>
    <rPh sb="2" eb="3">
      <t>ギョウ</t>
    </rPh>
    <rPh sb="4" eb="7">
      <t>ホケンギョウ</t>
    </rPh>
    <phoneticPr fontId="2"/>
  </si>
  <si>
    <t>大学等進学者（Ａ）</t>
    <rPh sb="0" eb="1">
      <t>ダイ</t>
    </rPh>
    <rPh sb="1" eb="2">
      <t>ガク</t>
    </rPh>
    <rPh sb="2" eb="3">
      <t>トウ</t>
    </rPh>
    <rPh sb="3" eb="4">
      <t>ススム</t>
    </rPh>
    <rPh sb="4" eb="5">
      <t>ガク</t>
    </rPh>
    <rPh sb="5" eb="6">
      <t>モノ</t>
    </rPh>
    <phoneticPr fontId="2"/>
  </si>
  <si>
    <t>仁淀川町</t>
  </si>
  <si>
    <t>左記以外
の者
(Ｆ)</t>
    <rPh sb="0" eb="2">
      <t>サキ</t>
    </rPh>
    <rPh sb="2" eb="4">
      <t>イガイ</t>
    </rPh>
    <rPh sb="6" eb="7">
      <t>モノ</t>
    </rPh>
    <phoneticPr fontId="2"/>
  </si>
  <si>
    <t>宿毛市</t>
  </si>
  <si>
    <t>香美市</t>
  </si>
  <si>
    <t>宿泊業、飲食サービス業</t>
    <rPh sb="0" eb="2">
      <t>シュクハク</t>
    </rPh>
    <rPh sb="2" eb="3">
      <t>ギョウ</t>
    </rPh>
    <rPh sb="4" eb="5">
      <t>ノ</t>
    </rPh>
    <rPh sb="5" eb="6">
      <t>ショク</t>
    </rPh>
    <rPh sb="10" eb="11">
      <t>ギョウ</t>
    </rPh>
    <phoneticPr fontId="2"/>
  </si>
  <si>
    <t>１２歳</t>
    <rPh sb="2" eb="3">
      <t>サイ</t>
    </rPh>
    <phoneticPr fontId="2"/>
  </si>
  <si>
    <t>東洋町</t>
  </si>
  <si>
    <t>Ｄ　男</t>
    <rPh sb="2" eb="3">
      <t>オトコ</t>
    </rPh>
    <phoneticPr fontId="2"/>
  </si>
  <si>
    <t>田野町</t>
  </si>
  <si>
    <t>不詳・死亡
の者(Ｇ)</t>
    <rPh sb="0" eb="2">
      <t>フショウ</t>
    </rPh>
    <rPh sb="3" eb="5">
      <t>シボウ</t>
    </rPh>
    <rPh sb="7" eb="8">
      <t>モノ</t>
    </rPh>
    <phoneticPr fontId="2"/>
  </si>
  <si>
    <t>就職者等(Ｅ)</t>
    <rPh sb="0" eb="2">
      <t>シュウショク</t>
    </rPh>
    <rPh sb="2" eb="3">
      <t>シャ</t>
    </rPh>
    <rPh sb="3" eb="4">
      <t>トウ</t>
    </rPh>
    <phoneticPr fontId="2"/>
  </si>
  <si>
    <t>安田町</t>
  </si>
  <si>
    <t>Ａ　男</t>
    <rPh sb="2" eb="3">
      <t>オトコ</t>
    </rPh>
    <phoneticPr fontId="2"/>
  </si>
  <si>
    <t>通信制</t>
    <rPh sb="0" eb="3">
      <t>ツウシンセイ</t>
    </rPh>
    <phoneticPr fontId="2"/>
  </si>
  <si>
    <t>馬路村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</si>
  <si>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2"/>
  </si>
  <si>
    <t>(高等部)</t>
    <rPh sb="1" eb="4">
      <t>コウトウブ</t>
    </rPh>
    <phoneticPr fontId="2"/>
  </si>
  <si>
    <t>本山町</t>
  </si>
  <si>
    <t>越知町</t>
  </si>
  <si>
    <t>Ｄ　女</t>
    <rPh sb="2" eb="3">
      <t>オンナ</t>
    </rPh>
    <phoneticPr fontId="2"/>
  </si>
  <si>
    <t>生産工程従事者</t>
    <rPh sb="0" eb="2">
      <t>セイサン</t>
    </rPh>
    <rPh sb="2" eb="4">
      <t>コウテイ</t>
    </rPh>
    <rPh sb="4" eb="6">
      <t>ジュウジ</t>
    </rPh>
    <rPh sb="6" eb="7">
      <t>シャ</t>
    </rPh>
    <phoneticPr fontId="2"/>
  </si>
  <si>
    <t>就職者等
（左記Ａ～Ｄを除く）(Ｅ)</t>
    <rPh sb="0" eb="2">
      <t>シュウショク</t>
    </rPh>
    <rPh sb="2" eb="3">
      <t>シャ</t>
    </rPh>
    <rPh sb="3" eb="4">
      <t>トウ</t>
    </rPh>
    <rPh sb="6" eb="8">
      <t>サキ</t>
    </rPh>
    <rPh sb="12" eb="13">
      <t>ノゾ</t>
    </rPh>
    <phoneticPr fontId="2"/>
  </si>
  <si>
    <t>Ｐ</t>
  </si>
  <si>
    <t>大川村</t>
  </si>
  <si>
    <t>上記Ａのうち</t>
    <rPh sb="0" eb="2">
      <t>ジョウキ</t>
    </rPh>
    <phoneticPr fontId="2"/>
  </si>
  <si>
    <t>生活関連ｻｰﾋﾞｽ業、娯楽業</t>
    <rPh sb="0" eb="2">
      <t>セイカツ</t>
    </rPh>
    <rPh sb="2" eb="4">
      <t>カンレン</t>
    </rPh>
    <rPh sb="9" eb="10">
      <t>・</t>
    </rPh>
    <rPh sb="10" eb="12">
      <t>ゴラク</t>
    </rPh>
    <rPh sb="12" eb="13">
      <t>ギョウ</t>
    </rPh>
    <phoneticPr fontId="2"/>
  </si>
  <si>
    <t>公　　　　立</t>
    <rPh sb="0" eb="1">
      <t>コウ</t>
    </rPh>
    <rPh sb="5" eb="6">
      <t>リツ</t>
    </rPh>
    <phoneticPr fontId="2"/>
  </si>
  <si>
    <t>津野町</t>
  </si>
  <si>
    <t>Ａ　女</t>
    <rPh sb="2" eb="3">
      <t>オンナ</t>
    </rPh>
    <phoneticPr fontId="2"/>
  </si>
  <si>
    <t>大月町</t>
  </si>
  <si>
    <t>三原村</t>
  </si>
  <si>
    <t>黒潮町</t>
  </si>
  <si>
    <t>男</t>
    <rPh sb="0" eb="1">
      <t>オトコ</t>
    </rPh>
    <phoneticPr fontId="2"/>
  </si>
  <si>
    <t>女</t>
    <rPh sb="0" eb="1">
      <t>オンナ</t>
    </rPh>
    <phoneticPr fontId="2"/>
  </si>
  <si>
    <t>私　　　立</t>
    <rPh sb="0" eb="1">
      <t>ワタシ</t>
    </rPh>
    <rPh sb="4" eb="5">
      <t>リツ</t>
    </rPh>
    <phoneticPr fontId="2"/>
  </si>
  <si>
    <t>Ⅲ 不就学学齢児童生徒調査</t>
    <rPh sb="2" eb="5">
      <t>フシュウガク</t>
    </rPh>
    <rPh sb="5" eb="7">
      <t>ガクレイ</t>
    </rPh>
    <rPh sb="7" eb="9">
      <t>ジドウ</t>
    </rPh>
    <rPh sb="9" eb="11">
      <t>セイト</t>
    </rPh>
    <rPh sb="11" eb="13">
      <t>チョウサ</t>
    </rPh>
    <phoneticPr fontId="2"/>
  </si>
  <si>
    <t>６歳</t>
    <rPh sb="1" eb="2">
      <t>サイ</t>
    </rPh>
    <phoneticPr fontId="2"/>
  </si>
  <si>
    <t>保安職業従事者</t>
    <rPh sb="0" eb="2">
      <t>ホアン</t>
    </rPh>
    <rPh sb="2" eb="4">
      <t>ショクギョウ</t>
    </rPh>
    <rPh sb="4" eb="7">
      <t>ジュウジシャ</t>
    </rPh>
    <phoneticPr fontId="2"/>
  </si>
  <si>
    <t>高等学校専攻科</t>
    <rPh sb="0" eb="2">
      <t>コウトウ</t>
    </rPh>
    <rPh sb="2" eb="4">
      <t>ガッコウ</t>
    </rPh>
    <rPh sb="4" eb="7">
      <t>センコウカ</t>
    </rPh>
    <phoneticPr fontId="2"/>
  </si>
  <si>
    <t>Ｂ　女</t>
    <rPh sb="2" eb="3">
      <t>オンナ</t>
    </rPh>
    <phoneticPr fontId="2"/>
  </si>
  <si>
    <t>定時制</t>
    <rPh sb="0" eb="3">
      <t>テイジセイ</t>
    </rPh>
    <phoneticPr fontId="2"/>
  </si>
  <si>
    <t>機械組立従事者</t>
    <rPh sb="0" eb="2">
      <t>キカイ</t>
    </rPh>
    <rPh sb="2" eb="4">
      <t>クミタテ</t>
    </rPh>
    <rPh sb="4" eb="7">
      <t>ジュウジシャ</t>
    </rPh>
    <phoneticPr fontId="2"/>
  </si>
  <si>
    <t>Ｂ　男</t>
    <rPh sb="2" eb="3">
      <t>オトコ</t>
    </rPh>
    <phoneticPr fontId="2"/>
  </si>
  <si>
    <t>その他（上記以外の者）</t>
    <rPh sb="2" eb="3">
      <t>タ</t>
    </rPh>
    <rPh sb="4" eb="6">
      <t>ジョウキ</t>
    </rPh>
    <rPh sb="6" eb="8">
      <t>イガイ</t>
    </rPh>
    <rPh sb="9" eb="10">
      <t>モノ</t>
    </rPh>
    <phoneticPr fontId="2"/>
  </si>
  <si>
    <t>Ｏ</t>
  </si>
  <si>
    <t>専修学校（一般課程)</t>
    <rPh sb="0" eb="2">
      <t>センシュウ</t>
    </rPh>
    <rPh sb="2" eb="4">
      <t>ガッコウ</t>
    </rPh>
    <rPh sb="5" eb="7">
      <t>イッパン</t>
    </rPh>
    <rPh sb="7" eb="9">
      <t>カテイ</t>
    </rPh>
    <phoneticPr fontId="2"/>
  </si>
  <si>
    <t>製造業</t>
    <rPh sb="0" eb="3">
      <t>セイゾウギョウ</t>
    </rPh>
    <phoneticPr fontId="2"/>
  </si>
  <si>
    <t>高等学校本科(全日制)</t>
    <rPh sb="0" eb="2">
      <t>コウトウ</t>
    </rPh>
    <rPh sb="2" eb="4">
      <t>ガッコウ</t>
    </rPh>
    <rPh sb="4" eb="6">
      <t>ホンカ</t>
    </rPh>
    <rPh sb="7" eb="10">
      <t>ゼンニチセイ</t>
    </rPh>
    <phoneticPr fontId="2"/>
  </si>
  <si>
    <t>就職者等（上記Ａ～Ｄを除く）(Ｅ)</t>
    <rPh sb="3" eb="4">
      <t>トウ</t>
    </rPh>
    <phoneticPr fontId="2"/>
  </si>
  <si>
    <t>７歳</t>
    <rPh sb="1" eb="2">
      <t>サイ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</si>
  <si>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</si>
  <si>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県　　内</t>
    <rPh sb="0" eb="1">
      <t>ケン</t>
    </rPh>
    <rPh sb="3" eb="4">
      <t>ウチ</t>
    </rPh>
    <phoneticPr fontId="2"/>
  </si>
  <si>
    <t>高等学校本科(定時制)</t>
    <rPh sb="0" eb="2">
      <t>コウトウ</t>
    </rPh>
    <rPh sb="2" eb="4">
      <t>ガッコウ</t>
    </rPh>
    <rPh sb="4" eb="6">
      <t>ホンカ</t>
    </rPh>
    <rPh sb="7" eb="10">
      <t>テイジセイ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</si>
  <si>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</si>
  <si>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商業科</t>
    <rPh sb="0" eb="3">
      <t>ショウギョウカ</t>
    </rPh>
    <phoneticPr fontId="2"/>
  </si>
  <si>
    <t>（再掲)</t>
    <rPh sb="1" eb="3">
      <t>サイケイ</t>
    </rPh>
    <phoneticPr fontId="2"/>
  </si>
  <si>
    <t>１４歳</t>
    <rPh sb="2" eb="3">
      <t>サイ</t>
    </rPh>
    <phoneticPr fontId="2"/>
  </si>
  <si>
    <t>高等学校本科(通信制)</t>
    <rPh sb="0" eb="2">
      <t>コウトウ</t>
    </rPh>
    <rPh sb="2" eb="4">
      <t>ガッコウ</t>
    </rPh>
    <rPh sb="4" eb="6">
      <t>ホンカ</t>
    </rPh>
    <rPh sb="7" eb="9">
      <t>ツウシン</t>
    </rPh>
    <rPh sb="9" eb="10">
      <t>セイ</t>
    </rPh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</si>
  <si>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</si>
  <si>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</si>
  <si>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公　立</t>
    <rPh sb="0" eb="1">
      <t>コウ</t>
    </rPh>
    <rPh sb="2" eb="3">
      <t>リツ</t>
    </rPh>
    <phoneticPr fontId="2"/>
  </si>
  <si>
    <t>特別支援学校高等部本科</t>
    <rPh sb="0" eb="2">
      <t>トクベツ</t>
    </rPh>
    <rPh sb="2" eb="4">
      <t>シエン</t>
    </rPh>
    <rPh sb="4" eb="6">
      <t>ガッコウ</t>
    </rPh>
    <rPh sb="6" eb="9">
      <t>コウトウブ</t>
    </rPh>
    <rPh sb="9" eb="11">
      <t>ホンカ</t>
    </rPh>
    <phoneticPr fontId="2"/>
  </si>
  <si>
    <t>専修学校(一般課程)</t>
    <rPh sb="0" eb="2">
      <t>センシュウ</t>
    </rPh>
    <rPh sb="2" eb="4">
      <t>ガッコウ</t>
    </rPh>
    <rPh sb="5" eb="7">
      <t>イッパン</t>
    </rPh>
    <rPh sb="7" eb="9">
      <t>カテイ</t>
    </rPh>
    <phoneticPr fontId="2"/>
  </si>
  <si>
    <t>各種学校</t>
    <rPh sb="0" eb="2">
      <t>カクシュ</t>
    </rPh>
    <rPh sb="2" eb="4">
      <t>ガッコウ</t>
    </rPh>
    <phoneticPr fontId="2"/>
  </si>
  <si>
    <t>国　　　　立</t>
    <rPh sb="0" eb="1">
      <t>クニ</t>
    </rPh>
    <rPh sb="5" eb="6">
      <t>リツ</t>
    </rPh>
    <phoneticPr fontId="2"/>
  </si>
  <si>
    <t>（再掲）
Ｅ有期雇用労働者
のうち雇用契約期
間が１年以上、か
つフルタイム勤務
相当の者</t>
    <rPh sb="1" eb="3">
      <t>サイケイ</t>
    </rPh>
    <rPh sb="6" eb="8">
      <t>ユウキ</t>
    </rPh>
    <rPh sb="8" eb="10">
      <t>コヨウ</t>
    </rPh>
    <rPh sb="10" eb="13">
      <t>ロウドウシャ</t>
    </rPh>
    <rPh sb="17" eb="19">
      <t>コヨウ</t>
    </rPh>
    <rPh sb="19" eb="21">
      <t>ケイヤク</t>
    </rPh>
    <rPh sb="21" eb="22">
      <t>キ</t>
    </rPh>
    <rPh sb="23" eb="24">
      <t>アイダ</t>
    </rPh>
    <rPh sb="26" eb="27">
      <t>ネン</t>
    </rPh>
    <rPh sb="27" eb="28">
      <t>イ</t>
    </rPh>
    <rPh sb="28" eb="29">
      <t>ウエ</t>
    </rPh>
    <rPh sb="38" eb="40">
      <t>キンム</t>
    </rPh>
    <rPh sb="41" eb="43">
      <t>ソウトウ</t>
    </rPh>
    <rPh sb="44" eb="45">
      <t>モノ</t>
    </rPh>
    <phoneticPr fontId="2"/>
  </si>
  <si>
    <t>42 義務教育学校 進路別卒業者数、進学率及び就職率（その２）</t>
    <rPh sb="3" eb="5">
      <t>ギム</t>
    </rPh>
    <rPh sb="5" eb="7">
      <t>キョウイク</t>
    </rPh>
    <rPh sb="7" eb="9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rPh sb="18" eb="20">
      <t>シンガク</t>
    </rPh>
    <rPh sb="20" eb="21">
      <t>リツ</t>
    </rPh>
    <rPh sb="21" eb="22">
      <t>オヨ</t>
    </rPh>
    <rPh sb="23" eb="25">
      <t>シュウショク</t>
    </rPh>
    <rPh sb="25" eb="26">
      <t>リツ</t>
    </rPh>
    <phoneticPr fontId="2"/>
  </si>
  <si>
    <t>私　　　　立</t>
    <rPh sb="0" eb="1">
      <t>ワタシ</t>
    </rPh>
    <rPh sb="5" eb="6">
      <t>リツ</t>
    </rPh>
    <phoneticPr fontId="2"/>
  </si>
  <si>
    <t>農業、林業</t>
    <rPh sb="0" eb="2">
      <t>ノウギョウ</t>
    </rPh>
    <rPh sb="3" eb="5">
      <t>リンギョウ</t>
    </rPh>
    <phoneticPr fontId="2"/>
  </si>
  <si>
    <t>県外</t>
    <rPh sb="0" eb="2">
      <t>ケンガイ</t>
    </rPh>
    <phoneticPr fontId="2"/>
  </si>
  <si>
    <t>卸売業、小売業</t>
    <rPh sb="0" eb="2">
      <t>オロシウリ</t>
    </rPh>
    <rPh sb="2" eb="3">
      <t>ギョウ</t>
    </rPh>
    <rPh sb="4" eb="7">
      <t>コウリギョウ</t>
    </rPh>
    <phoneticPr fontId="2"/>
  </si>
  <si>
    <t>Ａ高等学校
等進学率</t>
    <rPh sb="1" eb="3">
      <t>コウトウ</t>
    </rPh>
    <rPh sb="3" eb="5">
      <t>ガッコウ</t>
    </rPh>
    <rPh sb="6" eb="7">
      <t>トウ</t>
    </rPh>
    <rPh sb="7" eb="9">
      <t>シンガク</t>
    </rPh>
    <rPh sb="9" eb="10">
      <t>リツ</t>
    </rPh>
    <phoneticPr fontId="2"/>
  </si>
  <si>
    <t>第１次産業</t>
    <rPh sb="0" eb="1">
      <t>ダイ</t>
    </rPh>
    <rPh sb="2" eb="3">
      <t>ジ</t>
    </rPh>
    <rPh sb="3" eb="5">
      <t>サンギョウ</t>
    </rPh>
    <phoneticPr fontId="2"/>
  </si>
  <si>
    <t>私　立</t>
    <rPh sb="0" eb="1">
      <t>ワタシ</t>
    </rPh>
    <rPh sb="2" eb="3">
      <t>リツ</t>
    </rPh>
    <phoneticPr fontId="2"/>
  </si>
  <si>
    <t>大学
（学部）</t>
    <rPh sb="0" eb="2">
      <t>ダイガク</t>
    </rPh>
    <rPh sb="4" eb="6">
      <t>ガクブ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</si>
  <si>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</si>
  <si>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</si>
  <si>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</si>
  <si>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有期雇用労働者</t>
    <rPh sb="0" eb="2">
      <t>ユウキ</t>
    </rPh>
    <rPh sb="2" eb="4">
      <t>コヨウ</t>
    </rPh>
    <rPh sb="4" eb="6">
      <t>ロウドウ</t>
    </rPh>
    <rPh sb="6" eb="7">
      <t>シャ</t>
    </rPh>
    <phoneticPr fontId="2"/>
  </si>
  <si>
    <t>不詳・
死亡の者
(Ｇ)</t>
    <rPh sb="0" eb="1">
      <t>フ</t>
    </rPh>
    <rPh sb="1" eb="2">
      <t>ショウ</t>
    </rPh>
    <rPh sb="4" eb="6">
      <t>シボウ</t>
    </rPh>
    <rPh sb="7" eb="8">
      <t>モノ</t>
    </rPh>
    <phoneticPr fontId="2"/>
  </si>
  <si>
    <t>その他・不詳</t>
    <rPh sb="2" eb="3">
      <t>タ</t>
    </rPh>
    <rPh sb="4" eb="6">
      <t>フショウ</t>
    </rPh>
    <phoneticPr fontId="2"/>
  </si>
  <si>
    <t>特別支援
学校
高等部</t>
    <rPh sb="0" eb="2">
      <t>トクベツ</t>
    </rPh>
    <rPh sb="2" eb="4">
      <t>シエン</t>
    </rPh>
    <rPh sb="5" eb="7">
      <t>ガッコウ</t>
    </rPh>
    <rPh sb="8" eb="11">
      <t>コウトウブ</t>
    </rPh>
    <phoneticPr fontId="2"/>
  </si>
  <si>
    <t>自営業主等</t>
    <rPh sb="0" eb="3">
      <t>ジエイギョウ</t>
    </rPh>
    <rPh sb="3" eb="4">
      <t>ヌシ</t>
    </rPh>
    <rPh sb="4" eb="5">
      <t>トウ</t>
    </rPh>
    <phoneticPr fontId="2"/>
  </si>
  <si>
    <t>就職地</t>
    <rPh sb="0" eb="2">
      <t>シュウショク</t>
    </rPh>
    <rPh sb="2" eb="3">
      <t>チ</t>
    </rPh>
    <phoneticPr fontId="2"/>
  </si>
  <si>
    <t>県外就職率</t>
    <rPh sb="0" eb="2">
      <t>ケンガイ</t>
    </rPh>
    <rPh sb="2" eb="4">
      <t>シュウショク</t>
    </rPh>
    <rPh sb="4" eb="5">
      <t>リツ</t>
    </rPh>
    <phoneticPr fontId="2"/>
  </si>
  <si>
    <t>男女別</t>
    <rPh sb="0" eb="2">
      <t>ダンジョ</t>
    </rPh>
    <rPh sb="2" eb="3">
      <t>ベツ</t>
    </rPh>
    <phoneticPr fontId="2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</si>
  <si>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"/>
  </si>
  <si>
    <t>学　齢　児　童</t>
    <rPh sb="0" eb="1">
      <t>ガク</t>
    </rPh>
    <rPh sb="2" eb="3">
      <t>ヨワイ</t>
    </rPh>
    <rPh sb="4" eb="5">
      <t>ジ</t>
    </rPh>
    <rPh sb="6" eb="7">
      <t>ワラベ</t>
    </rPh>
    <phoneticPr fontId="2"/>
  </si>
  <si>
    <t>学　齢　生　徒</t>
    <rPh sb="0" eb="1">
      <t>ガク</t>
    </rPh>
    <rPh sb="2" eb="3">
      <t>ヨワイ</t>
    </rPh>
    <rPh sb="4" eb="5">
      <t>ショウ</t>
    </rPh>
    <rPh sb="6" eb="7">
      <t>ト</t>
    </rPh>
    <phoneticPr fontId="2"/>
  </si>
  <si>
    <t>（再掲）
Ａのうち他県進学者</t>
    <rPh sb="1" eb="3">
      <t>サイケイ</t>
    </rPh>
    <rPh sb="9" eb="11">
      <t>タケン</t>
    </rPh>
    <rPh sb="11" eb="14">
      <t>シンガクシャ</t>
    </rPh>
    <phoneticPr fontId="2"/>
  </si>
  <si>
    <t>高等学校等
進学者(Ａ)</t>
    <rPh sb="0" eb="2">
      <t>コウトウ</t>
    </rPh>
    <rPh sb="2" eb="4">
      <t>ガッコウ</t>
    </rPh>
    <rPh sb="4" eb="5">
      <t>トウ</t>
    </rPh>
    <rPh sb="6" eb="8">
      <t>シンガク</t>
    </rPh>
    <rPh sb="8" eb="9">
      <t>シャ</t>
    </rPh>
    <phoneticPr fontId="2"/>
  </si>
  <si>
    <t>情報通信業</t>
    <rPh sb="0" eb="2">
      <t>ジョウホウ</t>
    </rPh>
    <rPh sb="2" eb="5">
      <t>ツウシンギョウ</t>
    </rPh>
    <phoneticPr fontId="2"/>
  </si>
  <si>
    <t>　　うち「無期雇用労働者」、「（再掲）Ａ～Ｄのうち就職している者」及び「（再掲）Ｅ有期雇</t>
    <rPh sb="5" eb="7">
      <t>ムキ</t>
    </rPh>
    <rPh sb="7" eb="9">
      <t>コヨウ</t>
    </rPh>
    <rPh sb="9" eb="12">
      <t>ロウドウシャ</t>
    </rPh>
    <rPh sb="16" eb="18">
      <t>サイケイ</t>
    </rPh>
    <rPh sb="25" eb="27">
      <t>シュウショク</t>
    </rPh>
    <rPh sb="31" eb="32">
      <t>モノ</t>
    </rPh>
    <rPh sb="33" eb="34">
      <t>オヨ</t>
    </rPh>
    <rPh sb="37" eb="39">
      <t>サイケイ</t>
    </rPh>
    <rPh sb="41" eb="43">
      <t>ユウキ</t>
    </rPh>
    <rPh sb="43" eb="44">
      <t>ヤトイ</t>
    </rPh>
    <phoneticPr fontId="2"/>
  </si>
  <si>
    <t>男　女　別</t>
    <rPh sb="0" eb="1">
      <t>オトコ</t>
    </rPh>
    <rPh sb="2" eb="3">
      <t>オンナ</t>
    </rPh>
    <rPh sb="4" eb="5">
      <t>ベツ</t>
    </rPh>
    <phoneticPr fontId="2"/>
  </si>
  <si>
    <t xml:space="preserve"> 高等学校等進学者計(Ａ)</t>
    <rPh sb="1" eb="3">
      <t>コウトウ</t>
    </rPh>
    <rPh sb="3" eb="5">
      <t>ガッコウ</t>
    </rPh>
    <rPh sb="5" eb="6">
      <t>トウ</t>
    </rPh>
    <rPh sb="6" eb="9">
      <t>シンガクシャ</t>
    </rPh>
    <rPh sb="9" eb="10">
      <t>ケイ</t>
    </rPh>
    <phoneticPr fontId="2"/>
  </si>
  <si>
    <t>Ｍ</t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</si>
  <si>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2"/>
  </si>
  <si>
    <t>（単位：％）</t>
    <rPh sb="1" eb="3">
      <t>タンイ</t>
    </rPh>
    <phoneticPr fontId="2"/>
  </si>
  <si>
    <t>臨時労働者</t>
    <rPh sb="0" eb="2">
      <t>リンジ</t>
    </rPh>
    <rPh sb="2" eb="5">
      <t>ロウドウシャ</t>
    </rPh>
    <phoneticPr fontId="2"/>
  </si>
  <si>
    <t>Ｉ</t>
  </si>
  <si>
    <t>販売従事者</t>
    <rPh sb="0" eb="2">
      <t>ハンバイ</t>
    </rPh>
    <rPh sb="2" eb="5">
      <t>ジュウジシャ</t>
    </rPh>
    <phoneticPr fontId="2"/>
  </si>
  <si>
    <t>短期大学本科</t>
    <rPh sb="0" eb="2">
      <t>タンキ</t>
    </rPh>
    <rPh sb="2" eb="4">
      <t>ダイガク</t>
    </rPh>
    <rPh sb="4" eb="6">
      <t>ホンカ</t>
    </rPh>
    <phoneticPr fontId="2"/>
  </si>
  <si>
    <t>製造・加工従事者</t>
    <rPh sb="0" eb="2">
      <t>セイゾウ</t>
    </rPh>
    <rPh sb="3" eb="5">
      <t>カコウ</t>
    </rPh>
    <rPh sb="5" eb="8">
      <t>ジュウジシャ</t>
    </rPh>
    <phoneticPr fontId="2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</si>
  <si>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2"/>
  </si>
  <si>
    <t>サービス職業従事者</t>
    <rPh sb="4" eb="6">
      <t>ショクギョウ</t>
    </rPh>
    <rPh sb="6" eb="9">
      <t>ジュウジシャ</t>
    </rPh>
    <phoneticPr fontId="2"/>
  </si>
  <si>
    <t>入学志願者</t>
  </si>
  <si>
    <t>40 中学校卒業後 就職地（県内外）及び産業（３区分）別就職者数</t>
    <rPh sb="3" eb="6">
      <t>チュウガッコウ</t>
    </rPh>
    <rPh sb="6" eb="9">
      <t>ソツギョウゴ</t>
    </rPh>
    <rPh sb="10" eb="12">
      <t>シュウショク</t>
    </rPh>
    <rPh sb="12" eb="13">
      <t>チ</t>
    </rPh>
    <rPh sb="14" eb="16">
      <t>ケンナイ</t>
    </rPh>
    <rPh sb="16" eb="17">
      <t>ガイ</t>
    </rPh>
    <rPh sb="18" eb="19">
      <t>オヨ</t>
    </rPh>
    <rPh sb="20" eb="22">
      <t>サンギョウ</t>
    </rPh>
    <rPh sb="24" eb="26">
      <t>クブン</t>
    </rPh>
    <rPh sb="27" eb="28">
      <t>ベツ</t>
    </rPh>
    <rPh sb="28" eb="31">
      <t>シュウショクシャ</t>
    </rPh>
    <rPh sb="31" eb="32">
      <t>スウ</t>
    </rPh>
    <phoneticPr fontId="2"/>
  </si>
  <si>
    <t>漁業従事者</t>
    <rPh sb="0" eb="2">
      <t>ギョギョウ</t>
    </rPh>
    <rPh sb="2" eb="5">
      <t>ジュウジシャ</t>
    </rPh>
    <phoneticPr fontId="2"/>
  </si>
  <si>
    <t>その他（上記以外のもの）</t>
    <rPh sb="2" eb="3">
      <t>タ</t>
    </rPh>
    <rPh sb="4" eb="6">
      <t>ジョウキ</t>
    </rPh>
    <rPh sb="6" eb="8">
      <t>イガイ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</si>
  <si>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</si>
  <si>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農業科</t>
    <rPh sb="0" eb="2">
      <t>ノウギョウ</t>
    </rPh>
    <rPh sb="2" eb="3">
      <t>カ</t>
    </rPh>
    <phoneticPr fontId="2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</si>
  <si>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2"/>
  </si>
  <si>
    <t>(再掲)</t>
    <rPh sb="1" eb="3">
      <t>サイケイ</t>
    </rPh>
    <phoneticPr fontId="2"/>
  </si>
  <si>
    <t>60 特別支援学校（中等部・高等部）卒業後の状況</t>
    <rPh sb="3" eb="5">
      <t>トクベツ</t>
    </rPh>
    <rPh sb="5" eb="7">
      <t>シエン</t>
    </rPh>
    <rPh sb="7" eb="9">
      <t>ガッコウ</t>
    </rPh>
    <rPh sb="10" eb="12">
      <t>チュウトウ</t>
    </rPh>
    <rPh sb="12" eb="13">
      <t>ブ</t>
    </rPh>
    <rPh sb="14" eb="16">
      <t>コウトウ</t>
    </rPh>
    <rPh sb="16" eb="17">
      <t>ブ</t>
    </rPh>
    <rPh sb="18" eb="21">
      <t>ソツギョウゴ</t>
    </rPh>
    <rPh sb="22" eb="24">
      <t>ジョウキョウ</t>
    </rPh>
    <phoneticPr fontId="2"/>
  </si>
  <si>
    <t>計のうち自家・自営業についた者</t>
    <rPh sb="0" eb="1">
      <t>ケイ</t>
    </rPh>
    <rPh sb="4" eb="6">
      <t>ジカ</t>
    </rPh>
    <rPh sb="7" eb="10">
      <t>ジエイギョウ</t>
    </rPh>
    <rPh sb="14" eb="15">
      <t>モノ</t>
    </rPh>
    <phoneticPr fontId="2"/>
  </si>
  <si>
    <t>検査従事者</t>
    <rPh sb="0" eb="2">
      <t>ケンサ</t>
    </rPh>
    <rPh sb="2" eb="5">
      <t>ジュウジシャ</t>
    </rPh>
    <phoneticPr fontId="2"/>
  </si>
  <si>
    <t>その他</t>
    <rPh sb="2" eb="3">
      <t>タ</t>
    </rPh>
    <phoneticPr fontId="2"/>
  </si>
  <si>
    <t>総　　　数</t>
    <rPh sb="0" eb="1">
      <t>フサ</t>
    </rPh>
    <rPh sb="4" eb="5">
      <t>カズ</t>
    </rPh>
    <phoneticPr fontId="2"/>
  </si>
  <si>
    <t>59 高等学校（通信制）卒業後 学科別及び職業別就職者数</t>
    <rPh sb="3" eb="5">
      <t>コウトウ</t>
    </rPh>
    <rPh sb="5" eb="7">
      <t>ガッコウ</t>
    </rPh>
    <rPh sb="8" eb="11">
      <t>ツウシンセイ</t>
    </rPh>
    <rPh sb="12" eb="15">
      <t>ソツギョウゴ</t>
    </rPh>
    <rPh sb="16" eb="18">
      <t>ガッカ</t>
    </rPh>
    <rPh sb="18" eb="19">
      <t>ベツ</t>
    </rPh>
    <rPh sb="19" eb="20">
      <t>オヨ</t>
    </rPh>
    <rPh sb="21" eb="23">
      <t>ショクギョウ</t>
    </rPh>
    <rPh sb="23" eb="24">
      <t>ベツ</t>
    </rPh>
    <rPh sb="24" eb="27">
      <t>シュウショクシャ</t>
    </rPh>
    <rPh sb="27" eb="28">
      <t>スウ</t>
    </rPh>
    <phoneticPr fontId="2"/>
  </si>
  <si>
    <t>上記Ｂのうち</t>
    <rPh sb="0" eb="2">
      <t>ジョウキ</t>
    </rPh>
    <phoneticPr fontId="2"/>
  </si>
  <si>
    <t>工業科</t>
    <rPh sb="0" eb="2">
      <t>コウギョウ</t>
    </rPh>
    <rPh sb="2" eb="3">
      <t>カ</t>
    </rPh>
    <phoneticPr fontId="2"/>
  </si>
  <si>
    <t>家庭科</t>
    <rPh sb="0" eb="3">
      <t>カテイカ</t>
    </rPh>
    <phoneticPr fontId="2"/>
  </si>
  <si>
    <t>鉱業、採石業、砂利採取業</t>
    <rPh sb="0" eb="2">
      <t>コウギョウ</t>
    </rPh>
    <rPh sb="3" eb="6">
      <t>サイセキギョウ</t>
    </rPh>
    <rPh sb="7" eb="9">
      <t>ジャリ</t>
    </rPh>
    <rPh sb="9" eb="11">
      <t>サイシュ</t>
    </rPh>
    <rPh sb="11" eb="12">
      <t>ギョウ</t>
    </rPh>
    <phoneticPr fontId="2"/>
  </si>
  <si>
    <t>50 高等学校（全日制・定時制）卒業後 産業別及び就職地別就職者数</t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8">
      <t>ソツギョウ</t>
    </rPh>
    <rPh sb="18" eb="19">
      <t>ゴ</t>
    </rPh>
    <rPh sb="20" eb="22">
      <t>サンギョウ</t>
    </rPh>
    <rPh sb="22" eb="23">
      <t>ベツ</t>
    </rPh>
    <rPh sb="23" eb="24">
      <t>オヨ</t>
    </rPh>
    <rPh sb="25" eb="27">
      <t>シュウショク</t>
    </rPh>
    <rPh sb="27" eb="28">
      <t>チ</t>
    </rPh>
    <rPh sb="28" eb="29">
      <t>ベツ</t>
    </rPh>
    <rPh sb="29" eb="31">
      <t>シュウショク</t>
    </rPh>
    <rPh sb="31" eb="32">
      <t>シャ</t>
    </rPh>
    <rPh sb="32" eb="33">
      <t>スウ</t>
    </rPh>
    <phoneticPr fontId="2"/>
  </si>
  <si>
    <t>Ｆ</t>
  </si>
  <si>
    <t>看護科</t>
    <rPh sb="0" eb="2">
      <t>カンゴ</t>
    </rPh>
    <rPh sb="2" eb="3">
      <t>カ</t>
    </rPh>
    <phoneticPr fontId="2"/>
  </si>
  <si>
    <t>県　　計</t>
    <rPh sb="0" eb="1">
      <t>ケン</t>
    </rPh>
    <rPh sb="3" eb="4">
      <t>ケイ</t>
    </rPh>
    <phoneticPr fontId="2"/>
  </si>
  <si>
    <t>Ａ</t>
  </si>
  <si>
    <t>Ｅ</t>
  </si>
  <si>
    <t>Ｃ</t>
  </si>
  <si>
    <t>居所不明者
(１年以上）</t>
    <rPh sb="0" eb="2">
      <t>イドコロ</t>
    </rPh>
    <rPh sb="2" eb="5">
      <t>フメイシャ</t>
    </rPh>
    <rPh sb="8" eb="11">
      <t>ネンイジョウ</t>
    </rPh>
    <phoneticPr fontId="2"/>
  </si>
  <si>
    <t>Ｄ</t>
  </si>
  <si>
    <t>Ｇ</t>
  </si>
  <si>
    <t>Ｈ</t>
  </si>
  <si>
    <t>第三次産業</t>
    <rPh sb="0" eb="1">
      <t>ダイ</t>
    </rPh>
    <rPh sb="1" eb="2">
      <t>サン</t>
    </rPh>
    <rPh sb="2" eb="3">
      <t>ジ</t>
    </rPh>
    <rPh sb="3" eb="5">
      <t>サンギョウ</t>
    </rPh>
    <phoneticPr fontId="2"/>
  </si>
  <si>
    <t>Ｊ</t>
  </si>
  <si>
    <t>Ｌ</t>
  </si>
  <si>
    <t>Ｎ</t>
  </si>
  <si>
    <t>Ｑ</t>
  </si>
  <si>
    <t>Ｒ</t>
  </si>
  <si>
    <t>Ｓ</t>
  </si>
  <si>
    <t>Ｔ</t>
  </si>
  <si>
    <t>第一次産業</t>
    <rPh sb="0" eb="1">
      <t>ダイ</t>
    </rPh>
    <rPh sb="1" eb="3">
      <t>イチジ</t>
    </rPh>
    <rPh sb="3" eb="5">
      <t>サンギョウ</t>
    </rPh>
    <phoneticPr fontId="2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</si>
  <si>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2"/>
  </si>
  <si>
    <t>建設業</t>
    <rPh sb="0" eb="3">
      <t>ケンセツギョウ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</si>
  <si>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</si>
  <si>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</si>
  <si>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水産科</t>
    <rPh sb="0" eb="2">
      <t>スイサン</t>
    </rPh>
    <rPh sb="2" eb="3">
      <t>カ</t>
    </rPh>
    <phoneticPr fontId="2"/>
  </si>
  <si>
    <t>有期雇用
労働者</t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</si>
  <si>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</si>
  <si>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</si>
  <si>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</si>
  <si>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</si>
  <si>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農林業従事者</t>
    <rPh sb="0" eb="3">
      <t>ノウリンギョウ</t>
    </rPh>
    <rPh sb="3" eb="5">
      <t>ジュウジ</t>
    </rPh>
    <rPh sb="5" eb="6">
      <t>シャ</t>
    </rPh>
    <phoneticPr fontId="2"/>
  </si>
  <si>
    <t>区　　　分</t>
    <rPh sb="0" eb="1">
      <t>ク</t>
    </rPh>
    <rPh sb="4" eb="5">
      <t>ブン</t>
    </rPh>
    <phoneticPr fontId="2"/>
  </si>
  <si>
    <t>９歳</t>
    <rPh sb="1" eb="2">
      <t>サイ</t>
    </rPh>
    <phoneticPr fontId="2"/>
  </si>
  <si>
    <t>Ｃの
うち</t>
  </si>
  <si>
    <t>１０歳</t>
    <rPh sb="2" eb="3">
      <t>サイ</t>
    </rPh>
    <phoneticPr fontId="2"/>
  </si>
  <si>
    <t>１１歳</t>
    <rPh sb="2" eb="3">
      <t>サイ</t>
    </rPh>
    <phoneticPr fontId="2"/>
  </si>
  <si>
    <t>１３歳</t>
    <rPh sb="2" eb="3">
      <t>サイ</t>
    </rPh>
    <phoneticPr fontId="2"/>
  </si>
  <si>
    <r>
      <t>公</t>
    </r>
    <r>
      <rPr>
        <sz val="10"/>
        <rFont val="ＭＳ 明朝"/>
        <family val="1"/>
        <charset val="128"/>
      </rPr>
      <t xml:space="preserve">務
</t>
    </r>
    <r>
      <rPr>
        <sz val="9"/>
        <rFont val="ＭＳ 明朝"/>
        <family val="1"/>
        <charset val="128"/>
      </rPr>
      <t>（他に分類されるものを除く）</t>
    </r>
    <rPh sb="0" eb="2">
      <t>コウム</t>
    </rPh>
    <rPh sb="4" eb="5">
      <t>タ</t>
    </rPh>
    <rPh sb="6" eb="8">
      <t>ブンルイ</t>
    </rPh>
    <rPh sb="14" eb="15">
      <t>ノゾ</t>
    </rPh>
    <phoneticPr fontId="2"/>
  </si>
  <si>
    <t>就学免除者</t>
    <rPh sb="0" eb="2">
      <t>シュウガク</t>
    </rPh>
    <rPh sb="2" eb="4">
      <t>メンジョ</t>
    </rPh>
    <rPh sb="4" eb="5">
      <t>シャ</t>
    </rPh>
    <phoneticPr fontId="2"/>
  </si>
  <si>
    <t>63 年齢別就学免除者数、猶予者数、居所不明者数及び死亡者数</t>
    <rPh sb="3" eb="5">
      <t>ネンレイ</t>
    </rPh>
    <rPh sb="5" eb="6">
      <t>ベツ</t>
    </rPh>
    <rPh sb="6" eb="8">
      <t>シュウガク</t>
    </rPh>
    <rPh sb="8" eb="10">
      <t>メンジョ</t>
    </rPh>
    <rPh sb="10" eb="11">
      <t>シャ</t>
    </rPh>
    <rPh sb="11" eb="12">
      <t>スウ</t>
    </rPh>
    <rPh sb="13" eb="15">
      <t>ユウヨ</t>
    </rPh>
    <rPh sb="15" eb="16">
      <t>シャ</t>
    </rPh>
    <rPh sb="16" eb="17">
      <t>スウ</t>
    </rPh>
    <rPh sb="18" eb="20">
      <t>イドコロ</t>
    </rPh>
    <rPh sb="20" eb="23">
      <t>フメイシャ</t>
    </rPh>
    <rPh sb="23" eb="24">
      <t>スウ</t>
    </rPh>
    <rPh sb="24" eb="25">
      <t>オヨ</t>
    </rPh>
    <rPh sb="26" eb="28">
      <t>シボウ</t>
    </rPh>
    <rPh sb="28" eb="29">
      <t>シャ</t>
    </rPh>
    <rPh sb="29" eb="30">
      <t>スウ</t>
    </rPh>
    <phoneticPr fontId="2"/>
  </si>
  <si>
    <t>就学猶予者
病弱・虚弱</t>
    <rPh sb="0" eb="2">
      <t>シュウガク</t>
    </rPh>
    <rPh sb="2" eb="4">
      <t>ユウヨ</t>
    </rPh>
    <rPh sb="4" eb="5">
      <t>シャ</t>
    </rPh>
    <rPh sb="6" eb="8">
      <t>ビョウジャク</t>
    </rPh>
    <rPh sb="9" eb="11">
      <t>キョジャク</t>
    </rPh>
    <phoneticPr fontId="2"/>
  </si>
  <si>
    <t>死亡者数</t>
    <rPh sb="0" eb="2">
      <t>シボウ</t>
    </rPh>
    <rPh sb="2" eb="3">
      <t>シャ</t>
    </rPh>
    <rPh sb="3" eb="4">
      <t>スウ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</si>
  <si>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</si>
  <si>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学術研究、専門・技術ｻｰﾋﾞｽ業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</si>
  <si>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r>
      <rPr>
        <sz val="10"/>
        <rFont val="ＭＳ 明朝"/>
        <family val="1"/>
        <charset val="128"/>
      </rPr>
      <t>サービス業</t>
    </r>
    <r>
      <rPr>
        <sz val="9"/>
        <rFont val="ＭＳ 明朝"/>
        <family val="1"/>
        <charset val="128"/>
      </rPr>
      <t xml:space="preserve">
（他に分類されないもの）</t>
    </r>
    <rPh sb="4" eb="5">
      <t>ギョウ</t>
    </rPh>
    <rPh sb="7" eb="8">
      <t>ホカ</t>
    </rPh>
    <rPh sb="9" eb="11">
      <t>ブンルイ</t>
    </rPh>
    <phoneticPr fontId="2"/>
  </si>
  <si>
    <t>37 中学校 進路別卒業者数、進学率及び就職率（その１）</t>
    <rPh sb="3" eb="6">
      <t>チュウガッコウ</t>
    </rPh>
    <rPh sb="7" eb="9">
      <t>シンロ</t>
    </rPh>
    <rPh sb="9" eb="10">
      <t>ベツ</t>
    </rPh>
    <rPh sb="10" eb="13">
      <t>ソツギョウシャ</t>
    </rPh>
    <rPh sb="13" eb="14">
      <t>スウ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phoneticPr fontId="2"/>
  </si>
  <si>
    <r>
      <rPr>
        <sz val="10"/>
        <rFont val="ＭＳ 明朝"/>
        <family val="1"/>
        <charset val="128"/>
      </rPr>
      <t>公務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（他に分類されるものを除く）</t>
    </r>
    <rPh sb="0" eb="2">
      <t>コウム</t>
    </rPh>
    <rPh sb="14" eb="15">
      <t>ノゾ</t>
    </rPh>
    <phoneticPr fontId="2"/>
  </si>
  <si>
    <t>総合学科</t>
    <rPh sb="0" eb="2">
      <t>ソウゴウ</t>
    </rPh>
    <rPh sb="2" eb="4">
      <t>ガッカ</t>
    </rPh>
    <phoneticPr fontId="2"/>
  </si>
  <si>
    <t>運搬・清掃等従事者</t>
    <rPh sb="0" eb="2">
      <t>ウンパン</t>
    </rPh>
    <rPh sb="3" eb="5">
      <t>セイソウ</t>
    </rPh>
    <rPh sb="5" eb="6">
      <t>トウ</t>
    </rPh>
    <rPh sb="6" eb="8">
      <t>ジュウジ</t>
    </rPh>
    <rPh sb="8" eb="9">
      <t>シャ</t>
    </rPh>
    <phoneticPr fontId="2"/>
  </si>
  <si>
    <t>総　　数</t>
    <rPh sb="0" eb="1">
      <t>ソウ</t>
    </rPh>
    <rPh sb="3" eb="4">
      <t>カズ</t>
    </rPh>
    <phoneticPr fontId="2"/>
  </si>
  <si>
    <t>農林業従事者</t>
    <rPh sb="0" eb="2">
      <t>ノウリン</t>
    </rPh>
    <rPh sb="2" eb="3">
      <t>ギョウ</t>
    </rPh>
    <rPh sb="3" eb="6">
      <t>ジュウジシャ</t>
    </rPh>
    <phoneticPr fontId="2"/>
  </si>
  <si>
    <t xml:space="preserve"> 公共職業能力開発施設等入学者(Ｄ)</t>
    <rPh sb="1" eb="3">
      <t>コウキョウ</t>
    </rPh>
    <rPh sb="3" eb="5">
      <t>ショクギョウ</t>
    </rPh>
    <rPh sb="5" eb="7">
      <t>ノウリョク</t>
    </rPh>
    <rPh sb="7" eb="9">
      <t>カイハツ</t>
    </rPh>
    <rPh sb="9" eb="11">
      <t>シセツ</t>
    </rPh>
    <rPh sb="11" eb="12">
      <t>トウ</t>
    </rPh>
    <rPh sb="12" eb="15">
      <t>ニュウガクシャ</t>
    </rPh>
    <phoneticPr fontId="2"/>
  </si>
  <si>
    <t>62 特別支援学校（高等部）卒業後 職業別就職者数</t>
    <rPh sb="3" eb="5">
      <t>トクベツ</t>
    </rPh>
    <rPh sb="5" eb="7">
      <t>シエン</t>
    </rPh>
    <rPh sb="7" eb="9">
      <t>ガッコウ</t>
    </rPh>
    <phoneticPr fontId="2"/>
  </si>
  <si>
    <t>大学・短期大学の別科</t>
    <rPh sb="0" eb="2">
      <t>ダイガク</t>
    </rPh>
    <rPh sb="3" eb="5">
      <t>タンキ</t>
    </rPh>
    <rPh sb="5" eb="7">
      <t>ダイガク</t>
    </rPh>
    <rPh sb="8" eb="9">
      <t>ベツ</t>
    </rPh>
    <rPh sb="9" eb="10">
      <t>カ</t>
    </rPh>
    <phoneticPr fontId="2"/>
  </si>
  <si>
    <t>特別支援学校高等部専攻科</t>
    <rPh sb="0" eb="2">
      <t>トクベツ</t>
    </rPh>
    <rPh sb="2" eb="4">
      <t>シエン</t>
    </rPh>
    <rPh sb="4" eb="6">
      <t>ガッコウ</t>
    </rPh>
    <rPh sb="6" eb="9">
      <t>コウトウブ</t>
    </rPh>
    <rPh sb="9" eb="12">
      <t>センコウカ</t>
    </rPh>
    <phoneticPr fontId="2"/>
  </si>
  <si>
    <r>
      <t>専修学校（専門課程）進学者（</t>
    </r>
    <r>
      <rPr>
        <sz val="10"/>
        <rFont val="ＭＳ 明朝"/>
        <family val="1"/>
        <charset val="128"/>
      </rPr>
      <t>Ｂ）</t>
    </r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2"/>
  </si>
  <si>
    <t>上記Ｃのうち</t>
    <rPh sb="0" eb="2">
      <t>ジョウキ</t>
    </rPh>
    <phoneticPr fontId="2"/>
  </si>
  <si>
    <t>国　立</t>
    <rPh sb="0" eb="1">
      <t>クニ</t>
    </rPh>
    <rPh sb="2" eb="3">
      <t>リツ</t>
    </rPh>
    <phoneticPr fontId="2"/>
  </si>
  <si>
    <t>Ｂ専修学校
(高等課程)
進学率</t>
    <rPh sb="1" eb="3">
      <t>センシュウ</t>
    </rPh>
    <rPh sb="3" eb="5">
      <t>ガッコウ</t>
    </rPh>
    <rPh sb="13" eb="15">
      <t>シンガク</t>
    </rPh>
    <rPh sb="15" eb="16">
      <t>リツ</t>
    </rPh>
    <phoneticPr fontId="2"/>
  </si>
  <si>
    <t>上記Ｄのうち</t>
    <rPh sb="0" eb="2">
      <t>ジョウキ</t>
    </rPh>
    <phoneticPr fontId="2"/>
  </si>
  <si>
    <t>総　　　数</t>
    <rPh sb="0" eb="1">
      <t>ソウ</t>
    </rPh>
    <rPh sb="4" eb="5">
      <t>カズ</t>
    </rPh>
    <phoneticPr fontId="2"/>
  </si>
  <si>
    <t>各種学校</t>
  </si>
  <si>
    <t>公　　　立</t>
    <rPh sb="0" eb="1">
      <t>コウ</t>
    </rPh>
    <rPh sb="4" eb="5">
      <t>リツ</t>
    </rPh>
    <phoneticPr fontId="2"/>
  </si>
  <si>
    <t>Ｅ就職率</t>
    <rPh sb="1" eb="3">
      <t>シュウショク</t>
    </rPh>
    <rPh sb="3" eb="4">
      <t>リツ</t>
    </rPh>
    <phoneticPr fontId="2"/>
  </si>
  <si>
    <t>県　　外</t>
    <rPh sb="0" eb="1">
      <t>ケン</t>
    </rPh>
    <rPh sb="3" eb="4">
      <t>ガイ</t>
    </rPh>
    <phoneticPr fontId="2"/>
  </si>
  <si>
    <t>（中等部）</t>
    <rPh sb="1" eb="3">
      <t>チュウトウ</t>
    </rPh>
    <rPh sb="3" eb="4">
      <t>ブ</t>
    </rPh>
    <phoneticPr fontId="2"/>
  </si>
  <si>
    <t>公共職業能力開発施設等入学者（Ｄ）</t>
    <rPh sb="0" eb="1">
      <t>コウ</t>
    </rPh>
    <rPh sb="1" eb="2">
      <t>キョウ</t>
    </rPh>
    <rPh sb="2" eb="3">
      <t>ショク</t>
    </rPh>
    <rPh sb="3" eb="4">
      <t>ギョウ</t>
    </rPh>
    <rPh sb="4" eb="5">
      <t>ノウ</t>
    </rPh>
    <rPh sb="5" eb="6">
      <t>リョク</t>
    </rPh>
    <rPh sb="6" eb="7">
      <t>ヒラ</t>
    </rPh>
    <rPh sb="7" eb="8">
      <t>ハツ</t>
    </rPh>
    <rPh sb="8" eb="10">
      <t>シセツ</t>
    </rPh>
    <rPh sb="10" eb="11">
      <t>トウ</t>
    </rPh>
    <rPh sb="11" eb="14">
      <t>ニュウガクシャ</t>
    </rPh>
    <phoneticPr fontId="2"/>
  </si>
  <si>
    <t>左記Ａ～Ｄのうち
就職している者</t>
    <rPh sb="0" eb="2">
      <t>サキ</t>
    </rPh>
    <rPh sb="9" eb="11">
      <t>シュウショク</t>
    </rPh>
    <rPh sb="15" eb="16">
      <t>モノ</t>
    </rPh>
    <phoneticPr fontId="2"/>
  </si>
  <si>
    <t>52 高等学校（全日制・定時制）卒業後 就職者産業別、就職地別及び男女別構成比</t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8">
      <t>ソツギョウ</t>
    </rPh>
    <rPh sb="18" eb="19">
      <t>ゴ</t>
    </rPh>
    <rPh sb="20" eb="22">
      <t>シュウショク</t>
    </rPh>
    <rPh sb="22" eb="23">
      <t>シャ</t>
    </rPh>
    <rPh sb="23" eb="25">
      <t>サンギョウ</t>
    </rPh>
    <rPh sb="25" eb="26">
      <t>ベツ</t>
    </rPh>
    <rPh sb="27" eb="29">
      <t>シュウショク</t>
    </rPh>
    <rPh sb="29" eb="30">
      <t>チ</t>
    </rPh>
    <rPh sb="30" eb="31">
      <t>ベツ</t>
    </rPh>
    <rPh sb="31" eb="32">
      <t>オヨ</t>
    </rPh>
    <rPh sb="33" eb="35">
      <t>ダンジョ</t>
    </rPh>
    <rPh sb="35" eb="36">
      <t>ベツ</t>
    </rPh>
    <rPh sb="36" eb="38">
      <t>コウセイ</t>
    </rPh>
    <phoneticPr fontId="2"/>
  </si>
  <si>
    <t>専修学校（専門課程）進学者（Ｂ）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2"/>
  </si>
  <si>
    <t>（再掲）</t>
    <rPh sb="1" eb="3">
      <t>サイケイ</t>
    </rPh>
    <phoneticPr fontId="2"/>
  </si>
  <si>
    <t>左記Ａのうち他県進学者</t>
    <rPh sb="0" eb="2">
      <t>サキ</t>
    </rPh>
    <rPh sb="6" eb="8">
      <t>タケン</t>
    </rPh>
    <rPh sb="8" eb="11">
      <t>シンガクシャ</t>
    </rPh>
    <phoneticPr fontId="2"/>
  </si>
  <si>
    <t>公共職業能力開発
施設等入学者(Ｄ)</t>
    <rPh sb="0" eb="2">
      <t>コウキョウ</t>
    </rPh>
    <rPh sb="2" eb="4">
      <t>ショクギョウ</t>
    </rPh>
    <rPh sb="4" eb="6">
      <t>ノウリョク</t>
    </rPh>
    <rPh sb="6" eb="8">
      <t>カイハツ</t>
    </rPh>
    <rPh sb="9" eb="11">
      <t>シセツ</t>
    </rPh>
    <rPh sb="11" eb="12">
      <t>トウ</t>
    </rPh>
    <rPh sb="12" eb="14">
      <t>ニュウガク</t>
    </rPh>
    <rPh sb="14" eb="15">
      <t>シャ</t>
    </rPh>
    <phoneticPr fontId="2"/>
  </si>
  <si>
    <t>常用労働者</t>
    <rPh sb="0" eb="2">
      <t>ジョウヨウ</t>
    </rPh>
    <rPh sb="2" eb="5">
      <t>ロウドウシャ</t>
    </rPh>
    <phoneticPr fontId="2"/>
  </si>
  <si>
    <t>無期雇用労働者</t>
    <rPh sb="0" eb="2">
      <t>ムキ</t>
    </rPh>
    <rPh sb="2" eb="4">
      <t>コヨウ</t>
    </rPh>
    <rPh sb="4" eb="7">
      <t>ロウドウシャ</t>
    </rPh>
    <phoneticPr fontId="2"/>
  </si>
  <si>
    <t>（再掲）Ａ～Ｄのうち就職している者</t>
    <rPh sb="1" eb="3">
      <t>サイケイ</t>
    </rPh>
    <rPh sb="10" eb="12">
      <t>シュウショク</t>
    </rPh>
    <rPh sb="16" eb="17">
      <t>シャ</t>
    </rPh>
    <phoneticPr fontId="2"/>
  </si>
  <si>
    <t>Ｂ専修学校
（専門課程）
進学率</t>
    <rPh sb="1" eb="3">
      <t>センシュウ</t>
    </rPh>
    <rPh sb="3" eb="5">
      <t>ガッコウ</t>
    </rPh>
    <rPh sb="7" eb="9">
      <t>センモン</t>
    </rPh>
    <rPh sb="9" eb="11">
      <t>カテイ</t>
    </rPh>
    <rPh sb="13" eb="15">
      <t>シンガク</t>
    </rPh>
    <rPh sb="15" eb="16">
      <t>リツ</t>
    </rPh>
    <phoneticPr fontId="2"/>
  </si>
  <si>
    <t>Ａ大学等
進学率</t>
    <rPh sb="1" eb="4">
      <t>ダイガクトウ</t>
    </rPh>
    <rPh sb="5" eb="7">
      <t>シンガク</t>
    </rPh>
    <rPh sb="7" eb="8">
      <t>リツ</t>
    </rPh>
    <phoneticPr fontId="2"/>
  </si>
  <si>
    <t>（単位：人,％）</t>
    <rPh sb="1" eb="3">
      <t>タンイ</t>
    </rPh>
    <rPh sb="4" eb="5">
      <t>ニン</t>
    </rPh>
    <phoneticPr fontId="2"/>
  </si>
  <si>
    <t>専修学校
（高等課程）
進学者(Ｂ)</t>
    <rPh sb="0" eb="2">
      <t>センシュウ</t>
    </rPh>
    <rPh sb="2" eb="4">
      <t>ガッコウ</t>
    </rPh>
    <rPh sb="6" eb="7">
      <t>コウ</t>
    </rPh>
    <rPh sb="7" eb="8">
      <t>トウ</t>
    </rPh>
    <rPh sb="8" eb="10">
      <t>カテイ</t>
    </rPh>
    <rPh sb="12" eb="14">
      <t>シンガク</t>
    </rPh>
    <rPh sb="14" eb="15">
      <t>シャ</t>
    </rPh>
    <phoneticPr fontId="2"/>
  </si>
  <si>
    <t>専修学校
(一般課程)
等入学者(Ｃ)</t>
    <rPh sb="0" eb="1">
      <t>セン</t>
    </rPh>
    <rPh sb="1" eb="2">
      <t>シュウ</t>
    </rPh>
    <rPh sb="2" eb="4">
      <t>ガッコウ</t>
    </rPh>
    <rPh sb="6" eb="8">
      <t>イッパン</t>
    </rPh>
    <rPh sb="8" eb="10">
      <t>カテイ</t>
    </rPh>
    <rPh sb="12" eb="13">
      <t>トウ</t>
    </rPh>
    <rPh sb="13" eb="15">
      <t>ニュウガク</t>
    </rPh>
    <rPh sb="15" eb="16">
      <t>シャ</t>
    </rPh>
    <phoneticPr fontId="2"/>
  </si>
  <si>
    <t>Ａ～Ｅ以外
の者(Ｆ)</t>
    <rPh sb="3" eb="5">
      <t>イガイ</t>
    </rPh>
    <rPh sb="7" eb="8">
      <t>モノ</t>
    </rPh>
    <phoneticPr fontId="2"/>
  </si>
  <si>
    <t>38 中学校 進路別卒業者数、進学率及び就職率（その２）</t>
    <rPh sb="3" eb="6">
      <t>チュウガッコウ</t>
    </rPh>
    <rPh sb="7" eb="9">
      <t>シンロ</t>
    </rPh>
    <rPh sb="9" eb="10">
      <t>ベツ</t>
    </rPh>
    <rPh sb="10" eb="13">
      <t>ソツギョウシャ</t>
    </rPh>
    <rPh sb="13" eb="14">
      <t>スウ</t>
    </rPh>
    <rPh sb="15" eb="17">
      <t>シンガク</t>
    </rPh>
    <rPh sb="17" eb="18">
      <t>リツ</t>
    </rPh>
    <rPh sb="18" eb="19">
      <t>オヨ</t>
    </rPh>
    <rPh sb="20" eb="22">
      <t>シュウショク</t>
    </rPh>
    <rPh sb="22" eb="23">
      <t>リツ</t>
    </rPh>
    <phoneticPr fontId="2"/>
  </si>
  <si>
    <t>　Ａ～Ｄのうち就職している者</t>
  </si>
  <si>
    <t>39 中学校卒業後 高等学校等への進学者及び専修学校等入学者数</t>
    <rPh sb="3" eb="6">
      <t>チュウガッコウ</t>
    </rPh>
    <rPh sb="6" eb="9">
      <t>ソツギョウゴ</t>
    </rPh>
    <rPh sb="10" eb="12">
      <t>コウトウ</t>
    </rPh>
    <rPh sb="12" eb="14">
      <t>ガッコウ</t>
    </rPh>
    <rPh sb="14" eb="15">
      <t>トウ</t>
    </rPh>
    <rPh sb="17" eb="20">
      <t>シンガクシャ</t>
    </rPh>
    <rPh sb="20" eb="21">
      <t>オヨ</t>
    </rPh>
    <rPh sb="22" eb="24">
      <t>センシュウ</t>
    </rPh>
    <rPh sb="24" eb="26">
      <t>ガッコウ</t>
    </rPh>
    <rPh sb="26" eb="27">
      <t>トウ</t>
    </rPh>
    <rPh sb="27" eb="30">
      <t>ニュウガクシャ</t>
    </rPh>
    <rPh sb="30" eb="31">
      <t>スウ</t>
    </rPh>
    <phoneticPr fontId="2"/>
  </si>
  <si>
    <t>41 義務教育学校 進路別卒業者数、進学率及び就職率（その１）</t>
    <rPh sb="3" eb="5">
      <t>ギム</t>
    </rPh>
    <rPh sb="5" eb="7">
      <t>キョウイク</t>
    </rPh>
    <rPh sb="7" eb="9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rPh sb="18" eb="20">
      <t>シンガク</t>
    </rPh>
    <rPh sb="20" eb="21">
      <t>リツ</t>
    </rPh>
    <rPh sb="21" eb="22">
      <t>オヨ</t>
    </rPh>
    <rPh sb="23" eb="25">
      <t>シュウショク</t>
    </rPh>
    <rPh sb="25" eb="26">
      <t>リツ</t>
    </rPh>
    <phoneticPr fontId="2"/>
  </si>
  <si>
    <t>公共職業能力開発施設等入学者(Ｄ)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3">
      <t>ニュウガク</t>
    </rPh>
    <rPh sb="13" eb="14">
      <t>シャ</t>
    </rPh>
    <phoneticPr fontId="2"/>
  </si>
  <si>
    <t>左記以外の者
(Ｆ)</t>
    <rPh sb="0" eb="2">
      <t>サキ</t>
    </rPh>
    <rPh sb="2" eb="4">
      <t>イガイ</t>
    </rPh>
    <rPh sb="5" eb="6">
      <t>モノ</t>
    </rPh>
    <phoneticPr fontId="2"/>
  </si>
  <si>
    <t>47 高等学校（全日制） 学科別及び進路別卒業者数</t>
    <rPh sb="3" eb="5">
      <t>コウトウ</t>
    </rPh>
    <rPh sb="5" eb="7">
      <t>ガッコウ</t>
    </rPh>
    <rPh sb="8" eb="11">
      <t>ゼンニチセイ</t>
    </rPh>
    <rPh sb="13" eb="15">
      <t>ガッカ</t>
    </rPh>
    <rPh sb="15" eb="16">
      <t>ベツ</t>
    </rPh>
    <rPh sb="16" eb="17">
      <t>オヨ</t>
    </rPh>
    <rPh sb="18" eb="20">
      <t>シンロ</t>
    </rPh>
    <rPh sb="20" eb="21">
      <t>ベツ</t>
    </rPh>
    <rPh sb="21" eb="22">
      <t>ソツ</t>
    </rPh>
    <rPh sb="22" eb="25">
      <t>ギョウシャスウ</t>
    </rPh>
    <phoneticPr fontId="2"/>
  </si>
  <si>
    <t>高等学校
（専攻科）</t>
    <rPh sb="0" eb="2">
      <t>コウトウ</t>
    </rPh>
    <rPh sb="2" eb="4">
      <t>ガッコウ</t>
    </rPh>
    <rPh sb="6" eb="9">
      <t>センコウカ</t>
    </rPh>
    <phoneticPr fontId="2"/>
  </si>
  <si>
    <t>43 義務教育学校卒業後 高等学校等への進学者及び専修学校等入学者数</t>
    <rPh sb="3" eb="5">
      <t>ギム</t>
    </rPh>
    <rPh sb="5" eb="7">
      <t>キョウイク</t>
    </rPh>
    <rPh sb="7" eb="9">
      <t>ガッコウ</t>
    </rPh>
    <rPh sb="9" eb="11">
      <t>ソツギョウ</t>
    </rPh>
    <rPh sb="11" eb="12">
      <t>ゴ</t>
    </rPh>
    <rPh sb="13" eb="15">
      <t>コウトウ</t>
    </rPh>
    <rPh sb="15" eb="17">
      <t>ガッコウ</t>
    </rPh>
    <rPh sb="17" eb="18">
      <t>トウ</t>
    </rPh>
    <rPh sb="20" eb="23">
      <t>シンガクシャ</t>
    </rPh>
    <rPh sb="23" eb="24">
      <t>オヨ</t>
    </rPh>
    <rPh sb="25" eb="27">
      <t>センシュウ</t>
    </rPh>
    <rPh sb="27" eb="29">
      <t>ガッコウ</t>
    </rPh>
    <rPh sb="29" eb="30">
      <t>トウ</t>
    </rPh>
    <rPh sb="30" eb="33">
      <t>ニュウガクシャ</t>
    </rPh>
    <rPh sb="33" eb="34">
      <t>スウ</t>
    </rPh>
    <phoneticPr fontId="2"/>
  </si>
  <si>
    <t>44 義務教育学校卒業後 就職地(県内外)及び産業（３区分）別就職者数</t>
    <rPh sb="3" eb="5">
      <t>ギム</t>
    </rPh>
    <rPh sb="5" eb="7">
      <t>キョウイク</t>
    </rPh>
    <rPh sb="7" eb="9">
      <t>ガッコウ</t>
    </rPh>
    <rPh sb="9" eb="12">
      <t>ソツギョウゴ</t>
    </rPh>
    <rPh sb="13" eb="15">
      <t>シュウショク</t>
    </rPh>
    <rPh sb="15" eb="16">
      <t>チ</t>
    </rPh>
    <rPh sb="17" eb="19">
      <t>ケンナイ</t>
    </rPh>
    <rPh sb="19" eb="20">
      <t>ガイ</t>
    </rPh>
    <rPh sb="21" eb="22">
      <t>オヨ</t>
    </rPh>
    <rPh sb="23" eb="25">
      <t>サンギョウ</t>
    </rPh>
    <rPh sb="27" eb="29">
      <t>クブン</t>
    </rPh>
    <rPh sb="30" eb="31">
      <t>ベツ</t>
    </rPh>
    <rPh sb="31" eb="34">
      <t>シュウショクシャ</t>
    </rPh>
    <rPh sb="34" eb="35">
      <t>スウ</t>
    </rPh>
    <phoneticPr fontId="2"/>
  </si>
  <si>
    <t>専修学校(専門
課程)進学者(Ｂ)</t>
    <rPh sb="0" eb="2">
      <t>センシュウ</t>
    </rPh>
    <rPh sb="2" eb="4">
      <t>ガッコウ</t>
    </rPh>
    <rPh sb="5" eb="6">
      <t>セン</t>
    </rPh>
    <rPh sb="6" eb="7">
      <t>モン</t>
    </rPh>
    <rPh sb="8" eb="10">
      <t>カテイ</t>
    </rPh>
    <rPh sb="11" eb="13">
      <t>シンガク</t>
    </rPh>
    <rPh sb="13" eb="14">
      <t>シャ</t>
    </rPh>
    <phoneticPr fontId="2"/>
  </si>
  <si>
    <t>専修学校(一般課程)等入学者(Ｃ)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3">
      <t>ニュウガク</t>
    </rPh>
    <rPh sb="13" eb="14">
      <t>シャ</t>
    </rPh>
    <phoneticPr fontId="2"/>
  </si>
  <si>
    <t>48 高等学校（定時制） 学科別及び進路別卒業者数</t>
    <rPh sb="3" eb="5">
      <t>コウトウ</t>
    </rPh>
    <rPh sb="5" eb="7">
      <t>ガッコウ</t>
    </rPh>
    <rPh sb="8" eb="11">
      <t>テイジセイ</t>
    </rPh>
    <rPh sb="13" eb="15">
      <t>ガッカ</t>
    </rPh>
    <rPh sb="15" eb="16">
      <t>ベツ</t>
    </rPh>
    <rPh sb="16" eb="17">
      <t>オヨ</t>
    </rPh>
    <rPh sb="18" eb="20">
      <t>シンロ</t>
    </rPh>
    <rPh sb="20" eb="21">
      <t>ベツ</t>
    </rPh>
    <rPh sb="21" eb="22">
      <t>ソツ</t>
    </rPh>
    <rPh sb="22" eb="23">
      <t>ギョウ</t>
    </rPh>
    <rPh sb="23" eb="24">
      <t>シャ</t>
    </rPh>
    <rPh sb="24" eb="25">
      <t>カズ</t>
    </rPh>
    <phoneticPr fontId="2"/>
  </si>
  <si>
    <r>
      <t>49</t>
    </r>
    <r>
      <rPr>
        <sz val="11"/>
        <rFont val="ＭＳ ゴシック"/>
        <family val="3"/>
        <charset val="128"/>
      </rPr>
      <t xml:space="preserve"> 高等学校（全日制・定時制）卒業後  大学</t>
    </r>
    <r>
      <rPr>
        <sz val="11"/>
        <rFont val="ＭＳ 明朝"/>
        <family val="1"/>
        <charset val="128"/>
      </rPr>
      <t>・</t>
    </r>
    <r>
      <rPr>
        <sz val="11"/>
        <rFont val="ＭＳ ゴシック"/>
        <family val="3"/>
        <charset val="128"/>
      </rPr>
      <t>短期大学への進学者数及び専修学校等入学者数</t>
    </r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9">
      <t>ソツギョウゴ</t>
    </rPh>
    <rPh sb="21" eb="23">
      <t>ダイガク</t>
    </rPh>
    <rPh sb="24" eb="26">
      <t>タンキ</t>
    </rPh>
    <rPh sb="26" eb="28">
      <t>ダイガク</t>
    </rPh>
    <rPh sb="30" eb="33">
      <t>シンガクシャ</t>
    </rPh>
    <rPh sb="33" eb="34">
      <t>スウ</t>
    </rPh>
    <rPh sb="34" eb="35">
      <t>オヨ</t>
    </rPh>
    <rPh sb="36" eb="38">
      <t>センシュウ</t>
    </rPh>
    <rPh sb="38" eb="40">
      <t>ガッコウ</t>
    </rPh>
    <rPh sb="40" eb="41">
      <t>トウ</t>
    </rPh>
    <rPh sb="41" eb="44">
      <t>ニュウガクシャ</t>
    </rPh>
    <rPh sb="44" eb="45">
      <t>スウ</t>
    </rPh>
    <phoneticPr fontId="2"/>
  </si>
  <si>
    <t>51 高等学校（全日制・定時制）卒業後 学科別及び産業別就職者数</t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8">
      <t>ソツギョウ</t>
    </rPh>
    <rPh sb="18" eb="19">
      <t>ゴ</t>
    </rPh>
    <rPh sb="20" eb="22">
      <t>ガッカ</t>
    </rPh>
    <rPh sb="22" eb="23">
      <t>ベツ</t>
    </rPh>
    <rPh sb="23" eb="24">
      <t>オヨ</t>
    </rPh>
    <rPh sb="25" eb="27">
      <t>サンギョウ</t>
    </rPh>
    <rPh sb="27" eb="28">
      <t>ベツ</t>
    </rPh>
    <rPh sb="28" eb="30">
      <t>シュウショク</t>
    </rPh>
    <rPh sb="30" eb="31">
      <t>シャ</t>
    </rPh>
    <rPh sb="31" eb="32">
      <t>スウ</t>
    </rPh>
    <phoneticPr fontId="2"/>
  </si>
  <si>
    <t>53 高等学校（全日制・定時制）卒業後 職業別就職者数</t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9">
      <t>ソツギョウゴ</t>
    </rPh>
    <rPh sb="20" eb="22">
      <t>ショクギョウ</t>
    </rPh>
    <rPh sb="22" eb="23">
      <t>ベツ</t>
    </rPh>
    <rPh sb="23" eb="26">
      <t>シュウショクシャ</t>
    </rPh>
    <rPh sb="26" eb="27">
      <t>スウ</t>
    </rPh>
    <phoneticPr fontId="2"/>
  </si>
  <si>
    <t>54 高等学校（全日制・定時制）卒業後 学科別及び職業別就職者数</t>
    <rPh sb="3" eb="5">
      <t>コウトウ</t>
    </rPh>
    <rPh sb="5" eb="7">
      <t>ガッコウ</t>
    </rPh>
    <rPh sb="8" eb="11">
      <t>ゼンニチセイ</t>
    </rPh>
    <rPh sb="12" eb="15">
      <t>テイジセイ</t>
    </rPh>
    <rPh sb="16" eb="19">
      <t>ソツギョウゴ</t>
    </rPh>
    <rPh sb="20" eb="22">
      <t>ガッカ</t>
    </rPh>
    <rPh sb="22" eb="23">
      <t>ベツ</t>
    </rPh>
    <rPh sb="23" eb="24">
      <t>オヨ</t>
    </rPh>
    <rPh sb="25" eb="27">
      <t>ショクギョウ</t>
    </rPh>
    <rPh sb="27" eb="28">
      <t>ベツ</t>
    </rPh>
    <rPh sb="28" eb="31">
      <t>シュウショクシャ</t>
    </rPh>
    <rPh sb="31" eb="32">
      <t>スウ</t>
    </rPh>
    <phoneticPr fontId="2"/>
  </si>
  <si>
    <t>55 高等学校（通信制） 学科別及び進路別卒業者数</t>
    <rPh sb="3" eb="5">
      <t>コウトウ</t>
    </rPh>
    <rPh sb="5" eb="7">
      <t>ガッコウ</t>
    </rPh>
    <rPh sb="8" eb="11">
      <t>ツウシンセイ</t>
    </rPh>
    <rPh sb="13" eb="15">
      <t>ガッカ</t>
    </rPh>
    <rPh sb="15" eb="16">
      <t>ベツ</t>
    </rPh>
    <rPh sb="16" eb="17">
      <t>オヨ</t>
    </rPh>
    <rPh sb="18" eb="20">
      <t>シンロ</t>
    </rPh>
    <rPh sb="20" eb="21">
      <t>ベツ</t>
    </rPh>
    <rPh sb="21" eb="22">
      <t>ソツ</t>
    </rPh>
    <rPh sb="22" eb="25">
      <t>ギョウシャスウ</t>
    </rPh>
    <phoneticPr fontId="2"/>
  </si>
  <si>
    <t>57 高等学校（通信制）卒業後 学科別及び産業別就職者数</t>
    <rPh sb="3" eb="5">
      <t>コウトウ</t>
    </rPh>
    <rPh sb="5" eb="7">
      <t>ガッコウ</t>
    </rPh>
    <rPh sb="8" eb="11">
      <t>ツウシンセイ</t>
    </rPh>
    <rPh sb="12" eb="14">
      <t>ソツギョウ</t>
    </rPh>
    <rPh sb="14" eb="15">
      <t>ゴ</t>
    </rPh>
    <rPh sb="16" eb="18">
      <t>ガッカ</t>
    </rPh>
    <rPh sb="18" eb="19">
      <t>ベツ</t>
    </rPh>
    <rPh sb="19" eb="20">
      <t>オヨ</t>
    </rPh>
    <rPh sb="21" eb="23">
      <t>サンギョウ</t>
    </rPh>
    <rPh sb="23" eb="24">
      <t>ベツ</t>
    </rPh>
    <rPh sb="24" eb="26">
      <t>シュウショク</t>
    </rPh>
    <rPh sb="26" eb="27">
      <t>シャ</t>
    </rPh>
    <rPh sb="27" eb="28">
      <t>スウ</t>
    </rPh>
    <phoneticPr fontId="2"/>
  </si>
  <si>
    <r>
      <t>56</t>
    </r>
    <r>
      <rPr>
        <sz val="11"/>
        <rFont val="ＭＳ ゴシック"/>
        <family val="3"/>
        <charset val="128"/>
      </rPr>
      <t xml:space="preserve"> 高等学校（通信制）卒業後 大学</t>
    </r>
    <r>
      <rPr>
        <sz val="11"/>
        <rFont val="ＭＳ 明朝"/>
        <family val="1"/>
        <charset val="128"/>
      </rPr>
      <t>・</t>
    </r>
    <r>
      <rPr>
        <sz val="11"/>
        <rFont val="ＭＳ ゴシック"/>
        <family val="3"/>
        <charset val="128"/>
      </rPr>
      <t>短期大学への進学者数及び専修学校等入学者数</t>
    </r>
    <rPh sb="3" eb="5">
      <t>コウトウ</t>
    </rPh>
    <rPh sb="5" eb="7">
      <t>ガッコウ</t>
    </rPh>
    <rPh sb="8" eb="11">
      <t>ツウシンセイ</t>
    </rPh>
    <rPh sb="12" eb="15">
      <t>ソツギョウゴ</t>
    </rPh>
    <rPh sb="16" eb="18">
      <t>ダイガク</t>
    </rPh>
    <rPh sb="19" eb="21">
      <t>タンキ</t>
    </rPh>
    <rPh sb="21" eb="23">
      <t>ダイガク</t>
    </rPh>
    <rPh sb="25" eb="28">
      <t>シンガクシャ</t>
    </rPh>
    <rPh sb="28" eb="29">
      <t>スウ</t>
    </rPh>
    <rPh sb="29" eb="30">
      <t>オヨ</t>
    </rPh>
    <rPh sb="31" eb="33">
      <t>センシュウ</t>
    </rPh>
    <rPh sb="33" eb="35">
      <t>ガッコウ</t>
    </rPh>
    <rPh sb="35" eb="36">
      <t>トウ</t>
    </rPh>
    <rPh sb="36" eb="39">
      <t>ニュウガクシャ</t>
    </rPh>
    <rPh sb="39" eb="40">
      <t>スウ</t>
    </rPh>
    <phoneticPr fontId="2"/>
  </si>
  <si>
    <t>58 高等学校（通信制）卒業後 就職者産業別、就職地別及び男女別構成比</t>
    <rPh sb="3" eb="5">
      <t>コウトウ</t>
    </rPh>
    <rPh sb="5" eb="7">
      <t>ガッコウ</t>
    </rPh>
    <rPh sb="8" eb="10">
      <t>ツウシン</t>
    </rPh>
    <rPh sb="10" eb="11">
      <t>セイ</t>
    </rPh>
    <rPh sb="12" eb="14">
      <t>ソツギョウ</t>
    </rPh>
    <rPh sb="14" eb="15">
      <t>ゴ</t>
    </rPh>
    <rPh sb="16" eb="18">
      <t>シュウショク</t>
    </rPh>
    <rPh sb="18" eb="19">
      <t>シャ</t>
    </rPh>
    <rPh sb="19" eb="21">
      <t>サンギョウ</t>
    </rPh>
    <rPh sb="21" eb="22">
      <t>ベツ</t>
    </rPh>
    <rPh sb="23" eb="25">
      <t>シュウショク</t>
    </rPh>
    <rPh sb="25" eb="26">
      <t>チ</t>
    </rPh>
    <rPh sb="26" eb="27">
      <t>ベツ</t>
    </rPh>
    <rPh sb="27" eb="28">
      <t>オヨ</t>
    </rPh>
    <rPh sb="29" eb="31">
      <t>ダンジョ</t>
    </rPh>
    <rPh sb="31" eb="32">
      <t>ベツ</t>
    </rPh>
    <rPh sb="32" eb="35">
      <t>コウセイヒ</t>
    </rPh>
    <phoneticPr fontId="2"/>
  </si>
  <si>
    <t>大学等進学者（就職進学者含む）(Ａ)</t>
    <rPh sb="0" eb="3">
      <t>ダイガクトウ</t>
    </rPh>
    <rPh sb="3" eb="6">
      <t>シンガクシャ</t>
    </rPh>
    <rPh sb="7" eb="9">
      <t>シュウショク</t>
    </rPh>
    <rPh sb="9" eb="12">
      <t>シンガクシャ</t>
    </rPh>
    <rPh sb="12" eb="13">
      <t>フク</t>
    </rPh>
    <phoneticPr fontId="2"/>
  </si>
  <si>
    <t>専修学校
(高等課程)
進学者
(Ｂ)</t>
    <rPh sb="0" eb="2">
      <t>センシュウ</t>
    </rPh>
    <rPh sb="2" eb="4">
      <t>ガッコウ</t>
    </rPh>
    <rPh sb="6" eb="8">
      <t>コウトウ</t>
    </rPh>
    <rPh sb="8" eb="10">
      <t>カテイ</t>
    </rPh>
    <rPh sb="12" eb="15">
      <t>シンガクシャ</t>
    </rPh>
    <phoneticPr fontId="2"/>
  </si>
  <si>
    <t>公共職業能力開発施設等入学者
(Ｄ)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"/>
  </si>
  <si>
    <t>61 特別支援学校（高等部）卒業後 産業別就職者数</t>
    <rPh sb="3" eb="5">
      <t>トクベツ</t>
    </rPh>
    <rPh sb="5" eb="7">
      <t>シエン</t>
    </rPh>
    <rPh sb="7" eb="9">
      <t>ガッコウ</t>
    </rPh>
    <rPh sb="10" eb="13">
      <t>コウトウブ</t>
    </rPh>
    <rPh sb="14" eb="17">
      <t>ソツギョウゴ</t>
    </rPh>
    <rPh sb="18" eb="20">
      <t>サンギョウ</t>
    </rPh>
    <rPh sb="20" eb="21">
      <t>ベツ</t>
    </rPh>
    <rPh sb="21" eb="24">
      <t>シュウショクシャ</t>
    </rPh>
    <rPh sb="24" eb="25">
      <t>スウ</t>
    </rPh>
    <phoneticPr fontId="2"/>
  </si>
  <si>
    <t>卒業者計</t>
    <rPh sb="0" eb="3">
      <t>ソツギョウシャ</t>
    </rPh>
    <rPh sb="3" eb="4">
      <t>ケイ</t>
    </rPh>
    <phoneticPr fontId="2"/>
  </si>
  <si>
    <t>公共職業能力開発施設等入学者(Ｄ)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"/>
  </si>
  <si>
    <t>専修学校（一般課程）等入学者(Ｃ)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2"/>
  </si>
  <si>
    <t>専修学校(高等課程)進学者(Ｂ)</t>
    <rPh sb="0" eb="2">
      <t>センシュウ</t>
    </rPh>
    <rPh sb="2" eb="4">
      <t>ガッコウ</t>
    </rPh>
    <rPh sb="5" eb="7">
      <t>コウトウ</t>
    </rPh>
    <rPh sb="7" eb="9">
      <t>カテイ</t>
    </rPh>
    <rPh sb="10" eb="11">
      <t>シン</t>
    </rPh>
    <rPh sb="11" eb="12">
      <t>ガク</t>
    </rPh>
    <rPh sb="12" eb="13">
      <t>シャ</t>
    </rPh>
    <phoneticPr fontId="2"/>
  </si>
  <si>
    <t>高等学校等進学者計(Ａ)</t>
    <rPh sb="0" eb="2">
      <t>コウトウ</t>
    </rPh>
    <rPh sb="2" eb="4">
      <t>ガッコウ</t>
    </rPh>
    <rPh sb="4" eb="5">
      <t>トウ</t>
    </rPh>
    <rPh sb="5" eb="8">
      <t>シンガクシャ</t>
    </rPh>
    <rPh sb="8" eb="9">
      <t>ケイ</t>
    </rPh>
    <phoneticPr fontId="2"/>
  </si>
  <si>
    <t>Ｂの
うち</t>
  </si>
  <si>
    <t>公共職業能力開発施設等入学者(Ｄ)</t>
    <rPh sb="0" eb="1">
      <t>コウ</t>
    </rPh>
    <rPh sb="1" eb="2">
      <t>キョウ</t>
    </rPh>
    <rPh sb="2" eb="3">
      <t>ショク</t>
    </rPh>
    <rPh sb="3" eb="4">
      <t>ギョウ</t>
    </rPh>
    <rPh sb="4" eb="5">
      <t>ノウ</t>
    </rPh>
    <rPh sb="5" eb="6">
      <t>リョク</t>
    </rPh>
    <rPh sb="6" eb="7">
      <t>ヒラ</t>
    </rPh>
    <rPh sb="7" eb="8">
      <t>ハツ</t>
    </rPh>
    <rPh sb="8" eb="10">
      <t>シセツ</t>
    </rPh>
    <rPh sb="10" eb="11">
      <t>トウ</t>
    </rPh>
    <rPh sb="11" eb="14">
      <t>ニュウガクシャ</t>
    </rPh>
    <phoneticPr fontId="2"/>
  </si>
  <si>
    <t>左記Ｅ有期雇用労働者のうち雇用契約期間が一年以上、かつフルタイム勤務相当の者</t>
    <rPh sb="22" eb="23">
      <t>イ</t>
    </rPh>
    <phoneticPr fontId="2"/>
  </si>
  <si>
    <t>（再掲）
上記Ａ～Ｄのうち、就職している者</t>
    <rPh sb="1" eb="3">
      <t>サイケイ</t>
    </rPh>
    <rPh sb="5" eb="7">
      <t>ジョウキ</t>
    </rPh>
    <rPh sb="14" eb="16">
      <t>シュウショク</t>
    </rPh>
    <rPh sb="20" eb="21">
      <t>モノ</t>
    </rPh>
    <phoneticPr fontId="2"/>
  </si>
  <si>
    <t>45 高等学校（全日制・定時制） 進路別卒業者数、進学率及び就職率（その１）</t>
    <rPh sb="3" eb="5">
      <t>コウトウ</t>
    </rPh>
    <rPh sb="5" eb="7">
      <t>ガッコウ</t>
    </rPh>
    <rPh sb="8" eb="11">
      <t>ゼンニチセイ</t>
    </rPh>
    <rPh sb="12" eb="15">
      <t>テイジセイ</t>
    </rPh>
    <rPh sb="17" eb="19">
      <t>シンロ</t>
    </rPh>
    <rPh sb="19" eb="20">
      <t>ベツ</t>
    </rPh>
    <rPh sb="20" eb="23">
      <t>ソツギョウシャ</t>
    </rPh>
    <rPh sb="23" eb="24">
      <t>スウ</t>
    </rPh>
    <rPh sb="25" eb="27">
      <t>シンガク</t>
    </rPh>
    <rPh sb="27" eb="28">
      <t>リツ</t>
    </rPh>
    <rPh sb="28" eb="29">
      <t>オヨ</t>
    </rPh>
    <rPh sb="30" eb="32">
      <t>シュウショク</t>
    </rPh>
    <rPh sb="32" eb="33">
      <t>リツ</t>
    </rPh>
    <phoneticPr fontId="2"/>
  </si>
  <si>
    <t>46 高等学校（全日制・定時制） 進路別卒業者数、進学率及び就職率（その２）</t>
    <rPh sb="3" eb="5">
      <t>コウトウ</t>
    </rPh>
    <rPh sb="5" eb="7">
      <t>ガッコウ</t>
    </rPh>
    <rPh sb="8" eb="11">
      <t>ゼンニチセイ</t>
    </rPh>
    <rPh sb="12" eb="15">
      <t>テイジセイ</t>
    </rPh>
    <rPh sb="17" eb="19">
      <t>シンロ</t>
    </rPh>
    <rPh sb="19" eb="20">
      <t>ベツ</t>
    </rPh>
    <rPh sb="20" eb="23">
      <t>ソツギョウシャ</t>
    </rPh>
    <rPh sb="23" eb="24">
      <t>スウ</t>
    </rPh>
    <rPh sb="25" eb="27">
      <t>シンガク</t>
    </rPh>
    <rPh sb="27" eb="28">
      <t>リツ</t>
    </rPh>
    <rPh sb="28" eb="29">
      <t>オヨ</t>
    </rPh>
    <rPh sb="30" eb="32">
      <t>シュウショク</t>
    </rPh>
    <rPh sb="32" eb="33">
      <t>リツ</t>
    </rPh>
    <phoneticPr fontId="2"/>
  </si>
  <si>
    <t>高等学校等進学者（就職進学者含む）(Ａ)</t>
    <rPh sb="0" eb="2">
      <t>コウトウ</t>
    </rPh>
    <rPh sb="2" eb="4">
      <t>ガッコウ</t>
    </rPh>
    <rPh sb="4" eb="5">
      <t>トウ</t>
    </rPh>
    <rPh sb="5" eb="8">
      <t>シンガクシャ</t>
    </rPh>
    <rPh sb="9" eb="11">
      <t>シュウショク</t>
    </rPh>
    <rPh sb="11" eb="14">
      <t>シンガクシャ</t>
    </rPh>
    <rPh sb="14" eb="15">
      <t>フク</t>
    </rPh>
    <phoneticPr fontId="2"/>
  </si>
  <si>
    <t>Ｄの
うち</t>
  </si>
  <si>
    <t>特別支援
学校高等部
（専攻科）</t>
    <rPh sb="0" eb="2">
      <t>トクベツ</t>
    </rPh>
    <rPh sb="2" eb="4">
      <t>シエン</t>
    </rPh>
    <rPh sb="5" eb="7">
      <t>ガッコウ</t>
    </rPh>
    <rPh sb="7" eb="10">
      <t>コウトウブ</t>
    </rPh>
    <rPh sb="12" eb="15">
      <t>センコウカ</t>
    </rPh>
    <phoneticPr fontId="2"/>
  </si>
  <si>
    <t>短期大学
（本科）</t>
    <rPh sb="0" eb="2">
      <t>タンキ</t>
    </rPh>
    <rPh sb="2" eb="4">
      <t>ダイガク</t>
    </rPh>
    <rPh sb="6" eb="8">
      <t>ホンカ</t>
    </rPh>
    <phoneticPr fontId="2"/>
  </si>
  <si>
    <t>大学・短期大学の通信教育部・別科　</t>
    <rPh sb="0" eb="2">
      <t>ダイガク</t>
    </rPh>
    <rPh sb="3" eb="5">
      <t>タンキ</t>
    </rPh>
    <rPh sb="5" eb="7">
      <t>ダイガク</t>
    </rPh>
    <rPh sb="8" eb="10">
      <t>ツウシン</t>
    </rPh>
    <rPh sb="10" eb="12">
      <t>キョウイク</t>
    </rPh>
    <rPh sb="12" eb="13">
      <t>ブ</t>
    </rPh>
    <rPh sb="14" eb="16">
      <t>ベッカ</t>
    </rPh>
    <phoneticPr fontId="2"/>
  </si>
  <si>
    <r>
      <t>専修学校
(</t>
    </r>
    <r>
      <rPr>
        <sz val="9"/>
        <rFont val="ＭＳ 明朝"/>
        <family val="1"/>
        <charset val="128"/>
      </rPr>
      <t>一般課程)
等入学者
(Ｃ)</t>
    </r>
    <rPh sb="0" eb="2">
      <t>センシュウ</t>
    </rPh>
    <rPh sb="2" eb="4">
      <t>ガッコウ</t>
    </rPh>
    <rPh sb="8" eb="10">
      <t>カテイ</t>
    </rPh>
    <phoneticPr fontId="2"/>
  </si>
  <si>
    <t>Ａ～Ｅ以外
の者(Ｆ)</t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</si>
  <si>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</si>
  <si>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高等学校
（別科）</t>
    <rPh sb="0" eb="2">
      <t>コウトウ</t>
    </rPh>
    <rPh sb="2" eb="4">
      <t>ガッコウ</t>
    </rPh>
    <rPh sb="6" eb="7">
      <t>ベツ</t>
    </rPh>
    <rPh sb="7" eb="8">
      <t>カ</t>
    </rPh>
    <phoneticPr fontId="2"/>
  </si>
  <si>
    <t>計のうち職業安定所または
学校を通じて就職した者</t>
    <rPh sb="0" eb="1">
      <t>ケイ</t>
    </rPh>
    <rPh sb="4" eb="6">
      <t>ショクギョウ</t>
    </rPh>
    <rPh sb="6" eb="9">
      <t>アンテイジョ</t>
    </rPh>
    <rPh sb="13" eb="15">
      <t>ガッコウ</t>
    </rPh>
    <rPh sb="16" eb="17">
      <t>ツウ</t>
    </rPh>
    <rPh sb="19" eb="21">
      <t>シュウショク</t>
    </rPh>
    <rPh sb="23" eb="24">
      <t>モノ</t>
    </rPh>
    <phoneticPr fontId="2"/>
  </si>
  <si>
    <t xml:space="preserve"> 専修学校(高等課程)進学者(Ｂ)</t>
    <rPh sb="1" eb="3">
      <t>センシュウ</t>
    </rPh>
    <rPh sb="3" eb="5">
      <t>ガッコウ</t>
    </rPh>
    <rPh sb="6" eb="8">
      <t>コウトウ</t>
    </rPh>
    <rPh sb="8" eb="10">
      <t>カテイ</t>
    </rPh>
    <rPh sb="11" eb="12">
      <t>シン</t>
    </rPh>
    <rPh sb="12" eb="13">
      <t>ガク</t>
    </rPh>
    <rPh sb="13" eb="14">
      <t>シャ</t>
    </rPh>
    <phoneticPr fontId="2"/>
  </si>
  <si>
    <t xml:space="preserve"> 専修学校（一般課程）等入学者(Ｃ)</t>
    <rPh sb="1" eb="3">
      <t>センシュウ</t>
    </rPh>
    <rPh sb="3" eb="5">
      <t>ガッコウ</t>
    </rPh>
    <rPh sb="6" eb="8">
      <t>イッパン</t>
    </rPh>
    <rPh sb="8" eb="10">
      <t>カテイ</t>
    </rPh>
    <rPh sb="11" eb="12">
      <t>トウ</t>
    </rPh>
    <rPh sb="12" eb="15">
      <t>ニュウガクシャ</t>
    </rPh>
    <phoneticPr fontId="2"/>
  </si>
  <si>
    <t>上記以外の者（Ｆ）</t>
    <rPh sb="0" eb="1">
      <t>カミ</t>
    </rPh>
    <rPh sb="1" eb="2">
      <t>キ</t>
    </rPh>
    <rPh sb="2" eb="3">
      <t>イ</t>
    </rPh>
    <rPh sb="3" eb="4">
      <t>ソト</t>
    </rPh>
    <rPh sb="5" eb="6">
      <t>モノ</t>
    </rPh>
    <phoneticPr fontId="2"/>
  </si>
  <si>
    <t>不詳・死亡の者（Ｇ）</t>
    <rPh sb="0" eb="1">
      <t>フ</t>
    </rPh>
    <rPh sb="1" eb="2">
      <t>ショウ</t>
    </rPh>
    <rPh sb="3" eb="4">
      <t>シ</t>
    </rPh>
    <rPh sb="4" eb="5">
      <t>ボウ</t>
    </rPh>
    <rPh sb="6" eb="7">
      <t>モノ</t>
    </rPh>
    <phoneticPr fontId="2"/>
  </si>
  <si>
    <t>注）「その他（上記以外のもの）」の人数は産業区分から除いている。</t>
    <rPh sb="0" eb="1">
      <t>チュウ</t>
    </rPh>
    <rPh sb="5" eb="6">
      <t>タ</t>
    </rPh>
    <rPh sb="7" eb="9">
      <t>ジョウキ</t>
    </rPh>
    <rPh sb="9" eb="11">
      <t>イガイ</t>
    </rPh>
    <rPh sb="17" eb="19">
      <t>ニンズウ</t>
    </rPh>
    <rPh sb="20" eb="22">
      <t>サンギョウ</t>
    </rPh>
    <rPh sb="22" eb="24">
      <t>クブン</t>
    </rPh>
    <rPh sb="26" eb="27">
      <t>ノゾ</t>
    </rPh>
    <phoneticPr fontId="2"/>
  </si>
  <si>
    <t>Ⅱ 卒業後の状況調査</t>
    <rPh sb="2" eb="5">
      <t>ソツギョウゴ</t>
    </rPh>
    <rPh sb="6" eb="8">
      <t>ジョウキョウ</t>
    </rPh>
    <rPh sb="8" eb="10">
      <t>チョウサ</t>
    </rPh>
    <phoneticPr fontId="2"/>
  </si>
  <si>
    <t>専修学校
(専門課程)
進学者
(Ｂ)</t>
    <rPh sb="0" eb="2">
      <t>センシュウ</t>
    </rPh>
    <rPh sb="2" eb="4">
      <t>ガッコウ</t>
    </rPh>
    <rPh sb="6" eb="8">
      <t>センモン</t>
    </rPh>
    <rPh sb="8" eb="10">
      <t>カテイ</t>
    </rPh>
    <rPh sb="12" eb="15">
      <t>シンガクシャ</t>
    </rPh>
    <phoneticPr fontId="2"/>
  </si>
  <si>
    <t>専修学校（一般課程）等入学者（Ｃ）</t>
    <rPh sb="0" eb="1">
      <t>マコト</t>
    </rPh>
    <rPh sb="1" eb="2">
      <t>オサム</t>
    </rPh>
    <rPh sb="2" eb="3">
      <t>ガク</t>
    </rPh>
    <rPh sb="3" eb="4">
      <t>コウ</t>
    </rPh>
    <rPh sb="5" eb="7">
      <t>イッパン</t>
    </rPh>
    <rPh sb="7" eb="9">
      <t>カテイ</t>
    </rPh>
    <rPh sb="10" eb="11">
      <t>トウ</t>
    </rPh>
    <rPh sb="11" eb="12">
      <t>ニュウ</t>
    </rPh>
    <rPh sb="12" eb="13">
      <t>ガク</t>
    </rPh>
    <rPh sb="13" eb="14">
      <t>モノ</t>
    </rPh>
    <phoneticPr fontId="2"/>
  </si>
  <si>
    <t>(注)統計表40は、統計表37及び38の「就職者等（Ｅ）」のうち「自営業主等」、「常用労働者」の</t>
    <rPh sb="1" eb="2">
      <t>チュウ</t>
    </rPh>
    <rPh sb="3" eb="6">
      <t>トウケイヒョウ</t>
    </rPh>
    <rPh sb="10" eb="13">
      <t>トウケイヒョウ</t>
    </rPh>
    <rPh sb="15" eb="16">
      <t>オヨ</t>
    </rPh>
    <rPh sb="21" eb="23">
      <t>シュウショク</t>
    </rPh>
    <rPh sb="23" eb="24">
      <t>シャ</t>
    </rPh>
    <rPh sb="24" eb="25">
      <t>トウ</t>
    </rPh>
    <rPh sb="33" eb="36">
      <t>ジエイギョウ</t>
    </rPh>
    <rPh sb="36" eb="37">
      <t>ヌシ</t>
    </rPh>
    <rPh sb="37" eb="38">
      <t>トウ</t>
    </rPh>
    <rPh sb="41" eb="43">
      <t>ジョウヨウ</t>
    </rPh>
    <rPh sb="43" eb="45">
      <t>ロウドウ</t>
    </rPh>
    <rPh sb="45" eb="46">
      <t>シャ</t>
    </rPh>
    <phoneticPr fontId="2"/>
  </si>
  <si>
    <t>専修学校
(一般課程)等
入学者(Ｃ)</t>
    <rPh sb="0" eb="1">
      <t>セン</t>
    </rPh>
    <rPh sb="1" eb="2">
      <t>シュウ</t>
    </rPh>
    <rPh sb="2" eb="4">
      <t>ガッコウ</t>
    </rPh>
    <rPh sb="6" eb="8">
      <t>イッパン</t>
    </rPh>
    <rPh sb="8" eb="10">
      <t>カテイ</t>
    </rPh>
    <rPh sb="11" eb="12">
      <t>トウ</t>
    </rPh>
    <rPh sb="13" eb="15">
      <t>ニュウガク</t>
    </rPh>
    <rPh sb="15" eb="16">
      <t>シャ</t>
    </rPh>
    <phoneticPr fontId="2"/>
  </si>
  <si>
    <t>不詳・死亡の者
(Ｇ)</t>
  </si>
  <si>
    <t>上記以外の者(Ｆ)</t>
    <rPh sb="0" eb="1">
      <t>カミ</t>
    </rPh>
    <rPh sb="1" eb="2">
      <t>キ</t>
    </rPh>
    <rPh sb="2" eb="3">
      <t>イ</t>
    </rPh>
    <rPh sb="3" eb="4">
      <t>ソト</t>
    </rPh>
    <rPh sb="5" eb="6">
      <t>モノ</t>
    </rPh>
    <phoneticPr fontId="2"/>
  </si>
  <si>
    <t>（再掲）
Ａのうち他県進学者</t>
  </si>
  <si>
    <t>有期雇用労働者</t>
    <rPh sb="0" eb="2">
      <t>ユウキ</t>
    </rPh>
    <rPh sb="2" eb="4">
      <t>コヨウ</t>
    </rPh>
    <rPh sb="4" eb="7">
      <t>ロウドウシャ</t>
    </rPh>
    <phoneticPr fontId="2"/>
  </si>
  <si>
    <t>（単位：人）</t>
  </si>
  <si>
    <t>自営業主等
無期雇用労働者</t>
    <rPh sb="0" eb="3">
      <t>ジエイギョウ</t>
    </rPh>
    <rPh sb="3" eb="4">
      <t>ヌシ</t>
    </rPh>
    <rPh sb="4" eb="5">
      <t>トウ</t>
    </rPh>
    <rPh sb="6" eb="8">
      <t>ムキ</t>
    </rPh>
    <rPh sb="8" eb="10">
      <t>コヨウ</t>
    </rPh>
    <rPh sb="10" eb="13">
      <t>ロウドウシャ</t>
    </rPh>
    <phoneticPr fontId="2"/>
  </si>
  <si>
    <t>雇用契約期間が一年以上、
かつフルタイム勤務相当の者</t>
  </si>
  <si>
    <t>常用労働者</t>
  </si>
  <si>
    <t>不詳・死亡の者
(Ｇ)</t>
    <rPh sb="0" eb="2">
      <t>フショウ</t>
    </rPh>
    <rPh sb="3" eb="5">
      <t>シボウ</t>
    </rPh>
    <rPh sb="6" eb="7">
      <t>モノ</t>
    </rPh>
    <phoneticPr fontId="2"/>
  </si>
  <si>
    <t>不詳・死亡の者(Ｇ)</t>
    <rPh sb="0" eb="1">
      <t>フ</t>
    </rPh>
    <rPh sb="1" eb="2">
      <t>ショウ</t>
    </rPh>
    <rPh sb="3" eb="4">
      <t>シ</t>
    </rPh>
    <rPh sb="4" eb="5">
      <t>ボウ</t>
    </rPh>
    <rPh sb="6" eb="7">
      <t>モノ</t>
    </rPh>
    <phoneticPr fontId="2"/>
  </si>
  <si>
    <t>自営業主等
無期雇用労働者</t>
  </si>
  <si>
    <t>雇用契約期間が一年以上、かつフルタイム勤務相当の者</t>
  </si>
  <si>
    <t>Ｅ有期雇用労働者のうち雇用契約期間が一年以上、かつフルタイム勤務相当の者</t>
  </si>
  <si>
    <t>就職者等（上記Ａ～Ｄを除く）（Ｅ）</t>
    <rPh sb="3" eb="4">
      <t>トウ</t>
    </rPh>
    <phoneticPr fontId="2"/>
  </si>
  <si>
    <t>自営業主等</t>
  </si>
  <si>
    <t>臨時労働者</t>
  </si>
  <si>
    <t>無期雇用
労働者</t>
  </si>
  <si>
    <t>左記Ｆのうち
社福
祉施設等入所
・通所者</t>
    <rPh sb="0" eb="2">
      <t>サキ</t>
    </rPh>
    <rPh sb="7" eb="8">
      <t>シャ</t>
    </rPh>
    <rPh sb="8" eb="9">
      <t>フク</t>
    </rPh>
    <rPh sb="10" eb="11">
      <t>シ</t>
    </rPh>
    <rPh sb="11" eb="13">
      <t>シセツ</t>
    </rPh>
    <rPh sb="13" eb="14">
      <t>トウ</t>
    </rPh>
    <rPh sb="14" eb="15">
      <t>ニュウ</t>
    </rPh>
    <rPh sb="15" eb="16">
      <t>ショ</t>
    </rPh>
    <rPh sb="18" eb="19">
      <t>カヨ</t>
    </rPh>
    <rPh sb="19" eb="20">
      <t>トコロ</t>
    </rPh>
    <rPh sb="20" eb="21">
      <t>シャ</t>
    </rPh>
    <phoneticPr fontId="2"/>
  </si>
  <si>
    <t>(注)統計表44は、統計表41及び42の「就職者等（Ｅ）」のうち「自営業主等」、「常用労働者」の</t>
    <rPh sb="1" eb="2">
      <t>チュウ</t>
    </rPh>
    <rPh sb="3" eb="6">
      <t>トウケイヒョウ</t>
    </rPh>
    <rPh sb="10" eb="13">
      <t>トウケイヒョウ</t>
    </rPh>
    <rPh sb="15" eb="16">
      <t>オヨ</t>
    </rPh>
    <phoneticPr fontId="2"/>
  </si>
  <si>
    <t>Ｂ専修学校
(高等過程)
進学率</t>
    <rPh sb="1" eb="3">
      <t>センシュウ</t>
    </rPh>
    <rPh sb="3" eb="5">
      <t>ガッコウ</t>
    </rPh>
    <rPh sb="7" eb="9">
      <t>コウトウ</t>
    </rPh>
    <rPh sb="9" eb="11">
      <t>カテイ</t>
    </rPh>
    <rPh sb="13" eb="15">
      <t>シンガク</t>
    </rPh>
    <rPh sb="15" eb="16">
      <t>リツ</t>
    </rPh>
    <phoneticPr fontId="2"/>
  </si>
  <si>
    <t>（再掲）
Ｅ有期雇用労働者
のうち雇用契約期
間が１年以上、か
つフルタイム勤務
相当の者</t>
    <phoneticPr fontId="2"/>
  </si>
  <si>
    <t>　うち「無期雇用労働者」、「（再掲）Ａ～Ｄのうち就職している者」及び「（再掲）Ｅ有期雇</t>
    <phoneticPr fontId="2"/>
  </si>
  <si>
    <t>　用労働者のうち雇用契約期間が１年以上、かつフルタイム勤務相当の者」の状況を集計。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</si>
</sst>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;&quot;△&quot;#,##0.0;&quot;－&quot;;@"/>
    <numFmt numFmtId="177" formatCode="#,##0.0_ "/>
    <numFmt numFmtId="178" formatCode="#,##0;&quot;△&quot;#,##0;&quot;－&quot;;@"/>
    <numFmt numFmtId="179" formatCode="#,##0_ "/>
    <numFmt numFmtId="180" formatCode="0.0"/>
    <numFmt numFmtId="181" formatCode="0.00_ "/>
    <numFmt numFmtId="182" formatCode="0.0_ "/>
    <numFmt numFmtId="183" formatCode="0.E+00"/>
    <numFmt numFmtId="184" formatCode="0;\-0;&quot;－&quot;"/>
    <numFmt numFmtId="185" formatCode="0.0;\-0.0;&quot;－&quot;"/>
  </numFmts>
  <fonts count="17" x14ac:knownFonts="1">
    <font>
      <sz val="11"/>
      <color theme="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</font>
    <font>
      <sz val="11"/>
      <name val="ＭＳ 明朝"/>
      <family val="1"/>
    </font>
    <font>
      <sz val="11"/>
      <name val="ＭＳ ゴシック"/>
      <family val="3"/>
    </font>
    <font>
      <sz val="10"/>
      <name val="ＭＳ 明朝"/>
      <family val="1"/>
    </font>
    <font>
      <sz val="6"/>
      <name val="ＭＳ 明朝"/>
      <family val="1"/>
    </font>
    <font>
      <sz val="9.5"/>
      <name val="ＭＳ 明朝"/>
      <family val="1"/>
    </font>
    <font>
      <sz val="9"/>
      <name val="ＭＳ 明朝"/>
      <family val="1"/>
    </font>
    <font>
      <sz val="8"/>
      <name val="ＭＳ 明朝"/>
      <family val="1"/>
    </font>
    <font>
      <sz val="10.5"/>
      <name val="ＭＳ 明朝"/>
      <family val="1"/>
    </font>
    <font>
      <sz val="11"/>
      <name val="ＭＳ Ｐ明朝"/>
      <family val="1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6">
    <xf numFmtId="0" fontId="0" fillId="0" borderId="0" xfId="0">
      <alignment vertical="center"/>
    </xf>
    <xf numFmtId="0" fontId="3" fillId="0" borderId="0" xfId="3" applyFont="1"/>
    <xf numFmtId="0" fontId="3" fillId="0" borderId="0" xfId="3" applyFont="1" applyAlignment="1">
      <alignment vertical="center"/>
    </xf>
    <xf numFmtId="0" fontId="3" fillId="0" borderId="0" xfId="3" applyFont="1" applyBorder="1"/>
    <xf numFmtId="183" fontId="4" fillId="0" borderId="0" xfId="3" applyNumberFormat="1" applyFont="1" applyAlignment="1">
      <alignment vertical="top"/>
    </xf>
    <xf numFmtId="0" fontId="3" fillId="0" borderId="1" xfId="3" applyFont="1" applyBorder="1" applyAlignment="1">
      <alignment horizontal="distributed" vertical="center" justifyLastLine="1"/>
    </xf>
    <xf numFmtId="0" fontId="3" fillId="0" borderId="2" xfId="3" applyFont="1" applyBorder="1" applyAlignment="1">
      <alignment horizontal="distributed" vertical="center" justifyLastLine="1"/>
    </xf>
    <xf numFmtId="0" fontId="3" fillId="0" borderId="3" xfId="3" applyFont="1" applyBorder="1" applyAlignment="1">
      <alignment horizontal="distributed" vertical="center" justifyLastLine="1"/>
    </xf>
    <xf numFmtId="183" fontId="3" fillId="0" borderId="1" xfId="3" applyNumberFormat="1" applyFont="1" applyBorder="1" applyAlignment="1">
      <alignment horizontal="distributed" vertical="center"/>
    </xf>
    <xf numFmtId="183" fontId="3" fillId="0" borderId="2" xfId="3" applyNumberFormat="1" applyFont="1" applyBorder="1" applyAlignment="1">
      <alignment horizontal="center" vertical="center"/>
    </xf>
    <xf numFmtId="183" fontId="3" fillId="0" borderId="3" xfId="3" applyNumberFormat="1" applyFont="1" applyBorder="1" applyAlignment="1">
      <alignment horizontal="center" vertical="center"/>
    </xf>
    <xf numFmtId="183" fontId="3" fillId="0" borderId="2" xfId="3" applyNumberFormat="1" applyFont="1" applyBorder="1" applyAlignment="1">
      <alignment horizontal="distributed" vertical="center"/>
    </xf>
    <xf numFmtId="183" fontId="5" fillId="0" borderId="2" xfId="3" applyNumberFormat="1" applyFont="1" applyBorder="1" applyAlignment="1">
      <alignment horizontal="distributed" vertical="center"/>
    </xf>
    <xf numFmtId="183" fontId="3" fillId="0" borderId="3" xfId="3" applyNumberFormat="1" applyFont="1" applyBorder="1" applyAlignment="1">
      <alignment horizontal="distributed" vertical="center"/>
    </xf>
    <xf numFmtId="183" fontId="3" fillId="0" borderId="0" xfId="3" applyNumberFormat="1" applyFont="1" applyBorder="1" applyAlignment="1"/>
    <xf numFmtId="0" fontId="3" fillId="0" borderId="4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178" fontId="3" fillId="0" borderId="1" xfId="3" applyNumberFormat="1" applyFont="1" applyFill="1" applyBorder="1" applyAlignment="1">
      <alignment vertical="center"/>
    </xf>
    <xf numFmtId="178" fontId="3" fillId="0" borderId="2" xfId="3" applyNumberFormat="1" applyFont="1" applyFill="1" applyBorder="1" applyAlignment="1">
      <alignment vertical="center"/>
    </xf>
    <xf numFmtId="178" fontId="3" fillId="0" borderId="3" xfId="3" applyNumberFormat="1" applyFont="1" applyFill="1" applyBorder="1" applyAlignment="1">
      <alignment vertical="center"/>
    </xf>
    <xf numFmtId="178" fontId="3" fillId="0" borderId="2" xfId="3" applyNumberFormat="1" applyFont="1" applyFill="1" applyBorder="1" applyAlignment="1">
      <alignment horizontal="right" vertical="center"/>
    </xf>
    <xf numFmtId="178" fontId="3" fillId="0" borderId="3" xfId="3" applyNumberFormat="1" applyFont="1" applyFill="1" applyBorder="1" applyAlignment="1">
      <alignment horizontal="right" vertical="center"/>
    </xf>
    <xf numFmtId="178" fontId="3" fillId="0" borderId="1" xfId="3" applyNumberFormat="1" applyFont="1" applyFill="1" applyBorder="1" applyAlignment="1">
      <alignment horizontal="right" vertical="center"/>
    </xf>
    <xf numFmtId="0" fontId="3" fillId="0" borderId="12" xfId="3" applyFont="1" applyBorder="1" applyAlignment="1">
      <alignment horizontal="center" vertical="center"/>
    </xf>
    <xf numFmtId="0" fontId="3" fillId="0" borderId="0" xfId="3" applyFont="1" applyAlignment="1">
      <alignment horizontal="right"/>
    </xf>
    <xf numFmtId="179" fontId="3" fillId="0" borderId="0" xfId="3" applyNumberFormat="1" applyFont="1"/>
    <xf numFmtId="181" fontId="3" fillId="0" borderId="0" xfId="3" applyNumberFormat="1" applyFont="1"/>
    <xf numFmtId="179" fontId="3" fillId="0" borderId="0" xfId="3" applyNumberFormat="1" applyFont="1" applyAlignment="1"/>
    <xf numFmtId="179" fontId="3" fillId="0" borderId="1" xfId="3" applyNumberFormat="1" applyFont="1" applyBorder="1" applyAlignment="1">
      <alignment horizontal="center" vertical="center"/>
    </xf>
    <xf numFmtId="179" fontId="3" fillId="0" borderId="1" xfId="3" applyNumberFormat="1" applyFont="1" applyBorder="1" applyAlignment="1">
      <alignment horizontal="center" vertical="center" shrinkToFit="1"/>
    </xf>
    <xf numFmtId="180" fontId="3" fillId="0" borderId="1" xfId="1" applyNumberFormat="1" applyFont="1" applyFill="1" applyBorder="1" applyAlignment="1">
      <alignment vertical="center"/>
    </xf>
    <xf numFmtId="180" fontId="3" fillId="0" borderId="2" xfId="1" applyNumberFormat="1" applyFont="1" applyFill="1" applyBorder="1" applyAlignment="1">
      <alignment vertical="center"/>
    </xf>
    <xf numFmtId="180" fontId="3" fillId="0" borderId="3" xfId="1" applyNumberFormat="1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176" fontId="3" fillId="0" borderId="2" xfId="3" applyNumberFormat="1" applyFont="1" applyFill="1" applyBorder="1" applyAlignment="1">
      <alignment horizontal="right" vertical="center"/>
    </xf>
    <xf numFmtId="176" fontId="3" fillId="0" borderId="3" xfId="3" applyNumberFormat="1" applyFont="1" applyFill="1" applyBorder="1" applyAlignment="1">
      <alignment horizontal="right" vertical="center"/>
    </xf>
    <xf numFmtId="176" fontId="3" fillId="0" borderId="1" xfId="3" applyNumberFormat="1" applyFont="1" applyFill="1" applyBorder="1" applyAlignment="1">
      <alignment horizontal="right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176" fontId="3" fillId="0" borderId="2" xfId="1" applyNumberFormat="1" applyFont="1" applyFill="1" applyBorder="1" applyAlignment="1">
      <alignment vertical="center"/>
    </xf>
    <xf numFmtId="176" fontId="3" fillId="0" borderId="3" xfId="1" applyNumberFormat="1" applyFont="1" applyFill="1" applyBorder="1" applyAlignment="1">
      <alignment vertical="center"/>
    </xf>
    <xf numFmtId="0" fontId="5" fillId="0" borderId="2" xfId="3" applyFont="1" applyBorder="1" applyAlignment="1">
      <alignment horizontal="distributed" vertical="center" justifyLastLine="1"/>
    </xf>
    <xf numFmtId="0" fontId="5" fillId="0" borderId="3" xfId="3" applyFont="1" applyBorder="1" applyAlignment="1">
      <alignment horizontal="distributed" vertical="center" justifyLastLine="1"/>
    </xf>
    <xf numFmtId="183" fontId="3" fillId="0" borderId="0" xfId="3" applyNumberFormat="1" applyFont="1" applyAlignment="1">
      <alignment vertical="top"/>
    </xf>
    <xf numFmtId="0" fontId="5" fillId="0" borderId="1" xfId="3" applyFont="1" applyBorder="1" applyAlignment="1">
      <alignment horizontal="distributed" vertical="center" indent="1"/>
    </xf>
    <xf numFmtId="0" fontId="5" fillId="0" borderId="2" xfId="3" applyFont="1" applyBorder="1" applyAlignment="1">
      <alignment horizontal="distributed" vertical="center" indent="1"/>
    </xf>
    <xf numFmtId="0" fontId="5" fillId="0" borderId="3" xfId="3" applyFont="1" applyBorder="1" applyAlignment="1">
      <alignment horizontal="distributed" vertical="center" indent="1"/>
    </xf>
    <xf numFmtId="183" fontId="3" fillId="0" borderId="0" xfId="3" applyNumberFormat="1" applyFont="1" applyAlignment="1"/>
    <xf numFmtId="0" fontId="3" fillId="0" borderId="15" xfId="3" applyFont="1" applyBorder="1" applyAlignment="1">
      <alignment horizontal="center" vertical="center"/>
    </xf>
    <xf numFmtId="176" fontId="3" fillId="0" borderId="1" xfId="3" applyNumberFormat="1" applyFont="1" applyBorder="1" applyAlignment="1">
      <alignment horizontal="center" vertical="center"/>
    </xf>
    <xf numFmtId="178" fontId="3" fillId="0" borderId="15" xfId="3" applyNumberFormat="1" applyFont="1" applyFill="1" applyBorder="1" applyAlignment="1">
      <alignment vertical="center"/>
    </xf>
    <xf numFmtId="178" fontId="3" fillId="0" borderId="15" xfId="3" applyNumberFormat="1" applyFont="1" applyFill="1" applyBorder="1" applyAlignment="1">
      <alignment horizontal="right" vertical="center"/>
    </xf>
    <xf numFmtId="178" fontId="3" fillId="0" borderId="5" xfId="3" applyNumberFormat="1" applyFont="1" applyFill="1" applyBorder="1" applyAlignment="1">
      <alignment vertical="center"/>
    </xf>
    <xf numFmtId="0" fontId="4" fillId="0" borderId="0" xfId="3" applyFont="1" applyAlignment="1">
      <alignment vertical="top"/>
    </xf>
    <xf numFmtId="0" fontId="3" fillId="0" borderId="15" xfId="3" applyFont="1" applyBorder="1" applyAlignment="1">
      <alignment horizontal="distributed" vertical="center" justifyLastLine="1"/>
    </xf>
    <xf numFmtId="0" fontId="3" fillId="0" borderId="3" xfId="3" applyFont="1" applyBorder="1" applyAlignment="1">
      <alignment horizontal="distributed" vertical="center" justifyLastLine="1" shrinkToFit="1"/>
    </xf>
    <xf numFmtId="0" fontId="7" fillId="0" borderId="0" xfId="3" applyFont="1" applyAlignment="1"/>
    <xf numFmtId="0" fontId="7" fillId="0" borderId="0" xfId="3" applyFont="1"/>
    <xf numFmtId="0" fontId="5" fillId="0" borderId="0" xfId="3" applyFont="1"/>
    <xf numFmtId="0" fontId="5" fillId="0" borderId="0" xfId="3" applyFont="1" applyAlignment="1"/>
    <xf numFmtId="178" fontId="3" fillId="0" borderId="10" xfId="3" applyNumberFormat="1" applyFont="1" applyFill="1" applyBorder="1" applyAlignment="1">
      <alignment vertical="center"/>
    </xf>
    <xf numFmtId="179" fontId="3" fillId="0" borderId="15" xfId="3" applyNumberFormat="1" applyFont="1" applyBorder="1" applyAlignment="1">
      <alignment horizontal="center" vertical="center"/>
    </xf>
    <xf numFmtId="179" fontId="3" fillId="0" borderId="0" xfId="3" applyNumberFormat="1" applyFont="1" applyFill="1" applyBorder="1" applyAlignment="1">
      <alignment vertical="center"/>
    </xf>
    <xf numFmtId="177" fontId="3" fillId="0" borderId="0" xfId="3" applyNumberFormat="1" applyFont="1" applyFill="1" applyBorder="1" applyAlignment="1">
      <alignment vertical="center"/>
    </xf>
    <xf numFmtId="179" fontId="3" fillId="0" borderId="0" xfId="3" applyNumberFormat="1" applyFont="1" applyAlignment="1">
      <alignment horizontal="right"/>
    </xf>
    <xf numFmtId="183" fontId="4" fillId="0" borderId="0" xfId="3" applyNumberFormat="1" applyFont="1" applyBorder="1" applyAlignment="1">
      <alignment vertical="top"/>
    </xf>
    <xf numFmtId="183" fontId="3" fillId="0" borderId="15" xfId="10" applyNumberFormat="1" applyFont="1" applyBorder="1" applyAlignment="1">
      <alignment horizontal="distributed" vertical="center"/>
    </xf>
    <xf numFmtId="179" fontId="3" fillId="0" borderId="5" xfId="3" applyNumberFormat="1" applyFont="1" applyBorder="1" applyAlignment="1">
      <alignment horizontal="center" vertical="center"/>
    </xf>
    <xf numFmtId="176" fontId="3" fillId="0" borderId="15" xfId="10" applyNumberFormat="1" applyFont="1" applyFill="1" applyBorder="1" applyAlignment="1">
      <alignment vertical="center"/>
    </xf>
    <xf numFmtId="179" fontId="3" fillId="0" borderId="0" xfId="3" applyNumberFormat="1" applyFont="1" applyBorder="1" applyAlignment="1"/>
    <xf numFmtId="179" fontId="3" fillId="0" borderId="5" xfId="3" applyNumberFormat="1" applyFont="1" applyFill="1" applyBorder="1" applyAlignment="1">
      <alignment vertical="center"/>
    </xf>
    <xf numFmtId="183" fontId="8" fillId="0" borderId="1" xfId="3" applyNumberFormat="1" applyFont="1" applyBorder="1" applyAlignment="1">
      <alignment horizontal="distributed" vertical="center"/>
    </xf>
    <xf numFmtId="183" fontId="8" fillId="0" borderId="2" xfId="3" applyNumberFormat="1" applyFont="1" applyBorder="1" applyAlignment="1">
      <alignment horizontal="center" vertical="center"/>
    </xf>
    <xf numFmtId="183" fontId="8" fillId="0" borderId="3" xfId="3" applyNumberFormat="1" applyFont="1" applyBorder="1" applyAlignment="1">
      <alignment horizontal="center" vertical="center"/>
    </xf>
    <xf numFmtId="183" fontId="8" fillId="0" borderId="2" xfId="3" applyNumberFormat="1" applyFont="1" applyBorder="1" applyAlignment="1">
      <alignment horizontal="distributed" vertical="center"/>
    </xf>
    <xf numFmtId="183" fontId="8" fillId="0" borderId="3" xfId="3" applyNumberFormat="1" applyFont="1" applyBorder="1" applyAlignment="1">
      <alignment horizontal="distributed" vertical="center"/>
    </xf>
    <xf numFmtId="0" fontId="8" fillId="0" borderId="1" xfId="3" applyFont="1" applyBorder="1" applyAlignment="1">
      <alignment horizontal="center" vertical="center"/>
    </xf>
    <xf numFmtId="178" fontId="8" fillId="0" borderId="1" xfId="3" applyNumberFormat="1" applyFont="1" applyFill="1" applyBorder="1" applyAlignment="1">
      <alignment vertical="center"/>
    </xf>
    <xf numFmtId="178" fontId="8" fillId="0" borderId="2" xfId="3" applyNumberFormat="1" applyFont="1" applyFill="1" applyBorder="1" applyAlignment="1">
      <alignment horizontal="right" vertical="center"/>
    </xf>
    <xf numFmtId="178" fontId="8" fillId="0" borderId="2" xfId="3" applyNumberFormat="1" applyFont="1" applyFill="1" applyBorder="1" applyAlignment="1">
      <alignment vertical="center"/>
    </xf>
    <xf numFmtId="178" fontId="8" fillId="0" borderId="3" xfId="3" applyNumberFormat="1" applyFont="1" applyFill="1" applyBorder="1" applyAlignment="1">
      <alignment vertical="center"/>
    </xf>
    <xf numFmtId="178" fontId="8" fillId="0" borderId="3" xfId="3" applyNumberFormat="1" applyFont="1" applyFill="1" applyBorder="1" applyAlignment="1">
      <alignment horizontal="right" vertical="center"/>
    </xf>
    <xf numFmtId="178" fontId="8" fillId="0" borderId="1" xfId="3" applyNumberFormat="1" applyFont="1" applyFill="1" applyBorder="1" applyAlignment="1">
      <alignment horizontal="right" vertical="center"/>
    </xf>
    <xf numFmtId="177" fontId="3" fillId="0" borderId="0" xfId="3" applyNumberFormat="1" applyFont="1"/>
    <xf numFmtId="178" fontId="3" fillId="0" borderId="5" xfId="3" applyNumberFormat="1" applyFont="1" applyFill="1" applyBorder="1" applyAlignment="1">
      <alignment horizontal="right" vertical="center"/>
    </xf>
    <xf numFmtId="178" fontId="3" fillId="0" borderId="10" xfId="3" applyNumberFormat="1" applyFont="1" applyFill="1" applyBorder="1" applyAlignment="1">
      <alignment horizontal="right" vertical="center"/>
    </xf>
    <xf numFmtId="177" fontId="3" fillId="0" borderId="0" xfId="3" applyNumberFormat="1" applyFont="1" applyAlignment="1">
      <alignment horizontal="right"/>
    </xf>
    <xf numFmtId="0" fontId="3" fillId="0" borderId="0" xfId="7" applyFont="1" applyProtection="1">
      <protection locked="0"/>
    </xf>
    <xf numFmtId="0" fontId="3" fillId="0" borderId="0" xfId="7" applyFont="1" applyProtection="1"/>
    <xf numFmtId="183" fontId="4" fillId="0" borderId="0" xfId="7" applyNumberFormat="1" applyFont="1" applyBorder="1" applyAlignment="1" applyProtection="1">
      <alignment vertical="top"/>
      <protection locked="0"/>
    </xf>
    <xf numFmtId="0" fontId="5" fillId="0" borderId="2" xfId="7" applyFont="1" applyBorder="1" applyAlignment="1" applyProtection="1">
      <alignment horizontal="distributed" vertical="center" indent="1"/>
    </xf>
    <xf numFmtId="0" fontId="5" fillId="0" borderId="2" xfId="7" applyFont="1" applyBorder="1" applyAlignment="1" applyProtection="1">
      <alignment horizontal="distributed" vertical="center" indent="1"/>
      <protection locked="0"/>
    </xf>
    <xf numFmtId="0" fontId="5" fillId="0" borderId="3" xfId="7" applyFont="1" applyBorder="1" applyAlignment="1" applyProtection="1">
      <alignment horizontal="distributed" vertical="center" indent="1"/>
      <protection locked="0"/>
    </xf>
    <xf numFmtId="0" fontId="3" fillId="0" borderId="4" xfId="7" applyFont="1" applyBorder="1" applyProtection="1"/>
    <xf numFmtId="0" fontId="5" fillId="0" borderId="5" xfId="7" applyFont="1" applyBorder="1" applyAlignment="1" applyProtection="1">
      <alignment horizontal="distributed" vertical="center" indent="1"/>
      <protection locked="0"/>
    </xf>
    <xf numFmtId="0" fontId="5" fillId="0" borderId="6" xfId="7" applyFont="1" applyBorder="1" applyAlignment="1" applyProtection="1">
      <alignment horizontal="distributed" vertical="center" indent="1"/>
      <protection locked="0"/>
    </xf>
    <xf numFmtId="183" fontId="3" fillId="0" borderId="0" xfId="7" applyNumberFormat="1" applyFont="1" applyBorder="1" applyAlignment="1" applyProtection="1">
      <protection locked="0"/>
    </xf>
    <xf numFmtId="0" fontId="5" fillId="0" borderId="5" xfId="7" applyFont="1" applyBorder="1" applyAlignment="1" applyProtection="1">
      <alignment vertical="center"/>
      <protection locked="0"/>
    </xf>
    <xf numFmtId="0" fontId="5" fillId="0" borderId="6" xfId="7" applyFont="1" applyBorder="1" applyAlignment="1" applyProtection="1">
      <alignment vertical="center"/>
      <protection locked="0"/>
    </xf>
    <xf numFmtId="0" fontId="5" fillId="0" borderId="4" xfId="6" applyFont="1" applyBorder="1" applyAlignment="1" applyProtection="1">
      <alignment horizontal="distributed" vertical="center" indent="1"/>
      <protection locked="0"/>
    </xf>
    <xf numFmtId="0" fontId="5" fillId="0" borderId="4" xfId="6" applyFont="1" applyBorder="1" applyAlignment="1" applyProtection="1">
      <alignment horizontal="distributed" vertical="center" wrapText="1" indent="1"/>
      <protection locked="0"/>
    </xf>
    <xf numFmtId="0" fontId="5" fillId="0" borderId="15" xfId="7" applyFont="1" applyBorder="1" applyAlignment="1" applyProtection="1">
      <alignment horizontal="center" vertical="center"/>
      <protection locked="0"/>
    </xf>
    <xf numFmtId="178" fontId="5" fillId="0" borderId="3" xfId="7" applyNumberFormat="1" applyFont="1" applyFill="1" applyBorder="1" applyAlignment="1" applyProtection="1">
      <alignment vertical="center"/>
      <protection locked="0"/>
    </xf>
    <xf numFmtId="178" fontId="5" fillId="0" borderId="15" xfId="7" applyNumberFormat="1" applyFont="1" applyFill="1" applyBorder="1" applyAlignment="1" applyProtection="1">
      <alignment vertical="center"/>
    </xf>
    <xf numFmtId="178" fontId="5" fillId="0" borderId="1" xfId="7" applyNumberFormat="1" applyFont="1" applyFill="1" applyBorder="1" applyAlignment="1" applyProtection="1">
      <alignment vertical="center"/>
      <protection locked="0"/>
    </xf>
    <xf numFmtId="178" fontId="5" fillId="0" borderId="2" xfId="7" applyNumberFormat="1" applyFont="1" applyFill="1" applyBorder="1" applyAlignment="1" applyProtection="1">
      <alignment vertical="center"/>
      <protection locked="0"/>
    </xf>
    <xf numFmtId="178" fontId="5" fillId="0" borderId="2" xfId="7" applyNumberFormat="1" applyFont="1" applyFill="1" applyBorder="1" applyAlignment="1" applyProtection="1">
      <alignment horizontal="right" vertical="center"/>
      <protection locked="0"/>
    </xf>
    <xf numFmtId="178" fontId="5" fillId="0" borderId="15" xfId="7" applyNumberFormat="1" applyFont="1" applyFill="1" applyBorder="1" applyAlignment="1" applyProtection="1">
      <alignment vertical="center"/>
      <protection locked="0"/>
    </xf>
    <xf numFmtId="178" fontId="5" fillId="0" borderId="3" xfId="7" applyNumberFormat="1" applyFont="1" applyFill="1" applyBorder="1" applyAlignment="1" applyProtection="1">
      <alignment horizontal="right" vertical="center"/>
      <protection locked="0"/>
    </xf>
    <xf numFmtId="178" fontId="5" fillId="0" borderId="9" xfId="7" applyNumberFormat="1" applyFont="1" applyFill="1" applyBorder="1" applyAlignment="1" applyProtection="1">
      <alignment vertical="center"/>
      <protection locked="0"/>
    </xf>
    <xf numFmtId="178" fontId="5" fillId="0" borderId="10" xfId="7" applyNumberFormat="1" applyFont="1" applyFill="1" applyBorder="1" applyAlignment="1" applyProtection="1">
      <alignment vertical="center"/>
      <protection locked="0"/>
    </xf>
    <xf numFmtId="178" fontId="5" fillId="0" borderId="15" xfId="7" applyNumberFormat="1" applyFont="1" applyFill="1" applyBorder="1" applyAlignment="1" applyProtection="1">
      <alignment horizontal="right" vertical="center"/>
    </xf>
    <xf numFmtId="178" fontId="5" fillId="0" borderId="9" xfId="7" applyNumberFormat="1" applyFont="1" applyFill="1" applyBorder="1" applyAlignment="1" applyProtection="1">
      <alignment horizontal="right" vertical="center"/>
      <protection locked="0"/>
    </xf>
    <xf numFmtId="178" fontId="5" fillId="0" borderId="15" xfId="7" applyNumberFormat="1" applyFont="1" applyFill="1" applyBorder="1" applyAlignment="1" applyProtection="1">
      <alignment horizontal="right" vertical="center"/>
      <protection locked="0"/>
    </xf>
    <xf numFmtId="178" fontId="5" fillId="0" borderId="1" xfId="7" applyNumberFormat="1" applyFont="1" applyFill="1" applyBorder="1" applyAlignment="1" applyProtection="1">
      <alignment horizontal="right" vertical="center"/>
      <protection locked="0"/>
    </xf>
    <xf numFmtId="0" fontId="3" fillId="0" borderId="0" xfId="7" applyFont="1" applyAlignment="1" applyProtection="1">
      <alignment horizontal="right"/>
      <protection locked="0"/>
    </xf>
    <xf numFmtId="0" fontId="3" fillId="0" borderId="0" xfId="7" applyFont="1" applyBorder="1" applyProtection="1">
      <protection locked="0"/>
    </xf>
    <xf numFmtId="0" fontId="5" fillId="0" borderId="12" xfId="6" applyFont="1" applyBorder="1" applyAlignment="1" applyProtection="1">
      <alignment horizontal="distributed" vertical="center" indent="1"/>
      <protection locked="0"/>
    </xf>
    <xf numFmtId="178" fontId="5" fillId="0" borderId="10" xfId="7" applyNumberFormat="1" applyFont="1" applyFill="1" applyBorder="1" applyAlignment="1" applyProtection="1">
      <alignment horizontal="right" vertical="center"/>
      <protection locked="0"/>
    </xf>
    <xf numFmtId="178" fontId="5" fillId="0" borderId="14" xfId="7" applyNumberFormat="1" applyFont="1" applyFill="1" applyBorder="1" applyAlignment="1" applyProtection="1">
      <alignment horizontal="right" vertical="center"/>
      <protection locked="0"/>
    </xf>
    <xf numFmtId="0" fontId="5" fillId="0" borderId="2" xfId="7" applyFont="1" applyBorder="1" applyAlignment="1">
      <alignment vertical="center"/>
    </xf>
    <xf numFmtId="0" fontId="3" fillId="0" borderId="0" xfId="7" applyNumberFormat="1" applyFont="1" applyAlignment="1"/>
    <xf numFmtId="179" fontId="5" fillId="0" borderId="1" xfId="7" applyNumberFormat="1" applyFont="1" applyBorder="1" applyAlignment="1">
      <alignment horizontal="distributed" vertical="center" indent="1"/>
    </xf>
    <xf numFmtId="179" fontId="5" fillId="0" borderId="2" xfId="7" applyNumberFormat="1" applyFont="1" applyBorder="1" applyAlignment="1">
      <alignment horizontal="distributed" vertical="center" indent="1"/>
    </xf>
    <xf numFmtId="179" fontId="5" fillId="0" borderId="3" xfId="7" applyNumberFormat="1" applyFont="1" applyBorder="1" applyAlignment="1">
      <alignment horizontal="distributed" vertical="center" indent="1"/>
    </xf>
    <xf numFmtId="179" fontId="5" fillId="0" borderId="0" xfId="7" applyNumberFormat="1" applyFont="1" applyBorder="1" applyAlignment="1">
      <alignment horizontal="distributed" vertical="center" indent="1"/>
    </xf>
    <xf numFmtId="179" fontId="5" fillId="0" borderId="8" xfId="7" applyNumberFormat="1" applyFont="1" applyBorder="1" applyAlignment="1">
      <alignment horizontal="distributed" vertical="center" indent="1"/>
    </xf>
    <xf numFmtId="0" fontId="3" fillId="0" borderId="0" xfId="7" applyNumberFormat="1" applyFont="1" applyAlignment="1">
      <alignment horizontal="center"/>
    </xf>
    <xf numFmtId="179" fontId="5" fillId="0" borderId="15" xfId="7" applyNumberFormat="1" applyFont="1" applyBorder="1" applyAlignment="1">
      <alignment horizontal="center" vertical="center"/>
    </xf>
    <xf numFmtId="178" fontId="5" fillId="0" borderId="3" xfId="7" applyNumberFormat="1" applyFont="1" applyBorder="1" applyAlignment="1">
      <alignment vertical="center"/>
    </xf>
    <xf numFmtId="178" fontId="5" fillId="0" borderId="2" xfId="7" applyNumberFormat="1" applyFont="1" applyBorder="1" applyAlignment="1">
      <alignment vertical="center"/>
    </xf>
    <xf numFmtId="178" fontId="5" fillId="0" borderId="2" xfId="7" applyNumberFormat="1" applyFont="1" applyBorder="1" applyAlignment="1">
      <alignment horizontal="right" vertical="center"/>
    </xf>
    <xf numFmtId="178" fontId="5" fillId="0" borderId="15" xfId="7" applyNumberFormat="1" applyFont="1" applyBorder="1" applyAlignment="1">
      <alignment vertical="center"/>
    </xf>
    <xf numFmtId="178" fontId="5" fillId="0" borderId="15" xfId="7" applyNumberFormat="1" applyFont="1" applyBorder="1" applyAlignment="1">
      <alignment horizontal="right" vertical="center"/>
    </xf>
    <xf numFmtId="179" fontId="3" fillId="0" borderId="0" xfId="7" applyNumberFormat="1" applyFont="1" applyFill="1" applyBorder="1"/>
    <xf numFmtId="0" fontId="4" fillId="0" borderId="0" xfId="7" applyFont="1" applyBorder="1" applyAlignment="1">
      <alignment vertical="top"/>
    </xf>
    <xf numFmtId="0" fontId="3" fillId="0" borderId="0" xfId="7" applyFont="1" applyBorder="1" applyAlignment="1"/>
    <xf numFmtId="0" fontId="3" fillId="0" borderId="8" xfId="7" applyFont="1" applyBorder="1" applyAlignment="1">
      <alignment vertical="center"/>
    </xf>
    <xf numFmtId="0" fontId="5" fillId="0" borderId="7" xfId="7" applyFont="1" applyBorder="1" applyAlignment="1">
      <alignment vertical="center"/>
    </xf>
    <xf numFmtId="0" fontId="3" fillId="0" borderId="11" xfId="7" applyFont="1" applyBorder="1" applyAlignment="1">
      <alignment vertical="center"/>
    </xf>
    <xf numFmtId="0" fontId="5" fillId="0" borderId="0" xfId="7" applyFont="1" applyBorder="1" applyAlignment="1">
      <alignment vertical="center"/>
    </xf>
    <xf numFmtId="0" fontId="7" fillId="0" borderId="0" xfId="7" applyFont="1" applyFill="1" applyBorder="1" applyAlignment="1">
      <alignment vertical="center"/>
    </xf>
    <xf numFmtId="0" fontId="8" fillId="0" borderId="0" xfId="7" applyFont="1" applyFill="1" applyBorder="1" applyAlignment="1">
      <alignment vertical="center" wrapText="1"/>
    </xf>
    <xf numFmtId="0" fontId="3" fillId="0" borderId="8" xfId="7" applyFont="1" applyFill="1" applyBorder="1" applyAlignment="1">
      <alignment vertical="center" wrapText="1"/>
    </xf>
    <xf numFmtId="179" fontId="3" fillId="0" borderId="0" xfId="7" applyNumberFormat="1" applyFont="1" applyAlignment="1">
      <alignment horizontal="center"/>
    </xf>
    <xf numFmtId="178" fontId="3" fillId="0" borderId="6" xfId="7" applyNumberFormat="1" applyFont="1" applyFill="1" applyBorder="1" applyAlignment="1">
      <alignment horizontal="right" vertical="center"/>
    </xf>
    <xf numFmtId="178" fontId="3" fillId="0" borderId="6" xfId="7" applyNumberFormat="1" applyFont="1" applyFill="1" applyBorder="1" applyAlignment="1">
      <alignment vertical="center"/>
    </xf>
    <xf numFmtId="178" fontId="3" fillId="0" borderId="11" xfId="7" applyNumberFormat="1" applyFont="1" applyFill="1" applyBorder="1" applyAlignment="1">
      <alignment horizontal="right" vertical="center"/>
    </xf>
    <xf numFmtId="178" fontId="3" fillId="0" borderId="9" xfId="7" applyNumberFormat="1" applyFont="1" applyFill="1" applyBorder="1" applyAlignment="1">
      <alignment vertical="center"/>
    </xf>
    <xf numFmtId="178" fontId="3" fillId="0" borderId="11" xfId="7" applyNumberFormat="1" applyFont="1" applyFill="1" applyBorder="1" applyAlignment="1">
      <alignment vertical="center"/>
    </xf>
    <xf numFmtId="0" fontId="3" fillId="0" borderId="0" xfId="5" applyFont="1" applyAlignment="1">
      <alignment wrapText="1"/>
    </xf>
    <xf numFmtId="0" fontId="3" fillId="0" borderId="5" xfId="5" applyFont="1" applyBorder="1" applyAlignment="1">
      <alignment vertical="center"/>
    </xf>
    <xf numFmtId="182" fontId="3" fillId="0" borderId="0" xfId="5" applyNumberFormat="1" applyFont="1"/>
    <xf numFmtId="0" fontId="3" fillId="0" borderId="7" xfId="5" applyFont="1" applyBorder="1" applyAlignment="1">
      <alignment vertical="center"/>
    </xf>
    <xf numFmtId="0" fontId="5" fillId="0" borderId="9" xfId="5" applyFont="1" applyBorder="1" applyAlignment="1">
      <alignment vertical="center"/>
    </xf>
    <xf numFmtId="0" fontId="3" fillId="0" borderId="10" xfId="5" applyFont="1" applyBorder="1" applyAlignment="1">
      <alignment vertical="center"/>
    </xf>
    <xf numFmtId="0" fontId="3" fillId="0" borderId="14" xfId="5" applyFont="1" applyFill="1" applyBorder="1" applyAlignment="1">
      <alignment vertical="center"/>
    </xf>
    <xf numFmtId="182" fontId="3" fillId="0" borderId="15" xfId="5" applyNumberFormat="1" applyFont="1" applyFill="1" applyBorder="1" applyAlignment="1">
      <alignment horizontal="center" vertical="center"/>
    </xf>
    <xf numFmtId="182" fontId="3" fillId="0" borderId="1" xfId="5" applyNumberFormat="1" applyFont="1" applyFill="1" applyBorder="1" applyAlignment="1">
      <alignment horizontal="center" vertical="center"/>
    </xf>
    <xf numFmtId="0" fontId="3" fillId="0" borderId="5" xfId="3" applyFont="1" applyFill="1" applyBorder="1"/>
    <xf numFmtId="176" fontId="3" fillId="0" borderId="15" xfId="0" applyNumberFormat="1" applyFont="1" applyFill="1" applyBorder="1" applyAlignment="1">
      <alignment vertical="center" shrinkToFit="1"/>
    </xf>
    <xf numFmtId="0" fontId="3" fillId="0" borderId="2" xfId="5" applyFont="1" applyBorder="1" applyAlignment="1">
      <alignment horizontal="distributed" vertical="center"/>
    </xf>
    <xf numFmtId="0" fontId="3" fillId="0" borderId="3" xfId="5" applyFont="1" applyBorder="1" applyAlignment="1">
      <alignment horizontal="distributed" vertical="center"/>
    </xf>
    <xf numFmtId="0" fontId="3" fillId="0" borderId="7" xfId="5" applyFont="1" applyBorder="1" applyAlignment="1">
      <alignment horizontal="distributed" vertical="center" indent="1"/>
    </xf>
    <xf numFmtId="0" fontId="3" fillId="0" borderId="0" xfId="5" applyFont="1" applyBorder="1" applyAlignment="1">
      <alignment horizontal="distributed" vertical="center" indent="1"/>
    </xf>
    <xf numFmtId="0" fontId="3" fillId="0" borderId="8" xfId="5" applyFont="1" applyBorder="1" applyAlignment="1">
      <alignment horizontal="distributed" vertical="center" indent="1"/>
    </xf>
    <xf numFmtId="0" fontId="5" fillId="0" borderId="7" xfId="5" applyFont="1" applyBorder="1" applyAlignment="1">
      <alignment horizontal="distributed" vertical="center" indent="1"/>
    </xf>
    <xf numFmtId="0" fontId="5" fillId="0" borderId="0" xfId="5" applyFont="1" applyBorder="1" applyAlignment="1">
      <alignment horizontal="distributed" vertical="center" indent="1"/>
    </xf>
    <xf numFmtId="0" fontId="5" fillId="0" borderId="8" xfId="5" applyFont="1" applyBorder="1" applyAlignment="1">
      <alignment horizontal="distributed" vertical="center" indent="1"/>
    </xf>
    <xf numFmtId="0" fontId="5" fillId="0" borderId="1" xfId="5" applyFont="1" applyBorder="1" applyAlignment="1">
      <alignment horizontal="center" vertical="center"/>
    </xf>
    <xf numFmtId="0" fontId="3" fillId="0" borderId="2" xfId="5" applyFont="1" applyBorder="1" applyAlignment="1" applyProtection="1">
      <alignment vertical="center"/>
      <protection locked="0"/>
    </xf>
    <xf numFmtId="0" fontId="3" fillId="0" borderId="2" xfId="5" applyFont="1" applyBorder="1" applyAlignment="1" applyProtection="1">
      <alignment vertical="center"/>
    </xf>
    <xf numFmtId="0" fontId="3" fillId="0" borderId="3" xfId="5" applyFont="1" applyBorder="1" applyAlignment="1" applyProtection="1">
      <alignment vertical="center"/>
      <protection locked="0"/>
    </xf>
    <xf numFmtId="0" fontId="3" fillId="0" borderId="4" xfId="5" applyFont="1" applyBorder="1" applyAlignment="1" applyProtection="1">
      <alignment vertical="center" shrinkToFit="1"/>
    </xf>
    <xf numFmtId="0" fontId="3" fillId="0" borderId="5" xfId="5" applyFont="1" applyBorder="1" applyAlignment="1" applyProtection="1">
      <alignment vertical="center"/>
      <protection locked="0"/>
    </xf>
    <xf numFmtId="0" fontId="3" fillId="0" borderId="6" xfId="5" applyFont="1" applyBorder="1" applyAlignment="1" applyProtection="1">
      <alignment vertical="center"/>
      <protection locked="0"/>
    </xf>
    <xf numFmtId="0" fontId="3" fillId="0" borderId="4" xfId="5" applyFont="1" applyBorder="1" applyAlignment="1" applyProtection="1">
      <alignment vertical="center"/>
    </xf>
    <xf numFmtId="0" fontId="8" fillId="0" borderId="5" xfId="7" applyFont="1" applyBorder="1" applyAlignment="1" applyProtection="1">
      <alignment horizontal="distributed" vertical="center" indent="1"/>
      <protection locked="0"/>
    </xf>
    <xf numFmtId="0" fontId="5" fillId="0" borderId="10" xfId="7" applyFont="1" applyBorder="1" applyAlignment="1" applyProtection="1">
      <alignment horizontal="left" vertical="center" indent="1"/>
      <protection locked="0"/>
    </xf>
    <xf numFmtId="0" fontId="3" fillId="0" borderId="4" xfId="5" applyFont="1" applyBorder="1" applyAlignment="1" applyProtection="1">
      <alignment horizontal="distributed" vertical="center" indent="1"/>
      <protection locked="0"/>
    </xf>
    <xf numFmtId="0" fontId="3" fillId="0" borderId="5" xfId="5" applyFont="1" applyBorder="1" applyAlignment="1" applyProtection="1">
      <alignment horizontal="distributed" vertical="center" indent="1"/>
      <protection locked="0"/>
    </xf>
    <xf numFmtId="0" fontId="3" fillId="0" borderId="6" xfId="5" applyFont="1" applyBorder="1" applyAlignment="1" applyProtection="1">
      <alignment horizontal="distributed" vertical="center" indent="1"/>
      <protection locked="0"/>
    </xf>
    <xf numFmtId="0" fontId="3" fillId="0" borderId="15" xfId="5" applyFont="1" applyBorder="1" applyAlignment="1" applyProtection="1">
      <alignment horizontal="center" vertical="center"/>
      <protection locked="0"/>
    </xf>
    <xf numFmtId="178" fontId="3" fillId="0" borderId="3" xfId="5" applyNumberFormat="1" applyFont="1" applyFill="1" applyBorder="1" applyAlignment="1" applyProtection="1">
      <alignment vertical="center"/>
      <protection locked="0"/>
    </xf>
    <xf numFmtId="178" fontId="3" fillId="0" borderId="1" xfId="5" applyNumberFormat="1" applyFont="1" applyFill="1" applyBorder="1" applyAlignment="1" applyProtection="1">
      <alignment vertical="center"/>
      <protection locked="0"/>
    </xf>
    <xf numFmtId="178" fontId="3" fillId="0" borderId="2" xfId="5" applyNumberFormat="1" applyFont="1" applyFill="1" applyBorder="1" applyAlignment="1" applyProtection="1">
      <alignment vertical="center"/>
      <protection locked="0"/>
    </xf>
    <xf numFmtId="178" fontId="3" fillId="0" borderId="2" xfId="5" applyNumberFormat="1" applyFont="1" applyFill="1" applyBorder="1" applyAlignment="1" applyProtection="1">
      <alignment horizontal="right" vertical="center"/>
      <protection locked="0"/>
    </xf>
    <xf numFmtId="178" fontId="3" fillId="0" borderId="15" xfId="5" applyNumberFormat="1" applyFont="1" applyFill="1" applyBorder="1" applyAlignment="1" applyProtection="1">
      <alignment vertical="center"/>
      <protection locked="0"/>
    </xf>
    <xf numFmtId="178" fontId="3" fillId="0" borderId="3" xfId="5" applyNumberFormat="1" applyFont="1" applyFill="1" applyBorder="1" applyAlignment="1" applyProtection="1">
      <alignment horizontal="right" vertical="center"/>
      <protection locked="0"/>
    </xf>
    <xf numFmtId="178" fontId="3" fillId="0" borderId="15" xfId="5" applyNumberFormat="1" applyFont="1" applyFill="1" applyBorder="1" applyAlignment="1" applyProtection="1">
      <alignment horizontal="right" vertical="center"/>
    </xf>
    <xf numFmtId="178" fontId="3" fillId="0" borderId="1" xfId="5" applyNumberFormat="1" applyFont="1" applyFill="1" applyBorder="1" applyAlignment="1" applyProtection="1">
      <alignment horizontal="right" vertical="center"/>
      <protection locked="0"/>
    </xf>
    <xf numFmtId="178" fontId="3" fillId="0" borderId="15" xfId="5" applyNumberFormat="1" applyFont="1" applyFill="1" applyBorder="1" applyAlignment="1" applyProtection="1">
      <alignment vertical="center"/>
    </xf>
    <xf numFmtId="178" fontId="3" fillId="0" borderId="15" xfId="5" applyNumberFormat="1" applyFont="1" applyFill="1" applyBorder="1" applyAlignment="1" applyProtection="1">
      <alignment horizontal="right" vertical="center"/>
      <protection locked="0"/>
    </xf>
    <xf numFmtId="0" fontId="3" fillId="0" borderId="2" xfId="8" applyFont="1" applyBorder="1" applyAlignment="1">
      <alignment vertical="center"/>
    </xf>
    <xf numFmtId="0" fontId="3" fillId="0" borderId="3" xfId="8" applyFont="1" applyBorder="1" applyAlignment="1">
      <alignment vertical="center"/>
    </xf>
    <xf numFmtId="0" fontId="5" fillId="0" borderId="1" xfId="7" applyFont="1" applyBorder="1" applyAlignment="1" applyProtection="1">
      <alignment horizontal="distributed" vertical="center" indent="1"/>
      <protection locked="0"/>
    </xf>
    <xf numFmtId="0" fontId="8" fillId="0" borderId="2" xfId="7" applyFont="1" applyBorder="1" applyAlignment="1" applyProtection="1">
      <alignment horizontal="distributed" vertical="center" indent="1"/>
      <protection locked="0"/>
    </xf>
    <xf numFmtId="179" fontId="3" fillId="0" borderId="1" xfId="8" applyNumberFormat="1" applyFont="1" applyBorder="1" applyAlignment="1">
      <alignment horizontal="distributed" vertical="center" indent="1"/>
    </xf>
    <xf numFmtId="179" fontId="3" fillId="0" borderId="11" xfId="8" applyNumberFormat="1" applyFont="1" applyBorder="1" applyAlignment="1">
      <alignment horizontal="distributed" vertical="center" indent="1"/>
    </xf>
    <xf numFmtId="0" fontId="10" fillId="0" borderId="0" xfId="8" applyFont="1" applyBorder="1" applyAlignment="1">
      <alignment vertical="center"/>
    </xf>
    <xf numFmtId="0" fontId="9" fillId="0" borderId="0" xfId="8" applyFont="1" applyFill="1" applyBorder="1" applyAlignment="1">
      <alignment vertical="center"/>
    </xf>
    <xf numFmtId="0" fontId="8" fillId="0" borderId="0" xfId="8" applyFont="1" applyBorder="1" applyAlignment="1">
      <alignment vertical="center"/>
    </xf>
    <xf numFmtId="0" fontId="5" fillId="0" borderId="0" xfId="8" applyFont="1" applyFill="1" applyBorder="1" applyAlignment="1">
      <alignment vertical="center" wrapText="1" shrinkToFit="1"/>
    </xf>
    <xf numFmtId="0" fontId="5" fillId="0" borderId="8" xfId="8" applyFont="1" applyFill="1" applyBorder="1" applyAlignment="1">
      <alignment vertical="center" wrapText="1"/>
    </xf>
    <xf numFmtId="178" fontId="3" fillId="0" borderId="0" xfId="3" applyNumberFormat="1" applyFont="1"/>
    <xf numFmtId="0" fontId="3" fillId="0" borderId="7" xfId="8" applyFont="1" applyBorder="1" applyAlignment="1"/>
    <xf numFmtId="176" fontId="3" fillId="0" borderId="15" xfId="8" applyNumberFormat="1" applyFont="1" applyBorder="1" applyAlignment="1">
      <alignment horizontal="right" vertical="center"/>
    </xf>
    <xf numFmtId="0" fontId="3" fillId="0" borderId="0" xfId="8" applyFont="1" applyAlignment="1">
      <alignment vertical="center" wrapText="1"/>
    </xf>
    <xf numFmtId="0" fontId="3" fillId="0" borderId="0" xfId="3" applyFont="1" applyBorder="1" applyAlignment="1">
      <alignment vertical="center"/>
    </xf>
    <xf numFmtId="0" fontId="3" fillId="0" borderId="2" xfId="8" applyFont="1" applyBorder="1" applyAlignment="1">
      <alignment horizontal="distributed" vertical="center" indent="1"/>
    </xf>
    <xf numFmtId="0" fontId="3" fillId="0" borderId="3" xfId="8" applyFont="1" applyBorder="1" applyAlignment="1">
      <alignment horizontal="distributed" vertical="center" indent="1"/>
    </xf>
    <xf numFmtId="0" fontId="8" fillId="0" borderId="2" xfId="9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179" fontId="8" fillId="0" borderId="5" xfId="9" applyNumberFormat="1" applyFont="1" applyBorder="1" applyAlignment="1">
      <alignment horizontal="center" vertical="center"/>
    </xf>
    <xf numFmtId="179" fontId="9" fillId="0" borderId="5" xfId="9" applyNumberFormat="1" applyFont="1" applyBorder="1" applyAlignment="1">
      <alignment horizontal="center" vertical="center" wrapText="1"/>
    </xf>
    <xf numFmtId="179" fontId="9" fillId="0" borderId="0" xfId="9" applyNumberFormat="1" applyFont="1" applyAlignment="1">
      <alignment horizontal="center" vertical="center" wrapText="1"/>
    </xf>
    <xf numFmtId="178" fontId="8" fillId="0" borderId="0" xfId="3" applyNumberFormat="1" applyFont="1" applyFill="1" applyAlignment="1">
      <alignment vertical="center"/>
    </xf>
    <xf numFmtId="179" fontId="8" fillId="0" borderId="0" xfId="9" applyNumberFormat="1" applyFont="1" applyBorder="1" applyAlignment="1">
      <alignment vertical="center"/>
    </xf>
    <xf numFmtId="0" fontId="5" fillId="0" borderId="0" xfId="4" applyFont="1" applyFill="1" applyBorder="1" applyAlignment="1">
      <alignment vertical="center" shrinkToFit="1"/>
    </xf>
    <xf numFmtId="0" fontId="11" fillId="0" borderId="8" xfId="4" applyFont="1" applyFill="1" applyBorder="1" applyAlignment="1">
      <alignment vertical="center"/>
    </xf>
    <xf numFmtId="0" fontId="3" fillId="0" borderId="0" xfId="4" applyFont="1" applyBorder="1" applyAlignment="1">
      <alignment horizontal="right"/>
    </xf>
    <xf numFmtId="178" fontId="3" fillId="0" borderId="6" xfId="3" applyNumberFormat="1" applyFont="1" applyFill="1" applyBorder="1" applyAlignment="1">
      <alignment vertical="center"/>
    </xf>
    <xf numFmtId="177" fontId="3" fillId="0" borderId="3" xfId="3" applyNumberFormat="1" applyFont="1" applyFill="1" applyBorder="1" applyAlignment="1">
      <alignment vertical="center"/>
    </xf>
    <xf numFmtId="0" fontId="3" fillId="0" borderId="8" xfId="7" applyFont="1" applyBorder="1" applyAlignment="1">
      <alignment vertical="center"/>
    </xf>
    <xf numFmtId="184" fontId="14" fillId="0" borderId="15" xfId="2" applyNumberFormat="1" applyFont="1" applyFill="1" applyBorder="1" applyAlignment="1">
      <alignment horizontal="right" vertical="center"/>
    </xf>
    <xf numFmtId="184" fontId="14" fillId="0" borderId="1" xfId="2" applyNumberFormat="1" applyFont="1" applyFill="1" applyBorder="1" applyAlignment="1">
      <alignment horizontal="right" vertical="center"/>
    </xf>
    <xf numFmtId="184" fontId="14" fillId="0" borderId="3" xfId="2" applyNumberFormat="1" applyFont="1" applyFill="1" applyBorder="1" applyAlignment="1">
      <alignment horizontal="right" vertical="center"/>
    </xf>
    <xf numFmtId="184" fontId="14" fillId="0" borderId="2" xfId="2" applyNumberFormat="1" applyFont="1" applyFill="1" applyBorder="1" applyAlignment="1">
      <alignment horizontal="right" vertical="center"/>
    </xf>
    <xf numFmtId="0" fontId="3" fillId="0" borderId="8" xfId="7" applyFont="1" applyBorder="1" applyAlignment="1">
      <alignment vertical="center"/>
    </xf>
    <xf numFmtId="185" fontId="12" fillId="0" borderId="15" xfId="2" applyNumberFormat="1" applyFont="1" applyFill="1" applyBorder="1" applyAlignment="1">
      <alignment horizontal="right" vertical="center"/>
    </xf>
    <xf numFmtId="185" fontId="12" fillId="0" borderId="1" xfId="2" applyNumberFormat="1" applyFont="1" applyFill="1" applyBorder="1" applyAlignment="1">
      <alignment horizontal="right" vertical="center"/>
    </xf>
    <xf numFmtId="185" fontId="12" fillId="0" borderId="3" xfId="2" applyNumberFormat="1" applyFont="1" applyFill="1" applyBorder="1" applyAlignment="1">
      <alignment horizontal="right" vertical="center"/>
    </xf>
    <xf numFmtId="185" fontId="12" fillId="0" borderId="2" xfId="2" applyNumberFormat="1" applyFont="1" applyFill="1" applyBorder="1" applyAlignment="1">
      <alignment horizontal="right" vertical="center"/>
    </xf>
    <xf numFmtId="184" fontId="12" fillId="0" borderId="15" xfId="2" applyNumberFormat="1" applyFont="1" applyFill="1" applyBorder="1" applyAlignment="1">
      <alignment horizontal="right" vertical="center"/>
    </xf>
    <xf numFmtId="184" fontId="12" fillId="0" borderId="1" xfId="2" applyNumberFormat="1" applyFont="1" applyFill="1" applyBorder="1" applyAlignment="1">
      <alignment horizontal="right" vertical="center"/>
    </xf>
    <xf numFmtId="184" fontId="12" fillId="0" borderId="2" xfId="2" applyNumberFormat="1" applyFont="1" applyFill="1" applyBorder="1" applyAlignment="1">
      <alignment horizontal="right" vertical="center"/>
    </xf>
    <xf numFmtId="184" fontId="12" fillId="0" borderId="3" xfId="2" applyNumberFormat="1" applyFont="1" applyFill="1" applyBorder="1" applyAlignment="1">
      <alignment horizontal="right" vertical="center"/>
    </xf>
    <xf numFmtId="178" fontId="14" fillId="0" borderId="15" xfId="3" applyNumberFormat="1" applyFont="1" applyFill="1" applyBorder="1" applyAlignment="1">
      <alignment vertical="center"/>
    </xf>
    <xf numFmtId="178" fontId="14" fillId="0" borderId="15" xfId="3" applyNumberFormat="1" applyFont="1" applyFill="1" applyBorder="1" applyAlignment="1">
      <alignment horizontal="right" vertical="center"/>
    </xf>
    <xf numFmtId="178" fontId="12" fillId="0" borderId="3" xfId="7" applyNumberFormat="1" applyFont="1" applyBorder="1" applyAlignment="1">
      <alignment vertical="center"/>
    </xf>
    <xf numFmtId="0" fontId="3" fillId="0" borderId="12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7" xfId="3" applyFont="1" applyBorder="1" applyAlignment="1">
      <alignment horizontal="center" vertical="center"/>
    </xf>
    <xf numFmtId="0" fontId="3" fillId="0" borderId="1" xfId="3" applyFont="1" applyBorder="1" applyAlignment="1">
      <alignment horizontal="distributed" vertical="center" justifyLastLine="1"/>
    </xf>
    <xf numFmtId="0" fontId="3" fillId="0" borderId="2" xfId="3" applyFont="1" applyBorder="1" applyAlignment="1">
      <alignment horizontal="distributed" vertical="center" justifyLastLine="1"/>
    </xf>
    <xf numFmtId="0" fontId="3" fillId="0" borderId="3" xfId="3" applyFont="1" applyBorder="1" applyAlignment="1">
      <alignment horizontal="distributed" vertical="center" justifyLastLine="1"/>
    </xf>
    <xf numFmtId="0" fontId="3" fillId="0" borderId="9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 wrapText="1" shrinkToFit="1"/>
    </xf>
    <xf numFmtId="0" fontId="3" fillId="0" borderId="9" xfId="3" applyFont="1" applyBorder="1" applyAlignment="1">
      <alignment horizontal="center" vertical="center" shrinkToFit="1"/>
    </xf>
    <xf numFmtId="0" fontId="3" fillId="0" borderId="5" xfId="3" applyFont="1" applyBorder="1" applyAlignment="1">
      <alignment horizontal="center" vertical="center" shrinkToFit="1"/>
    </xf>
    <xf numFmtId="0" fontId="3" fillId="0" borderId="10" xfId="3" applyFont="1" applyBorder="1" applyAlignment="1">
      <alignment horizontal="center" vertical="center" shrinkToFit="1"/>
    </xf>
    <xf numFmtId="0" fontId="3" fillId="0" borderId="6" xfId="3" applyFont="1" applyBorder="1" applyAlignment="1">
      <alignment horizontal="center" vertical="center" shrinkToFit="1"/>
    </xf>
    <xf numFmtId="0" fontId="3" fillId="0" borderId="11" xfId="3" applyFont="1" applyBorder="1" applyAlignment="1">
      <alignment horizontal="center" vertical="center" shrinkToFit="1"/>
    </xf>
    <xf numFmtId="0" fontId="3" fillId="0" borderId="4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shrinkToFit="1"/>
    </xf>
    <xf numFmtId="0" fontId="3" fillId="0" borderId="8" xfId="3" applyFont="1" applyBorder="1" applyAlignment="1">
      <alignment horizontal="center" vertical="center" shrinkToFit="1"/>
    </xf>
    <xf numFmtId="179" fontId="3" fillId="0" borderId="4" xfId="3" applyNumberFormat="1" applyFont="1" applyBorder="1" applyAlignment="1">
      <alignment horizontal="right" vertical="center" wrapText="1"/>
    </xf>
    <xf numFmtId="179" fontId="3" fillId="0" borderId="7" xfId="3" applyNumberFormat="1" applyFont="1" applyBorder="1" applyAlignment="1">
      <alignment horizontal="right" vertical="center" wrapText="1"/>
    </xf>
    <xf numFmtId="179" fontId="3" fillId="0" borderId="6" xfId="3" applyNumberFormat="1" applyFont="1" applyBorder="1" applyAlignment="1">
      <alignment horizontal="right" vertical="center" wrapText="1"/>
    </xf>
    <xf numFmtId="179" fontId="3" fillId="0" borderId="8" xfId="3" applyNumberFormat="1" applyFont="1" applyBorder="1" applyAlignment="1">
      <alignment horizontal="right" vertical="center" wrapText="1"/>
    </xf>
    <xf numFmtId="179" fontId="3" fillId="0" borderId="7" xfId="3" applyNumberFormat="1" applyFont="1" applyBorder="1" applyAlignment="1">
      <alignment vertical="center"/>
    </xf>
    <xf numFmtId="179" fontId="3" fillId="0" borderId="9" xfId="3" applyNumberFormat="1" applyFont="1" applyBorder="1" applyAlignment="1">
      <alignment vertical="center"/>
    </xf>
    <xf numFmtId="179" fontId="3" fillId="0" borderId="8" xfId="3" applyNumberFormat="1" applyFont="1" applyBorder="1" applyAlignment="1">
      <alignment vertical="center"/>
    </xf>
    <xf numFmtId="179" fontId="3" fillId="0" borderId="11" xfId="3" applyNumberFormat="1" applyFont="1" applyBorder="1" applyAlignment="1">
      <alignment vertical="center"/>
    </xf>
    <xf numFmtId="179" fontId="6" fillId="0" borderId="1" xfId="3" applyNumberFormat="1" applyFont="1" applyBorder="1" applyAlignment="1">
      <alignment horizontal="center" vertical="center" wrapText="1"/>
    </xf>
    <xf numFmtId="179" fontId="6" fillId="0" borderId="2" xfId="3" applyNumberFormat="1" applyFont="1" applyBorder="1" applyAlignment="1">
      <alignment horizontal="center" vertical="center" wrapText="1"/>
    </xf>
    <xf numFmtId="179" fontId="6" fillId="0" borderId="3" xfId="3" applyNumberFormat="1" applyFont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/>
    </xf>
    <xf numFmtId="181" fontId="5" fillId="0" borderId="1" xfId="3" applyNumberFormat="1" applyFont="1" applyFill="1" applyBorder="1" applyAlignment="1">
      <alignment horizontal="center" vertical="center" wrapText="1"/>
    </xf>
    <xf numFmtId="181" fontId="5" fillId="0" borderId="2" xfId="3" applyNumberFormat="1" applyFont="1" applyFill="1" applyBorder="1" applyAlignment="1">
      <alignment horizontal="center" vertical="center" wrapText="1"/>
    </xf>
    <xf numFmtId="181" fontId="5" fillId="0" borderId="3" xfId="3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0" fontId="3" fillId="0" borderId="15" xfId="3" applyFont="1" applyBorder="1" applyAlignment="1">
      <alignment horizontal="center" vertical="center"/>
    </xf>
    <xf numFmtId="0" fontId="5" fillId="0" borderId="4" xfId="3" applyFont="1" applyBorder="1" applyAlignment="1">
      <alignment vertical="center" shrinkToFit="1"/>
    </xf>
    <xf numFmtId="0" fontId="5" fillId="0" borderId="9" xfId="3" applyFont="1" applyBorder="1" applyAlignment="1">
      <alignment vertical="center" shrinkToFit="1"/>
    </xf>
    <xf numFmtId="0" fontId="5" fillId="0" borderId="12" xfId="3" applyFont="1" applyBorder="1" applyAlignment="1">
      <alignment vertical="center" shrinkToFit="1"/>
    </xf>
    <xf numFmtId="0" fontId="5" fillId="0" borderId="14" xfId="3" applyFont="1" applyBorder="1" applyAlignment="1">
      <alignment vertical="center" shrinkToFit="1"/>
    </xf>
    <xf numFmtId="0" fontId="3" fillId="0" borderId="4" xfId="3" applyFont="1" applyBorder="1" applyAlignment="1">
      <alignment horizontal="distributed" vertical="center" justifyLastLine="1"/>
    </xf>
    <xf numFmtId="0" fontId="3" fillId="0" borderId="9" xfId="3" applyFont="1" applyBorder="1" applyAlignment="1">
      <alignment horizontal="distributed" vertical="center" justifyLastLine="1"/>
    </xf>
    <xf numFmtId="0" fontId="3" fillId="0" borderId="6" xfId="3" applyFont="1" applyBorder="1" applyAlignment="1">
      <alignment horizontal="distributed" vertical="center" justifyLastLine="1"/>
    </xf>
    <xf numFmtId="0" fontId="3" fillId="0" borderId="11" xfId="3" applyFont="1" applyBorder="1" applyAlignment="1">
      <alignment horizontal="distributed" vertical="center" justifyLastLine="1"/>
    </xf>
    <xf numFmtId="179" fontId="3" fillId="0" borderId="15" xfId="3" applyNumberFormat="1" applyFont="1" applyBorder="1" applyAlignment="1">
      <alignment horizontal="center" vertical="center"/>
    </xf>
    <xf numFmtId="0" fontId="1" fillId="0" borderId="2" xfId="3" applyBorder="1"/>
    <xf numFmtId="0" fontId="1" fillId="0" borderId="3" xfId="3" applyBorder="1"/>
    <xf numFmtId="179" fontId="3" fillId="0" borderId="1" xfId="3" applyNumberFormat="1" applyFont="1" applyBorder="1" applyAlignment="1">
      <alignment horizontal="center" vertical="center"/>
    </xf>
    <xf numFmtId="179" fontId="3" fillId="0" borderId="4" xfId="3" applyNumberFormat="1" applyFont="1" applyBorder="1" applyAlignment="1">
      <alignment horizontal="center" vertical="center"/>
    </xf>
    <xf numFmtId="179" fontId="3" fillId="0" borderId="9" xfId="3" applyNumberFormat="1" applyFont="1" applyBorder="1" applyAlignment="1">
      <alignment horizontal="center" vertical="center"/>
    </xf>
    <xf numFmtId="179" fontId="3" fillId="0" borderId="6" xfId="3" applyNumberFormat="1" applyFont="1" applyBorder="1" applyAlignment="1">
      <alignment horizontal="center" vertical="center"/>
    </xf>
    <xf numFmtId="179" fontId="3" fillId="0" borderId="11" xfId="3" applyNumberFormat="1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 wrapText="1" shrinkToFit="1"/>
    </xf>
    <xf numFmtId="0" fontId="3" fillId="0" borderId="5" xfId="3" applyFont="1" applyBorder="1" applyAlignment="1">
      <alignment horizontal="center" vertical="center" wrapText="1" shrinkToFit="1"/>
    </xf>
    <xf numFmtId="0" fontId="3" fillId="0" borderId="10" xfId="3" applyFont="1" applyBorder="1" applyAlignment="1">
      <alignment horizontal="center" vertical="center" wrapText="1" shrinkToFit="1"/>
    </xf>
    <xf numFmtId="0" fontId="3" fillId="0" borderId="6" xfId="3" applyFont="1" applyBorder="1" applyAlignment="1">
      <alignment horizontal="center" vertical="center" wrapText="1" shrinkToFit="1"/>
    </xf>
    <xf numFmtId="0" fontId="3" fillId="0" borderId="11" xfId="3" applyFont="1" applyBorder="1" applyAlignment="1">
      <alignment horizontal="center" vertical="center" wrapText="1" shrinkToFit="1"/>
    </xf>
    <xf numFmtId="0" fontId="3" fillId="0" borderId="4" xfId="3" applyFont="1" applyBorder="1" applyAlignment="1">
      <alignment horizontal="distributed" vertical="center" wrapText="1" justifyLastLine="1"/>
    </xf>
    <xf numFmtId="0" fontId="3" fillId="0" borderId="9" xfId="3" applyFont="1" applyBorder="1" applyAlignment="1">
      <alignment horizontal="distributed" vertical="center" wrapText="1" justifyLastLine="1"/>
    </xf>
    <xf numFmtId="0" fontId="3" fillId="0" borderId="6" xfId="3" applyFont="1" applyBorder="1" applyAlignment="1">
      <alignment horizontal="distributed" vertical="center" wrapText="1" justifyLastLine="1"/>
    </xf>
    <xf numFmtId="0" fontId="3" fillId="0" borderId="11" xfId="3" applyFont="1" applyBorder="1" applyAlignment="1">
      <alignment horizontal="distributed" vertical="center" wrapText="1" justifyLastLine="1"/>
    </xf>
    <xf numFmtId="0" fontId="3" fillId="0" borderId="7" xfId="3" applyFont="1" applyBorder="1" applyAlignment="1">
      <alignment horizontal="distributed" vertical="center" wrapText="1" justifyLastLine="1"/>
    </xf>
    <xf numFmtId="0" fontId="3" fillId="0" borderId="8" xfId="3" applyFont="1" applyBorder="1" applyAlignment="1">
      <alignment horizontal="distributed" vertical="center" wrapText="1" justifyLastLine="1"/>
    </xf>
    <xf numFmtId="179" fontId="3" fillId="0" borderId="7" xfId="3" applyNumberFormat="1" applyFont="1" applyBorder="1" applyAlignment="1">
      <alignment horizontal="center" vertical="center"/>
    </xf>
    <xf numFmtId="179" fontId="3" fillId="0" borderId="5" xfId="3" applyNumberFormat="1" applyFont="1" applyBorder="1" applyAlignment="1">
      <alignment horizontal="center" vertical="center"/>
    </xf>
    <xf numFmtId="179" fontId="3" fillId="0" borderId="0" xfId="3" applyNumberFormat="1" applyFont="1" applyBorder="1" applyAlignment="1">
      <alignment horizontal="center" vertical="center"/>
    </xf>
    <xf numFmtId="179" fontId="3" fillId="0" borderId="10" xfId="3" applyNumberFormat="1" applyFont="1" applyBorder="1" applyAlignment="1">
      <alignment horizontal="center" vertical="center"/>
    </xf>
    <xf numFmtId="179" fontId="16" fillId="0" borderId="2" xfId="3" applyNumberFormat="1" applyFont="1" applyBorder="1" applyAlignment="1">
      <alignment horizontal="center" vertical="center"/>
    </xf>
    <xf numFmtId="179" fontId="16" fillId="0" borderId="3" xfId="3" applyNumberFormat="1" applyFont="1" applyBorder="1" applyAlignment="1">
      <alignment horizontal="center" vertical="center"/>
    </xf>
    <xf numFmtId="0" fontId="5" fillId="0" borderId="4" xfId="3" applyFont="1" applyBorder="1" applyAlignment="1">
      <alignment horizontal="distributed" vertical="center" justifyLastLine="1"/>
    </xf>
    <xf numFmtId="0" fontId="5" fillId="0" borderId="9" xfId="3" applyFont="1" applyBorder="1" applyAlignment="1">
      <alignment horizontal="distributed" vertical="center" justifyLastLine="1"/>
    </xf>
    <xf numFmtId="0" fontId="5" fillId="0" borderId="12" xfId="3" applyFont="1" applyBorder="1" applyAlignment="1">
      <alignment horizontal="distributed" vertical="center" justifyLastLine="1" shrinkToFit="1"/>
    </xf>
    <xf numFmtId="0" fontId="5" fillId="0" borderId="14" xfId="3" applyFont="1" applyBorder="1" applyAlignment="1">
      <alignment horizontal="distributed" vertical="center" justifyLastLine="1" shrinkToFit="1"/>
    </xf>
    <xf numFmtId="0" fontId="5" fillId="0" borderId="4" xfId="3" applyFont="1" applyBorder="1" applyAlignment="1">
      <alignment horizontal="distributed" vertical="center" justifyLastLine="1" shrinkToFit="1"/>
    </xf>
    <xf numFmtId="0" fontId="5" fillId="0" borderId="9" xfId="3" applyFont="1" applyBorder="1" applyAlignment="1">
      <alignment horizontal="distributed" vertical="center" justifyLastLine="1" shrinkToFit="1"/>
    </xf>
    <xf numFmtId="0" fontId="5" fillId="0" borderId="12" xfId="3" applyFont="1" applyBorder="1" applyAlignment="1">
      <alignment horizontal="distributed" vertical="center" justifyLastLine="1"/>
    </xf>
    <xf numFmtId="0" fontId="5" fillId="0" borderId="14" xfId="3" applyFont="1" applyBorder="1" applyAlignment="1">
      <alignment horizontal="distributed" vertical="center" justifyLastLine="1"/>
    </xf>
    <xf numFmtId="0" fontId="5" fillId="0" borderId="0" xfId="3" applyFont="1" applyAlignment="1"/>
    <xf numFmtId="0" fontId="8" fillId="0" borderId="4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distributed" vertical="center" justifyLastLine="1"/>
    </xf>
    <xf numFmtId="0" fontId="8" fillId="0" borderId="2" xfId="3" applyFont="1" applyBorder="1" applyAlignment="1">
      <alignment horizontal="distributed" vertical="center" justifyLastLine="1"/>
    </xf>
    <xf numFmtId="0" fontId="8" fillId="0" borderId="3" xfId="3" applyFont="1" applyBorder="1" applyAlignment="1">
      <alignment horizontal="distributed" vertical="center" justifyLastLine="1"/>
    </xf>
    <xf numFmtId="0" fontId="8" fillId="0" borderId="4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 wrapText="1"/>
    </xf>
    <xf numFmtId="177" fontId="3" fillId="0" borderId="1" xfId="3" applyNumberFormat="1" applyFont="1" applyFill="1" applyBorder="1" applyAlignment="1">
      <alignment horizontal="center" vertical="center" wrapText="1"/>
    </xf>
    <xf numFmtId="177" fontId="3" fillId="0" borderId="2" xfId="3" applyNumberFormat="1" applyFont="1" applyFill="1" applyBorder="1" applyAlignment="1">
      <alignment horizontal="center" vertical="center" wrapText="1"/>
    </xf>
    <xf numFmtId="177" fontId="3" fillId="0" borderId="3" xfId="3" applyNumberFormat="1" applyFont="1" applyFill="1" applyBorder="1" applyAlignment="1">
      <alignment horizontal="center" vertical="center"/>
    </xf>
    <xf numFmtId="179" fontId="3" fillId="0" borderId="12" xfId="3" applyNumberFormat="1" applyFont="1" applyBorder="1" applyAlignment="1">
      <alignment horizontal="center" vertical="center" wrapText="1"/>
    </xf>
    <xf numFmtId="179" fontId="3" fillId="0" borderId="14" xfId="3" applyNumberFormat="1" applyFont="1" applyBorder="1" applyAlignment="1">
      <alignment horizontal="center" vertical="center"/>
    </xf>
    <xf numFmtId="179" fontId="9" fillId="0" borderId="12" xfId="3" applyNumberFormat="1" applyFont="1" applyBorder="1" applyAlignment="1">
      <alignment horizontal="center" vertical="center" wrapText="1"/>
    </xf>
    <xf numFmtId="179" fontId="9" fillId="0" borderId="14" xfId="3" applyNumberFormat="1" applyFont="1" applyBorder="1" applyAlignment="1">
      <alignment horizontal="center" vertical="center"/>
    </xf>
    <xf numFmtId="0" fontId="5" fillId="0" borderId="15" xfId="7" applyFont="1" applyBorder="1" applyAlignment="1" applyProtection="1">
      <alignment horizontal="center" vertical="center"/>
      <protection locked="0"/>
    </xf>
    <xf numFmtId="0" fontId="5" fillId="0" borderId="12" xfId="7" applyFont="1" applyBorder="1" applyAlignment="1" applyProtection="1">
      <alignment horizontal="left" vertical="center" indent="1"/>
      <protection locked="0"/>
    </xf>
    <xf numFmtId="0" fontId="5" fillId="0" borderId="13" xfId="7" applyFont="1" applyBorder="1" applyAlignment="1" applyProtection="1">
      <alignment horizontal="left" vertical="center" indent="1"/>
      <protection locked="0"/>
    </xf>
    <xf numFmtId="0" fontId="5" fillId="0" borderId="14" xfId="7" applyFont="1" applyBorder="1" applyAlignment="1" applyProtection="1">
      <alignment horizontal="left" vertical="center" indent="1"/>
      <protection locked="0"/>
    </xf>
    <xf numFmtId="0" fontId="8" fillId="0" borderId="4" xfId="7" applyFont="1" applyBorder="1" applyAlignment="1" applyProtection="1">
      <alignment horizontal="left" vertical="center" indent="1"/>
    </xf>
    <xf numFmtId="0" fontId="8" fillId="0" borderId="7" xfId="7" applyFont="1" applyBorder="1" applyAlignment="1" applyProtection="1">
      <alignment horizontal="left" vertical="center" indent="1"/>
    </xf>
    <xf numFmtId="0" fontId="8" fillId="0" borderId="9" xfId="7" applyFont="1" applyBorder="1" applyAlignment="1" applyProtection="1">
      <alignment horizontal="left" vertical="center" indent="1"/>
    </xf>
    <xf numFmtId="0" fontId="8" fillId="0" borderId="12" xfId="7" applyFont="1" applyBorder="1" applyAlignment="1" applyProtection="1">
      <alignment horizontal="left" vertical="center" indent="1"/>
      <protection locked="0"/>
    </xf>
    <xf numFmtId="0" fontId="8" fillId="0" borderId="13" xfId="7" applyFont="1" applyBorder="1" applyAlignment="1" applyProtection="1">
      <alignment horizontal="left" vertical="center" indent="1"/>
      <protection locked="0"/>
    </xf>
    <xf numFmtId="0" fontId="8" fillId="0" borderId="14" xfId="7" applyFont="1" applyBorder="1" applyAlignment="1" applyProtection="1">
      <alignment horizontal="left" vertical="center" indent="1"/>
      <protection locked="0"/>
    </xf>
    <xf numFmtId="0" fontId="5" fillId="0" borderId="0" xfId="7" applyFont="1" applyBorder="1" applyAlignment="1" applyProtection="1">
      <alignment horizontal="distributed" vertical="center" indent="1"/>
      <protection locked="0"/>
    </xf>
    <xf numFmtId="0" fontId="5" fillId="0" borderId="10" xfId="7" applyFont="1" applyBorder="1" applyAlignment="1" applyProtection="1">
      <alignment horizontal="distributed" vertical="center" indent="1"/>
      <protection locked="0"/>
    </xf>
    <xf numFmtId="0" fontId="5" fillId="0" borderId="8" xfId="7" applyFont="1" applyBorder="1" applyAlignment="1" applyProtection="1">
      <alignment horizontal="distributed" vertical="center" indent="1"/>
      <protection locked="0"/>
    </xf>
    <xf numFmtId="0" fontId="5" fillId="0" borderId="11" xfId="7" applyFont="1" applyBorder="1" applyAlignment="1" applyProtection="1">
      <alignment horizontal="distributed" vertical="center" indent="1"/>
      <protection locked="0"/>
    </xf>
    <xf numFmtId="0" fontId="8" fillId="0" borderId="7" xfId="7" applyFont="1" applyBorder="1" applyAlignment="1" applyProtection="1">
      <alignment horizontal="left" vertical="center" wrapText="1" indent="1"/>
    </xf>
    <xf numFmtId="0" fontId="9" fillId="0" borderId="13" xfId="6" applyFont="1" applyBorder="1" applyAlignment="1" applyProtection="1">
      <alignment horizontal="distributed" vertical="center" indent="1"/>
      <protection locked="0"/>
    </xf>
    <xf numFmtId="0" fontId="9" fillId="0" borderId="14" xfId="6" applyFont="1" applyBorder="1" applyAlignment="1" applyProtection="1">
      <alignment horizontal="distributed" vertical="center" indent="1"/>
      <protection locked="0"/>
    </xf>
    <xf numFmtId="0" fontId="5" fillId="0" borderId="7" xfId="7" applyFont="1" applyBorder="1" applyAlignment="1" applyProtection="1">
      <alignment horizontal="left" vertical="center" indent="1" shrinkToFit="1"/>
    </xf>
    <xf numFmtId="0" fontId="5" fillId="0" borderId="9" xfId="7" applyFont="1" applyBorder="1" applyAlignment="1" applyProtection="1">
      <alignment horizontal="left" vertical="center" indent="1" shrinkToFit="1"/>
    </xf>
    <xf numFmtId="0" fontId="3" fillId="0" borderId="4" xfId="7" applyFont="1" applyBorder="1" applyAlignment="1" applyProtection="1">
      <alignment horizontal="distributed" vertical="center" justifyLastLine="1"/>
      <protection locked="0"/>
    </xf>
    <xf numFmtId="0" fontId="3" fillId="0" borderId="7" xfId="7" applyFont="1" applyBorder="1" applyAlignment="1" applyProtection="1">
      <alignment horizontal="distributed" vertical="center" justifyLastLine="1"/>
      <protection locked="0"/>
    </xf>
    <xf numFmtId="0" fontId="3" fillId="0" borderId="6" xfId="7" applyFont="1" applyBorder="1" applyAlignment="1" applyProtection="1">
      <alignment horizontal="distributed" vertical="center" justifyLastLine="1"/>
      <protection locked="0"/>
    </xf>
    <xf numFmtId="0" fontId="3" fillId="0" borderId="8" xfId="7" applyFont="1" applyBorder="1" applyAlignment="1" applyProtection="1">
      <alignment horizontal="distributed" vertical="center" justifyLastLine="1"/>
      <protection locked="0"/>
    </xf>
    <xf numFmtId="0" fontId="5" fillId="0" borderId="5" xfId="7" applyFont="1" applyBorder="1" applyAlignment="1" applyProtection="1">
      <alignment horizontal="distributed" vertical="center" indent="1"/>
      <protection locked="0"/>
    </xf>
    <xf numFmtId="0" fontId="5" fillId="0" borderId="6" xfId="7" applyFont="1" applyBorder="1" applyAlignment="1" applyProtection="1">
      <alignment horizontal="distributed" vertical="center" indent="1"/>
      <protection locked="0"/>
    </xf>
    <xf numFmtId="0" fontId="9" fillId="0" borderId="4" xfId="7" applyFont="1" applyBorder="1" applyAlignment="1" applyProtection="1">
      <alignment vertical="center" textRotation="255"/>
      <protection locked="0"/>
    </xf>
    <xf numFmtId="0" fontId="9" fillId="0" borderId="9" xfId="7" applyFont="1" applyBorder="1" applyAlignment="1" applyProtection="1">
      <alignment vertical="center" textRotation="255"/>
      <protection locked="0"/>
    </xf>
    <xf numFmtId="0" fontId="9" fillId="0" borderId="6" xfId="7" applyFont="1" applyBorder="1" applyAlignment="1" applyProtection="1">
      <alignment vertical="center" textRotation="255"/>
      <protection locked="0"/>
    </xf>
    <xf numFmtId="0" fontId="9" fillId="0" borderId="11" xfId="7" applyFont="1" applyBorder="1" applyAlignment="1" applyProtection="1">
      <alignment vertical="center" textRotation="255"/>
      <protection locked="0"/>
    </xf>
    <xf numFmtId="0" fontId="5" fillId="0" borderId="4" xfId="7" applyFont="1" applyBorder="1" applyAlignment="1" applyProtection="1">
      <alignment horizontal="left" vertical="center" indent="1"/>
      <protection locked="0"/>
    </xf>
    <xf numFmtId="0" fontId="5" fillId="0" borderId="7" xfId="7" applyFont="1" applyBorder="1" applyAlignment="1" applyProtection="1">
      <alignment horizontal="left" vertical="center" indent="1"/>
      <protection locked="0"/>
    </xf>
    <xf numFmtId="0" fontId="5" fillId="0" borderId="9" xfId="7" applyFont="1" applyBorder="1" applyAlignment="1" applyProtection="1">
      <alignment horizontal="left" vertical="center" indent="1"/>
      <protection locked="0"/>
    </xf>
    <xf numFmtId="0" fontId="5" fillId="0" borderId="4" xfId="6" applyFont="1" applyBorder="1" applyAlignment="1" applyProtection="1">
      <alignment horizontal="distributed" vertical="center" indent="1"/>
      <protection locked="0"/>
    </xf>
    <xf numFmtId="0" fontId="5" fillId="0" borderId="7" xfId="6" applyFont="1" applyBorder="1" applyAlignment="1" applyProtection="1">
      <alignment horizontal="distributed" vertical="center" indent="1"/>
      <protection locked="0"/>
    </xf>
    <xf numFmtId="0" fontId="5" fillId="0" borderId="9" xfId="6" applyFont="1" applyBorder="1" applyAlignment="1" applyProtection="1">
      <alignment horizontal="distributed" vertical="center" indent="1"/>
      <protection locked="0"/>
    </xf>
    <xf numFmtId="0" fontId="5" fillId="0" borderId="6" xfId="6" applyFont="1" applyBorder="1" applyAlignment="1" applyProtection="1">
      <alignment horizontal="distributed" vertical="center"/>
      <protection locked="0"/>
    </xf>
    <xf numFmtId="0" fontId="5" fillId="0" borderId="8" xfId="6" applyFont="1" applyBorder="1" applyAlignment="1" applyProtection="1">
      <alignment horizontal="distributed" vertical="center"/>
      <protection locked="0"/>
    </xf>
    <xf numFmtId="0" fontId="5" fillId="0" borderId="11" xfId="6" applyFont="1" applyBorder="1" applyAlignment="1" applyProtection="1">
      <alignment horizontal="distributed" vertical="center"/>
      <protection locked="0"/>
    </xf>
    <xf numFmtId="0" fontId="5" fillId="0" borderId="5" xfId="7" applyFont="1" applyBorder="1" applyAlignment="1" applyProtection="1">
      <alignment horizontal="distributed" vertical="center" justifyLastLine="1"/>
      <protection locked="0"/>
    </xf>
    <xf numFmtId="0" fontId="5" fillId="0" borderId="0" xfId="7" applyFont="1" applyBorder="1" applyAlignment="1">
      <alignment horizontal="distributed" vertical="center" justifyLastLine="1"/>
    </xf>
    <xf numFmtId="0" fontId="5" fillId="0" borderId="4" xfId="7" applyFont="1" applyBorder="1" applyAlignment="1" applyProtection="1">
      <alignment horizontal="left" vertical="center" indent="1"/>
    </xf>
    <xf numFmtId="0" fontId="5" fillId="0" borderId="7" xfId="7" applyFont="1" applyBorder="1" applyAlignment="1" applyProtection="1">
      <alignment horizontal="left" vertical="center" indent="1"/>
    </xf>
    <xf numFmtId="0" fontId="5" fillId="0" borderId="9" xfId="7" applyFont="1" applyBorder="1" applyAlignment="1" applyProtection="1">
      <alignment horizontal="left" vertical="center" indent="1"/>
    </xf>
    <xf numFmtId="0" fontId="5" fillId="0" borderId="12" xfId="7" applyFont="1" applyBorder="1" applyAlignment="1" applyProtection="1">
      <alignment horizontal="left" vertical="center" indent="1" shrinkToFit="1"/>
      <protection locked="0"/>
    </xf>
    <xf numFmtId="0" fontId="5" fillId="0" borderId="13" xfId="7" applyFont="1" applyBorder="1" applyAlignment="1" applyProtection="1">
      <alignment horizontal="left" vertical="center" indent="1" shrinkToFit="1"/>
      <protection locked="0"/>
    </xf>
    <xf numFmtId="0" fontId="5" fillId="0" borderId="14" xfId="7" applyFont="1" applyBorder="1" applyAlignment="1" applyProtection="1">
      <alignment horizontal="left" vertical="center" indent="1" shrinkToFit="1"/>
      <protection locked="0"/>
    </xf>
    <xf numFmtId="179" fontId="5" fillId="0" borderId="4" xfId="7" applyNumberFormat="1" applyFont="1" applyBorder="1" applyAlignment="1">
      <alignment horizontal="distributed" vertical="center" indent="1"/>
    </xf>
    <xf numFmtId="179" fontId="5" fillId="0" borderId="13" xfId="7" applyNumberFormat="1" applyFont="1" applyBorder="1" applyAlignment="1">
      <alignment horizontal="distributed" vertical="center" indent="1"/>
    </xf>
    <xf numFmtId="0" fontId="5" fillId="0" borderId="6" xfId="7" applyFont="1" applyBorder="1" applyAlignment="1">
      <alignment horizontal="distributed" vertical="center" justifyLastLine="1"/>
    </xf>
    <xf numFmtId="0" fontId="5" fillId="0" borderId="11" xfId="7" applyFont="1" applyBorder="1" applyAlignment="1">
      <alignment horizontal="distributed" vertical="center" justifyLastLine="1"/>
    </xf>
    <xf numFmtId="179" fontId="5" fillId="0" borderId="15" xfId="7" applyNumberFormat="1" applyFont="1" applyBorder="1" applyAlignment="1">
      <alignment horizontal="center" vertical="center"/>
    </xf>
    <xf numFmtId="0" fontId="3" fillId="0" borderId="8" xfId="7" applyFont="1" applyBorder="1" applyAlignment="1">
      <alignment horizontal="distributed" vertical="center" justifyLastLine="1"/>
    </xf>
    <xf numFmtId="0" fontId="3" fillId="0" borderId="5" xfId="7" applyFont="1" applyBorder="1" applyAlignment="1">
      <alignment horizontal="distributed" vertical="center" justifyLastLine="1"/>
    </xf>
    <xf numFmtId="0" fontId="3" fillId="0" borderId="10" xfId="7" applyFont="1" applyBorder="1" applyAlignment="1">
      <alignment horizontal="distributed" vertical="center" justifyLastLine="1"/>
    </xf>
    <xf numFmtId="179" fontId="3" fillId="0" borderId="3" xfId="3" applyNumberFormat="1" applyFont="1" applyFill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8" xfId="7" applyFont="1" applyBorder="1" applyAlignment="1">
      <alignment vertical="center"/>
    </xf>
    <xf numFmtId="0" fontId="3" fillId="0" borderId="7" xfId="5" applyFont="1" applyBorder="1" applyAlignment="1">
      <alignment horizontal="distributed" vertical="center" justifyLastLine="1"/>
    </xf>
    <xf numFmtId="0" fontId="3" fillId="0" borderId="0" xfId="5" applyFont="1" applyBorder="1" applyAlignment="1">
      <alignment horizontal="distributed" vertical="center" justifyLastLine="1"/>
    </xf>
    <xf numFmtId="0" fontId="3" fillId="0" borderId="12" xfId="5" applyFont="1" applyBorder="1" applyAlignment="1">
      <alignment horizontal="distributed" vertical="center" justifyLastLine="1"/>
    </xf>
    <xf numFmtId="0" fontId="3" fillId="0" borderId="13" xfId="5" applyFont="1" applyBorder="1" applyAlignment="1">
      <alignment horizontal="distributed" vertical="center" justifyLastLine="1"/>
    </xf>
    <xf numFmtId="0" fontId="3" fillId="0" borderId="4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0" fontId="3" fillId="0" borderId="5" xfId="5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7" xfId="5" applyFont="1" applyBorder="1" applyAlignment="1">
      <alignment wrapText="1"/>
    </xf>
    <xf numFmtId="0" fontId="3" fillId="0" borderId="0" xfId="5" applyFont="1" applyBorder="1" applyAlignment="1">
      <alignment wrapText="1"/>
    </xf>
    <xf numFmtId="0" fontId="3" fillId="0" borderId="14" xfId="5" applyFont="1" applyBorder="1" applyAlignment="1">
      <alignment horizontal="distributed" vertical="center" justifyLastLine="1"/>
    </xf>
    <xf numFmtId="182" fontId="3" fillId="0" borderId="15" xfId="5" applyNumberFormat="1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12" xfId="5" applyFont="1" applyBorder="1" applyAlignment="1">
      <alignment horizontal="distributed" vertical="center" indent="1"/>
    </xf>
    <xf numFmtId="0" fontId="3" fillId="0" borderId="14" xfId="5" applyFont="1" applyBorder="1" applyAlignment="1">
      <alignment horizontal="distributed" vertical="center" indent="1"/>
    </xf>
    <xf numFmtId="0" fontId="3" fillId="0" borderId="12" xfId="5" applyFont="1" applyBorder="1" applyAlignment="1">
      <alignment vertical="center"/>
    </xf>
    <xf numFmtId="0" fontId="3" fillId="0" borderId="14" xfId="5" applyFont="1" applyFill="1" applyBorder="1" applyAlignment="1">
      <alignment vertical="center"/>
    </xf>
    <xf numFmtId="0" fontId="3" fillId="0" borderId="12" xfId="5" applyFont="1" applyBorder="1" applyAlignment="1">
      <alignment horizontal="center" vertical="center" wrapText="1" shrinkToFit="1"/>
    </xf>
    <xf numFmtId="0" fontId="3" fillId="0" borderId="14" xfId="5" applyFont="1" applyBorder="1" applyAlignment="1">
      <alignment horizontal="center" vertical="center" shrinkToFit="1"/>
    </xf>
    <xf numFmtId="0" fontId="3" fillId="0" borderId="12" xfId="5" applyFont="1" applyBorder="1" applyAlignment="1">
      <alignment horizontal="center" vertical="center" shrinkToFit="1"/>
    </xf>
    <xf numFmtId="0" fontId="3" fillId="0" borderId="4" xfId="5" applyFont="1" applyBorder="1" applyAlignment="1">
      <alignment horizontal="distributed" vertical="center" indent="1"/>
    </xf>
    <xf numFmtId="0" fontId="3" fillId="0" borderId="9" xfId="5" applyFont="1" applyBorder="1" applyAlignment="1">
      <alignment horizontal="distributed" vertical="center" indent="1"/>
    </xf>
    <xf numFmtId="0" fontId="5" fillId="0" borderId="15" xfId="5" applyFont="1" applyBorder="1" applyAlignment="1">
      <alignment horizontal="center" vertical="center"/>
    </xf>
    <xf numFmtId="0" fontId="5" fillId="0" borderId="12" xfId="3" applyFont="1" applyBorder="1" applyAlignment="1">
      <alignment horizontal="distributed" vertical="center" indent="1"/>
    </xf>
    <xf numFmtId="0" fontId="5" fillId="0" borderId="14" xfId="3" applyFont="1" applyBorder="1" applyAlignment="1">
      <alignment horizontal="distributed" vertical="center" indent="1"/>
    </xf>
    <xf numFmtId="0" fontId="5" fillId="0" borderId="12" xfId="5" applyFont="1" applyBorder="1" applyAlignment="1">
      <alignment horizontal="center" vertical="center" shrinkToFit="1"/>
    </xf>
    <xf numFmtId="0" fontId="5" fillId="0" borderId="13" xfId="5" applyFont="1" applyBorder="1" applyAlignment="1">
      <alignment horizontal="center" vertical="center" shrinkToFit="1"/>
    </xf>
    <xf numFmtId="0" fontId="5" fillId="0" borderId="12" xfId="5" applyFont="1" applyBorder="1" applyAlignment="1">
      <alignment vertical="center"/>
    </xf>
    <xf numFmtId="0" fontId="5" fillId="0" borderId="14" xfId="5" applyFont="1" applyBorder="1" applyAlignment="1">
      <alignment vertical="center"/>
    </xf>
    <xf numFmtId="0" fontId="5" fillId="0" borderId="12" xfId="5" applyFont="1" applyBorder="1" applyAlignment="1">
      <alignment horizontal="center" vertical="center" wrapText="1" shrinkToFit="1"/>
    </xf>
    <xf numFmtId="0" fontId="5" fillId="0" borderId="4" xfId="3" applyFont="1" applyBorder="1" applyAlignment="1">
      <alignment horizontal="distributed" vertical="center" indent="1"/>
    </xf>
    <xf numFmtId="0" fontId="5" fillId="0" borderId="9" xfId="3" applyFont="1" applyBorder="1" applyAlignment="1">
      <alignment horizontal="distributed" vertical="center" indent="1"/>
    </xf>
    <xf numFmtId="0" fontId="3" fillId="0" borderId="15" xfId="5" applyFont="1" applyBorder="1" applyAlignment="1" applyProtection="1">
      <alignment horizontal="center" vertical="center"/>
      <protection locked="0"/>
    </xf>
    <xf numFmtId="0" fontId="3" fillId="0" borderId="0" xfId="5" applyFont="1" applyBorder="1" applyAlignment="1" applyProtection="1">
      <alignment vertical="center"/>
      <protection locked="0"/>
    </xf>
    <xf numFmtId="0" fontId="3" fillId="0" borderId="10" xfId="5" applyFont="1" applyBorder="1" applyAlignment="1" applyProtection="1">
      <alignment vertical="center"/>
      <protection locked="0"/>
    </xf>
    <xf numFmtId="0" fontId="3" fillId="0" borderId="8" xfId="5" applyFont="1" applyBorder="1" applyAlignment="1" applyProtection="1">
      <alignment vertical="center"/>
      <protection locked="0"/>
    </xf>
    <xf numFmtId="0" fontId="3" fillId="0" borderId="11" xfId="5" applyFont="1" applyBorder="1" applyAlignment="1" applyProtection="1">
      <alignment vertical="center"/>
      <protection locked="0"/>
    </xf>
    <xf numFmtId="0" fontId="5" fillId="0" borderId="5" xfId="7" applyFont="1" applyBorder="1" applyAlignment="1" applyProtection="1">
      <alignment horizontal="left" vertical="center" indent="1"/>
      <protection locked="0"/>
    </xf>
    <xf numFmtId="0" fontId="5" fillId="0" borderId="6" xfId="7" applyFont="1" applyBorder="1" applyAlignment="1" applyProtection="1">
      <alignment horizontal="left" vertical="center" indent="1"/>
      <protection locked="0"/>
    </xf>
    <xf numFmtId="0" fontId="9" fillId="0" borderId="1" xfId="7" applyFont="1" applyBorder="1" applyAlignment="1" applyProtection="1">
      <alignment horizontal="center" vertical="center" textRotation="255"/>
      <protection locked="0"/>
    </xf>
    <xf numFmtId="0" fontId="9" fillId="0" borderId="3" xfId="7" applyFont="1" applyBorder="1" applyAlignment="1" applyProtection="1">
      <alignment horizontal="center" vertical="center" textRotation="255"/>
      <protection locked="0"/>
    </xf>
    <xf numFmtId="0" fontId="5" fillId="0" borderId="11" xfId="7" applyFont="1" applyBorder="1" applyAlignment="1" applyProtection="1">
      <alignment horizontal="left" vertical="center" indent="1"/>
      <protection locked="0"/>
    </xf>
    <xf numFmtId="0" fontId="3" fillId="0" borderId="7" xfId="5" applyFont="1" applyBorder="1" applyAlignment="1" applyProtection="1">
      <alignment horizontal="distributed" vertical="center"/>
    </xf>
    <xf numFmtId="0" fontId="3" fillId="0" borderId="9" xfId="5" applyFont="1" applyBorder="1" applyAlignment="1" applyProtection="1">
      <alignment horizontal="distributed" vertical="center"/>
    </xf>
    <xf numFmtId="0" fontId="7" fillId="0" borderId="12" xfId="7" applyFont="1" applyBorder="1" applyAlignment="1" applyProtection="1">
      <alignment horizontal="left" vertical="center" indent="1"/>
      <protection locked="0"/>
    </xf>
    <xf numFmtId="0" fontId="7" fillId="0" borderId="13" xfId="7" applyFont="1" applyBorder="1" applyAlignment="1" applyProtection="1">
      <alignment horizontal="left" vertical="center" indent="1"/>
      <protection locked="0"/>
    </xf>
    <xf numFmtId="179" fontId="3" fillId="0" borderId="4" xfId="8" applyNumberFormat="1" applyFont="1" applyBorder="1" applyAlignment="1">
      <alignment horizontal="distributed" vertical="center" indent="1"/>
    </xf>
    <xf numFmtId="179" fontId="3" fillId="0" borderId="9" xfId="8" applyNumberFormat="1" applyFont="1" applyBorder="1" applyAlignment="1">
      <alignment horizontal="distributed" vertical="center" indent="1"/>
    </xf>
    <xf numFmtId="179" fontId="8" fillId="0" borderId="4" xfId="9" applyNumberFormat="1" applyFont="1" applyBorder="1" applyAlignment="1">
      <alignment horizontal="center" vertical="center"/>
    </xf>
    <xf numFmtId="179" fontId="8" fillId="0" borderId="7" xfId="9" applyNumberFormat="1" applyFont="1" applyBorder="1" applyAlignment="1">
      <alignment horizontal="center" vertical="center"/>
    </xf>
    <xf numFmtId="179" fontId="8" fillId="0" borderId="13" xfId="9" applyNumberFormat="1" applyFont="1" applyBorder="1" applyAlignment="1">
      <alignment horizontal="center" vertical="center"/>
    </xf>
    <xf numFmtId="179" fontId="8" fillId="0" borderId="14" xfId="9" applyNumberFormat="1" applyFont="1" applyBorder="1" applyAlignment="1">
      <alignment horizontal="center" vertical="center"/>
    </xf>
    <xf numFmtId="179" fontId="8" fillId="0" borderId="15" xfId="9" applyNumberFormat="1" applyFont="1" applyBorder="1" applyAlignment="1">
      <alignment horizontal="center" vertical="center" wrapText="1"/>
    </xf>
    <xf numFmtId="179" fontId="8" fillId="0" borderId="12" xfId="9" applyNumberFormat="1" applyFont="1" applyBorder="1" applyAlignment="1">
      <alignment horizontal="center" vertical="center"/>
    </xf>
    <xf numFmtId="179" fontId="8" fillId="0" borderId="4" xfId="9" applyNumberFormat="1" applyFont="1" applyBorder="1" applyAlignment="1">
      <alignment horizontal="center" vertical="center" wrapText="1"/>
    </xf>
    <xf numFmtId="179" fontId="8" fillId="0" borderId="7" xfId="9" applyNumberFormat="1" applyFont="1" applyBorder="1" applyAlignment="1">
      <alignment horizontal="center" vertical="center" wrapText="1"/>
    </xf>
    <xf numFmtId="179" fontId="8" fillId="0" borderId="9" xfId="9" applyNumberFormat="1" applyFont="1" applyBorder="1" applyAlignment="1">
      <alignment horizontal="center" vertical="center" wrapText="1"/>
    </xf>
    <xf numFmtId="179" fontId="8" fillId="0" borderId="1" xfId="9" applyNumberFormat="1" applyFont="1" applyBorder="1" applyAlignment="1">
      <alignment horizontal="center" vertical="center"/>
    </xf>
    <xf numFmtId="179" fontId="8" fillId="0" borderId="2" xfId="9" applyNumberFormat="1" applyFont="1" applyBorder="1" applyAlignment="1">
      <alignment horizontal="center" vertical="center"/>
    </xf>
    <xf numFmtId="179" fontId="8" fillId="0" borderId="3" xfId="9" applyNumberFormat="1" applyFont="1" applyBorder="1" applyAlignment="1">
      <alignment horizontal="center" vertical="center"/>
    </xf>
    <xf numFmtId="179" fontId="8" fillId="0" borderId="9" xfId="9" applyNumberFormat="1" applyFont="1" applyBorder="1" applyAlignment="1">
      <alignment horizontal="center" vertical="center"/>
    </xf>
    <xf numFmtId="179" fontId="8" fillId="0" borderId="5" xfId="9" applyNumberFormat="1" applyFont="1" applyBorder="1" applyAlignment="1">
      <alignment horizontal="center" vertical="center"/>
    </xf>
    <xf numFmtId="179" fontId="8" fillId="0" borderId="0" xfId="9" applyNumberFormat="1" applyFont="1" applyBorder="1" applyAlignment="1">
      <alignment horizontal="center" vertical="center"/>
    </xf>
    <xf numFmtId="179" fontId="8" fillId="0" borderId="10" xfId="9" applyNumberFormat="1" applyFont="1" applyBorder="1" applyAlignment="1">
      <alignment horizontal="center" vertical="center"/>
    </xf>
    <xf numFmtId="179" fontId="8" fillId="0" borderId="0" xfId="9" applyNumberFormat="1" applyFont="1" applyAlignment="1">
      <alignment horizontal="center" vertical="center"/>
    </xf>
    <xf numFmtId="179" fontId="8" fillId="0" borderId="5" xfId="9" applyNumberFormat="1" applyFont="1" applyBorder="1" applyAlignment="1">
      <alignment horizontal="center" vertical="center" wrapText="1"/>
    </xf>
    <xf numFmtId="179" fontId="8" fillId="0" borderId="10" xfId="9" applyNumberFormat="1" applyFont="1" applyBorder="1" applyAlignment="1">
      <alignment horizontal="center" vertical="center" wrapText="1"/>
    </xf>
    <xf numFmtId="179" fontId="8" fillId="0" borderId="6" xfId="9" applyNumberFormat="1" applyFont="1" applyBorder="1" applyAlignment="1">
      <alignment horizontal="center" vertical="center" wrapText="1"/>
    </xf>
    <xf numFmtId="179" fontId="8" fillId="0" borderId="11" xfId="9" applyNumberFormat="1" applyFont="1" applyBorder="1" applyAlignment="1">
      <alignment horizontal="center" vertical="center" wrapText="1"/>
    </xf>
    <xf numFmtId="179" fontId="8" fillId="0" borderId="4" xfId="9" applyNumberFormat="1" applyFont="1" applyBorder="1" applyAlignment="1">
      <alignment horizontal="center" vertical="center" wrapText="1" shrinkToFit="1"/>
    </xf>
    <xf numFmtId="179" fontId="8" fillId="0" borderId="9" xfId="9" applyNumberFormat="1" applyFont="1" applyBorder="1" applyAlignment="1">
      <alignment horizontal="center" vertical="center" wrapText="1" shrinkToFit="1"/>
    </xf>
    <xf numFmtId="179" fontId="8" fillId="0" borderId="5" xfId="9" applyNumberFormat="1" applyFont="1" applyBorder="1" applyAlignment="1">
      <alignment horizontal="center" vertical="center" wrapText="1" shrinkToFit="1"/>
    </xf>
    <xf numFmtId="179" fontId="8" fillId="0" borderId="10" xfId="9" applyNumberFormat="1" applyFont="1" applyBorder="1" applyAlignment="1">
      <alignment horizontal="center" vertical="center" wrapText="1" shrinkToFit="1"/>
    </xf>
    <xf numFmtId="179" fontId="8" fillId="0" borderId="1" xfId="9" applyNumberFormat="1" applyFont="1" applyBorder="1" applyAlignment="1">
      <alignment horizontal="center" vertical="center" wrapText="1"/>
    </xf>
    <xf numFmtId="179" fontId="8" fillId="0" borderId="2" xfId="9" applyNumberFormat="1" applyFont="1" applyBorder="1" applyAlignment="1">
      <alignment horizontal="center" vertical="center" wrapText="1"/>
    </xf>
    <xf numFmtId="179" fontId="9" fillId="0" borderId="9" xfId="9" applyNumberFormat="1" applyFont="1" applyBorder="1" applyAlignment="1">
      <alignment horizontal="center" vertical="center" wrapText="1"/>
    </xf>
    <xf numFmtId="179" fontId="9" fillId="0" borderId="10" xfId="9" applyNumberFormat="1" applyFont="1" applyBorder="1" applyAlignment="1">
      <alignment horizontal="center" vertical="center" wrapText="1"/>
    </xf>
    <xf numFmtId="179" fontId="9" fillId="0" borderId="11" xfId="9" applyNumberFormat="1" applyFont="1" applyBorder="1" applyAlignment="1">
      <alignment horizontal="center" vertical="center" wrapText="1"/>
    </xf>
    <xf numFmtId="0" fontId="8" fillId="0" borderId="9" xfId="9" applyFont="1" applyBorder="1" applyAlignment="1">
      <alignment vertical="center"/>
    </xf>
    <xf numFmtId="0" fontId="8" fillId="0" borderId="10" xfId="9" applyFont="1" applyBorder="1" applyAlignment="1">
      <alignment vertical="center"/>
    </xf>
    <xf numFmtId="0" fontId="8" fillId="0" borderId="5" xfId="9" applyFont="1" applyBorder="1" applyAlignment="1">
      <alignment vertical="center"/>
    </xf>
    <xf numFmtId="179" fontId="8" fillId="0" borderId="3" xfId="9" applyNumberFormat="1" applyFont="1" applyBorder="1" applyAlignment="1">
      <alignment horizontal="center" vertical="center" wrapText="1"/>
    </xf>
    <xf numFmtId="179" fontId="8" fillId="0" borderId="0" xfId="9" applyNumberFormat="1" applyFont="1" applyAlignment="1">
      <alignment horizontal="center" vertical="center" wrapText="1"/>
    </xf>
    <xf numFmtId="179" fontId="8" fillId="0" borderId="8" xfId="9" applyNumberFormat="1" applyFont="1" applyBorder="1" applyAlignment="1">
      <alignment horizontal="center" vertical="center" wrapText="1"/>
    </xf>
    <xf numFmtId="179" fontId="8" fillId="0" borderId="1" xfId="9" applyNumberFormat="1" applyFont="1" applyBorder="1" applyAlignment="1">
      <alignment horizontal="center" vertical="center" wrapText="1" shrinkToFit="1"/>
    </xf>
    <xf numFmtId="179" fontId="8" fillId="0" borderId="3" xfId="9" applyNumberFormat="1" applyFont="1" applyBorder="1" applyAlignment="1">
      <alignment horizontal="center" vertical="center" wrapText="1" shrinkToFit="1"/>
    </xf>
    <xf numFmtId="179" fontId="8" fillId="0" borderId="6" xfId="9" applyNumberFormat="1" applyFont="1" applyBorder="1" applyAlignment="1">
      <alignment horizontal="center" vertical="center"/>
    </xf>
    <xf numFmtId="179" fontId="8" fillId="0" borderId="8" xfId="9" applyNumberFormat="1" applyFont="1" applyBorder="1" applyAlignment="1">
      <alignment horizontal="center" vertical="center"/>
    </xf>
    <xf numFmtId="179" fontId="8" fillId="0" borderId="11" xfId="9" applyNumberFormat="1" applyFont="1" applyBorder="1" applyAlignment="1">
      <alignment horizontal="center" vertical="center"/>
    </xf>
    <xf numFmtId="179" fontId="8" fillId="0" borderId="6" xfId="9" applyNumberFormat="1" applyFont="1" applyBorder="1" applyAlignment="1">
      <alignment horizontal="center" vertical="center" wrapText="1" shrinkToFit="1"/>
    </xf>
    <xf numFmtId="179" fontId="8" fillId="0" borderId="11" xfId="9" applyNumberFormat="1" applyFont="1" applyBorder="1" applyAlignment="1">
      <alignment horizontal="center" vertical="center" wrapText="1" shrinkToFit="1"/>
    </xf>
    <xf numFmtId="179" fontId="8" fillId="0" borderId="15" xfId="9" applyNumberFormat="1" applyFont="1" applyBorder="1" applyAlignment="1">
      <alignment horizontal="center" vertical="center"/>
    </xf>
    <xf numFmtId="179" fontId="8" fillId="0" borderId="0" xfId="9" applyNumberFormat="1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/>
    </xf>
    <xf numFmtId="0" fontId="5" fillId="0" borderId="14" xfId="5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textRotation="255" wrapText="1"/>
    </xf>
    <xf numFmtId="0" fontId="3" fillId="0" borderId="2" xfId="4" applyFont="1" applyBorder="1" applyAlignment="1">
      <alignment horizontal="center" vertical="center" textRotation="255" wrapText="1"/>
    </xf>
    <xf numFmtId="0" fontId="3" fillId="0" borderId="3" xfId="4" applyFont="1" applyBorder="1" applyAlignment="1">
      <alignment horizontal="center" vertical="center" textRotation="255" wrapText="1"/>
    </xf>
    <xf numFmtId="0" fontId="3" fillId="0" borderId="2" xfId="4" applyFont="1" applyBorder="1" applyAlignment="1">
      <alignment horizontal="center" vertical="center"/>
    </xf>
  </cellXfs>
  <cellStyles count="11">
    <cellStyle name="桁区切り_H29統計表3（修正）" xfId="1"/>
    <cellStyle name="標準" xfId="0" builtinId="0"/>
    <cellStyle name="標準 2" xfId="2"/>
    <cellStyle name="標準_H29統計表　新たに追加する統計表（義務卒）_1" xfId="10"/>
    <cellStyle name="標準_H29統計表3（近澤分担表作成済み、田中分担表別途作成）" xfId="7"/>
    <cellStyle name="標準_H29統計表3（近澤分担表作成済み、田中分担表別途作成）_1" xfId="8"/>
    <cellStyle name="標準_H29統計表3（近澤分担表作成済み、田中分担表別途作成）_2" xfId="9"/>
    <cellStyle name="標準_H29統計表3（近澤分担表作成中、田中分担表別途作成中）" xfId="6"/>
    <cellStyle name="標準_H29統計表3（修正）" xfId="3"/>
    <cellStyle name="標準_H29統計表3（修正）_2" xfId="4"/>
    <cellStyle name="標準_H29統計表3（修正）_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4"/>
  <sheetViews>
    <sheetView showZeros="0" view="pageBreakPreview" zoomScale="95" zoomScaleNormal="40" zoomScaleSheetLayoutView="9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Q10" sqref="Q10"/>
    </sheetView>
  </sheetViews>
  <sheetFormatPr defaultRowHeight="13.5" x14ac:dyDescent="0.15"/>
  <cols>
    <col min="1" max="1" width="10.625" style="1" customWidth="1"/>
    <col min="2" max="6" width="9" style="1" customWidth="1"/>
    <col min="7" max="20" width="7.875" style="1" customWidth="1"/>
    <col min="21" max="16377" width="9" style="1" bestFit="1" customWidth="1"/>
    <col min="16378" max="16384" width="9" style="1" customWidth="1"/>
  </cols>
  <sheetData>
    <row r="1" spans="1:20" ht="20.100000000000001" customHeight="1" x14ac:dyDescent="0.15">
      <c r="A1" s="4" t="s">
        <v>309</v>
      </c>
    </row>
    <row r="2" spans="1:20" ht="16.5" customHeight="1" x14ac:dyDescent="0.15">
      <c r="A2" s="4" t="s">
        <v>221</v>
      </c>
      <c r="B2" s="14"/>
      <c r="C2" s="14"/>
      <c r="D2" s="14"/>
      <c r="E2" s="14"/>
      <c r="F2" s="14"/>
      <c r="G2" s="14"/>
      <c r="T2" s="26" t="s">
        <v>45</v>
      </c>
    </row>
    <row r="3" spans="1:20" s="2" customFormat="1" ht="18" customHeight="1" x14ac:dyDescent="0.15">
      <c r="A3" s="247" t="s">
        <v>12</v>
      </c>
      <c r="B3" s="245" t="s">
        <v>283</v>
      </c>
      <c r="C3" s="246"/>
      <c r="D3" s="250"/>
      <c r="E3" s="257" t="s">
        <v>143</v>
      </c>
      <c r="F3" s="258"/>
      <c r="G3" s="263" t="s">
        <v>255</v>
      </c>
      <c r="H3" s="264"/>
      <c r="I3" s="263" t="s">
        <v>256</v>
      </c>
      <c r="J3" s="264"/>
      <c r="K3" s="269" t="s">
        <v>248</v>
      </c>
      <c r="L3" s="270"/>
      <c r="M3" s="242" t="s">
        <v>63</v>
      </c>
      <c r="N3" s="243"/>
      <c r="O3" s="243"/>
      <c r="P3" s="243"/>
      <c r="Q3" s="243"/>
      <c r="R3" s="243"/>
      <c r="S3" s="243"/>
      <c r="T3" s="244"/>
    </row>
    <row r="4" spans="1:20" s="2" customFormat="1" ht="18" customHeight="1" x14ac:dyDescent="0.15">
      <c r="A4" s="248"/>
      <c r="B4" s="251"/>
      <c r="C4" s="252"/>
      <c r="D4" s="253"/>
      <c r="E4" s="259"/>
      <c r="F4" s="260"/>
      <c r="G4" s="265"/>
      <c r="H4" s="266"/>
      <c r="I4" s="265"/>
      <c r="J4" s="266"/>
      <c r="K4" s="271"/>
      <c r="L4" s="272"/>
      <c r="M4" s="245" t="s">
        <v>135</v>
      </c>
      <c r="N4" s="250"/>
      <c r="O4" s="245" t="s">
        <v>249</v>
      </c>
      <c r="P4" s="246"/>
      <c r="Q4" s="246"/>
      <c r="R4" s="246"/>
      <c r="S4" s="245" t="s">
        <v>151</v>
      </c>
      <c r="T4" s="250"/>
    </row>
    <row r="5" spans="1:20" s="2" customFormat="1" ht="18" customHeight="1" x14ac:dyDescent="0.15">
      <c r="A5" s="248"/>
      <c r="B5" s="254"/>
      <c r="C5" s="255"/>
      <c r="D5" s="256"/>
      <c r="E5" s="261"/>
      <c r="F5" s="262"/>
      <c r="G5" s="267"/>
      <c r="H5" s="268"/>
      <c r="I5" s="267"/>
      <c r="J5" s="268"/>
      <c r="K5" s="273"/>
      <c r="L5" s="274"/>
      <c r="M5" s="254"/>
      <c r="N5" s="256"/>
      <c r="O5" s="242" t="s">
        <v>250</v>
      </c>
      <c r="P5" s="244"/>
      <c r="Q5" s="242" t="s">
        <v>131</v>
      </c>
      <c r="R5" s="243"/>
      <c r="S5" s="254"/>
      <c r="T5" s="256"/>
    </row>
    <row r="6" spans="1:20" ht="18" customHeight="1" x14ac:dyDescent="0.15">
      <c r="A6" s="249"/>
      <c r="B6" s="18" t="s">
        <v>43</v>
      </c>
      <c r="C6" s="18" t="s">
        <v>85</v>
      </c>
      <c r="D6" s="18" t="s">
        <v>86</v>
      </c>
      <c r="E6" s="18" t="s">
        <v>85</v>
      </c>
      <c r="F6" s="18" t="s">
        <v>86</v>
      </c>
      <c r="G6" s="18" t="s">
        <v>85</v>
      </c>
      <c r="H6" s="18" t="s">
        <v>86</v>
      </c>
      <c r="I6" s="18" t="s">
        <v>85</v>
      </c>
      <c r="J6" s="18" t="s">
        <v>86</v>
      </c>
      <c r="K6" s="18" t="s">
        <v>85</v>
      </c>
      <c r="L6" s="18" t="s">
        <v>86</v>
      </c>
      <c r="M6" s="18" t="s">
        <v>85</v>
      </c>
      <c r="N6" s="18" t="s">
        <v>86</v>
      </c>
      <c r="O6" s="18" t="s">
        <v>85</v>
      </c>
      <c r="P6" s="18" t="s">
        <v>86</v>
      </c>
      <c r="Q6" s="18" t="s">
        <v>85</v>
      </c>
      <c r="R6" s="18" t="s">
        <v>86</v>
      </c>
      <c r="S6" s="18" t="s">
        <v>85</v>
      </c>
      <c r="T6" s="18" t="s">
        <v>86</v>
      </c>
    </row>
    <row r="7" spans="1:20" ht="18" customHeight="1" x14ac:dyDescent="0.15">
      <c r="A7" s="8" t="s">
        <v>29</v>
      </c>
      <c r="B7" s="19">
        <f t="shared" ref="B7:T7" si="0">SUM(B11:B44)</f>
        <v>5775</v>
      </c>
      <c r="C7" s="19">
        <f t="shared" si="0"/>
        <v>2987</v>
      </c>
      <c r="D7" s="19">
        <f t="shared" si="0"/>
        <v>2788</v>
      </c>
      <c r="E7" s="19">
        <f t="shared" si="0"/>
        <v>2948</v>
      </c>
      <c r="F7" s="19">
        <f t="shared" si="0"/>
        <v>2760</v>
      </c>
      <c r="G7" s="19">
        <f t="shared" si="0"/>
        <v>1</v>
      </c>
      <c r="H7" s="19">
        <f t="shared" si="0"/>
        <v>3</v>
      </c>
      <c r="I7" s="19">
        <f t="shared" si="0"/>
        <v>0</v>
      </c>
      <c r="J7" s="19">
        <f t="shared" si="0"/>
        <v>0</v>
      </c>
      <c r="K7" s="19">
        <f t="shared" si="0"/>
        <v>4</v>
      </c>
      <c r="L7" s="19">
        <f t="shared" si="0"/>
        <v>0</v>
      </c>
      <c r="M7" s="19">
        <f t="shared" si="0"/>
        <v>11</v>
      </c>
      <c r="N7" s="19">
        <f t="shared" si="0"/>
        <v>0</v>
      </c>
      <c r="O7" s="19">
        <f t="shared" si="0"/>
        <v>1</v>
      </c>
      <c r="P7" s="19">
        <f t="shared" si="0"/>
        <v>0</v>
      </c>
      <c r="Q7" s="19">
        <f t="shared" si="0"/>
        <v>1</v>
      </c>
      <c r="R7" s="19">
        <f t="shared" si="0"/>
        <v>0</v>
      </c>
      <c r="S7" s="19">
        <f t="shared" si="0"/>
        <v>5</v>
      </c>
      <c r="T7" s="19">
        <f t="shared" si="0"/>
        <v>1</v>
      </c>
    </row>
    <row r="8" spans="1:20" ht="18" customHeight="1" x14ac:dyDescent="0.15">
      <c r="A8" s="9" t="s">
        <v>11</v>
      </c>
      <c r="B8" s="20">
        <v>138</v>
      </c>
      <c r="C8" s="20">
        <v>68</v>
      </c>
      <c r="D8" s="20">
        <v>70</v>
      </c>
      <c r="E8" s="20">
        <v>68</v>
      </c>
      <c r="F8" s="20">
        <v>70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</row>
    <row r="9" spans="1:20" ht="18" customHeight="1" x14ac:dyDescent="0.15">
      <c r="A9" s="9" t="s">
        <v>32</v>
      </c>
      <c r="B9" s="20">
        <v>4615</v>
      </c>
      <c r="C9" s="20">
        <v>2415</v>
      </c>
      <c r="D9" s="20">
        <v>2200</v>
      </c>
      <c r="E9" s="20">
        <v>2376</v>
      </c>
      <c r="F9" s="20">
        <v>2173</v>
      </c>
      <c r="G9" s="20">
        <v>1</v>
      </c>
      <c r="H9" s="20">
        <v>3</v>
      </c>
      <c r="I9" s="20">
        <v>0</v>
      </c>
      <c r="J9" s="20">
        <v>0</v>
      </c>
      <c r="K9" s="20">
        <v>4</v>
      </c>
      <c r="L9" s="22">
        <v>0</v>
      </c>
      <c r="M9" s="20">
        <v>11</v>
      </c>
      <c r="N9" s="20">
        <v>0</v>
      </c>
      <c r="O9" s="20">
        <v>1</v>
      </c>
      <c r="P9" s="20">
        <v>0</v>
      </c>
      <c r="Q9" s="20">
        <v>1</v>
      </c>
      <c r="R9" s="20">
        <v>0</v>
      </c>
      <c r="S9" s="20">
        <v>5</v>
      </c>
      <c r="T9" s="20">
        <v>0</v>
      </c>
    </row>
    <row r="10" spans="1:20" ht="18" customHeight="1" x14ac:dyDescent="0.15">
      <c r="A10" s="10" t="s">
        <v>39</v>
      </c>
      <c r="B10" s="21">
        <v>1022</v>
      </c>
      <c r="C10" s="21">
        <v>504</v>
      </c>
      <c r="D10" s="21">
        <v>518</v>
      </c>
      <c r="E10" s="21">
        <v>504</v>
      </c>
      <c r="F10" s="21">
        <v>517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</row>
    <row r="11" spans="1:20" ht="18" customHeight="1" x14ac:dyDescent="0.15">
      <c r="A11" s="8" t="s">
        <v>21</v>
      </c>
      <c r="B11" s="19">
        <v>3150</v>
      </c>
      <c r="C11" s="19">
        <v>1603</v>
      </c>
      <c r="D11" s="19">
        <v>1547</v>
      </c>
      <c r="E11" s="19">
        <v>1582</v>
      </c>
      <c r="F11" s="19">
        <v>1535</v>
      </c>
      <c r="G11" s="19">
        <v>0</v>
      </c>
      <c r="H11" s="19">
        <v>0</v>
      </c>
      <c r="I11" s="19">
        <v>0</v>
      </c>
      <c r="J11" s="24">
        <v>0</v>
      </c>
      <c r="K11" s="19">
        <v>1</v>
      </c>
      <c r="L11" s="24">
        <v>0</v>
      </c>
      <c r="M11" s="19">
        <v>8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3</v>
      </c>
      <c r="T11" s="19">
        <v>1</v>
      </c>
    </row>
    <row r="12" spans="1:20" ht="18" customHeight="1" x14ac:dyDescent="0.15">
      <c r="A12" s="11" t="s">
        <v>41</v>
      </c>
      <c r="B12" s="20">
        <v>50</v>
      </c>
      <c r="C12" s="20">
        <v>25</v>
      </c>
      <c r="D12" s="20">
        <v>25</v>
      </c>
      <c r="E12" s="20">
        <v>25</v>
      </c>
      <c r="F12" s="20">
        <v>24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</row>
    <row r="13" spans="1:20" ht="18" customHeight="1" x14ac:dyDescent="0.15">
      <c r="A13" s="11" t="s">
        <v>9</v>
      </c>
      <c r="B13" s="20">
        <v>161</v>
      </c>
      <c r="C13" s="20">
        <v>74</v>
      </c>
      <c r="D13" s="20">
        <v>87</v>
      </c>
      <c r="E13" s="20">
        <v>74</v>
      </c>
      <c r="F13" s="20">
        <v>86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</row>
    <row r="14" spans="1:20" ht="18" customHeight="1" x14ac:dyDescent="0.15">
      <c r="A14" s="11" t="s">
        <v>22</v>
      </c>
      <c r="B14" s="20">
        <v>340</v>
      </c>
      <c r="C14" s="20">
        <v>168</v>
      </c>
      <c r="D14" s="20">
        <v>172</v>
      </c>
      <c r="E14" s="20">
        <v>167</v>
      </c>
      <c r="F14" s="20">
        <v>170</v>
      </c>
      <c r="G14" s="22">
        <v>0</v>
      </c>
      <c r="H14" s="22">
        <v>1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</row>
    <row r="15" spans="1:20" ht="18" customHeight="1" x14ac:dyDescent="0.15">
      <c r="A15" s="11" t="s">
        <v>30</v>
      </c>
      <c r="B15" s="20">
        <v>160</v>
      </c>
      <c r="C15" s="20">
        <v>89</v>
      </c>
      <c r="D15" s="20">
        <v>71</v>
      </c>
      <c r="E15" s="20">
        <v>88</v>
      </c>
      <c r="F15" s="20">
        <v>70</v>
      </c>
      <c r="G15" s="20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0">
        <v>1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</row>
    <row r="16" spans="1:20" ht="18" customHeight="1" x14ac:dyDescent="0.15">
      <c r="A16" s="11" t="s">
        <v>48</v>
      </c>
      <c r="B16" s="20">
        <v>195</v>
      </c>
      <c r="C16" s="20">
        <v>117</v>
      </c>
      <c r="D16" s="20">
        <v>78</v>
      </c>
      <c r="E16" s="20">
        <v>117</v>
      </c>
      <c r="F16" s="20">
        <v>78</v>
      </c>
      <c r="G16" s="22">
        <v>0</v>
      </c>
      <c r="H16" s="22">
        <v>0</v>
      </c>
      <c r="I16" s="22">
        <v>0</v>
      </c>
      <c r="J16" s="22">
        <v>0</v>
      </c>
      <c r="K16" s="20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</row>
    <row r="17" spans="1:20" ht="18" customHeight="1" x14ac:dyDescent="0.15">
      <c r="A17" s="11" t="s">
        <v>55</v>
      </c>
      <c r="B17" s="20">
        <v>149</v>
      </c>
      <c r="C17" s="20">
        <v>69</v>
      </c>
      <c r="D17" s="20">
        <v>80</v>
      </c>
      <c r="E17" s="20">
        <v>68</v>
      </c>
      <c r="F17" s="20">
        <v>79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1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</row>
    <row r="18" spans="1:20" ht="18" customHeight="1" x14ac:dyDescent="0.15">
      <c r="A18" s="12" t="s">
        <v>10</v>
      </c>
      <c r="B18" s="20">
        <v>90</v>
      </c>
      <c r="C18" s="20">
        <v>44</v>
      </c>
      <c r="D18" s="20">
        <v>46</v>
      </c>
      <c r="E18" s="20">
        <v>43</v>
      </c>
      <c r="F18" s="20">
        <v>44</v>
      </c>
      <c r="G18" s="22">
        <v>0</v>
      </c>
      <c r="H18" s="22">
        <v>0</v>
      </c>
      <c r="I18" s="22">
        <v>0</v>
      </c>
      <c r="J18" s="22">
        <v>0</v>
      </c>
      <c r="K18" s="22">
        <v>1</v>
      </c>
      <c r="L18" s="22">
        <v>0</v>
      </c>
      <c r="M18" s="20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</row>
    <row r="19" spans="1:20" s="3" customFormat="1" ht="18" customHeight="1" x14ac:dyDescent="0.15">
      <c r="A19" s="11" t="s">
        <v>24</v>
      </c>
      <c r="B19" s="20">
        <v>252</v>
      </c>
      <c r="C19" s="20">
        <v>132</v>
      </c>
      <c r="D19" s="20">
        <v>120</v>
      </c>
      <c r="E19" s="20">
        <v>131</v>
      </c>
      <c r="F19" s="20">
        <v>119</v>
      </c>
      <c r="G19" s="22">
        <v>0</v>
      </c>
      <c r="H19" s="22">
        <v>1</v>
      </c>
      <c r="I19" s="22">
        <v>0</v>
      </c>
      <c r="J19" s="22">
        <v>0</v>
      </c>
      <c r="K19" s="20">
        <v>1</v>
      </c>
      <c r="L19" s="22">
        <v>0</v>
      </c>
      <c r="M19" s="20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</row>
    <row r="20" spans="1:20" ht="18" customHeight="1" x14ac:dyDescent="0.15">
      <c r="A20" s="11" t="s">
        <v>3</v>
      </c>
      <c r="B20" s="20">
        <v>244</v>
      </c>
      <c r="C20" s="20">
        <v>125</v>
      </c>
      <c r="D20" s="20">
        <v>119</v>
      </c>
      <c r="E20" s="20">
        <v>125</v>
      </c>
      <c r="F20" s="20">
        <v>116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</row>
    <row r="21" spans="1:20" ht="18" customHeight="1" x14ac:dyDescent="0.15">
      <c r="A21" s="13" t="s">
        <v>56</v>
      </c>
      <c r="B21" s="21">
        <v>157</v>
      </c>
      <c r="C21" s="21">
        <v>87</v>
      </c>
      <c r="D21" s="21">
        <v>70</v>
      </c>
      <c r="E21" s="21">
        <v>84</v>
      </c>
      <c r="F21" s="21">
        <v>69</v>
      </c>
      <c r="G21" s="23">
        <v>1</v>
      </c>
      <c r="H21" s="23">
        <v>0</v>
      </c>
      <c r="I21" s="21">
        <v>0</v>
      </c>
      <c r="J21" s="23">
        <v>0</v>
      </c>
      <c r="K21" s="23">
        <v>1</v>
      </c>
      <c r="L21" s="23">
        <v>0</v>
      </c>
      <c r="M21" s="21">
        <v>0</v>
      </c>
      <c r="N21" s="23">
        <v>0</v>
      </c>
      <c r="O21" s="23">
        <v>0</v>
      </c>
      <c r="P21" s="23">
        <v>0</v>
      </c>
      <c r="Q21" s="23">
        <v>1</v>
      </c>
      <c r="R21" s="23">
        <v>0</v>
      </c>
      <c r="S21" s="23">
        <v>0</v>
      </c>
      <c r="T21" s="23">
        <v>0</v>
      </c>
    </row>
    <row r="22" spans="1:20" ht="18" customHeight="1" x14ac:dyDescent="0.15">
      <c r="A22" s="11" t="s">
        <v>59</v>
      </c>
      <c r="B22" s="20">
        <v>14</v>
      </c>
      <c r="C22" s="20">
        <v>7</v>
      </c>
      <c r="D22" s="20">
        <v>7</v>
      </c>
      <c r="E22" s="20">
        <v>7</v>
      </c>
      <c r="F22" s="20">
        <v>7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</row>
    <row r="23" spans="1:20" ht="18" customHeight="1" x14ac:dyDescent="0.15">
      <c r="A23" s="11" t="s">
        <v>35</v>
      </c>
      <c r="B23" s="20">
        <v>8</v>
      </c>
      <c r="C23" s="20">
        <v>4</v>
      </c>
      <c r="D23" s="20">
        <v>4</v>
      </c>
      <c r="E23" s="20">
        <v>4</v>
      </c>
      <c r="F23" s="20">
        <v>3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</row>
    <row r="24" spans="1:20" ht="18" customHeight="1" x14ac:dyDescent="0.15">
      <c r="A24" s="11" t="s">
        <v>61</v>
      </c>
      <c r="B24" s="20">
        <v>16</v>
      </c>
      <c r="C24" s="20">
        <v>8</v>
      </c>
      <c r="D24" s="20">
        <v>8</v>
      </c>
      <c r="E24" s="20">
        <v>7</v>
      </c>
      <c r="F24" s="20">
        <v>8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</row>
    <row r="25" spans="1:20" ht="18" customHeight="1" x14ac:dyDescent="0.15">
      <c r="A25" s="11" t="s">
        <v>64</v>
      </c>
      <c r="B25" s="20">
        <v>6</v>
      </c>
      <c r="C25" s="20">
        <v>4</v>
      </c>
      <c r="D25" s="20">
        <v>2</v>
      </c>
      <c r="E25" s="20">
        <v>4</v>
      </c>
      <c r="F25" s="20">
        <v>2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</row>
    <row r="26" spans="1:20" ht="18" customHeight="1" x14ac:dyDescent="0.15">
      <c r="A26" s="11" t="s">
        <v>6</v>
      </c>
      <c r="B26" s="20">
        <v>7</v>
      </c>
      <c r="C26" s="20">
        <v>3</v>
      </c>
      <c r="D26" s="20">
        <v>4</v>
      </c>
      <c r="E26" s="20">
        <v>3</v>
      </c>
      <c r="F26" s="20">
        <v>4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</row>
    <row r="27" spans="1:20" ht="18" customHeight="1" x14ac:dyDescent="0.15">
      <c r="A27" s="11" t="s">
        <v>67</v>
      </c>
      <c r="B27" s="20">
        <v>7</v>
      </c>
      <c r="C27" s="20">
        <v>3</v>
      </c>
      <c r="D27" s="20">
        <v>4</v>
      </c>
      <c r="E27" s="20">
        <v>3</v>
      </c>
      <c r="F27" s="20">
        <v>4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</row>
    <row r="28" spans="1:20" ht="18" customHeight="1" x14ac:dyDescent="0.15">
      <c r="A28" s="13" t="s">
        <v>25</v>
      </c>
      <c r="B28" s="21">
        <v>31</v>
      </c>
      <c r="C28" s="21">
        <v>14</v>
      </c>
      <c r="D28" s="21">
        <v>17</v>
      </c>
      <c r="E28" s="21">
        <v>14</v>
      </c>
      <c r="F28" s="21">
        <v>17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</row>
    <row r="29" spans="1:20" ht="18" customHeight="1" x14ac:dyDescent="0.15">
      <c r="A29" s="11" t="s">
        <v>70</v>
      </c>
      <c r="B29" s="20">
        <v>24</v>
      </c>
      <c r="C29" s="20">
        <v>11</v>
      </c>
      <c r="D29" s="20">
        <v>13</v>
      </c>
      <c r="E29" s="20">
        <v>10</v>
      </c>
      <c r="F29" s="20">
        <v>13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</row>
    <row r="30" spans="1:20" ht="18" customHeight="1" x14ac:dyDescent="0.15">
      <c r="A30" s="13" t="s">
        <v>14</v>
      </c>
      <c r="B30" s="21">
        <v>16</v>
      </c>
      <c r="C30" s="21">
        <v>8</v>
      </c>
      <c r="D30" s="21">
        <v>8</v>
      </c>
      <c r="E30" s="21">
        <v>8</v>
      </c>
      <c r="F30" s="21">
        <v>8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</row>
    <row r="31" spans="1:20" ht="18" customHeight="1" x14ac:dyDescent="0.15">
      <c r="A31" s="11" t="s">
        <v>42</v>
      </c>
      <c r="B31" s="20">
        <v>24</v>
      </c>
      <c r="C31" s="20">
        <v>14</v>
      </c>
      <c r="D31" s="20">
        <v>10</v>
      </c>
      <c r="E31" s="20">
        <v>14</v>
      </c>
      <c r="F31" s="20">
        <v>10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</row>
    <row r="32" spans="1:20" ht="18" customHeight="1" x14ac:dyDescent="0.15">
      <c r="A32" s="13" t="s">
        <v>76</v>
      </c>
      <c r="B32" s="21">
        <v>4</v>
      </c>
      <c r="C32" s="21">
        <v>4</v>
      </c>
      <c r="D32" s="21">
        <v>0</v>
      </c>
      <c r="E32" s="21">
        <v>4</v>
      </c>
      <c r="F32" s="21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</row>
    <row r="33" spans="1:20" ht="18" customHeight="1" x14ac:dyDescent="0.15">
      <c r="A33" s="11" t="s">
        <v>28</v>
      </c>
      <c r="B33" s="20">
        <v>139</v>
      </c>
      <c r="C33" s="20">
        <v>77</v>
      </c>
      <c r="D33" s="20">
        <v>62</v>
      </c>
      <c r="E33" s="20">
        <v>77</v>
      </c>
      <c r="F33" s="20">
        <v>62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</row>
    <row r="34" spans="1:20" ht="18" customHeight="1" x14ac:dyDescent="0.15">
      <c r="A34" s="13" t="s">
        <v>53</v>
      </c>
      <c r="B34" s="21">
        <v>23</v>
      </c>
      <c r="C34" s="21">
        <v>14</v>
      </c>
      <c r="D34" s="21">
        <v>9</v>
      </c>
      <c r="E34" s="21">
        <v>14</v>
      </c>
      <c r="F34" s="21">
        <v>9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</row>
    <row r="35" spans="1:20" ht="18" customHeight="1" x14ac:dyDescent="0.15">
      <c r="A35" s="8" t="s">
        <v>36</v>
      </c>
      <c r="B35" s="19">
        <v>47</v>
      </c>
      <c r="C35" s="19">
        <v>21</v>
      </c>
      <c r="D35" s="19">
        <v>26</v>
      </c>
      <c r="E35" s="19">
        <v>21</v>
      </c>
      <c r="F35" s="19">
        <v>25</v>
      </c>
      <c r="G35" s="24">
        <v>0</v>
      </c>
      <c r="H35" s="24">
        <v>1</v>
      </c>
      <c r="I35" s="22">
        <v>0</v>
      </c>
      <c r="J35" s="24">
        <v>0</v>
      </c>
      <c r="K35" s="24">
        <v>0</v>
      </c>
      <c r="L35" s="24">
        <v>0</v>
      </c>
      <c r="M35" s="22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</row>
    <row r="36" spans="1:20" ht="18" customHeight="1" x14ac:dyDescent="0.15">
      <c r="A36" s="11" t="s">
        <v>18</v>
      </c>
      <c r="B36" s="20">
        <v>105</v>
      </c>
      <c r="C36" s="20">
        <v>50</v>
      </c>
      <c r="D36" s="20">
        <v>55</v>
      </c>
      <c r="E36" s="20">
        <v>49</v>
      </c>
      <c r="F36" s="20">
        <v>55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1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</row>
    <row r="37" spans="1:20" s="3" customFormat="1" ht="18" customHeight="1" x14ac:dyDescent="0.15">
      <c r="A37" s="11" t="s">
        <v>71</v>
      </c>
      <c r="B37" s="20">
        <v>36</v>
      </c>
      <c r="C37" s="20">
        <v>22</v>
      </c>
      <c r="D37" s="20">
        <v>14</v>
      </c>
      <c r="E37" s="20">
        <v>22</v>
      </c>
      <c r="F37" s="20">
        <v>14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</row>
    <row r="38" spans="1:20" s="3" customFormat="1" ht="18" customHeight="1" x14ac:dyDescent="0.15">
      <c r="A38" s="11" t="s">
        <v>15</v>
      </c>
      <c r="B38" s="20">
        <v>24</v>
      </c>
      <c r="C38" s="20">
        <v>17</v>
      </c>
      <c r="D38" s="20">
        <v>7</v>
      </c>
      <c r="E38" s="20">
        <v>17</v>
      </c>
      <c r="F38" s="20">
        <v>7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</row>
    <row r="39" spans="1:20" ht="18" customHeight="1" x14ac:dyDescent="0.15">
      <c r="A39" s="11" t="s">
        <v>46</v>
      </c>
      <c r="B39" s="20">
        <v>24</v>
      </c>
      <c r="C39" s="20">
        <v>15</v>
      </c>
      <c r="D39" s="20">
        <v>9</v>
      </c>
      <c r="E39" s="20">
        <v>14</v>
      </c>
      <c r="F39" s="20">
        <v>9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</row>
    <row r="40" spans="1:20" ht="18" customHeight="1" x14ac:dyDescent="0.15">
      <c r="A40" s="11" t="s">
        <v>80</v>
      </c>
      <c r="B40" s="20">
        <v>40</v>
      </c>
      <c r="C40" s="20">
        <v>25</v>
      </c>
      <c r="D40" s="20">
        <v>15</v>
      </c>
      <c r="E40" s="20">
        <v>25</v>
      </c>
      <c r="F40" s="20">
        <v>15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</row>
    <row r="41" spans="1:20" s="3" customFormat="1" ht="18" customHeight="1" x14ac:dyDescent="0.15">
      <c r="A41" s="11" t="s">
        <v>50</v>
      </c>
      <c r="B41" s="20">
        <v>125</v>
      </c>
      <c r="C41" s="20">
        <v>72</v>
      </c>
      <c r="D41" s="20">
        <v>53</v>
      </c>
      <c r="E41" s="20">
        <v>67</v>
      </c>
      <c r="F41" s="20">
        <v>53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0">
        <v>1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2</v>
      </c>
      <c r="T41" s="22">
        <v>0</v>
      </c>
    </row>
    <row r="42" spans="1:20" ht="18" customHeight="1" x14ac:dyDescent="0.15">
      <c r="A42" s="8" t="s">
        <v>82</v>
      </c>
      <c r="B42" s="19">
        <v>35</v>
      </c>
      <c r="C42" s="19">
        <v>20</v>
      </c>
      <c r="D42" s="19">
        <v>15</v>
      </c>
      <c r="E42" s="19">
        <v>20</v>
      </c>
      <c r="F42" s="19">
        <v>15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</row>
    <row r="43" spans="1:20" ht="18" customHeight="1" x14ac:dyDescent="0.15">
      <c r="A43" s="11" t="s">
        <v>83</v>
      </c>
      <c r="B43" s="20">
        <v>5</v>
      </c>
      <c r="C43" s="20">
        <v>4</v>
      </c>
      <c r="D43" s="20">
        <v>1</v>
      </c>
      <c r="E43" s="20">
        <v>4</v>
      </c>
      <c r="F43" s="20">
        <v>1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</row>
    <row r="44" spans="1:20" ht="18" customHeight="1" x14ac:dyDescent="0.15">
      <c r="A44" s="13" t="s">
        <v>84</v>
      </c>
      <c r="B44" s="21">
        <v>67</v>
      </c>
      <c r="C44" s="21">
        <v>37</v>
      </c>
      <c r="D44" s="21">
        <v>30</v>
      </c>
      <c r="E44" s="21">
        <v>36</v>
      </c>
      <c r="F44" s="21">
        <v>29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</row>
  </sheetData>
  <mergeCells count="12">
    <mergeCell ref="M3:T3"/>
    <mergeCell ref="O4:R4"/>
    <mergeCell ref="O5:P5"/>
    <mergeCell ref="Q5:R5"/>
    <mergeCell ref="A3:A6"/>
    <mergeCell ref="B3:D5"/>
    <mergeCell ref="E3:F5"/>
    <mergeCell ref="G3:H5"/>
    <mergeCell ref="I3:J5"/>
    <mergeCell ref="K3:L5"/>
    <mergeCell ref="M4:N5"/>
    <mergeCell ref="S4:T5"/>
  </mergeCells>
  <phoneticPr fontId="2"/>
  <pageMargins left="0.78740157480314965" right="0.78740157480314965" top="0.78740157480314965" bottom="0.98425196850393681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42"/>
  <sheetViews>
    <sheetView showZeros="0" view="pageBreakPreview" zoomScaleNormal="80" zoomScaleSheetLayoutView="100" workbookViewId="0">
      <selection activeCell="A5" sqref="A5"/>
    </sheetView>
  </sheetViews>
  <sheetFormatPr defaultRowHeight="13.5" x14ac:dyDescent="0.15"/>
  <cols>
    <col min="1" max="1" width="10.625" style="1" customWidth="1"/>
    <col min="2" max="2" width="10.625" style="27" customWidth="1"/>
    <col min="3" max="3" width="10.625" style="1" customWidth="1"/>
    <col min="4" max="8" width="10.625" style="27" customWidth="1"/>
    <col min="9" max="11" width="13.625" style="85" customWidth="1"/>
    <col min="12" max="12" width="9" style="1" bestFit="1" customWidth="1"/>
    <col min="13" max="16384" width="9" style="1"/>
  </cols>
  <sheetData>
    <row r="1" spans="1:11" ht="21" customHeight="1" x14ac:dyDescent="0.15">
      <c r="A1" s="4" t="s">
        <v>293</v>
      </c>
      <c r="B1" s="29"/>
      <c r="C1" s="29"/>
      <c r="D1" s="29"/>
      <c r="E1" s="29"/>
      <c r="F1" s="29"/>
      <c r="G1" s="29"/>
      <c r="H1" s="29"/>
      <c r="K1" s="88" t="s">
        <v>254</v>
      </c>
    </row>
    <row r="2" spans="1:11" ht="18.75" customHeight="1" x14ac:dyDescent="0.15">
      <c r="A2" s="247" t="s">
        <v>12</v>
      </c>
      <c r="B2" s="306" t="s">
        <v>251</v>
      </c>
      <c r="C2" s="306"/>
      <c r="D2" s="306"/>
      <c r="E2" s="306"/>
      <c r="F2" s="306"/>
      <c r="G2" s="306"/>
      <c r="H2" s="285" t="s">
        <v>118</v>
      </c>
      <c r="I2" s="363" t="s">
        <v>253</v>
      </c>
      <c r="J2" s="363" t="s">
        <v>252</v>
      </c>
      <c r="K2" s="363" t="s">
        <v>239</v>
      </c>
    </row>
    <row r="3" spans="1:11" ht="31.5" customHeight="1" x14ac:dyDescent="0.15">
      <c r="A3" s="248"/>
      <c r="B3" s="310" t="s">
        <v>43</v>
      </c>
      <c r="C3" s="311"/>
      <c r="D3" s="366" t="s">
        <v>319</v>
      </c>
      <c r="E3" s="367"/>
      <c r="F3" s="368" t="s">
        <v>320</v>
      </c>
      <c r="G3" s="369"/>
      <c r="H3" s="286"/>
      <c r="I3" s="364"/>
      <c r="J3" s="364"/>
      <c r="K3" s="364"/>
    </row>
    <row r="4" spans="1:11" ht="18.75" customHeight="1" x14ac:dyDescent="0.15">
      <c r="A4" s="248"/>
      <c r="B4" s="31" t="s">
        <v>85</v>
      </c>
      <c r="C4" s="31" t="s">
        <v>86</v>
      </c>
      <c r="D4" s="31" t="s">
        <v>85</v>
      </c>
      <c r="E4" s="31" t="s">
        <v>86</v>
      </c>
      <c r="F4" s="31" t="s">
        <v>85</v>
      </c>
      <c r="G4" s="31" t="s">
        <v>86</v>
      </c>
      <c r="H4" s="287"/>
      <c r="I4" s="365"/>
      <c r="J4" s="365"/>
      <c r="K4" s="365"/>
    </row>
    <row r="5" spans="1:11" ht="18.75" customHeight="1" x14ac:dyDescent="0.15">
      <c r="A5" s="8" t="s">
        <v>29</v>
      </c>
      <c r="B5" s="19">
        <f t="shared" ref="B5:H5" si="0">SUM(B9:B42)</f>
        <v>0</v>
      </c>
      <c r="C5" s="19">
        <f t="shared" si="0"/>
        <v>1</v>
      </c>
      <c r="D5" s="19">
        <f t="shared" si="0"/>
        <v>0</v>
      </c>
      <c r="E5" s="19">
        <f t="shared" si="0"/>
        <v>0</v>
      </c>
      <c r="F5" s="19">
        <f t="shared" si="0"/>
        <v>0</v>
      </c>
      <c r="G5" s="19">
        <f t="shared" si="0"/>
        <v>1</v>
      </c>
      <c r="H5" s="19">
        <f t="shared" si="0"/>
        <v>16</v>
      </c>
      <c r="I5" s="35">
        <v>53.612716763005778</v>
      </c>
      <c r="J5" s="35">
        <v>14.414739884393063</v>
      </c>
      <c r="K5" s="35">
        <v>15.914017341040463</v>
      </c>
    </row>
    <row r="6" spans="1:11" ht="18.75" customHeight="1" x14ac:dyDescent="0.15">
      <c r="A6" s="9" t="s">
        <v>11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</row>
    <row r="7" spans="1:11" ht="18.75" customHeight="1" x14ac:dyDescent="0.15">
      <c r="A7" s="9" t="s">
        <v>32</v>
      </c>
      <c r="B7" s="20">
        <v>0</v>
      </c>
      <c r="C7" s="20">
        <v>0</v>
      </c>
      <c r="D7" s="86">
        <v>0</v>
      </c>
      <c r="E7" s="22">
        <v>0</v>
      </c>
      <c r="F7" s="87">
        <v>0</v>
      </c>
      <c r="G7" s="22">
        <v>0</v>
      </c>
      <c r="H7" s="20">
        <v>16</v>
      </c>
      <c r="I7" s="41">
        <v>45.613147914032872</v>
      </c>
      <c r="J7" s="41">
        <v>17.345132743362832</v>
      </c>
      <c r="K7" s="41">
        <v>20.379266750948165</v>
      </c>
    </row>
    <row r="8" spans="1:11" ht="18.75" customHeight="1" x14ac:dyDescent="0.15">
      <c r="A8" s="10" t="s">
        <v>39</v>
      </c>
      <c r="B8" s="23">
        <v>0</v>
      </c>
      <c r="C8" s="23">
        <v>1</v>
      </c>
      <c r="D8" s="23">
        <v>0</v>
      </c>
      <c r="E8" s="23">
        <v>0</v>
      </c>
      <c r="F8" s="23">
        <v>0</v>
      </c>
      <c r="G8" s="23">
        <v>1</v>
      </c>
      <c r="H8" s="23">
        <v>0</v>
      </c>
      <c r="I8" s="42">
        <v>73.624288425047439</v>
      </c>
      <c r="J8" s="42">
        <v>7.0841239721695128</v>
      </c>
      <c r="K8" s="42">
        <v>4.7438330170777991</v>
      </c>
    </row>
    <row r="9" spans="1:11" ht="18.75" customHeight="1" x14ac:dyDescent="0.15">
      <c r="A9" s="8" t="s">
        <v>21</v>
      </c>
      <c r="B9" s="20">
        <v>0</v>
      </c>
      <c r="C9" s="20">
        <v>1</v>
      </c>
      <c r="D9" s="24">
        <v>0</v>
      </c>
      <c r="E9" s="24">
        <v>0</v>
      </c>
      <c r="F9" s="24">
        <v>0</v>
      </c>
      <c r="G9" s="24">
        <v>1</v>
      </c>
      <c r="H9" s="20">
        <v>9</v>
      </c>
      <c r="I9" s="35">
        <v>63.242467718794835</v>
      </c>
      <c r="J9" s="35">
        <v>9.5552367288378761</v>
      </c>
      <c r="K9" s="35">
        <v>10.416068866571019</v>
      </c>
    </row>
    <row r="10" spans="1:11" ht="18.75" customHeight="1" x14ac:dyDescent="0.15">
      <c r="A10" s="11" t="s">
        <v>41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41">
        <v>32.258064516129032</v>
      </c>
      <c r="J10" s="36">
        <v>29.032258064516128</v>
      </c>
      <c r="K10" s="41">
        <v>29.032258064516128</v>
      </c>
    </row>
    <row r="11" spans="1:11" ht="18.75" customHeight="1" x14ac:dyDescent="0.15">
      <c r="A11" s="11" t="s">
        <v>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41">
        <v>60</v>
      </c>
      <c r="J11" s="41">
        <v>19</v>
      </c>
      <c r="K11" s="41">
        <v>15</v>
      </c>
    </row>
    <row r="12" spans="1:11" ht="18.75" customHeight="1" x14ac:dyDescent="0.15">
      <c r="A12" s="11" t="s">
        <v>22</v>
      </c>
      <c r="B12" s="20">
        <v>0</v>
      </c>
      <c r="C12" s="20">
        <v>0</v>
      </c>
      <c r="D12" s="22">
        <v>0</v>
      </c>
      <c r="E12" s="22">
        <v>0</v>
      </c>
      <c r="F12" s="22">
        <v>0</v>
      </c>
      <c r="G12" s="22">
        <v>0</v>
      </c>
      <c r="H12" s="20">
        <v>0</v>
      </c>
      <c r="I12" s="41">
        <v>33.395176252319111</v>
      </c>
      <c r="J12" s="41">
        <v>36.549165120593692</v>
      </c>
      <c r="K12" s="41">
        <v>22.263450834879407</v>
      </c>
    </row>
    <row r="13" spans="1:11" ht="18.75" customHeight="1" x14ac:dyDescent="0.15">
      <c r="A13" s="11" t="s">
        <v>30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41">
        <v>22.222222222222221</v>
      </c>
      <c r="J13" s="41">
        <v>23.80952380952381</v>
      </c>
      <c r="K13" s="41">
        <v>23.80952380952381</v>
      </c>
    </row>
    <row r="14" spans="1:11" ht="18.75" customHeight="1" x14ac:dyDescent="0.15">
      <c r="A14" s="11" t="s">
        <v>48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41">
        <v>54.366197183098592</v>
      </c>
      <c r="J14" s="41">
        <v>15.492957746478874</v>
      </c>
      <c r="K14" s="41">
        <v>22.535211267605632</v>
      </c>
    </row>
    <row r="15" spans="1:11" ht="18.75" customHeight="1" x14ac:dyDescent="0.15">
      <c r="A15" s="11" t="s">
        <v>55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41">
        <v>19.576719576719576</v>
      </c>
      <c r="J15" s="41">
        <v>24.338624338624339</v>
      </c>
      <c r="K15" s="41">
        <v>48.677248677248677</v>
      </c>
    </row>
    <row r="16" spans="1:11" ht="18.75" customHeight="1" x14ac:dyDescent="0.15">
      <c r="A16" s="12" t="s">
        <v>10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41">
        <v>38.46153846153846</v>
      </c>
      <c r="J16" s="41">
        <v>28.205128205128204</v>
      </c>
      <c r="K16" s="41">
        <v>28.205128205128204</v>
      </c>
    </row>
    <row r="17" spans="1:11" s="3" customFormat="1" ht="18.75" customHeight="1" x14ac:dyDescent="0.15">
      <c r="A17" s="11" t="s">
        <v>24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6</v>
      </c>
      <c r="I17" s="41">
        <v>53.308823529411768</v>
      </c>
      <c r="J17" s="41">
        <v>23.529411764705884</v>
      </c>
      <c r="K17" s="41">
        <v>15.441176470588236</v>
      </c>
    </row>
    <row r="18" spans="1:11" ht="18.75" customHeight="1" x14ac:dyDescent="0.15">
      <c r="A18" s="11" t="s">
        <v>3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36">
        <v>8.5714285714285712</v>
      </c>
      <c r="J18" s="41">
        <v>0</v>
      </c>
      <c r="K18" s="41">
        <v>45.714285714285715</v>
      </c>
    </row>
    <row r="19" spans="1:11" ht="18.75" customHeight="1" x14ac:dyDescent="0.15">
      <c r="A19" s="13" t="s">
        <v>56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42">
        <v>33.018867924528301</v>
      </c>
      <c r="J19" s="42">
        <v>0</v>
      </c>
      <c r="K19" s="42">
        <v>17.924528301886792</v>
      </c>
    </row>
    <row r="20" spans="1:11" ht="18.75" customHeight="1" x14ac:dyDescent="0.15">
      <c r="A20" s="11" t="s">
        <v>59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36">
        <v>0</v>
      </c>
      <c r="J20" s="36">
        <v>0</v>
      </c>
      <c r="K20" s="36">
        <v>0</v>
      </c>
    </row>
    <row r="21" spans="1:11" ht="18.75" customHeight="1" x14ac:dyDescent="0.15">
      <c r="A21" s="11" t="s">
        <v>35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36">
        <v>0</v>
      </c>
      <c r="J21" s="36">
        <v>0</v>
      </c>
      <c r="K21" s="36">
        <v>0</v>
      </c>
    </row>
    <row r="22" spans="1:11" ht="18.75" customHeight="1" x14ac:dyDescent="0.15">
      <c r="A22" s="11" t="s">
        <v>61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1</v>
      </c>
      <c r="I22" s="41">
        <v>4.166666666666667</v>
      </c>
      <c r="J22" s="36">
        <v>25</v>
      </c>
      <c r="K22" s="41">
        <v>45.833333333333336</v>
      </c>
    </row>
    <row r="23" spans="1:11" ht="18.75" customHeight="1" x14ac:dyDescent="0.15">
      <c r="A23" s="11" t="s">
        <v>64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36">
        <v>0</v>
      </c>
      <c r="J23" s="36">
        <v>0</v>
      </c>
      <c r="K23" s="36">
        <v>0</v>
      </c>
    </row>
    <row r="24" spans="1:11" s="3" customFormat="1" ht="18.75" customHeight="1" x14ac:dyDescent="0.15">
      <c r="A24" s="11" t="s">
        <v>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36">
        <v>0</v>
      </c>
      <c r="J24" s="36">
        <v>0</v>
      </c>
      <c r="K24" s="36">
        <v>0</v>
      </c>
    </row>
    <row r="25" spans="1:11" ht="18.75" customHeight="1" x14ac:dyDescent="0.15">
      <c r="A25" s="11" t="s">
        <v>67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36">
        <v>0</v>
      </c>
      <c r="J25" s="36">
        <v>0</v>
      </c>
      <c r="K25" s="36">
        <v>0</v>
      </c>
    </row>
    <row r="26" spans="1:11" ht="18.75" customHeight="1" x14ac:dyDescent="0.15">
      <c r="A26" s="13" t="s">
        <v>25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37">
        <v>0</v>
      </c>
      <c r="J26" s="37">
        <v>0</v>
      </c>
      <c r="K26" s="37">
        <v>0</v>
      </c>
    </row>
    <row r="27" spans="1:11" ht="18.75" customHeight="1" x14ac:dyDescent="0.15">
      <c r="A27" s="11" t="s">
        <v>70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41">
        <v>30.555555555555557</v>
      </c>
      <c r="J27" s="41">
        <v>36.111111111111114</v>
      </c>
      <c r="K27" s="41">
        <v>22.222222222222221</v>
      </c>
    </row>
    <row r="28" spans="1:11" ht="18.75" customHeight="1" x14ac:dyDescent="0.15">
      <c r="A28" s="13" t="s">
        <v>14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37">
        <v>0</v>
      </c>
      <c r="J28" s="37">
        <v>0</v>
      </c>
      <c r="K28" s="37">
        <v>0</v>
      </c>
    </row>
    <row r="29" spans="1:11" ht="18.75" customHeight="1" x14ac:dyDescent="0.15">
      <c r="A29" s="11" t="s">
        <v>42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36">
        <v>0</v>
      </c>
      <c r="J29" s="36">
        <v>0</v>
      </c>
      <c r="K29" s="36">
        <v>0</v>
      </c>
    </row>
    <row r="30" spans="1:11" ht="18.75" customHeight="1" x14ac:dyDescent="0.15">
      <c r="A30" s="13" t="s">
        <v>76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37">
        <v>0</v>
      </c>
      <c r="J30" s="37">
        <v>0</v>
      </c>
      <c r="K30" s="37">
        <v>0</v>
      </c>
    </row>
    <row r="31" spans="1:11" s="3" customFormat="1" ht="18.75" customHeight="1" x14ac:dyDescent="0.15">
      <c r="A31" s="11" t="s">
        <v>28</v>
      </c>
      <c r="B31" s="22">
        <v>0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41">
        <v>14.414414414414415</v>
      </c>
      <c r="J31" s="41">
        <v>2.7027027027027026</v>
      </c>
      <c r="K31" s="41">
        <v>31.531531531531531</v>
      </c>
    </row>
    <row r="32" spans="1:11" ht="18.75" customHeight="1" x14ac:dyDescent="0.15">
      <c r="A32" s="13" t="s">
        <v>53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37">
        <v>0</v>
      </c>
      <c r="J32" s="37">
        <v>0</v>
      </c>
      <c r="K32" s="37">
        <v>0</v>
      </c>
    </row>
    <row r="33" spans="1:11" s="3" customFormat="1" ht="18.75" customHeight="1" x14ac:dyDescent="0.15">
      <c r="A33" s="11" t="s">
        <v>36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36">
        <v>0</v>
      </c>
      <c r="J33" s="36">
        <v>0</v>
      </c>
      <c r="K33" s="36">
        <v>0</v>
      </c>
    </row>
    <row r="34" spans="1:11" ht="18.75" customHeight="1" x14ac:dyDescent="0.15">
      <c r="A34" s="11" t="s">
        <v>18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41">
        <v>27.272727272727273</v>
      </c>
      <c r="J34" s="41">
        <v>0</v>
      </c>
      <c r="K34" s="41">
        <v>27.272727272727273</v>
      </c>
    </row>
    <row r="35" spans="1:11" s="3" customFormat="1" ht="18.75" customHeight="1" x14ac:dyDescent="0.15">
      <c r="A35" s="11" t="s">
        <v>71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36">
        <v>0</v>
      </c>
      <c r="J35" s="36">
        <v>0</v>
      </c>
      <c r="K35" s="36">
        <v>0</v>
      </c>
    </row>
    <row r="36" spans="1:11" s="3" customFormat="1" ht="18.75" customHeight="1" x14ac:dyDescent="0.15">
      <c r="A36" s="11" t="s">
        <v>15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41">
        <v>46.153846153846153</v>
      </c>
      <c r="J36" s="36">
        <v>0</v>
      </c>
      <c r="K36" s="41">
        <v>28.205128205128204</v>
      </c>
    </row>
    <row r="37" spans="1:11" ht="18.75" customHeight="1" x14ac:dyDescent="0.15">
      <c r="A37" s="11" t="s">
        <v>46</v>
      </c>
      <c r="B37" s="22">
        <v>0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36">
        <v>0</v>
      </c>
      <c r="J37" s="36">
        <v>0</v>
      </c>
      <c r="K37" s="36">
        <v>0</v>
      </c>
    </row>
    <row r="38" spans="1:11" ht="18.75" customHeight="1" x14ac:dyDescent="0.15">
      <c r="A38" s="11" t="s">
        <v>80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36">
        <v>0</v>
      </c>
      <c r="J38" s="36">
        <v>0</v>
      </c>
      <c r="K38" s="36">
        <v>0</v>
      </c>
    </row>
    <row r="39" spans="1:11" s="3" customFormat="1" ht="18.75" customHeight="1" x14ac:dyDescent="0.15">
      <c r="A39" s="11" t="s">
        <v>50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41">
        <v>22.916666666666668</v>
      </c>
      <c r="J39" s="41">
        <v>33.333333333333336</v>
      </c>
      <c r="K39" s="41">
        <v>31.25</v>
      </c>
    </row>
    <row r="40" spans="1:11" ht="18.75" customHeight="1" x14ac:dyDescent="0.15">
      <c r="A40" s="8" t="s">
        <v>82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38">
        <v>0</v>
      </c>
      <c r="J40" s="38">
        <v>0</v>
      </c>
      <c r="K40" s="38">
        <v>0</v>
      </c>
    </row>
    <row r="41" spans="1:11" ht="18.75" customHeight="1" x14ac:dyDescent="0.15">
      <c r="A41" s="11" t="s">
        <v>83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36">
        <v>0</v>
      </c>
      <c r="J41" s="36">
        <v>0</v>
      </c>
      <c r="K41" s="36">
        <v>0</v>
      </c>
    </row>
    <row r="42" spans="1:11" ht="18.75" customHeight="1" x14ac:dyDescent="0.15">
      <c r="A42" s="13" t="s">
        <v>84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42">
        <v>19.35483870967742</v>
      </c>
      <c r="J42" s="42">
        <v>35.483870967741936</v>
      </c>
      <c r="K42" s="42">
        <v>32.258064516129032</v>
      </c>
    </row>
  </sheetData>
  <mergeCells count="9">
    <mergeCell ref="A2:A4"/>
    <mergeCell ref="H2:H4"/>
    <mergeCell ref="I2:I4"/>
    <mergeCell ref="J2:J4"/>
    <mergeCell ref="K2:K4"/>
    <mergeCell ref="B2:G2"/>
    <mergeCell ref="B3:C3"/>
    <mergeCell ref="D3:E3"/>
    <mergeCell ref="F3:G3"/>
  </mergeCells>
  <phoneticPr fontId="2"/>
  <pageMargins left="0.78740157480314965" right="0.78740157480314965" top="0.78740157480314965" bottom="0.98425196850393681" header="0.51181102362204722" footer="0.51181102362204722"/>
  <pageSetup paperSize="9" scale="98" fitToWidth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30"/>
  <sheetViews>
    <sheetView showZeros="0" tabSelected="1" view="pageBreakPreview" topLeftCell="B1" zoomScale="95" zoomScaleSheetLayoutView="95" workbookViewId="0">
      <pane ySplit="3" topLeftCell="A22" activePane="bottomLeft" state="frozen"/>
      <selection pane="bottomLeft" activeCell="V25" sqref="V25"/>
    </sheetView>
  </sheetViews>
  <sheetFormatPr defaultRowHeight="13.5" x14ac:dyDescent="0.15"/>
  <cols>
    <col min="1" max="4" width="1.875" style="89" customWidth="1"/>
    <col min="5" max="5" width="28.625" style="89" customWidth="1"/>
    <col min="6" max="8" width="7.625" style="89" customWidth="1"/>
    <col min="9" max="12" width="6.875" style="89" customWidth="1"/>
    <col min="13" max="24" width="6.125" style="89" customWidth="1"/>
    <col min="25" max="26" width="6.625" style="89" customWidth="1"/>
    <col min="27" max="27" width="9" style="89" bestFit="1" customWidth="1"/>
    <col min="28" max="16384" width="9" style="89"/>
  </cols>
  <sheetData>
    <row r="1" spans="1:26" ht="21" customHeight="1" x14ac:dyDescent="0.15">
      <c r="A1" s="91" t="s">
        <v>264</v>
      </c>
      <c r="B1" s="98"/>
      <c r="C1" s="98"/>
      <c r="D1" s="98"/>
      <c r="E1" s="98"/>
      <c r="F1" s="98"/>
      <c r="G1" s="98"/>
      <c r="Z1" s="117" t="s">
        <v>45</v>
      </c>
    </row>
    <row r="2" spans="1:26" ht="21" customHeight="1" x14ac:dyDescent="0.15">
      <c r="A2" s="389" t="s">
        <v>12</v>
      </c>
      <c r="B2" s="390"/>
      <c r="C2" s="390"/>
      <c r="D2" s="390"/>
      <c r="E2" s="390"/>
      <c r="F2" s="370" t="s">
        <v>236</v>
      </c>
      <c r="G2" s="370"/>
      <c r="H2" s="370"/>
      <c r="I2" s="370" t="s">
        <v>2</v>
      </c>
      <c r="J2" s="370"/>
      <c r="K2" s="370" t="s">
        <v>163</v>
      </c>
      <c r="L2" s="370"/>
      <c r="M2" s="370" t="s">
        <v>173</v>
      </c>
      <c r="N2" s="370"/>
      <c r="O2" s="370" t="s">
        <v>107</v>
      </c>
      <c r="P2" s="370"/>
      <c r="Q2" s="370" t="s">
        <v>200</v>
      </c>
      <c r="R2" s="370"/>
      <c r="S2" s="370" t="s">
        <v>174</v>
      </c>
      <c r="T2" s="370"/>
      <c r="U2" s="370" t="s">
        <v>178</v>
      </c>
      <c r="V2" s="370"/>
      <c r="W2" s="370" t="s">
        <v>169</v>
      </c>
      <c r="X2" s="370"/>
      <c r="Y2" s="370" t="s">
        <v>223</v>
      </c>
      <c r="Z2" s="370"/>
    </row>
    <row r="3" spans="1:26" ht="21" customHeight="1" x14ac:dyDescent="0.15">
      <c r="A3" s="391"/>
      <c r="B3" s="392"/>
      <c r="C3" s="392"/>
      <c r="D3" s="392"/>
      <c r="E3" s="392"/>
      <c r="F3" s="103" t="s">
        <v>43</v>
      </c>
      <c r="G3" s="103" t="s">
        <v>85</v>
      </c>
      <c r="H3" s="103" t="s">
        <v>86</v>
      </c>
      <c r="I3" s="103" t="s">
        <v>85</v>
      </c>
      <c r="J3" s="103" t="s">
        <v>86</v>
      </c>
      <c r="K3" s="103" t="s">
        <v>85</v>
      </c>
      <c r="L3" s="103" t="s">
        <v>86</v>
      </c>
      <c r="M3" s="103" t="s">
        <v>85</v>
      </c>
      <c r="N3" s="103" t="s">
        <v>86</v>
      </c>
      <c r="O3" s="103" t="s">
        <v>85</v>
      </c>
      <c r="P3" s="103" t="s">
        <v>86</v>
      </c>
      <c r="Q3" s="103" t="s">
        <v>85</v>
      </c>
      <c r="R3" s="103" t="s">
        <v>86</v>
      </c>
      <c r="S3" s="103" t="s">
        <v>85</v>
      </c>
      <c r="T3" s="103" t="s">
        <v>86</v>
      </c>
      <c r="U3" s="103" t="s">
        <v>85</v>
      </c>
      <c r="V3" s="103" t="s">
        <v>86</v>
      </c>
      <c r="W3" s="103" t="s">
        <v>85</v>
      </c>
      <c r="X3" s="103" t="s">
        <v>86</v>
      </c>
      <c r="Y3" s="103" t="s">
        <v>85</v>
      </c>
      <c r="Z3" s="103" t="s">
        <v>86</v>
      </c>
    </row>
    <row r="4" spans="1:26" ht="27.75" customHeight="1" x14ac:dyDescent="0.15">
      <c r="A4" s="408" t="s">
        <v>29</v>
      </c>
      <c r="B4" s="409"/>
      <c r="C4" s="409"/>
      <c r="D4" s="409"/>
      <c r="E4" s="409"/>
      <c r="F4" s="104">
        <v>5322</v>
      </c>
      <c r="G4" s="104">
        <v>2670</v>
      </c>
      <c r="H4" s="104">
        <v>2652</v>
      </c>
      <c r="I4" s="104">
        <v>1624</v>
      </c>
      <c r="J4" s="104">
        <v>1816</v>
      </c>
      <c r="K4" s="104">
        <v>150</v>
      </c>
      <c r="L4" s="104">
        <v>133</v>
      </c>
      <c r="M4" s="104">
        <v>456</v>
      </c>
      <c r="N4" s="104">
        <v>59</v>
      </c>
      <c r="O4" s="104">
        <v>167</v>
      </c>
      <c r="P4" s="104">
        <v>241</v>
      </c>
      <c r="Q4" s="104">
        <v>27</v>
      </c>
      <c r="R4" s="104">
        <v>4</v>
      </c>
      <c r="S4" s="110">
        <v>0</v>
      </c>
      <c r="T4" s="110">
        <v>0</v>
      </c>
      <c r="U4" s="104">
        <v>11</v>
      </c>
      <c r="V4" s="104">
        <v>94</v>
      </c>
      <c r="W4" s="104">
        <v>54</v>
      </c>
      <c r="X4" s="104">
        <v>78</v>
      </c>
      <c r="Y4" s="104">
        <v>181</v>
      </c>
      <c r="Z4" s="104">
        <v>227</v>
      </c>
    </row>
    <row r="5" spans="1:26" s="90" customFormat="1" ht="27.75" customHeight="1" x14ac:dyDescent="0.15">
      <c r="A5" s="92"/>
      <c r="B5" s="410" t="s">
        <v>52</v>
      </c>
      <c r="C5" s="411"/>
      <c r="D5" s="411"/>
      <c r="E5" s="412"/>
      <c r="F5" s="105">
        <v>2943</v>
      </c>
      <c r="G5" s="105">
        <v>1316</v>
      </c>
      <c r="H5" s="105">
        <v>1627</v>
      </c>
      <c r="I5" s="105">
        <v>1025</v>
      </c>
      <c r="J5" s="105">
        <v>1239</v>
      </c>
      <c r="K5" s="105">
        <v>40</v>
      </c>
      <c r="L5" s="105">
        <v>36</v>
      </c>
      <c r="M5" s="105">
        <v>84</v>
      </c>
      <c r="N5" s="105">
        <v>19</v>
      </c>
      <c r="O5" s="105">
        <v>79</v>
      </c>
      <c r="P5" s="105">
        <v>123</v>
      </c>
      <c r="Q5" s="105">
        <v>10</v>
      </c>
      <c r="R5" s="113">
        <v>1</v>
      </c>
      <c r="S5" s="113">
        <v>0</v>
      </c>
      <c r="T5" s="113">
        <v>0</v>
      </c>
      <c r="U5" s="105">
        <v>10</v>
      </c>
      <c r="V5" s="105">
        <v>90</v>
      </c>
      <c r="W5" s="105">
        <v>29</v>
      </c>
      <c r="X5" s="105">
        <v>56</v>
      </c>
      <c r="Y5" s="105">
        <v>39</v>
      </c>
      <c r="Z5" s="105">
        <v>63</v>
      </c>
    </row>
    <row r="6" spans="1:26" ht="27.75" customHeight="1" x14ac:dyDescent="0.15">
      <c r="A6" s="93"/>
      <c r="B6" s="393"/>
      <c r="C6" s="380"/>
      <c r="D6" s="381"/>
      <c r="E6" s="101" t="s">
        <v>40</v>
      </c>
      <c r="F6" s="106">
        <v>2622</v>
      </c>
      <c r="G6" s="106">
        <v>1274</v>
      </c>
      <c r="H6" s="106">
        <v>1348</v>
      </c>
      <c r="I6" s="106">
        <v>1011</v>
      </c>
      <c r="J6" s="106">
        <v>1117</v>
      </c>
      <c r="K6" s="106">
        <v>40</v>
      </c>
      <c r="L6" s="106">
        <v>26</v>
      </c>
      <c r="M6" s="106">
        <v>83</v>
      </c>
      <c r="N6" s="106">
        <v>18</v>
      </c>
      <c r="O6" s="106">
        <v>76</v>
      </c>
      <c r="P6" s="106">
        <v>99</v>
      </c>
      <c r="Q6" s="116">
        <v>0</v>
      </c>
      <c r="R6" s="116">
        <v>1</v>
      </c>
      <c r="S6" s="116">
        <v>0</v>
      </c>
      <c r="T6" s="116">
        <v>0</v>
      </c>
      <c r="U6" s="116">
        <v>0</v>
      </c>
      <c r="V6" s="106">
        <v>0</v>
      </c>
      <c r="W6" s="106">
        <v>29</v>
      </c>
      <c r="X6" s="106">
        <v>45</v>
      </c>
      <c r="Y6" s="106">
        <v>35</v>
      </c>
      <c r="Z6" s="106">
        <v>42</v>
      </c>
    </row>
    <row r="7" spans="1:26" ht="27.75" customHeight="1" x14ac:dyDescent="0.15">
      <c r="A7" s="93"/>
      <c r="B7" s="393"/>
      <c r="C7" s="380"/>
      <c r="D7" s="381"/>
      <c r="E7" s="96" t="s">
        <v>154</v>
      </c>
      <c r="F7" s="107">
        <v>210</v>
      </c>
      <c r="G7" s="107">
        <v>22</v>
      </c>
      <c r="H7" s="107">
        <v>188</v>
      </c>
      <c r="I7" s="107">
        <v>14</v>
      </c>
      <c r="J7" s="107">
        <v>122</v>
      </c>
      <c r="K7" s="107">
        <v>0</v>
      </c>
      <c r="L7" s="107">
        <v>10</v>
      </c>
      <c r="M7" s="107">
        <v>1</v>
      </c>
      <c r="N7" s="107">
        <v>1</v>
      </c>
      <c r="O7" s="107">
        <v>3</v>
      </c>
      <c r="P7" s="107">
        <v>24</v>
      </c>
      <c r="Q7" s="108">
        <v>0</v>
      </c>
      <c r="R7" s="108">
        <v>0</v>
      </c>
      <c r="S7" s="108">
        <v>0</v>
      </c>
      <c r="T7" s="108">
        <v>0</v>
      </c>
      <c r="U7" s="108">
        <v>0</v>
      </c>
      <c r="V7" s="108">
        <v>0</v>
      </c>
      <c r="W7" s="107">
        <v>0</v>
      </c>
      <c r="X7" s="107">
        <v>10</v>
      </c>
      <c r="Y7" s="107">
        <v>4</v>
      </c>
      <c r="Z7" s="107">
        <v>21</v>
      </c>
    </row>
    <row r="8" spans="1:26" ht="27.75" customHeight="1" x14ac:dyDescent="0.15">
      <c r="A8" s="93"/>
      <c r="B8" s="393"/>
      <c r="C8" s="380"/>
      <c r="D8" s="381"/>
      <c r="E8" s="96" t="s">
        <v>5</v>
      </c>
      <c r="F8" s="107">
        <v>1</v>
      </c>
      <c r="G8" s="108">
        <v>0</v>
      </c>
      <c r="H8" s="108">
        <v>1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v>0</v>
      </c>
      <c r="P8" s="108">
        <v>0</v>
      </c>
      <c r="Q8" s="108">
        <v>0</v>
      </c>
      <c r="R8" s="108">
        <v>0</v>
      </c>
      <c r="S8" s="108">
        <v>0</v>
      </c>
      <c r="T8" s="108">
        <v>0</v>
      </c>
      <c r="U8" s="108">
        <v>0</v>
      </c>
      <c r="V8" s="108">
        <v>0</v>
      </c>
      <c r="W8" s="108">
        <v>0</v>
      </c>
      <c r="X8" s="108">
        <v>1</v>
      </c>
      <c r="Y8" s="108">
        <v>0</v>
      </c>
      <c r="Z8" s="108">
        <v>0</v>
      </c>
    </row>
    <row r="9" spans="1:26" ht="27.75" customHeight="1" x14ac:dyDescent="0.15">
      <c r="A9" s="93"/>
      <c r="B9" s="393"/>
      <c r="C9" s="380"/>
      <c r="D9" s="381"/>
      <c r="E9" s="96" t="s">
        <v>229</v>
      </c>
      <c r="F9" s="107">
        <v>0</v>
      </c>
      <c r="G9" s="108">
        <v>0</v>
      </c>
      <c r="H9" s="107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v>0</v>
      </c>
      <c r="P9" s="108">
        <v>0</v>
      </c>
      <c r="Q9" s="108">
        <v>0</v>
      </c>
      <c r="R9" s="108">
        <v>0</v>
      </c>
      <c r="S9" s="108">
        <v>0</v>
      </c>
      <c r="T9" s="108">
        <v>0</v>
      </c>
      <c r="U9" s="108">
        <v>0</v>
      </c>
      <c r="V9" s="108">
        <v>0</v>
      </c>
      <c r="W9" s="108">
        <v>0</v>
      </c>
      <c r="X9" s="108">
        <v>0</v>
      </c>
      <c r="Y9" s="108">
        <v>0</v>
      </c>
      <c r="Z9" s="108">
        <v>0</v>
      </c>
    </row>
    <row r="10" spans="1:26" ht="27.75" customHeight="1" x14ac:dyDescent="0.15">
      <c r="A10" s="93"/>
      <c r="B10" s="393"/>
      <c r="C10" s="380"/>
      <c r="D10" s="381"/>
      <c r="E10" s="96" t="s">
        <v>91</v>
      </c>
      <c r="F10" s="107">
        <v>110</v>
      </c>
      <c r="G10" s="107">
        <v>20</v>
      </c>
      <c r="H10" s="107">
        <v>90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v>0</v>
      </c>
      <c r="P10" s="108">
        <v>0</v>
      </c>
      <c r="Q10" s="107">
        <v>10</v>
      </c>
      <c r="R10" s="108">
        <v>0</v>
      </c>
      <c r="S10" s="108">
        <v>0</v>
      </c>
      <c r="T10" s="108">
        <v>0</v>
      </c>
      <c r="U10" s="107">
        <v>10</v>
      </c>
      <c r="V10" s="107">
        <v>90</v>
      </c>
      <c r="W10" s="108">
        <v>0</v>
      </c>
      <c r="X10" s="108">
        <v>0</v>
      </c>
      <c r="Y10" s="108">
        <v>0</v>
      </c>
      <c r="Z10" s="108">
        <v>0</v>
      </c>
    </row>
    <row r="11" spans="1:26" ht="27.75" customHeight="1" x14ac:dyDescent="0.15">
      <c r="A11" s="93"/>
      <c r="B11" s="394"/>
      <c r="C11" s="382"/>
      <c r="D11" s="383"/>
      <c r="E11" s="96" t="s">
        <v>230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v>0</v>
      </c>
      <c r="P11" s="108">
        <v>0</v>
      </c>
      <c r="Q11" s="108">
        <v>0</v>
      </c>
      <c r="R11" s="108">
        <v>0</v>
      </c>
      <c r="S11" s="108">
        <v>0</v>
      </c>
      <c r="T11" s="108">
        <v>0</v>
      </c>
      <c r="U11" s="108">
        <v>0</v>
      </c>
      <c r="V11" s="108">
        <v>0</v>
      </c>
      <c r="W11" s="108">
        <v>0</v>
      </c>
      <c r="X11" s="108">
        <v>0</v>
      </c>
      <c r="Y11" s="108">
        <v>0</v>
      </c>
      <c r="Z11" s="108">
        <v>0</v>
      </c>
    </row>
    <row r="12" spans="1:26" ht="27.75" customHeight="1" x14ac:dyDescent="0.15">
      <c r="A12" s="93"/>
      <c r="B12" s="371" t="s">
        <v>231</v>
      </c>
      <c r="C12" s="372"/>
      <c r="D12" s="372"/>
      <c r="E12" s="373"/>
      <c r="F12" s="109">
        <v>750</v>
      </c>
      <c r="G12" s="109">
        <v>306</v>
      </c>
      <c r="H12" s="109">
        <v>444</v>
      </c>
      <c r="I12" s="109">
        <v>160</v>
      </c>
      <c r="J12" s="109">
        <v>267</v>
      </c>
      <c r="K12" s="109">
        <v>56</v>
      </c>
      <c r="L12" s="109">
        <v>64</v>
      </c>
      <c r="M12" s="109">
        <v>38</v>
      </c>
      <c r="N12" s="109">
        <v>5</v>
      </c>
      <c r="O12" s="109">
        <v>15</v>
      </c>
      <c r="P12" s="109">
        <v>43</v>
      </c>
      <c r="Q12" s="109">
        <v>0</v>
      </c>
      <c r="R12" s="113">
        <v>0</v>
      </c>
      <c r="S12" s="115">
        <v>0</v>
      </c>
      <c r="T12" s="115">
        <v>0</v>
      </c>
      <c r="U12" s="115">
        <v>0</v>
      </c>
      <c r="V12" s="115">
        <v>0</v>
      </c>
      <c r="W12" s="109">
        <v>7</v>
      </c>
      <c r="X12" s="109">
        <v>13</v>
      </c>
      <c r="Y12" s="109">
        <v>30</v>
      </c>
      <c r="Z12" s="109">
        <v>52</v>
      </c>
    </row>
    <row r="13" spans="1:26" s="90" customFormat="1" ht="27.75" customHeight="1" x14ac:dyDescent="0.15">
      <c r="A13" s="92"/>
      <c r="B13" s="374" t="s">
        <v>311</v>
      </c>
      <c r="C13" s="375"/>
      <c r="D13" s="375"/>
      <c r="E13" s="376"/>
      <c r="F13" s="105">
        <v>592</v>
      </c>
      <c r="G13" s="105">
        <v>310</v>
      </c>
      <c r="H13" s="105">
        <v>282</v>
      </c>
      <c r="I13" s="105">
        <v>193</v>
      </c>
      <c r="J13" s="105">
        <v>159</v>
      </c>
      <c r="K13" s="105">
        <v>3</v>
      </c>
      <c r="L13" s="105">
        <v>2</v>
      </c>
      <c r="M13" s="105">
        <v>36</v>
      </c>
      <c r="N13" s="105">
        <v>13</v>
      </c>
      <c r="O13" s="105">
        <v>32</v>
      </c>
      <c r="P13" s="105">
        <v>42</v>
      </c>
      <c r="Q13" s="113">
        <v>4</v>
      </c>
      <c r="R13" s="113">
        <v>1</v>
      </c>
      <c r="S13" s="113">
        <v>0</v>
      </c>
      <c r="T13" s="113">
        <v>0</v>
      </c>
      <c r="U13" s="113">
        <v>0</v>
      </c>
      <c r="V13" s="105">
        <v>1</v>
      </c>
      <c r="W13" s="105">
        <v>15</v>
      </c>
      <c r="X13" s="105">
        <v>6</v>
      </c>
      <c r="Y13" s="105">
        <v>27</v>
      </c>
      <c r="Z13" s="105">
        <v>58</v>
      </c>
    </row>
    <row r="14" spans="1:26" ht="27.75" customHeight="1" x14ac:dyDescent="0.15">
      <c r="A14" s="93"/>
      <c r="B14" s="393"/>
      <c r="C14" s="380"/>
      <c r="D14" s="381"/>
      <c r="E14" s="101" t="s">
        <v>98</v>
      </c>
      <c r="F14" s="106">
        <v>372</v>
      </c>
      <c r="G14" s="106">
        <v>171</v>
      </c>
      <c r="H14" s="106">
        <v>201</v>
      </c>
      <c r="I14" s="106">
        <v>78</v>
      </c>
      <c r="J14" s="106">
        <v>88</v>
      </c>
      <c r="K14" s="116">
        <v>2</v>
      </c>
      <c r="L14" s="116">
        <v>0</v>
      </c>
      <c r="M14" s="116">
        <v>36</v>
      </c>
      <c r="N14" s="116">
        <v>13</v>
      </c>
      <c r="O14" s="106">
        <v>25</v>
      </c>
      <c r="P14" s="106">
        <v>40</v>
      </c>
      <c r="Q14" s="116">
        <v>4</v>
      </c>
      <c r="R14" s="116">
        <v>1</v>
      </c>
      <c r="S14" s="116">
        <v>0</v>
      </c>
      <c r="T14" s="116">
        <v>0</v>
      </c>
      <c r="U14" s="116">
        <v>0</v>
      </c>
      <c r="V14" s="116">
        <v>1</v>
      </c>
      <c r="W14" s="116">
        <v>0</v>
      </c>
      <c r="X14" s="116">
        <v>4</v>
      </c>
      <c r="Y14" s="106">
        <v>26</v>
      </c>
      <c r="Z14" s="106">
        <v>54</v>
      </c>
    </row>
    <row r="15" spans="1:26" ht="27.75" customHeight="1" x14ac:dyDescent="0.15">
      <c r="A15" s="93"/>
      <c r="B15" s="394"/>
      <c r="C15" s="382"/>
      <c r="D15" s="383"/>
      <c r="E15" s="96" t="s">
        <v>116</v>
      </c>
      <c r="F15" s="104">
        <v>220</v>
      </c>
      <c r="G15" s="104">
        <v>139</v>
      </c>
      <c r="H15" s="104">
        <v>81</v>
      </c>
      <c r="I15" s="104">
        <v>115</v>
      </c>
      <c r="J15" s="104">
        <v>71</v>
      </c>
      <c r="K15" s="110">
        <v>1</v>
      </c>
      <c r="L15" s="110">
        <v>2</v>
      </c>
      <c r="M15" s="104">
        <v>0</v>
      </c>
      <c r="N15" s="110">
        <v>0</v>
      </c>
      <c r="O15" s="104">
        <v>7</v>
      </c>
      <c r="P15" s="104">
        <v>2</v>
      </c>
      <c r="Q15" s="110">
        <v>0</v>
      </c>
      <c r="R15" s="110">
        <v>0</v>
      </c>
      <c r="S15" s="110">
        <v>0</v>
      </c>
      <c r="T15" s="110">
        <v>0</v>
      </c>
      <c r="U15" s="110">
        <v>0</v>
      </c>
      <c r="V15" s="110">
        <v>0</v>
      </c>
      <c r="W15" s="104">
        <v>15</v>
      </c>
      <c r="X15" s="104">
        <v>2</v>
      </c>
      <c r="Y15" s="104">
        <v>1</v>
      </c>
      <c r="Z15" s="110">
        <v>4</v>
      </c>
    </row>
    <row r="16" spans="1:26" ht="27.75" customHeight="1" x14ac:dyDescent="0.15">
      <c r="A16" s="93"/>
      <c r="B16" s="377" t="s">
        <v>289</v>
      </c>
      <c r="C16" s="378"/>
      <c r="D16" s="378"/>
      <c r="E16" s="379"/>
      <c r="F16" s="109">
        <v>68</v>
      </c>
      <c r="G16" s="109">
        <v>66</v>
      </c>
      <c r="H16" s="109">
        <v>2</v>
      </c>
      <c r="I16" s="109">
        <v>24</v>
      </c>
      <c r="J16" s="109">
        <v>1</v>
      </c>
      <c r="K16" s="115">
        <v>2</v>
      </c>
      <c r="L16" s="115">
        <v>0</v>
      </c>
      <c r="M16" s="109">
        <v>21</v>
      </c>
      <c r="N16" s="113">
        <v>1</v>
      </c>
      <c r="O16" s="109">
        <v>1</v>
      </c>
      <c r="P16" s="115">
        <v>0</v>
      </c>
      <c r="Q16" s="109">
        <v>3</v>
      </c>
      <c r="R16" s="115">
        <v>0</v>
      </c>
      <c r="S16" s="115">
        <v>0</v>
      </c>
      <c r="T16" s="115">
        <v>0</v>
      </c>
      <c r="U16" s="115">
        <v>0</v>
      </c>
      <c r="V16" s="115">
        <v>0</v>
      </c>
      <c r="W16" s="115">
        <v>2</v>
      </c>
      <c r="X16" s="113">
        <v>0</v>
      </c>
      <c r="Y16" s="109">
        <v>13</v>
      </c>
      <c r="Z16" s="115">
        <v>0</v>
      </c>
    </row>
    <row r="17" spans="1:28" ht="27.75" customHeight="1" x14ac:dyDescent="0.15">
      <c r="A17" s="93"/>
      <c r="B17" s="399" t="s">
        <v>101</v>
      </c>
      <c r="C17" s="400"/>
      <c r="D17" s="400"/>
      <c r="E17" s="401"/>
      <c r="F17" s="106">
        <v>820</v>
      </c>
      <c r="G17" s="109">
        <v>582</v>
      </c>
      <c r="H17" s="109">
        <v>238</v>
      </c>
      <c r="I17" s="109">
        <v>159</v>
      </c>
      <c r="J17" s="109">
        <v>107</v>
      </c>
      <c r="K17" s="109">
        <v>45</v>
      </c>
      <c r="L17" s="109">
        <v>25</v>
      </c>
      <c r="M17" s="109">
        <v>272</v>
      </c>
      <c r="N17" s="109">
        <v>19</v>
      </c>
      <c r="O17" s="109">
        <v>35</v>
      </c>
      <c r="P17" s="109">
        <v>31</v>
      </c>
      <c r="Q17" s="109">
        <v>7</v>
      </c>
      <c r="R17" s="109">
        <v>2</v>
      </c>
      <c r="S17" s="115">
        <v>0</v>
      </c>
      <c r="T17" s="115">
        <v>0</v>
      </c>
      <c r="U17" s="109">
        <v>1</v>
      </c>
      <c r="V17" s="109">
        <v>3</v>
      </c>
      <c r="W17" s="109">
        <v>0</v>
      </c>
      <c r="X17" s="109">
        <v>1</v>
      </c>
      <c r="Y17" s="109">
        <v>63</v>
      </c>
      <c r="Z17" s="109">
        <v>50</v>
      </c>
    </row>
    <row r="18" spans="1:28" ht="27.75" customHeight="1" x14ac:dyDescent="0.15">
      <c r="A18" s="93"/>
      <c r="B18" s="99"/>
      <c r="C18" s="402" t="s">
        <v>135</v>
      </c>
      <c r="D18" s="403"/>
      <c r="E18" s="404"/>
      <c r="F18" s="106">
        <v>18</v>
      </c>
      <c r="G18" s="111">
        <v>10</v>
      </c>
      <c r="H18" s="106">
        <v>8</v>
      </c>
      <c r="I18" s="106">
        <v>7</v>
      </c>
      <c r="J18" s="106">
        <v>8</v>
      </c>
      <c r="K18" s="106">
        <v>1</v>
      </c>
      <c r="L18" s="106">
        <v>0</v>
      </c>
      <c r="M18" s="106">
        <v>1</v>
      </c>
      <c r="N18" s="106">
        <v>0</v>
      </c>
      <c r="O18" s="106">
        <v>0</v>
      </c>
      <c r="P18" s="106">
        <v>0</v>
      </c>
      <c r="Q18" s="106">
        <v>1</v>
      </c>
      <c r="R18" s="106">
        <v>0</v>
      </c>
      <c r="S18" s="116">
        <v>0</v>
      </c>
      <c r="T18" s="116">
        <v>0</v>
      </c>
      <c r="U18" s="106">
        <v>0</v>
      </c>
      <c r="V18" s="106">
        <v>0</v>
      </c>
      <c r="W18" s="106">
        <v>0</v>
      </c>
      <c r="X18" s="106">
        <v>0</v>
      </c>
      <c r="Y18" s="111">
        <v>0</v>
      </c>
      <c r="Z18" s="106">
        <v>0</v>
      </c>
    </row>
    <row r="19" spans="1:28" ht="27.75" customHeight="1" x14ac:dyDescent="0.15">
      <c r="A19" s="93"/>
      <c r="B19" s="99"/>
      <c r="C19" s="395" t="s">
        <v>321</v>
      </c>
      <c r="D19" s="396"/>
      <c r="E19" s="93" t="s">
        <v>250</v>
      </c>
      <c r="F19" s="107">
        <v>783</v>
      </c>
      <c r="G19" s="112">
        <v>564</v>
      </c>
      <c r="H19" s="107">
        <v>219</v>
      </c>
      <c r="I19" s="107">
        <v>145</v>
      </c>
      <c r="J19" s="107">
        <v>90</v>
      </c>
      <c r="K19" s="107">
        <v>43</v>
      </c>
      <c r="L19" s="107">
        <v>25</v>
      </c>
      <c r="M19" s="107">
        <v>271</v>
      </c>
      <c r="N19" s="107">
        <v>19</v>
      </c>
      <c r="O19" s="107">
        <v>35</v>
      </c>
      <c r="P19" s="107">
        <v>30</v>
      </c>
      <c r="Q19" s="107">
        <v>6</v>
      </c>
      <c r="R19" s="107">
        <v>2</v>
      </c>
      <c r="S19" s="108">
        <v>0</v>
      </c>
      <c r="T19" s="108">
        <v>0</v>
      </c>
      <c r="U19" s="107">
        <v>1</v>
      </c>
      <c r="V19" s="107">
        <v>3</v>
      </c>
      <c r="W19" s="107">
        <v>0</v>
      </c>
      <c r="X19" s="107">
        <v>1</v>
      </c>
      <c r="Y19" s="112">
        <v>63</v>
      </c>
      <c r="Z19" s="107">
        <v>49</v>
      </c>
    </row>
    <row r="20" spans="1:28" ht="27.75" customHeight="1" x14ac:dyDescent="0.15">
      <c r="A20" s="93"/>
      <c r="B20" s="99"/>
      <c r="C20" s="397"/>
      <c r="D20" s="398"/>
      <c r="E20" s="93" t="s">
        <v>317</v>
      </c>
      <c r="F20" s="107">
        <v>17</v>
      </c>
      <c r="G20" s="112">
        <v>7</v>
      </c>
      <c r="H20" s="107">
        <v>10</v>
      </c>
      <c r="I20" s="107">
        <v>7</v>
      </c>
      <c r="J20" s="107">
        <v>9</v>
      </c>
      <c r="K20" s="107">
        <v>0</v>
      </c>
      <c r="L20" s="107">
        <v>0</v>
      </c>
      <c r="M20" s="107">
        <v>0</v>
      </c>
      <c r="N20" s="107">
        <v>0</v>
      </c>
      <c r="O20" s="107">
        <v>0</v>
      </c>
      <c r="P20" s="107">
        <v>0</v>
      </c>
      <c r="Q20" s="107">
        <v>0</v>
      </c>
      <c r="R20" s="107">
        <v>0</v>
      </c>
      <c r="S20" s="108">
        <v>0</v>
      </c>
      <c r="T20" s="108">
        <v>0</v>
      </c>
      <c r="U20" s="107">
        <v>0</v>
      </c>
      <c r="V20" s="107">
        <v>0</v>
      </c>
      <c r="W20" s="107">
        <v>0</v>
      </c>
      <c r="X20" s="107">
        <v>0</v>
      </c>
      <c r="Y20" s="112">
        <v>0</v>
      </c>
      <c r="Z20" s="107">
        <v>1</v>
      </c>
    </row>
    <row r="21" spans="1:28" ht="27.75" customHeight="1" x14ac:dyDescent="0.15">
      <c r="A21" s="93"/>
      <c r="B21" s="100"/>
      <c r="C21" s="405" t="s">
        <v>151</v>
      </c>
      <c r="D21" s="406"/>
      <c r="E21" s="407"/>
      <c r="F21" s="104">
        <v>2</v>
      </c>
      <c r="G21" s="104">
        <v>1</v>
      </c>
      <c r="H21" s="104">
        <v>1</v>
      </c>
      <c r="I21" s="104">
        <v>0</v>
      </c>
      <c r="J21" s="104">
        <v>0</v>
      </c>
      <c r="K21" s="110">
        <v>1</v>
      </c>
      <c r="L21" s="110">
        <v>0</v>
      </c>
      <c r="M21" s="104">
        <v>0</v>
      </c>
      <c r="N21" s="104">
        <v>0</v>
      </c>
      <c r="O21" s="110">
        <v>0</v>
      </c>
      <c r="P21" s="110">
        <v>1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</row>
    <row r="22" spans="1:28" ht="27.75" customHeight="1" x14ac:dyDescent="0.15">
      <c r="A22" s="93"/>
      <c r="B22" s="371" t="s">
        <v>315</v>
      </c>
      <c r="C22" s="372"/>
      <c r="D22" s="372"/>
      <c r="E22" s="373"/>
      <c r="F22" s="109">
        <v>149</v>
      </c>
      <c r="G22" s="109">
        <v>90</v>
      </c>
      <c r="H22" s="109">
        <v>59</v>
      </c>
      <c r="I22" s="109">
        <v>63</v>
      </c>
      <c r="J22" s="109">
        <v>43</v>
      </c>
      <c r="K22" s="115">
        <v>4</v>
      </c>
      <c r="L22" s="109">
        <v>6</v>
      </c>
      <c r="M22" s="109">
        <v>5</v>
      </c>
      <c r="N22" s="109">
        <v>2</v>
      </c>
      <c r="O22" s="109">
        <v>5</v>
      </c>
      <c r="P22" s="109">
        <v>2</v>
      </c>
      <c r="Q22" s="115">
        <v>3</v>
      </c>
      <c r="R22" s="115">
        <v>0</v>
      </c>
      <c r="S22" s="115">
        <v>0</v>
      </c>
      <c r="T22" s="115">
        <v>0</v>
      </c>
      <c r="U22" s="115">
        <v>0</v>
      </c>
      <c r="V22" s="115">
        <v>0</v>
      </c>
      <c r="W22" s="113">
        <v>1</v>
      </c>
      <c r="X22" s="113">
        <v>2</v>
      </c>
      <c r="Y22" s="109">
        <v>9</v>
      </c>
      <c r="Z22" s="109">
        <v>4</v>
      </c>
    </row>
    <row r="23" spans="1:28" ht="27.75" customHeight="1" x14ac:dyDescent="0.15">
      <c r="A23" s="94"/>
      <c r="B23" s="371" t="s">
        <v>323</v>
      </c>
      <c r="C23" s="372"/>
      <c r="D23" s="372"/>
      <c r="E23" s="373"/>
      <c r="F23" s="109">
        <v>0</v>
      </c>
      <c r="G23" s="109">
        <v>0</v>
      </c>
      <c r="H23" s="115">
        <v>0</v>
      </c>
      <c r="I23" s="115">
        <v>0</v>
      </c>
      <c r="J23" s="115">
        <v>0</v>
      </c>
      <c r="K23" s="115">
        <v>0</v>
      </c>
      <c r="L23" s="115">
        <v>0</v>
      </c>
      <c r="M23" s="115">
        <v>0</v>
      </c>
      <c r="N23" s="115">
        <v>0</v>
      </c>
      <c r="O23" s="115">
        <v>0</v>
      </c>
      <c r="P23" s="115">
        <v>0</v>
      </c>
      <c r="Q23" s="115">
        <v>0</v>
      </c>
      <c r="R23" s="115">
        <v>0</v>
      </c>
      <c r="S23" s="115">
        <v>0</v>
      </c>
      <c r="T23" s="115">
        <v>0</v>
      </c>
      <c r="U23" s="115">
        <v>0</v>
      </c>
      <c r="V23" s="115">
        <v>0</v>
      </c>
      <c r="W23" s="115">
        <v>0</v>
      </c>
      <c r="X23" s="115">
        <v>0</v>
      </c>
      <c r="Y23" s="109">
        <v>0</v>
      </c>
      <c r="Z23" s="113">
        <v>0</v>
      </c>
    </row>
    <row r="24" spans="1:28" s="90" customFormat="1" ht="27.75" customHeight="1" x14ac:dyDescent="0.15">
      <c r="A24" s="95"/>
      <c r="B24" s="384" t="s">
        <v>291</v>
      </c>
      <c r="C24" s="384"/>
      <c r="D24" s="384"/>
      <c r="E24" s="376"/>
      <c r="F24" s="106">
        <v>1</v>
      </c>
      <c r="G24" s="113">
        <v>0</v>
      </c>
      <c r="H24" s="113">
        <v>1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  <c r="T24" s="113">
        <v>0</v>
      </c>
      <c r="U24" s="113">
        <v>0</v>
      </c>
      <c r="V24" s="113">
        <v>1</v>
      </c>
      <c r="W24" s="113">
        <v>0</v>
      </c>
      <c r="X24" s="113">
        <v>0</v>
      </c>
      <c r="Y24" s="113">
        <v>0</v>
      </c>
      <c r="Z24" s="113">
        <v>0</v>
      </c>
    </row>
    <row r="25" spans="1:28" ht="27.75" customHeight="1" x14ac:dyDescent="0.15">
      <c r="A25" s="393"/>
      <c r="B25" s="380"/>
      <c r="C25" s="380"/>
      <c r="D25" s="381"/>
      <c r="E25" s="102" t="s">
        <v>324</v>
      </c>
      <c r="F25" s="106">
        <v>0</v>
      </c>
      <c r="G25" s="114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8"/>
      <c r="AB25" s="118"/>
    </row>
    <row r="26" spans="1:28" ht="27.75" customHeight="1" x14ac:dyDescent="0.15">
      <c r="A26" s="394"/>
      <c r="B26" s="382"/>
      <c r="C26" s="382"/>
      <c r="D26" s="383"/>
      <c r="E26" s="96" t="s">
        <v>325</v>
      </c>
      <c r="F26" s="110">
        <v>1</v>
      </c>
      <c r="G26" s="110">
        <v>0</v>
      </c>
      <c r="H26" s="110">
        <v>1</v>
      </c>
      <c r="I26" s="110">
        <v>0</v>
      </c>
      <c r="J26" s="110">
        <v>0</v>
      </c>
      <c r="K26" s="110">
        <v>0</v>
      </c>
      <c r="L26" s="110">
        <v>0</v>
      </c>
      <c r="M26" s="110">
        <v>0</v>
      </c>
      <c r="N26" s="110">
        <v>0</v>
      </c>
      <c r="O26" s="110">
        <v>0</v>
      </c>
      <c r="P26" s="110">
        <v>0</v>
      </c>
      <c r="Q26" s="110">
        <v>0</v>
      </c>
      <c r="R26" s="110">
        <v>0</v>
      </c>
      <c r="S26" s="110">
        <v>0</v>
      </c>
      <c r="T26" s="110">
        <v>0</v>
      </c>
      <c r="U26" s="110">
        <v>0</v>
      </c>
      <c r="V26" s="110">
        <v>1</v>
      </c>
      <c r="W26" s="110">
        <v>0</v>
      </c>
      <c r="X26" s="110">
        <v>0</v>
      </c>
      <c r="Y26" s="110">
        <v>0</v>
      </c>
      <c r="Z26" s="110">
        <v>0</v>
      </c>
      <c r="AA26" s="118"/>
      <c r="AB26" s="118"/>
    </row>
    <row r="27" spans="1:28" ht="27.75" customHeight="1" x14ac:dyDescent="0.15">
      <c r="A27" s="96"/>
      <c r="B27" s="385" t="s">
        <v>326</v>
      </c>
      <c r="C27" s="385"/>
      <c r="D27" s="385"/>
      <c r="E27" s="386"/>
      <c r="F27" s="110">
        <v>15</v>
      </c>
      <c r="G27" s="110">
        <v>6</v>
      </c>
      <c r="H27" s="110">
        <v>9</v>
      </c>
      <c r="I27" s="110">
        <v>6</v>
      </c>
      <c r="J27" s="110">
        <v>8</v>
      </c>
      <c r="K27" s="110">
        <v>0</v>
      </c>
      <c r="L27" s="110">
        <v>0</v>
      </c>
      <c r="M27" s="110">
        <v>0</v>
      </c>
      <c r="N27" s="110">
        <v>0</v>
      </c>
      <c r="O27" s="110">
        <v>0</v>
      </c>
      <c r="P27" s="110">
        <v>0</v>
      </c>
      <c r="Q27" s="110">
        <v>0</v>
      </c>
      <c r="R27" s="110">
        <v>0</v>
      </c>
      <c r="S27" s="110">
        <v>0</v>
      </c>
      <c r="T27" s="110">
        <v>0</v>
      </c>
      <c r="U27" s="110">
        <v>0</v>
      </c>
      <c r="V27" s="110">
        <v>0</v>
      </c>
      <c r="W27" s="110">
        <v>0</v>
      </c>
      <c r="X27" s="110">
        <v>0</v>
      </c>
      <c r="Y27" s="110">
        <v>0</v>
      </c>
      <c r="Z27" s="110">
        <v>1</v>
      </c>
    </row>
    <row r="28" spans="1:28" s="90" customFormat="1" ht="27.75" customHeight="1" x14ac:dyDescent="0.15">
      <c r="A28" s="95"/>
      <c r="B28" s="387" t="s">
        <v>49</v>
      </c>
      <c r="C28" s="387"/>
      <c r="D28" s="387"/>
      <c r="E28" s="388"/>
      <c r="F28" s="105">
        <v>3067</v>
      </c>
      <c r="G28" s="105">
        <v>1448</v>
      </c>
      <c r="H28" s="105">
        <v>1619</v>
      </c>
      <c r="I28" s="105">
        <v>1160</v>
      </c>
      <c r="J28" s="105">
        <v>1318</v>
      </c>
      <c r="K28" s="105">
        <v>41</v>
      </c>
      <c r="L28" s="105">
        <v>38</v>
      </c>
      <c r="M28" s="105">
        <v>84</v>
      </c>
      <c r="N28" s="105">
        <v>19</v>
      </c>
      <c r="O28" s="105">
        <v>79</v>
      </c>
      <c r="P28" s="105">
        <v>123</v>
      </c>
      <c r="Q28" s="113">
        <v>0</v>
      </c>
      <c r="R28" s="113">
        <v>1</v>
      </c>
      <c r="S28" s="113">
        <v>0</v>
      </c>
      <c r="T28" s="113">
        <v>0</v>
      </c>
      <c r="U28" s="113">
        <v>0</v>
      </c>
      <c r="V28" s="105">
        <v>0</v>
      </c>
      <c r="W28" s="105">
        <v>44</v>
      </c>
      <c r="X28" s="105">
        <v>57</v>
      </c>
      <c r="Y28" s="105">
        <v>40</v>
      </c>
      <c r="Z28" s="105">
        <v>63</v>
      </c>
    </row>
    <row r="29" spans="1:28" ht="27.75" customHeight="1" x14ac:dyDescent="0.15">
      <c r="A29" s="96"/>
      <c r="B29" s="380"/>
      <c r="C29" s="380"/>
      <c r="D29" s="381"/>
      <c r="E29" s="101" t="s">
        <v>40</v>
      </c>
      <c r="F29" s="106">
        <v>2857</v>
      </c>
      <c r="G29" s="106">
        <v>1426</v>
      </c>
      <c r="H29" s="106">
        <v>1431</v>
      </c>
      <c r="I29" s="106">
        <v>1146</v>
      </c>
      <c r="J29" s="106">
        <v>1196</v>
      </c>
      <c r="K29" s="106">
        <v>41</v>
      </c>
      <c r="L29" s="106">
        <v>28</v>
      </c>
      <c r="M29" s="106">
        <v>83</v>
      </c>
      <c r="N29" s="106">
        <v>18</v>
      </c>
      <c r="O29" s="106">
        <v>76</v>
      </c>
      <c r="P29" s="106">
        <v>99</v>
      </c>
      <c r="Q29" s="116">
        <v>0</v>
      </c>
      <c r="R29" s="116">
        <v>1</v>
      </c>
      <c r="S29" s="116">
        <v>0</v>
      </c>
      <c r="T29" s="116">
        <v>0</v>
      </c>
      <c r="U29" s="116">
        <v>0</v>
      </c>
      <c r="V29" s="106">
        <v>0</v>
      </c>
      <c r="W29" s="106">
        <v>44</v>
      </c>
      <c r="X29" s="106">
        <v>47</v>
      </c>
      <c r="Y29" s="106">
        <v>36</v>
      </c>
      <c r="Z29" s="106">
        <v>42</v>
      </c>
    </row>
    <row r="30" spans="1:28" ht="27.75" customHeight="1" x14ac:dyDescent="0.15">
      <c r="A30" s="97"/>
      <c r="B30" s="382"/>
      <c r="C30" s="382"/>
      <c r="D30" s="383"/>
      <c r="E30" s="97" t="s">
        <v>154</v>
      </c>
      <c r="F30" s="104">
        <v>210</v>
      </c>
      <c r="G30" s="104">
        <v>22</v>
      </c>
      <c r="H30" s="104">
        <v>188</v>
      </c>
      <c r="I30" s="104">
        <v>14</v>
      </c>
      <c r="J30" s="104">
        <v>122</v>
      </c>
      <c r="K30" s="104">
        <v>0</v>
      </c>
      <c r="L30" s="104">
        <v>10</v>
      </c>
      <c r="M30" s="104">
        <v>1</v>
      </c>
      <c r="N30" s="104">
        <v>1</v>
      </c>
      <c r="O30" s="104">
        <v>3</v>
      </c>
      <c r="P30" s="104">
        <v>24</v>
      </c>
      <c r="Q30" s="110">
        <v>0</v>
      </c>
      <c r="R30" s="110">
        <v>0</v>
      </c>
      <c r="S30" s="110">
        <v>0</v>
      </c>
      <c r="T30" s="110">
        <v>0</v>
      </c>
      <c r="U30" s="110">
        <v>0</v>
      </c>
      <c r="V30" s="110">
        <v>0</v>
      </c>
      <c r="W30" s="104">
        <v>0</v>
      </c>
      <c r="X30" s="104">
        <v>10</v>
      </c>
      <c r="Y30" s="104">
        <v>4</v>
      </c>
      <c r="Z30" s="104">
        <v>21</v>
      </c>
    </row>
  </sheetData>
  <mergeCells count="29">
    <mergeCell ref="B29:D30"/>
    <mergeCell ref="B24:E24"/>
    <mergeCell ref="B27:E27"/>
    <mergeCell ref="B28:E28"/>
    <mergeCell ref="A2:E3"/>
    <mergeCell ref="B6:D11"/>
    <mergeCell ref="B14:D15"/>
    <mergeCell ref="C19:D20"/>
    <mergeCell ref="A25:D26"/>
    <mergeCell ref="B17:E17"/>
    <mergeCell ref="C18:E18"/>
    <mergeCell ref="C21:E21"/>
    <mergeCell ref="B22:E22"/>
    <mergeCell ref="B23:E23"/>
    <mergeCell ref="A4:E4"/>
    <mergeCell ref="B5:E5"/>
    <mergeCell ref="B12:E12"/>
    <mergeCell ref="B13:E13"/>
    <mergeCell ref="B16:E16"/>
    <mergeCell ref="Q2:R2"/>
    <mergeCell ref="S2:T2"/>
    <mergeCell ref="U2:V2"/>
    <mergeCell ref="W2:X2"/>
    <mergeCell ref="Y2:Z2"/>
    <mergeCell ref="F2:H2"/>
    <mergeCell ref="I2:J2"/>
    <mergeCell ref="K2:L2"/>
    <mergeCell ref="M2:N2"/>
    <mergeCell ref="O2:P2"/>
  </mergeCells>
  <phoneticPr fontId="2"/>
  <pageMargins left="0.78740157480314943" right="0.78740157480314943" top="0.78740157480314943" bottom="0.98425196850393681" header="0.51181102362204722" footer="0.51181102362204722"/>
  <pageSetup paperSize="9" scale="9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30"/>
  <sheetViews>
    <sheetView showZeros="0" view="pageBreakPreview" topLeftCell="B1" zoomScale="95" zoomScaleNormal="90" zoomScaleSheetLayoutView="95" workbookViewId="0">
      <selection activeCell="O7" sqref="O7"/>
    </sheetView>
  </sheetViews>
  <sheetFormatPr defaultRowHeight="13.5" x14ac:dyDescent="0.15"/>
  <cols>
    <col min="1" max="4" width="1.875" style="89" customWidth="1"/>
    <col min="5" max="5" width="28.625" style="89" customWidth="1"/>
    <col min="6" max="8" width="7.625" style="89" customWidth="1"/>
    <col min="9" max="12" width="6.875" style="89" customWidth="1"/>
    <col min="13" max="24" width="6.125" style="89" customWidth="1"/>
    <col min="25" max="26" width="6.625" style="89" customWidth="1"/>
    <col min="27" max="27" width="9" style="89" bestFit="1" customWidth="1"/>
    <col min="28" max="16384" width="9" style="89"/>
  </cols>
  <sheetData>
    <row r="1" spans="1:26" ht="21" customHeight="1" x14ac:dyDescent="0.15">
      <c r="A1" s="91" t="s">
        <v>270</v>
      </c>
      <c r="B1" s="98"/>
      <c r="C1" s="98"/>
      <c r="D1" s="98"/>
      <c r="E1" s="98"/>
      <c r="F1" s="98"/>
      <c r="G1" s="98"/>
      <c r="Z1" s="117" t="s">
        <v>45</v>
      </c>
    </row>
    <row r="2" spans="1:26" ht="21" customHeight="1" x14ac:dyDescent="0.15">
      <c r="A2" s="389" t="s">
        <v>12</v>
      </c>
      <c r="B2" s="390"/>
      <c r="C2" s="390"/>
      <c r="D2" s="390"/>
      <c r="E2" s="390"/>
      <c r="F2" s="370" t="s">
        <v>236</v>
      </c>
      <c r="G2" s="370"/>
      <c r="H2" s="370"/>
      <c r="I2" s="370" t="s">
        <v>2</v>
      </c>
      <c r="J2" s="370"/>
      <c r="K2" s="370" t="s">
        <v>163</v>
      </c>
      <c r="L2" s="370"/>
      <c r="M2" s="370" t="s">
        <v>173</v>
      </c>
      <c r="N2" s="370"/>
      <c r="O2" s="370" t="s">
        <v>107</v>
      </c>
      <c r="P2" s="370"/>
      <c r="Q2" s="370" t="s">
        <v>200</v>
      </c>
      <c r="R2" s="370"/>
      <c r="S2" s="370" t="s">
        <v>174</v>
      </c>
      <c r="T2" s="370"/>
      <c r="U2" s="370" t="s">
        <v>178</v>
      </c>
      <c r="V2" s="370"/>
      <c r="W2" s="370" t="s">
        <v>169</v>
      </c>
      <c r="X2" s="370"/>
      <c r="Y2" s="370" t="s">
        <v>223</v>
      </c>
      <c r="Z2" s="370"/>
    </row>
    <row r="3" spans="1:26" ht="21" customHeight="1" x14ac:dyDescent="0.15">
      <c r="A3" s="391"/>
      <c r="B3" s="392"/>
      <c r="C3" s="392"/>
      <c r="D3" s="392"/>
      <c r="E3" s="392"/>
      <c r="F3" s="103" t="s">
        <v>43</v>
      </c>
      <c r="G3" s="103" t="s">
        <v>85</v>
      </c>
      <c r="H3" s="103" t="s">
        <v>86</v>
      </c>
      <c r="I3" s="103" t="s">
        <v>85</v>
      </c>
      <c r="J3" s="103" t="s">
        <v>86</v>
      </c>
      <c r="K3" s="103" t="s">
        <v>85</v>
      </c>
      <c r="L3" s="103" t="s">
        <v>86</v>
      </c>
      <c r="M3" s="103" t="s">
        <v>85</v>
      </c>
      <c r="N3" s="103" t="s">
        <v>86</v>
      </c>
      <c r="O3" s="103" t="s">
        <v>85</v>
      </c>
      <c r="P3" s="103" t="s">
        <v>86</v>
      </c>
      <c r="Q3" s="103" t="s">
        <v>85</v>
      </c>
      <c r="R3" s="103" t="s">
        <v>86</v>
      </c>
      <c r="S3" s="103" t="s">
        <v>85</v>
      </c>
      <c r="T3" s="103" t="s">
        <v>86</v>
      </c>
      <c r="U3" s="103" t="s">
        <v>85</v>
      </c>
      <c r="V3" s="103" t="s">
        <v>86</v>
      </c>
      <c r="W3" s="103" t="s">
        <v>85</v>
      </c>
      <c r="X3" s="103" t="s">
        <v>86</v>
      </c>
      <c r="Y3" s="103" t="s">
        <v>85</v>
      </c>
      <c r="Z3" s="103" t="s">
        <v>86</v>
      </c>
    </row>
    <row r="4" spans="1:26" ht="27.75" customHeight="1" x14ac:dyDescent="0.15">
      <c r="A4" s="408" t="s">
        <v>29</v>
      </c>
      <c r="B4" s="409"/>
      <c r="C4" s="409"/>
      <c r="D4" s="409"/>
      <c r="E4" s="409"/>
      <c r="F4" s="104">
        <v>214</v>
      </c>
      <c r="G4" s="104">
        <v>130</v>
      </c>
      <c r="H4" s="104">
        <v>84</v>
      </c>
      <c r="I4" s="104">
        <v>63</v>
      </c>
      <c r="J4" s="104">
        <v>51</v>
      </c>
      <c r="K4" s="110">
        <v>0</v>
      </c>
      <c r="L4" s="110">
        <v>0</v>
      </c>
      <c r="M4" s="104">
        <v>26</v>
      </c>
      <c r="N4" s="104">
        <v>8</v>
      </c>
      <c r="O4" s="104">
        <v>7</v>
      </c>
      <c r="P4" s="104">
        <v>3</v>
      </c>
      <c r="Q4" s="110">
        <v>0</v>
      </c>
      <c r="R4" s="110">
        <v>0</v>
      </c>
      <c r="S4" s="110">
        <v>0</v>
      </c>
      <c r="T4" s="110">
        <v>0</v>
      </c>
      <c r="U4" s="110">
        <v>0</v>
      </c>
      <c r="V4" s="104">
        <v>0</v>
      </c>
      <c r="W4" s="110">
        <v>0</v>
      </c>
      <c r="X4" s="110">
        <v>0</v>
      </c>
      <c r="Y4" s="104">
        <v>34</v>
      </c>
      <c r="Z4" s="104">
        <v>22</v>
      </c>
    </row>
    <row r="5" spans="1:26" s="90" customFormat="1" ht="27.75" customHeight="1" x14ac:dyDescent="0.15">
      <c r="A5" s="92"/>
      <c r="B5" s="410" t="s">
        <v>52</v>
      </c>
      <c r="C5" s="411"/>
      <c r="D5" s="411"/>
      <c r="E5" s="412"/>
      <c r="F5" s="105">
        <v>25</v>
      </c>
      <c r="G5" s="105">
        <v>12</v>
      </c>
      <c r="H5" s="105">
        <v>13</v>
      </c>
      <c r="I5" s="105">
        <v>5</v>
      </c>
      <c r="J5" s="105">
        <v>8</v>
      </c>
      <c r="K5" s="113">
        <v>0</v>
      </c>
      <c r="L5" s="113">
        <v>0</v>
      </c>
      <c r="M5" s="113">
        <v>0</v>
      </c>
      <c r="N5" s="113">
        <v>0</v>
      </c>
      <c r="O5" s="113">
        <v>1</v>
      </c>
      <c r="P5" s="105">
        <v>0</v>
      </c>
      <c r="Q5" s="113">
        <v>0</v>
      </c>
      <c r="R5" s="113">
        <v>0</v>
      </c>
      <c r="S5" s="113">
        <v>0</v>
      </c>
      <c r="T5" s="113">
        <v>0</v>
      </c>
      <c r="U5" s="113">
        <v>0</v>
      </c>
      <c r="V5" s="113">
        <v>0</v>
      </c>
      <c r="W5" s="113">
        <v>0</v>
      </c>
      <c r="X5" s="113">
        <v>0</v>
      </c>
      <c r="Y5" s="105">
        <v>6</v>
      </c>
      <c r="Z5" s="105">
        <v>5</v>
      </c>
    </row>
    <row r="6" spans="1:26" ht="27.75" customHeight="1" x14ac:dyDescent="0.15">
      <c r="A6" s="93"/>
      <c r="B6" s="393"/>
      <c r="C6" s="380"/>
      <c r="D6" s="381"/>
      <c r="E6" s="101" t="s">
        <v>40</v>
      </c>
      <c r="F6" s="106">
        <v>22</v>
      </c>
      <c r="G6" s="106">
        <v>12</v>
      </c>
      <c r="H6" s="106">
        <v>10</v>
      </c>
      <c r="I6" s="106">
        <v>5</v>
      </c>
      <c r="J6" s="106">
        <v>5</v>
      </c>
      <c r="K6" s="116">
        <v>0</v>
      </c>
      <c r="L6" s="116">
        <v>0</v>
      </c>
      <c r="M6" s="116">
        <v>0</v>
      </c>
      <c r="N6" s="116">
        <v>0</v>
      </c>
      <c r="O6" s="116">
        <v>1</v>
      </c>
      <c r="P6" s="116">
        <v>0</v>
      </c>
      <c r="Q6" s="116">
        <v>0</v>
      </c>
      <c r="R6" s="116">
        <v>0</v>
      </c>
      <c r="S6" s="116">
        <v>0</v>
      </c>
      <c r="T6" s="116">
        <v>0</v>
      </c>
      <c r="U6" s="116">
        <v>0</v>
      </c>
      <c r="V6" s="116">
        <v>0</v>
      </c>
      <c r="W6" s="116">
        <v>0</v>
      </c>
      <c r="X6" s="116">
        <v>0</v>
      </c>
      <c r="Y6" s="106">
        <v>6</v>
      </c>
      <c r="Z6" s="106">
        <v>5</v>
      </c>
    </row>
    <row r="7" spans="1:26" ht="27.75" customHeight="1" x14ac:dyDescent="0.15">
      <c r="A7" s="93"/>
      <c r="B7" s="393"/>
      <c r="C7" s="380"/>
      <c r="D7" s="381"/>
      <c r="E7" s="96" t="s">
        <v>154</v>
      </c>
      <c r="F7" s="107">
        <v>2</v>
      </c>
      <c r="G7" s="107">
        <v>0</v>
      </c>
      <c r="H7" s="107">
        <v>2</v>
      </c>
      <c r="I7" s="107">
        <v>0</v>
      </c>
      <c r="J7" s="107">
        <v>2</v>
      </c>
      <c r="K7" s="108">
        <v>0</v>
      </c>
      <c r="L7" s="108">
        <v>0</v>
      </c>
      <c r="M7" s="108">
        <v>0</v>
      </c>
      <c r="N7" s="108">
        <v>0</v>
      </c>
      <c r="O7" s="108">
        <v>0</v>
      </c>
      <c r="P7" s="108">
        <v>0</v>
      </c>
      <c r="Q7" s="108">
        <v>0</v>
      </c>
      <c r="R7" s="108">
        <v>0</v>
      </c>
      <c r="S7" s="108">
        <v>0</v>
      </c>
      <c r="T7" s="108">
        <v>0</v>
      </c>
      <c r="U7" s="108">
        <v>0</v>
      </c>
      <c r="V7" s="108">
        <v>0</v>
      </c>
      <c r="W7" s="108">
        <v>0</v>
      </c>
      <c r="X7" s="108">
        <v>0</v>
      </c>
      <c r="Y7" s="108">
        <v>0</v>
      </c>
      <c r="Z7" s="108">
        <v>0</v>
      </c>
    </row>
    <row r="8" spans="1:26" ht="27.75" customHeight="1" x14ac:dyDescent="0.15">
      <c r="A8" s="93"/>
      <c r="B8" s="393"/>
      <c r="C8" s="380"/>
      <c r="D8" s="381"/>
      <c r="E8" s="96" t="s">
        <v>5</v>
      </c>
      <c r="F8" s="108">
        <v>1</v>
      </c>
      <c r="G8" s="108">
        <v>0</v>
      </c>
      <c r="H8" s="108">
        <v>1</v>
      </c>
      <c r="I8" s="108">
        <v>0</v>
      </c>
      <c r="J8" s="108">
        <v>1</v>
      </c>
      <c r="K8" s="108">
        <v>0</v>
      </c>
      <c r="L8" s="108">
        <v>0</v>
      </c>
      <c r="M8" s="108">
        <v>0</v>
      </c>
      <c r="N8" s="108">
        <v>0</v>
      </c>
      <c r="O8" s="108">
        <v>0</v>
      </c>
      <c r="P8" s="108">
        <v>0</v>
      </c>
      <c r="Q8" s="108">
        <v>0</v>
      </c>
      <c r="R8" s="108">
        <v>0</v>
      </c>
      <c r="S8" s="108">
        <v>0</v>
      </c>
      <c r="T8" s="108">
        <v>0</v>
      </c>
      <c r="U8" s="108">
        <v>0</v>
      </c>
      <c r="V8" s="108">
        <v>0</v>
      </c>
      <c r="W8" s="108">
        <v>0</v>
      </c>
      <c r="X8" s="108">
        <v>0</v>
      </c>
      <c r="Y8" s="108">
        <v>0</v>
      </c>
      <c r="Z8" s="108">
        <v>0</v>
      </c>
    </row>
    <row r="9" spans="1:26" ht="27.75" customHeight="1" x14ac:dyDescent="0.15">
      <c r="A9" s="93"/>
      <c r="B9" s="393"/>
      <c r="C9" s="380"/>
      <c r="D9" s="381"/>
      <c r="E9" s="96" t="s">
        <v>229</v>
      </c>
      <c r="F9" s="107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v>0</v>
      </c>
      <c r="P9" s="108">
        <v>0</v>
      </c>
      <c r="Q9" s="108">
        <v>0</v>
      </c>
      <c r="R9" s="108">
        <v>0</v>
      </c>
      <c r="S9" s="108">
        <v>0</v>
      </c>
      <c r="T9" s="108">
        <v>0</v>
      </c>
      <c r="U9" s="108">
        <v>0</v>
      </c>
      <c r="V9" s="108">
        <v>0</v>
      </c>
      <c r="W9" s="108">
        <v>0</v>
      </c>
      <c r="X9" s="108">
        <v>0</v>
      </c>
      <c r="Y9" s="108">
        <v>0</v>
      </c>
      <c r="Z9" s="108">
        <v>0</v>
      </c>
    </row>
    <row r="10" spans="1:26" ht="27.75" customHeight="1" x14ac:dyDescent="0.15">
      <c r="A10" s="93"/>
      <c r="B10" s="393"/>
      <c r="C10" s="380"/>
      <c r="D10" s="381"/>
      <c r="E10" s="96" t="s">
        <v>91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v>0</v>
      </c>
      <c r="P10" s="108">
        <v>0</v>
      </c>
      <c r="Q10" s="108">
        <v>0</v>
      </c>
      <c r="R10" s="108">
        <v>0</v>
      </c>
      <c r="S10" s="108">
        <v>0</v>
      </c>
      <c r="T10" s="108">
        <v>0</v>
      </c>
      <c r="U10" s="108">
        <v>0</v>
      </c>
      <c r="V10" s="108">
        <v>0</v>
      </c>
      <c r="W10" s="108">
        <v>0</v>
      </c>
      <c r="X10" s="108">
        <v>0</v>
      </c>
      <c r="Y10" s="108">
        <v>0</v>
      </c>
      <c r="Z10" s="108">
        <v>0</v>
      </c>
    </row>
    <row r="11" spans="1:26" ht="27.75" customHeight="1" x14ac:dyDescent="0.15">
      <c r="A11" s="93"/>
      <c r="B11" s="394"/>
      <c r="C11" s="382"/>
      <c r="D11" s="383"/>
      <c r="E11" s="96" t="s">
        <v>230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v>0</v>
      </c>
      <c r="P11" s="108">
        <v>0</v>
      </c>
      <c r="Q11" s="108">
        <v>0</v>
      </c>
      <c r="R11" s="108">
        <v>0</v>
      </c>
      <c r="S11" s="108">
        <v>0</v>
      </c>
      <c r="T11" s="108">
        <v>0</v>
      </c>
      <c r="U11" s="108">
        <v>0</v>
      </c>
      <c r="V11" s="108">
        <v>0</v>
      </c>
      <c r="W11" s="108">
        <v>0</v>
      </c>
      <c r="X11" s="108">
        <v>0</v>
      </c>
      <c r="Y11" s="108">
        <v>0</v>
      </c>
      <c r="Z11" s="108">
        <v>0</v>
      </c>
    </row>
    <row r="12" spans="1:26" ht="27.75" customHeight="1" x14ac:dyDescent="0.15">
      <c r="A12" s="93"/>
      <c r="B12" s="371" t="s">
        <v>231</v>
      </c>
      <c r="C12" s="372"/>
      <c r="D12" s="372"/>
      <c r="E12" s="373"/>
      <c r="F12" s="105">
        <v>48</v>
      </c>
      <c r="G12" s="109">
        <v>28</v>
      </c>
      <c r="H12" s="109">
        <v>20</v>
      </c>
      <c r="I12" s="109">
        <v>12</v>
      </c>
      <c r="J12" s="109">
        <v>10</v>
      </c>
      <c r="K12" s="115">
        <v>0</v>
      </c>
      <c r="L12" s="115">
        <v>0</v>
      </c>
      <c r="M12" s="113">
        <v>2</v>
      </c>
      <c r="N12" s="115">
        <v>0</v>
      </c>
      <c r="O12" s="109">
        <v>0</v>
      </c>
      <c r="P12" s="115">
        <v>1</v>
      </c>
      <c r="Q12" s="115">
        <v>0</v>
      </c>
      <c r="R12" s="115">
        <v>0</v>
      </c>
      <c r="S12" s="115">
        <v>0</v>
      </c>
      <c r="T12" s="115">
        <v>0</v>
      </c>
      <c r="U12" s="115">
        <v>0</v>
      </c>
      <c r="V12" s="115">
        <v>0</v>
      </c>
      <c r="W12" s="115">
        <v>0</v>
      </c>
      <c r="X12" s="115">
        <v>0</v>
      </c>
      <c r="Y12" s="109">
        <v>14</v>
      </c>
      <c r="Z12" s="109">
        <v>9</v>
      </c>
    </row>
    <row r="13" spans="1:26" s="90" customFormat="1" ht="27.75" customHeight="1" x14ac:dyDescent="0.15">
      <c r="A13" s="92"/>
      <c r="B13" s="374" t="s">
        <v>311</v>
      </c>
      <c r="C13" s="375"/>
      <c r="D13" s="375"/>
      <c r="E13" s="376"/>
      <c r="F13" s="105">
        <v>10</v>
      </c>
      <c r="G13" s="105">
        <v>6</v>
      </c>
      <c r="H13" s="105">
        <v>4</v>
      </c>
      <c r="I13" s="105">
        <v>6</v>
      </c>
      <c r="J13" s="105">
        <v>3</v>
      </c>
      <c r="K13" s="113">
        <v>0</v>
      </c>
      <c r="L13" s="113">
        <v>0</v>
      </c>
      <c r="M13" s="105">
        <v>0</v>
      </c>
      <c r="N13" s="113">
        <v>0</v>
      </c>
      <c r="O13" s="105">
        <v>0</v>
      </c>
      <c r="P13" s="110">
        <v>0</v>
      </c>
      <c r="Q13" s="110">
        <v>0</v>
      </c>
      <c r="R13" s="110">
        <v>0</v>
      </c>
      <c r="S13" s="110">
        <v>0</v>
      </c>
      <c r="T13" s="110">
        <v>0</v>
      </c>
      <c r="U13" s="110">
        <v>0</v>
      </c>
      <c r="V13" s="105">
        <v>0</v>
      </c>
      <c r="W13" s="110">
        <v>0</v>
      </c>
      <c r="X13" s="110">
        <v>0</v>
      </c>
      <c r="Y13" s="110">
        <v>0</v>
      </c>
      <c r="Z13" s="110">
        <v>1</v>
      </c>
    </row>
    <row r="14" spans="1:26" ht="27.75" customHeight="1" x14ac:dyDescent="0.15">
      <c r="A14" s="93"/>
      <c r="B14" s="393"/>
      <c r="C14" s="380"/>
      <c r="D14" s="381"/>
      <c r="E14" s="101" t="s">
        <v>98</v>
      </c>
      <c r="F14" s="106">
        <v>6</v>
      </c>
      <c r="G14" s="106">
        <v>4</v>
      </c>
      <c r="H14" s="106">
        <v>2</v>
      </c>
      <c r="I14" s="106">
        <v>4</v>
      </c>
      <c r="J14" s="106">
        <v>2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</row>
    <row r="15" spans="1:26" ht="27.75" customHeight="1" x14ac:dyDescent="0.15">
      <c r="A15" s="93"/>
      <c r="B15" s="394"/>
      <c r="C15" s="382"/>
      <c r="D15" s="383"/>
      <c r="E15" s="96" t="s">
        <v>116</v>
      </c>
      <c r="F15" s="104">
        <v>4</v>
      </c>
      <c r="G15" s="104">
        <v>2</v>
      </c>
      <c r="H15" s="104">
        <v>2</v>
      </c>
      <c r="I15" s="104">
        <v>2</v>
      </c>
      <c r="J15" s="110">
        <v>1</v>
      </c>
      <c r="K15" s="110">
        <v>0</v>
      </c>
      <c r="L15" s="110">
        <v>0</v>
      </c>
      <c r="M15" s="110">
        <v>0</v>
      </c>
      <c r="N15" s="110">
        <v>0</v>
      </c>
      <c r="O15" s="110">
        <v>0</v>
      </c>
      <c r="P15" s="110">
        <v>0</v>
      </c>
      <c r="Q15" s="110">
        <v>0</v>
      </c>
      <c r="R15" s="110">
        <v>0</v>
      </c>
      <c r="S15" s="110">
        <v>0</v>
      </c>
      <c r="T15" s="110">
        <v>0</v>
      </c>
      <c r="U15" s="110">
        <v>0</v>
      </c>
      <c r="V15" s="110">
        <v>0</v>
      </c>
      <c r="W15" s="110">
        <v>0</v>
      </c>
      <c r="X15" s="110">
        <v>0</v>
      </c>
      <c r="Y15" s="110">
        <v>0</v>
      </c>
      <c r="Z15" s="110">
        <v>1</v>
      </c>
    </row>
    <row r="16" spans="1:26" ht="27.75" customHeight="1" x14ac:dyDescent="0.15">
      <c r="A16" s="93"/>
      <c r="B16" s="413" t="s">
        <v>289</v>
      </c>
      <c r="C16" s="414"/>
      <c r="D16" s="414"/>
      <c r="E16" s="415"/>
      <c r="F16" s="109">
        <v>14</v>
      </c>
      <c r="G16" s="109">
        <v>14</v>
      </c>
      <c r="H16" s="109">
        <v>0</v>
      </c>
      <c r="I16" s="109">
        <v>7</v>
      </c>
      <c r="J16" s="109">
        <v>0</v>
      </c>
      <c r="K16" s="115">
        <v>0</v>
      </c>
      <c r="L16" s="115">
        <v>0</v>
      </c>
      <c r="M16" s="115">
        <v>0</v>
      </c>
      <c r="N16" s="115">
        <v>0</v>
      </c>
      <c r="O16" s="115">
        <v>2</v>
      </c>
      <c r="P16" s="115">
        <v>0</v>
      </c>
      <c r="Q16" s="115">
        <v>0</v>
      </c>
      <c r="R16" s="115">
        <v>0</v>
      </c>
      <c r="S16" s="115">
        <v>0</v>
      </c>
      <c r="T16" s="115">
        <v>0</v>
      </c>
      <c r="U16" s="115">
        <v>0</v>
      </c>
      <c r="V16" s="115">
        <v>0</v>
      </c>
      <c r="W16" s="115">
        <v>0</v>
      </c>
      <c r="X16" s="115">
        <v>0</v>
      </c>
      <c r="Y16" s="109">
        <v>5</v>
      </c>
      <c r="Z16" s="115">
        <v>0</v>
      </c>
    </row>
    <row r="17" spans="1:28" ht="27.75" customHeight="1" x14ac:dyDescent="0.15">
      <c r="A17" s="93"/>
      <c r="B17" s="399" t="s">
        <v>101</v>
      </c>
      <c r="C17" s="400"/>
      <c r="D17" s="400"/>
      <c r="E17" s="401"/>
      <c r="F17" s="109">
        <v>85</v>
      </c>
      <c r="G17" s="109">
        <v>52</v>
      </c>
      <c r="H17" s="109">
        <v>33</v>
      </c>
      <c r="I17" s="109">
        <v>25</v>
      </c>
      <c r="J17" s="109">
        <v>24</v>
      </c>
      <c r="K17" s="115">
        <v>0</v>
      </c>
      <c r="L17" s="115">
        <v>0</v>
      </c>
      <c r="M17" s="109">
        <v>21</v>
      </c>
      <c r="N17" s="109">
        <v>5</v>
      </c>
      <c r="O17" s="109">
        <v>3</v>
      </c>
      <c r="P17" s="109">
        <v>1</v>
      </c>
      <c r="Q17" s="115">
        <v>0</v>
      </c>
      <c r="R17" s="115">
        <v>0</v>
      </c>
      <c r="S17" s="115">
        <v>0</v>
      </c>
      <c r="T17" s="115">
        <v>0</v>
      </c>
      <c r="U17" s="115">
        <v>0</v>
      </c>
      <c r="V17" s="113">
        <v>0</v>
      </c>
      <c r="W17" s="115">
        <v>0</v>
      </c>
      <c r="X17" s="115">
        <v>0</v>
      </c>
      <c r="Y17" s="109">
        <v>3</v>
      </c>
      <c r="Z17" s="109">
        <v>3</v>
      </c>
    </row>
    <row r="18" spans="1:28" ht="27.75" customHeight="1" x14ac:dyDescent="0.15">
      <c r="A18" s="93"/>
      <c r="B18" s="99"/>
      <c r="C18" s="402" t="s">
        <v>135</v>
      </c>
      <c r="D18" s="403"/>
      <c r="E18" s="404"/>
      <c r="F18" s="106">
        <v>2</v>
      </c>
      <c r="G18" s="106">
        <v>2</v>
      </c>
      <c r="H18" s="106">
        <v>0</v>
      </c>
      <c r="I18" s="106">
        <v>0</v>
      </c>
      <c r="J18" s="106">
        <v>0</v>
      </c>
      <c r="K18" s="116">
        <v>0</v>
      </c>
      <c r="L18" s="116">
        <v>0</v>
      </c>
      <c r="M18" s="106">
        <v>2</v>
      </c>
      <c r="N18" s="106">
        <v>0</v>
      </c>
      <c r="O18" s="106">
        <v>0</v>
      </c>
      <c r="P18" s="10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06">
        <v>0</v>
      </c>
      <c r="Z18" s="106">
        <v>0</v>
      </c>
      <c r="AB18" s="118"/>
    </row>
    <row r="19" spans="1:28" ht="27.75" customHeight="1" x14ac:dyDescent="0.15">
      <c r="A19" s="93"/>
      <c r="B19" s="99"/>
      <c r="C19" s="395" t="s">
        <v>249</v>
      </c>
      <c r="D19" s="396"/>
      <c r="E19" s="93" t="s">
        <v>250</v>
      </c>
      <c r="F19" s="107">
        <v>61</v>
      </c>
      <c r="G19" s="107">
        <v>39</v>
      </c>
      <c r="H19" s="107">
        <v>22</v>
      </c>
      <c r="I19" s="107">
        <v>21</v>
      </c>
      <c r="J19" s="107">
        <v>14</v>
      </c>
      <c r="K19" s="108">
        <v>0</v>
      </c>
      <c r="L19" s="108">
        <v>0</v>
      </c>
      <c r="M19" s="107">
        <v>12</v>
      </c>
      <c r="N19" s="107">
        <v>4</v>
      </c>
      <c r="O19" s="107">
        <v>3</v>
      </c>
      <c r="P19" s="107">
        <v>1</v>
      </c>
      <c r="Q19" s="108">
        <v>0</v>
      </c>
      <c r="R19" s="108">
        <v>0</v>
      </c>
      <c r="S19" s="108">
        <v>0</v>
      </c>
      <c r="T19" s="108">
        <v>0</v>
      </c>
      <c r="U19" s="108">
        <v>0</v>
      </c>
      <c r="V19" s="108">
        <v>0</v>
      </c>
      <c r="W19" s="108">
        <v>0</v>
      </c>
      <c r="X19" s="108">
        <v>0</v>
      </c>
      <c r="Y19" s="107">
        <v>3</v>
      </c>
      <c r="Z19" s="107">
        <v>3</v>
      </c>
    </row>
    <row r="20" spans="1:28" ht="27.75" customHeight="1" x14ac:dyDescent="0.15">
      <c r="A20" s="93"/>
      <c r="B20" s="99"/>
      <c r="C20" s="397"/>
      <c r="D20" s="398"/>
      <c r="E20" s="93" t="s">
        <v>317</v>
      </c>
      <c r="F20" s="107">
        <v>12</v>
      </c>
      <c r="G20" s="107">
        <v>8</v>
      </c>
      <c r="H20" s="107">
        <v>4</v>
      </c>
      <c r="I20" s="107">
        <v>1</v>
      </c>
      <c r="J20" s="107">
        <v>3</v>
      </c>
      <c r="K20" s="108">
        <v>0</v>
      </c>
      <c r="L20" s="108">
        <v>0</v>
      </c>
      <c r="M20" s="107">
        <v>7</v>
      </c>
      <c r="N20" s="107">
        <v>1</v>
      </c>
      <c r="O20" s="107">
        <v>0</v>
      </c>
      <c r="P20" s="107">
        <v>0</v>
      </c>
      <c r="Q20" s="108">
        <v>0</v>
      </c>
      <c r="R20" s="108">
        <v>0</v>
      </c>
      <c r="S20" s="108">
        <v>0</v>
      </c>
      <c r="T20" s="108">
        <v>0</v>
      </c>
      <c r="U20" s="108">
        <v>0</v>
      </c>
      <c r="V20" s="108">
        <v>0</v>
      </c>
      <c r="W20" s="108">
        <v>0</v>
      </c>
      <c r="X20" s="108">
        <v>0</v>
      </c>
      <c r="Y20" s="107">
        <v>0</v>
      </c>
      <c r="Z20" s="107">
        <v>0</v>
      </c>
    </row>
    <row r="21" spans="1:28" ht="27.75" customHeight="1" x14ac:dyDescent="0.15">
      <c r="A21" s="93"/>
      <c r="B21" s="100"/>
      <c r="C21" s="405" t="s">
        <v>151</v>
      </c>
      <c r="D21" s="406"/>
      <c r="E21" s="407"/>
      <c r="F21" s="104">
        <v>10</v>
      </c>
      <c r="G21" s="104">
        <v>3</v>
      </c>
      <c r="H21" s="104">
        <v>7</v>
      </c>
      <c r="I21" s="104">
        <v>3</v>
      </c>
      <c r="J21" s="104">
        <v>7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/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</row>
    <row r="22" spans="1:28" ht="27.75" customHeight="1" x14ac:dyDescent="0.15">
      <c r="A22" s="93"/>
      <c r="B22" s="371" t="s">
        <v>315</v>
      </c>
      <c r="C22" s="372"/>
      <c r="D22" s="372"/>
      <c r="E22" s="373"/>
      <c r="F22" s="109">
        <v>32</v>
      </c>
      <c r="G22" s="109">
        <v>18</v>
      </c>
      <c r="H22" s="109">
        <v>14</v>
      </c>
      <c r="I22" s="109">
        <v>8</v>
      </c>
      <c r="J22" s="109">
        <v>6</v>
      </c>
      <c r="K22" s="115">
        <v>0</v>
      </c>
      <c r="L22" s="115">
        <v>0</v>
      </c>
      <c r="M22" s="109">
        <v>3</v>
      </c>
      <c r="N22" s="113">
        <v>3</v>
      </c>
      <c r="O22" s="113">
        <v>1</v>
      </c>
      <c r="P22" s="109">
        <v>1</v>
      </c>
      <c r="Q22" s="115">
        <v>0</v>
      </c>
      <c r="R22" s="115">
        <v>0</v>
      </c>
      <c r="S22" s="115">
        <v>0</v>
      </c>
      <c r="T22" s="115">
        <v>0</v>
      </c>
      <c r="U22" s="115">
        <v>0</v>
      </c>
      <c r="V22" s="115">
        <v>0</v>
      </c>
      <c r="W22" s="115">
        <v>0</v>
      </c>
      <c r="X22" s="115">
        <v>0</v>
      </c>
      <c r="Y22" s="109">
        <v>6</v>
      </c>
      <c r="Z22" s="109">
        <v>4</v>
      </c>
    </row>
    <row r="23" spans="1:28" ht="27.75" customHeight="1" x14ac:dyDescent="0.15">
      <c r="A23" s="94"/>
      <c r="B23" s="371" t="s">
        <v>323</v>
      </c>
      <c r="C23" s="372"/>
      <c r="D23" s="372"/>
      <c r="E23" s="373"/>
      <c r="F23" s="115">
        <v>0</v>
      </c>
      <c r="G23" s="115">
        <v>0</v>
      </c>
      <c r="H23" s="115">
        <v>0</v>
      </c>
      <c r="I23" s="115">
        <v>0</v>
      </c>
      <c r="J23" s="115">
        <v>0</v>
      </c>
      <c r="K23" s="115">
        <v>0</v>
      </c>
      <c r="L23" s="115">
        <v>0</v>
      </c>
      <c r="M23" s="115">
        <v>0</v>
      </c>
      <c r="N23" s="115">
        <v>0</v>
      </c>
      <c r="O23" s="115">
        <v>0</v>
      </c>
      <c r="P23" s="115">
        <v>0</v>
      </c>
      <c r="Q23" s="115">
        <v>0</v>
      </c>
      <c r="R23" s="115">
        <v>0</v>
      </c>
      <c r="S23" s="115">
        <v>0</v>
      </c>
      <c r="T23" s="115">
        <v>0</v>
      </c>
      <c r="U23" s="115">
        <v>0</v>
      </c>
      <c r="V23" s="115">
        <v>0</v>
      </c>
      <c r="W23" s="115">
        <v>0</v>
      </c>
      <c r="X23" s="115">
        <v>0</v>
      </c>
      <c r="Y23" s="115">
        <v>0</v>
      </c>
      <c r="Z23" s="115">
        <v>0</v>
      </c>
    </row>
    <row r="24" spans="1:28" s="90" customFormat="1" ht="27.75" customHeight="1" x14ac:dyDescent="0.15">
      <c r="A24" s="95"/>
      <c r="B24" s="384" t="s">
        <v>291</v>
      </c>
      <c r="C24" s="384"/>
      <c r="D24" s="384"/>
      <c r="E24" s="376"/>
      <c r="F24" s="109">
        <v>0</v>
      </c>
      <c r="G24" s="115">
        <v>0</v>
      </c>
      <c r="H24" s="115">
        <v>0</v>
      </c>
      <c r="I24" s="115">
        <v>0</v>
      </c>
      <c r="J24" s="115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5">
        <v>0</v>
      </c>
      <c r="R24" s="115">
        <v>0</v>
      </c>
      <c r="S24" s="115">
        <v>0</v>
      </c>
      <c r="T24" s="115">
        <v>0</v>
      </c>
      <c r="U24" s="115">
        <v>0</v>
      </c>
      <c r="V24" s="115">
        <v>0</v>
      </c>
      <c r="W24" s="115">
        <v>0</v>
      </c>
      <c r="X24" s="115">
        <v>0</v>
      </c>
      <c r="Y24" s="115">
        <v>0</v>
      </c>
      <c r="Z24" s="115">
        <v>0</v>
      </c>
    </row>
    <row r="25" spans="1:28" ht="27.75" customHeight="1" x14ac:dyDescent="0.15">
      <c r="A25" s="393"/>
      <c r="B25" s="380"/>
      <c r="C25" s="380"/>
      <c r="D25" s="381"/>
      <c r="E25" s="102" t="s">
        <v>324</v>
      </c>
      <c r="F25" s="10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8"/>
      <c r="AB25" s="118"/>
    </row>
    <row r="26" spans="1:28" ht="27.75" customHeight="1" x14ac:dyDescent="0.15">
      <c r="A26" s="393"/>
      <c r="B26" s="380"/>
      <c r="C26" s="380"/>
      <c r="D26" s="381"/>
      <c r="E26" s="96" t="s">
        <v>325</v>
      </c>
      <c r="F26" s="107">
        <v>0</v>
      </c>
      <c r="G26" s="120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v>0</v>
      </c>
      <c r="P26" s="110">
        <v>0</v>
      </c>
      <c r="Q26" s="110">
        <v>0</v>
      </c>
      <c r="R26" s="110">
        <v>0</v>
      </c>
      <c r="S26" s="110">
        <v>0</v>
      </c>
      <c r="T26" s="110">
        <v>0</v>
      </c>
      <c r="U26" s="110">
        <v>0</v>
      </c>
      <c r="V26" s="110">
        <v>0</v>
      </c>
      <c r="W26" s="110">
        <v>0</v>
      </c>
      <c r="X26" s="110">
        <v>0</v>
      </c>
      <c r="Y26" s="110">
        <v>0</v>
      </c>
      <c r="Z26" s="110">
        <v>0</v>
      </c>
      <c r="AA26" s="118"/>
      <c r="AB26" s="118"/>
    </row>
    <row r="27" spans="1:28" ht="27.75" customHeight="1" x14ac:dyDescent="0.15">
      <c r="A27" s="119"/>
      <c r="B27" s="385" t="s">
        <v>326</v>
      </c>
      <c r="C27" s="385"/>
      <c r="D27" s="385"/>
      <c r="E27" s="386"/>
      <c r="F27" s="109">
        <v>1</v>
      </c>
      <c r="G27" s="121">
        <v>1</v>
      </c>
      <c r="H27" s="115">
        <v>0</v>
      </c>
      <c r="I27" s="115">
        <v>1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15">
        <v>0</v>
      </c>
      <c r="R27" s="115">
        <v>0</v>
      </c>
      <c r="S27" s="115">
        <v>0</v>
      </c>
      <c r="T27" s="115">
        <v>0</v>
      </c>
      <c r="U27" s="115">
        <v>0</v>
      </c>
      <c r="V27" s="115">
        <v>0</v>
      </c>
      <c r="W27" s="115">
        <v>0</v>
      </c>
      <c r="X27" s="115">
        <v>0</v>
      </c>
      <c r="Y27" s="115">
        <v>0</v>
      </c>
      <c r="Z27" s="115">
        <v>0</v>
      </c>
    </row>
    <row r="28" spans="1:28" s="90" customFormat="1" ht="27.75" customHeight="1" x14ac:dyDescent="0.15">
      <c r="A28" s="95"/>
      <c r="B28" s="387" t="s">
        <v>49</v>
      </c>
      <c r="C28" s="387"/>
      <c r="D28" s="387"/>
      <c r="E28" s="388"/>
      <c r="F28" s="105">
        <v>26</v>
      </c>
      <c r="G28" s="105">
        <v>13</v>
      </c>
      <c r="H28" s="105">
        <v>13</v>
      </c>
      <c r="I28" s="105">
        <v>6</v>
      </c>
      <c r="J28" s="105">
        <v>6</v>
      </c>
      <c r="K28" s="113">
        <v>0</v>
      </c>
      <c r="L28" s="113">
        <v>0</v>
      </c>
      <c r="M28" s="113">
        <v>0</v>
      </c>
      <c r="N28" s="113">
        <v>0</v>
      </c>
      <c r="O28" s="113">
        <v>1</v>
      </c>
      <c r="P28" s="105">
        <v>0</v>
      </c>
      <c r="Q28" s="108">
        <v>0</v>
      </c>
      <c r="R28" s="108">
        <v>0</v>
      </c>
      <c r="S28" s="108">
        <v>0</v>
      </c>
      <c r="T28" s="108">
        <v>0</v>
      </c>
      <c r="U28" s="108">
        <v>0</v>
      </c>
      <c r="V28" s="108">
        <v>0</v>
      </c>
      <c r="W28" s="108">
        <v>0</v>
      </c>
      <c r="X28" s="108">
        <v>0</v>
      </c>
      <c r="Y28" s="105">
        <v>6</v>
      </c>
      <c r="Z28" s="105">
        <v>5</v>
      </c>
    </row>
    <row r="29" spans="1:28" ht="27.75" customHeight="1" x14ac:dyDescent="0.15">
      <c r="A29" s="96"/>
      <c r="B29" s="380"/>
      <c r="C29" s="380"/>
      <c r="D29" s="381"/>
      <c r="E29" s="101" t="s">
        <v>40</v>
      </c>
      <c r="F29" s="106">
        <v>24</v>
      </c>
      <c r="G29" s="106">
        <v>13</v>
      </c>
      <c r="H29" s="106">
        <v>11</v>
      </c>
      <c r="I29" s="106">
        <v>6</v>
      </c>
      <c r="J29" s="106">
        <v>6</v>
      </c>
      <c r="K29" s="116">
        <v>0</v>
      </c>
      <c r="L29" s="116">
        <v>0</v>
      </c>
      <c r="M29" s="116">
        <v>0</v>
      </c>
      <c r="N29" s="116">
        <v>0</v>
      </c>
      <c r="O29" s="116">
        <v>1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06">
        <v>6</v>
      </c>
      <c r="Z29" s="106">
        <v>5</v>
      </c>
    </row>
    <row r="30" spans="1:28" ht="27.75" customHeight="1" x14ac:dyDescent="0.15">
      <c r="A30" s="97"/>
      <c r="B30" s="382"/>
      <c r="C30" s="382"/>
      <c r="D30" s="383"/>
      <c r="E30" s="97" t="s">
        <v>154</v>
      </c>
      <c r="F30" s="104">
        <v>2</v>
      </c>
      <c r="G30" s="104">
        <v>0</v>
      </c>
      <c r="H30" s="104">
        <v>2</v>
      </c>
      <c r="I30" s="104">
        <v>0</v>
      </c>
      <c r="J30" s="104">
        <v>0</v>
      </c>
      <c r="K30" s="110">
        <v>0</v>
      </c>
      <c r="L30" s="110">
        <v>0</v>
      </c>
      <c r="M30" s="110">
        <v>0</v>
      </c>
      <c r="N30" s="110">
        <v>0</v>
      </c>
      <c r="O30" s="110">
        <v>0</v>
      </c>
      <c r="P30" s="110">
        <v>0</v>
      </c>
      <c r="Q30" s="110">
        <v>0</v>
      </c>
      <c r="R30" s="110">
        <v>0</v>
      </c>
      <c r="S30" s="110">
        <v>0</v>
      </c>
      <c r="T30" s="110">
        <v>0</v>
      </c>
      <c r="U30" s="110">
        <v>0</v>
      </c>
      <c r="V30" s="110">
        <v>0</v>
      </c>
      <c r="W30" s="110">
        <v>0</v>
      </c>
      <c r="X30" s="110">
        <v>0</v>
      </c>
      <c r="Y30" s="110">
        <v>0</v>
      </c>
      <c r="Z30" s="110">
        <v>0</v>
      </c>
    </row>
  </sheetData>
  <mergeCells count="29">
    <mergeCell ref="B29:D30"/>
    <mergeCell ref="B24:E24"/>
    <mergeCell ref="B27:E27"/>
    <mergeCell ref="B28:E28"/>
    <mergeCell ref="A2:E3"/>
    <mergeCell ref="B6:D11"/>
    <mergeCell ref="B14:D15"/>
    <mergeCell ref="C19:D20"/>
    <mergeCell ref="A25:D26"/>
    <mergeCell ref="B17:E17"/>
    <mergeCell ref="C18:E18"/>
    <mergeCell ref="C21:E21"/>
    <mergeCell ref="B22:E22"/>
    <mergeCell ref="B23:E23"/>
    <mergeCell ref="A4:E4"/>
    <mergeCell ref="B5:E5"/>
    <mergeCell ref="B12:E12"/>
    <mergeCell ref="B13:E13"/>
    <mergeCell ref="B16:E16"/>
    <mergeCell ref="Q2:R2"/>
    <mergeCell ref="S2:T2"/>
    <mergeCell ref="U2:V2"/>
    <mergeCell ref="W2:X2"/>
    <mergeCell ref="Y2:Z2"/>
    <mergeCell ref="F2:H2"/>
    <mergeCell ref="I2:J2"/>
    <mergeCell ref="K2:L2"/>
    <mergeCell ref="M2:N2"/>
    <mergeCell ref="O2:P2"/>
  </mergeCells>
  <phoneticPr fontId="2"/>
  <pageMargins left="0.78740157480314965" right="0.78740157480314965" top="0.78740157480314965" bottom="0.98425196850393681" header="0.51181102362204722" footer="0.51181102362204722"/>
  <pageSetup paperSize="9" scale="9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0"/>
  <sheetViews>
    <sheetView showZeros="0" view="pageBreakPreview" zoomScaleNormal="90" zoomScaleSheetLayoutView="100" workbookViewId="0">
      <pane xSplit="2" ySplit="3" topLeftCell="C10" activePane="bottomRight" state="frozen"/>
      <selection pane="topRight"/>
      <selection pane="bottomLeft"/>
      <selection pane="bottomRight" activeCell="G18" sqref="G18"/>
    </sheetView>
  </sheetViews>
  <sheetFormatPr defaultRowHeight="13.5" x14ac:dyDescent="0.15"/>
  <cols>
    <col min="1" max="1" width="4.625" style="1" customWidth="1"/>
    <col min="2" max="2" width="29.125" style="1" customWidth="1"/>
    <col min="3" max="11" width="8.875" style="1" customWidth="1"/>
    <col min="12" max="12" width="9" style="1" bestFit="1" customWidth="1"/>
    <col min="13" max="16384" width="9" style="1"/>
  </cols>
  <sheetData>
    <row r="1" spans="1:14" ht="21" customHeight="1" x14ac:dyDescent="0.15">
      <c r="A1" s="55" t="s">
        <v>271</v>
      </c>
      <c r="B1" s="123"/>
      <c r="C1" s="129"/>
      <c r="D1" s="129"/>
      <c r="E1" s="129"/>
      <c r="F1" s="129"/>
      <c r="G1" s="123"/>
      <c r="H1" s="123"/>
      <c r="I1" s="123"/>
      <c r="J1" s="123"/>
      <c r="K1" s="26" t="s">
        <v>45</v>
      </c>
    </row>
    <row r="2" spans="1:14" ht="21" customHeight="1" x14ac:dyDescent="0.15">
      <c r="A2" s="331" t="s">
        <v>12</v>
      </c>
      <c r="B2" s="332"/>
      <c r="C2" s="420" t="s">
        <v>236</v>
      </c>
      <c r="D2" s="420"/>
      <c r="E2" s="420"/>
      <c r="F2" s="420" t="s">
        <v>238</v>
      </c>
      <c r="G2" s="420"/>
      <c r="H2" s="420"/>
      <c r="I2" s="420" t="s">
        <v>87</v>
      </c>
      <c r="J2" s="420"/>
      <c r="K2" s="420"/>
    </row>
    <row r="3" spans="1:14" ht="21" customHeight="1" x14ac:dyDescent="0.15">
      <c r="A3" s="418"/>
      <c r="B3" s="419"/>
      <c r="C3" s="130" t="s">
        <v>43</v>
      </c>
      <c r="D3" s="130" t="s">
        <v>85</v>
      </c>
      <c r="E3" s="130" t="s">
        <v>86</v>
      </c>
      <c r="F3" s="130" t="s">
        <v>43</v>
      </c>
      <c r="G3" s="130" t="s">
        <v>85</v>
      </c>
      <c r="H3" s="130" t="s">
        <v>86</v>
      </c>
      <c r="I3" s="130" t="s">
        <v>43</v>
      </c>
      <c r="J3" s="130" t="s">
        <v>85</v>
      </c>
      <c r="K3" s="130" t="s">
        <v>86</v>
      </c>
    </row>
    <row r="4" spans="1:14" ht="27.75" customHeight="1" x14ac:dyDescent="0.15">
      <c r="A4" s="410" t="s">
        <v>52</v>
      </c>
      <c r="B4" s="412"/>
      <c r="C4" s="131">
        <v>2968</v>
      </c>
      <c r="D4" s="131">
        <v>1328</v>
      </c>
      <c r="E4" s="131">
        <v>1640</v>
      </c>
      <c r="F4" s="131">
        <v>1804</v>
      </c>
      <c r="G4" s="131">
        <v>782</v>
      </c>
      <c r="H4" s="131">
        <v>1022</v>
      </c>
      <c r="I4" s="131">
        <v>1164</v>
      </c>
      <c r="J4" s="131">
        <v>546</v>
      </c>
      <c r="K4" s="131">
        <v>618</v>
      </c>
    </row>
    <row r="5" spans="1:14" ht="27.75" customHeight="1" x14ac:dyDescent="0.15">
      <c r="A5" s="47"/>
      <c r="B5" s="124" t="s">
        <v>40</v>
      </c>
      <c r="C5" s="132">
        <v>2644</v>
      </c>
      <c r="D5" s="132">
        <v>1286</v>
      </c>
      <c r="E5" s="132">
        <v>1358</v>
      </c>
      <c r="F5" s="132">
        <v>1598</v>
      </c>
      <c r="G5" s="132">
        <v>756</v>
      </c>
      <c r="H5" s="132">
        <v>842</v>
      </c>
      <c r="I5" s="132">
        <v>1046</v>
      </c>
      <c r="J5" s="132">
        <v>530</v>
      </c>
      <c r="K5" s="132">
        <v>516</v>
      </c>
    </row>
    <row r="6" spans="1:14" ht="27.75" customHeight="1" x14ac:dyDescent="0.15">
      <c r="A6" s="47"/>
      <c r="B6" s="125" t="s">
        <v>154</v>
      </c>
      <c r="C6" s="132">
        <v>212</v>
      </c>
      <c r="D6" s="132">
        <v>22</v>
      </c>
      <c r="E6" s="132">
        <v>190</v>
      </c>
      <c r="F6" s="132">
        <v>173</v>
      </c>
      <c r="G6" s="132">
        <v>16</v>
      </c>
      <c r="H6" s="132">
        <v>157</v>
      </c>
      <c r="I6" s="132">
        <v>39</v>
      </c>
      <c r="J6" s="132">
        <v>6</v>
      </c>
      <c r="K6" s="132">
        <v>33</v>
      </c>
    </row>
    <row r="7" spans="1:14" ht="27.75" customHeight="1" x14ac:dyDescent="0.15">
      <c r="A7" s="47"/>
      <c r="B7" s="125" t="s">
        <v>5</v>
      </c>
      <c r="C7" s="132">
        <v>2</v>
      </c>
      <c r="D7" s="133">
        <v>0</v>
      </c>
      <c r="E7" s="133">
        <v>2</v>
      </c>
      <c r="F7" s="132">
        <v>2</v>
      </c>
      <c r="G7" s="133">
        <v>0</v>
      </c>
      <c r="H7" s="133">
        <v>2</v>
      </c>
      <c r="I7" s="133">
        <v>0</v>
      </c>
      <c r="J7" s="133">
        <v>0</v>
      </c>
      <c r="K7" s="133">
        <v>0</v>
      </c>
    </row>
    <row r="8" spans="1:14" ht="27.75" customHeight="1" x14ac:dyDescent="0.15">
      <c r="A8" s="47"/>
      <c r="B8" s="125" t="s">
        <v>229</v>
      </c>
      <c r="C8" s="132">
        <v>0</v>
      </c>
      <c r="D8" s="133">
        <v>0</v>
      </c>
      <c r="E8" s="132">
        <v>0</v>
      </c>
      <c r="F8" s="132">
        <v>0</v>
      </c>
      <c r="G8" s="133">
        <v>0</v>
      </c>
      <c r="H8" s="132">
        <v>0</v>
      </c>
      <c r="I8" s="133">
        <v>0</v>
      </c>
      <c r="J8" s="133">
        <v>0</v>
      </c>
      <c r="K8" s="133">
        <v>0</v>
      </c>
    </row>
    <row r="9" spans="1:14" ht="27.75" customHeight="1" x14ac:dyDescent="0.15">
      <c r="A9" s="47"/>
      <c r="B9" s="125" t="s">
        <v>91</v>
      </c>
      <c r="C9" s="132">
        <v>110</v>
      </c>
      <c r="D9" s="132">
        <v>20</v>
      </c>
      <c r="E9" s="132">
        <v>90</v>
      </c>
      <c r="F9" s="132">
        <v>31</v>
      </c>
      <c r="G9" s="132">
        <v>10</v>
      </c>
      <c r="H9" s="132">
        <v>21</v>
      </c>
      <c r="I9" s="132">
        <v>79</v>
      </c>
      <c r="J9" s="132">
        <v>10</v>
      </c>
      <c r="K9" s="132">
        <v>69</v>
      </c>
    </row>
    <row r="10" spans="1:14" ht="27.75" customHeight="1" x14ac:dyDescent="0.15">
      <c r="A10" s="122"/>
      <c r="B10" s="126" t="s">
        <v>230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</row>
    <row r="11" spans="1:14" ht="27.75" customHeight="1" x14ac:dyDescent="0.15">
      <c r="A11" s="371" t="s">
        <v>231</v>
      </c>
      <c r="B11" s="373"/>
      <c r="C11" s="134">
        <v>798</v>
      </c>
      <c r="D11" s="134">
        <v>334</v>
      </c>
      <c r="E11" s="134">
        <v>464</v>
      </c>
      <c r="F11" s="134">
        <v>686</v>
      </c>
      <c r="G11" s="134">
        <v>283</v>
      </c>
      <c r="H11" s="134">
        <v>403</v>
      </c>
      <c r="I11" s="134">
        <v>112</v>
      </c>
      <c r="J11" s="134">
        <v>51</v>
      </c>
      <c r="K11" s="134">
        <v>61</v>
      </c>
    </row>
    <row r="12" spans="1:14" ht="27.75" customHeight="1" x14ac:dyDescent="0.15">
      <c r="A12" s="410" t="s">
        <v>311</v>
      </c>
      <c r="B12" s="412"/>
      <c r="C12" s="134">
        <v>602</v>
      </c>
      <c r="D12" s="134">
        <v>316</v>
      </c>
      <c r="E12" s="134">
        <v>286</v>
      </c>
      <c r="F12" s="134">
        <v>449</v>
      </c>
      <c r="G12" s="134">
        <v>225</v>
      </c>
      <c r="H12" s="134">
        <v>224</v>
      </c>
      <c r="I12" s="134">
        <v>153</v>
      </c>
      <c r="J12" s="134">
        <v>91</v>
      </c>
      <c r="K12" s="134">
        <v>62</v>
      </c>
    </row>
    <row r="13" spans="1:14" ht="27.75" customHeight="1" x14ac:dyDescent="0.15">
      <c r="A13" s="47"/>
      <c r="B13" s="124" t="s">
        <v>19</v>
      </c>
      <c r="C13" s="132">
        <v>378</v>
      </c>
      <c r="D13" s="132">
        <v>175</v>
      </c>
      <c r="E13" s="132">
        <v>203</v>
      </c>
      <c r="F13" s="132">
        <v>295</v>
      </c>
      <c r="G13" s="132">
        <v>130</v>
      </c>
      <c r="H13" s="132">
        <v>165</v>
      </c>
      <c r="I13" s="132">
        <v>83</v>
      </c>
      <c r="J13" s="132">
        <v>45</v>
      </c>
      <c r="K13" s="132">
        <v>38</v>
      </c>
    </row>
    <row r="14" spans="1:14" ht="27.75" customHeight="1" x14ac:dyDescent="0.15">
      <c r="A14" s="47"/>
      <c r="B14" s="126" t="s">
        <v>237</v>
      </c>
      <c r="C14" s="132">
        <v>224</v>
      </c>
      <c r="D14" s="132">
        <v>141</v>
      </c>
      <c r="E14" s="132">
        <v>83</v>
      </c>
      <c r="F14" s="132">
        <v>154</v>
      </c>
      <c r="G14" s="132">
        <v>95</v>
      </c>
      <c r="H14" s="132">
        <v>59</v>
      </c>
      <c r="I14" s="132">
        <v>70</v>
      </c>
      <c r="J14" s="132">
        <v>46</v>
      </c>
      <c r="K14" s="132">
        <v>24</v>
      </c>
    </row>
    <row r="15" spans="1:14" ht="27.75" customHeight="1" x14ac:dyDescent="0.15">
      <c r="A15" s="371" t="s">
        <v>289</v>
      </c>
      <c r="B15" s="373"/>
      <c r="C15" s="134">
        <v>82</v>
      </c>
      <c r="D15" s="134">
        <v>80</v>
      </c>
      <c r="E15" s="134">
        <v>2</v>
      </c>
      <c r="F15" s="134">
        <v>75</v>
      </c>
      <c r="G15" s="134">
        <v>73</v>
      </c>
      <c r="H15" s="134">
        <v>2</v>
      </c>
      <c r="I15" s="134">
        <v>7</v>
      </c>
      <c r="J15" s="134">
        <v>7</v>
      </c>
      <c r="K15" s="135">
        <v>0</v>
      </c>
      <c r="M15" s="3"/>
      <c r="N15" s="3"/>
    </row>
    <row r="16" spans="1:14" ht="27.75" customHeight="1" x14ac:dyDescent="0.15">
      <c r="A16" s="416" t="s">
        <v>49</v>
      </c>
      <c r="B16" s="417"/>
      <c r="C16" s="134">
        <v>3093</v>
      </c>
      <c r="D16" s="134">
        <v>1461</v>
      </c>
      <c r="E16" s="134">
        <v>1632</v>
      </c>
      <c r="F16" s="134">
        <v>1898</v>
      </c>
      <c r="G16" s="134">
        <v>848</v>
      </c>
      <c r="H16" s="134">
        <v>1050</v>
      </c>
      <c r="I16" s="134">
        <v>1195</v>
      </c>
      <c r="J16" s="134">
        <v>613</v>
      </c>
      <c r="K16" s="134">
        <v>582</v>
      </c>
      <c r="M16" s="3"/>
      <c r="N16" s="3"/>
    </row>
    <row r="17" spans="1:14" ht="27.75" customHeight="1" x14ac:dyDescent="0.15">
      <c r="A17" s="47"/>
      <c r="B17" s="127" t="s">
        <v>40</v>
      </c>
      <c r="C17" s="132">
        <v>2881</v>
      </c>
      <c r="D17" s="132">
        <v>1439</v>
      </c>
      <c r="E17" s="132">
        <v>1442</v>
      </c>
      <c r="F17" s="132">
        <v>1725</v>
      </c>
      <c r="G17" s="132">
        <v>832</v>
      </c>
      <c r="H17" s="132">
        <v>893</v>
      </c>
      <c r="I17" s="132">
        <v>1156</v>
      </c>
      <c r="J17" s="132">
        <v>607</v>
      </c>
      <c r="K17" s="132">
        <v>549</v>
      </c>
      <c r="M17" s="136"/>
      <c r="N17" s="136"/>
    </row>
    <row r="18" spans="1:14" ht="27.75" customHeight="1" x14ac:dyDescent="0.15">
      <c r="A18" s="48"/>
      <c r="B18" s="128" t="s">
        <v>154</v>
      </c>
      <c r="C18" s="131">
        <v>212</v>
      </c>
      <c r="D18" s="131">
        <v>22</v>
      </c>
      <c r="E18" s="131">
        <v>190</v>
      </c>
      <c r="F18" s="131">
        <v>173</v>
      </c>
      <c r="G18" s="131">
        <v>16</v>
      </c>
      <c r="H18" s="131">
        <v>157</v>
      </c>
      <c r="I18" s="131">
        <v>39</v>
      </c>
      <c r="J18" s="131">
        <v>6</v>
      </c>
      <c r="K18" s="131">
        <v>33</v>
      </c>
      <c r="M18" s="3"/>
      <c r="N18" s="3"/>
    </row>
    <row r="19" spans="1:14" x14ac:dyDescent="0.15">
      <c r="M19" s="3"/>
      <c r="N19" s="3"/>
    </row>
    <row r="20" spans="1:14" x14ac:dyDescent="0.15">
      <c r="M20" s="3"/>
      <c r="N20" s="3"/>
    </row>
  </sheetData>
  <mergeCells count="9">
    <mergeCell ref="A16:B16"/>
    <mergeCell ref="A2:B3"/>
    <mergeCell ref="C2:E2"/>
    <mergeCell ref="F2:H2"/>
    <mergeCell ref="I2:K2"/>
    <mergeCell ref="A4:B4"/>
    <mergeCell ref="A11:B11"/>
    <mergeCell ref="A12:B12"/>
    <mergeCell ref="A15:B15"/>
  </mergeCells>
  <phoneticPr fontId="2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9"/>
  <sheetViews>
    <sheetView showZeros="0" zoomScale="90" zoomScaleNormal="90" zoomScaleSheetLayoutView="90" workbookViewId="0">
      <selection activeCell="E10" sqref="E10"/>
    </sheetView>
  </sheetViews>
  <sheetFormatPr defaultRowHeight="13.5" x14ac:dyDescent="0.15"/>
  <cols>
    <col min="1" max="1" width="3.625" style="1" customWidth="1"/>
    <col min="2" max="2" width="24.625" style="1" customWidth="1"/>
    <col min="3" max="5" width="8.625" style="27" customWidth="1"/>
    <col min="6" max="15" width="8.125" style="27" customWidth="1"/>
    <col min="16" max="16" width="9" style="1" bestFit="1" customWidth="1"/>
    <col min="17" max="16384" width="9" style="1"/>
  </cols>
  <sheetData>
    <row r="1" spans="1:15" ht="21" customHeight="1" x14ac:dyDescent="0.15">
      <c r="A1" s="137" t="s">
        <v>176</v>
      </c>
      <c r="B1" s="138"/>
      <c r="C1" s="71"/>
      <c r="D1" s="71"/>
      <c r="E1" s="71"/>
      <c r="F1" s="71"/>
      <c r="O1" s="66" t="s">
        <v>45</v>
      </c>
    </row>
    <row r="2" spans="1:15" ht="21" customHeight="1" x14ac:dyDescent="0.15">
      <c r="A2" s="302" t="s">
        <v>12</v>
      </c>
      <c r="B2" s="303"/>
      <c r="C2" s="309" t="s">
        <v>43</v>
      </c>
      <c r="D2" s="309"/>
      <c r="E2" s="309"/>
      <c r="F2" s="306" t="s">
        <v>13</v>
      </c>
      <c r="G2" s="306"/>
      <c r="H2" s="306"/>
      <c r="I2" s="306"/>
      <c r="J2" s="306" t="s">
        <v>1</v>
      </c>
      <c r="K2" s="306"/>
      <c r="L2" s="306"/>
      <c r="M2" s="306"/>
      <c r="N2" s="306"/>
      <c r="O2" s="306"/>
    </row>
    <row r="3" spans="1:15" ht="21" customHeight="1" x14ac:dyDescent="0.15">
      <c r="A3" s="422"/>
      <c r="B3" s="423"/>
      <c r="C3" s="424"/>
      <c r="D3" s="424"/>
      <c r="E3" s="424"/>
      <c r="F3" s="306" t="s">
        <v>16</v>
      </c>
      <c r="G3" s="306"/>
      <c r="H3" s="306" t="s">
        <v>93</v>
      </c>
      <c r="I3" s="306"/>
      <c r="J3" s="306" t="s">
        <v>104</v>
      </c>
      <c r="K3" s="306"/>
      <c r="L3" s="306"/>
      <c r="M3" s="306" t="s">
        <v>240</v>
      </c>
      <c r="N3" s="306"/>
      <c r="O3" s="306"/>
    </row>
    <row r="4" spans="1:15" ht="21" customHeight="1" x14ac:dyDescent="0.15">
      <c r="A4" s="304"/>
      <c r="B4" s="305"/>
      <c r="C4" s="63" t="s">
        <v>43</v>
      </c>
      <c r="D4" s="63" t="s">
        <v>85</v>
      </c>
      <c r="E4" s="63" t="s">
        <v>86</v>
      </c>
      <c r="F4" s="63" t="s">
        <v>85</v>
      </c>
      <c r="G4" s="63" t="s">
        <v>86</v>
      </c>
      <c r="H4" s="63" t="s">
        <v>85</v>
      </c>
      <c r="I4" s="63" t="s">
        <v>86</v>
      </c>
      <c r="J4" s="63" t="s">
        <v>43</v>
      </c>
      <c r="K4" s="63" t="s">
        <v>85</v>
      </c>
      <c r="L4" s="63" t="s">
        <v>86</v>
      </c>
      <c r="M4" s="63" t="s">
        <v>43</v>
      </c>
      <c r="N4" s="63" t="s">
        <v>85</v>
      </c>
      <c r="O4" s="63" t="s">
        <v>86</v>
      </c>
    </row>
    <row r="5" spans="1:15" ht="27.75" customHeight="1" x14ac:dyDescent="0.15">
      <c r="A5" s="304" t="s">
        <v>29</v>
      </c>
      <c r="B5" s="421"/>
      <c r="C5" s="226">
        <v>881</v>
      </c>
      <c r="D5" s="226">
        <v>622</v>
      </c>
      <c r="E5" s="226">
        <v>259</v>
      </c>
      <c r="F5" s="226">
        <v>580</v>
      </c>
      <c r="G5" s="226">
        <v>237</v>
      </c>
      <c r="H5" s="226">
        <v>42</v>
      </c>
      <c r="I5" s="226">
        <v>22</v>
      </c>
      <c r="J5" s="21">
        <v>635</v>
      </c>
      <c r="K5" s="21">
        <v>436</v>
      </c>
      <c r="L5" s="21">
        <v>199</v>
      </c>
      <c r="M5" s="52">
        <v>246</v>
      </c>
      <c r="N5" s="21">
        <v>186</v>
      </c>
      <c r="O5" s="21">
        <v>60</v>
      </c>
    </row>
    <row r="6" spans="1:15" ht="27.75" customHeight="1" x14ac:dyDescent="0.15">
      <c r="A6" s="16" t="s">
        <v>180</v>
      </c>
      <c r="B6" s="2" t="s">
        <v>121</v>
      </c>
      <c r="C6" s="227">
        <v>13</v>
      </c>
      <c r="D6" s="227">
        <v>8</v>
      </c>
      <c r="E6" s="227">
        <v>5</v>
      </c>
      <c r="F6" s="227">
        <v>7</v>
      </c>
      <c r="G6" s="227">
        <v>5</v>
      </c>
      <c r="H6" s="227">
        <v>1</v>
      </c>
      <c r="I6" s="227">
        <v>0</v>
      </c>
      <c r="J6" s="19">
        <v>11</v>
      </c>
      <c r="K6" s="19">
        <v>7</v>
      </c>
      <c r="L6" s="54">
        <v>4</v>
      </c>
      <c r="M6" s="19">
        <v>2</v>
      </c>
      <c r="N6" s="87">
        <v>1</v>
      </c>
      <c r="O6" s="22">
        <v>1</v>
      </c>
    </row>
    <row r="7" spans="1:15" ht="27.75" customHeight="1" x14ac:dyDescent="0.15">
      <c r="A7" s="17" t="s">
        <v>38</v>
      </c>
      <c r="B7" s="139" t="s">
        <v>37</v>
      </c>
      <c r="C7" s="228">
        <v>2</v>
      </c>
      <c r="D7" s="228">
        <v>1</v>
      </c>
      <c r="E7" s="228">
        <v>1</v>
      </c>
      <c r="F7" s="228">
        <v>1</v>
      </c>
      <c r="G7" s="228">
        <v>1</v>
      </c>
      <c r="H7" s="228">
        <v>0</v>
      </c>
      <c r="I7" s="228">
        <v>0</v>
      </c>
      <c r="J7" s="23">
        <v>2</v>
      </c>
      <c r="K7" s="23">
        <v>1</v>
      </c>
      <c r="L7" s="147">
        <v>1</v>
      </c>
      <c r="M7" s="23">
        <v>0</v>
      </c>
      <c r="N7" s="149">
        <v>0</v>
      </c>
      <c r="O7" s="23">
        <v>0</v>
      </c>
    </row>
    <row r="8" spans="1:15" ht="27.75" customHeight="1" x14ac:dyDescent="0.15">
      <c r="A8" s="15" t="s">
        <v>182</v>
      </c>
      <c r="B8" s="140" t="s">
        <v>218</v>
      </c>
      <c r="C8" s="227">
        <v>4</v>
      </c>
      <c r="D8" s="227">
        <v>4</v>
      </c>
      <c r="E8" s="227">
        <v>0</v>
      </c>
      <c r="F8" s="227">
        <v>4</v>
      </c>
      <c r="G8" s="227">
        <v>0</v>
      </c>
      <c r="H8" s="227">
        <v>0</v>
      </c>
      <c r="I8" s="227">
        <v>0</v>
      </c>
      <c r="J8" s="19">
        <v>4</v>
      </c>
      <c r="K8" s="19">
        <v>4</v>
      </c>
      <c r="L8" s="24">
        <v>0</v>
      </c>
      <c r="M8" s="19">
        <v>0</v>
      </c>
      <c r="N8" s="150">
        <v>0</v>
      </c>
      <c r="O8" s="24">
        <v>0</v>
      </c>
    </row>
    <row r="9" spans="1:15" ht="27.75" customHeight="1" x14ac:dyDescent="0.15">
      <c r="A9" s="16" t="s">
        <v>184</v>
      </c>
      <c r="B9" s="2" t="s">
        <v>197</v>
      </c>
      <c r="C9" s="229">
        <v>146</v>
      </c>
      <c r="D9" s="229">
        <v>135</v>
      </c>
      <c r="E9" s="229">
        <v>11</v>
      </c>
      <c r="F9" s="229">
        <v>121</v>
      </c>
      <c r="G9" s="229">
        <v>9</v>
      </c>
      <c r="H9" s="229">
        <v>14</v>
      </c>
      <c r="I9" s="229">
        <v>2</v>
      </c>
      <c r="J9" s="20">
        <v>115</v>
      </c>
      <c r="K9" s="20">
        <v>106</v>
      </c>
      <c r="L9" s="54">
        <v>9</v>
      </c>
      <c r="M9" s="20">
        <v>31</v>
      </c>
      <c r="N9" s="62">
        <v>29</v>
      </c>
      <c r="O9" s="20">
        <v>2</v>
      </c>
    </row>
    <row r="10" spans="1:15" ht="27.75" customHeight="1" x14ac:dyDescent="0.15">
      <c r="A10" s="16" t="s">
        <v>181</v>
      </c>
      <c r="B10" s="225" t="s">
        <v>99</v>
      </c>
      <c r="C10" s="228">
        <v>211</v>
      </c>
      <c r="D10" s="228">
        <v>167</v>
      </c>
      <c r="E10" s="228">
        <v>44</v>
      </c>
      <c r="F10" s="228">
        <v>160</v>
      </c>
      <c r="G10" s="228">
        <v>40</v>
      </c>
      <c r="H10" s="228">
        <v>7</v>
      </c>
      <c r="I10" s="228">
        <v>4</v>
      </c>
      <c r="J10" s="20">
        <v>132</v>
      </c>
      <c r="K10" s="20">
        <v>100</v>
      </c>
      <c r="L10" s="54">
        <v>32</v>
      </c>
      <c r="M10" s="21">
        <v>79</v>
      </c>
      <c r="N10" s="62">
        <v>67</v>
      </c>
      <c r="O10" s="20">
        <v>12</v>
      </c>
    </row>
    <row r="11" spans="1:15" ht="27.75" customHeight="1" x14ac:dyDescent="0.15">
      <c r="A11" s="15" t="s">
        <v>177</v>
      </c>
      <c r="B11" s="142" t="s">
        <v>198</v>
      </c>
      <c r="C11" s="227">
        <v>12</v>
      </c>
      <c r="D11" s="227">
        <v>12</v>
      </c>
      <c r="E11" s="227">
        <v>0</v>
      </c>
      <c r="F11" s="227">
        <v>11</v>
      </c>
      <c r="G11" s="227">
        <v>0</v>
      </c>
      <c r="H11" s="227">
        <v>1</v>
      </c>
      <c r="I11" s="227">
        <v>0</v>
      </c>
      <c r="J11" s="19">
        <v>10</v>
      </c>
      <c r="K11" s="19">
        <v>10</v>
      </c>
      <c r="L11" s="24">
        <v>0</v>
      </c>
      <c r="M11" s="19">
        <v>2</v>
      </c>
      <c r="N11" s="150">
        <v>2</v>
      </c>
      <c r="O11" s="24">
        <v>0</v>
      </c>
    </row>
    <row r="12" spans="1:15" ht="27.75" customHeight="1" x14ac:dyDescent="0.15">
      <c r="A12" s="16" t="s">
        <v>185</v>
      </c>
      <c r="B12" s="2" t="s">
        <v>144</v>
      </c>
      <c r="C12" s="229">
        <v>7</v>
      </c>
      <c r="D12" s="229">
        <v>4</v>
      </c>
      <c r="E12" s="229">
        <v>3</v>
      </c>
      <c r="F12" s="229">
        <v>4</v>
      </c>
      <c r="G12" s="229">
        <v>2</v>
      </c>
      <c r="H12" s="229">
        <v>0</v>
      </c>
      <c r="I12" s="229">
        <v>1</v>
      </c>
      <c r="J12" s="20">
        <v>5</v>
      </c>
      <c r="K12" s="22">
        <v>2</v>
      </c>
      <c r="L12" s="54">
        <v>3</v>
      </c>
      <c r="M12" s="20">
        <v>2</v>
      </c>
      <c r="N12" s="62">
        <v>2</v>
      </c>
      <c r="O12" s="22">
        <v>0</v>
      </c>
    </row>
    <row r="13" spans="1:15" ht="27.75" customHeight="1" x14ac:dyDescent="0.15">
      <c r="A13" s="16" t="s">
        <v>186</v>
      </c>
      <c r="B13" s="2" t="s">
        <v>103</v>
      </c>
      <c r="C13" s="229">
        <v>40</v>
      </c>
      <c r="D13" s="229">
        <v>32</v>
      </c>
      <c r="E13" s="229">
        <v>8</v>
      </c>
      <c r="F13" s="229">
        <v>29</v>
      </c>
      <c r="G13" s="229">
        <v>5</v>
      </c>
      <c r="H13" s="229">
        <v>3</v>
      </c>
      <c r="I13" s="229">
        <v>3</v>
      </c>
      <c r="J13" s="20">
        <v>16</v>
      </c>
      <c r="K13" s="20">
        <v>11</v>
      </c>
      <c r="L13" s="54">
        <v>5</v>
      </c>
      <c r="M13" s="20">
        <v>24</v>
      </c>
      <c r="N13" s="62">
        <v>21</v>
      </c>
      <c r="O13" s="20">
        <v>3</v>
      </c>
    </row>
    <row r="14" spans="1:15" ht="27.75" customHeight="1" x14ac:dyDescent="0.15">
      <c r="A14" s="16" t="s">
        <v>152</v>
      </c>
      <c r="B14" s="2" t="s">
        <v>123</v>
      </c>
      <c r="C14" s="229">
        <v>103</v>
      </c>
      <c r="D14" s="229">
        <v>59</v>
      </c>
      <c r="E14" s="229">
        <v>44</v>
      </c>
      <c r="F14" s="229">
        <v>53</v>
      </c>
      <c r="G14" s="229">
        <v>42</v>
      </c>
      <c r="H14" s="229">
        <v>6</v>
      </c>
      <c r="I14" s="229">
        <v>2</v>
      </c>
      <c r="J14" s="20">
        <v>87</v>
      </c>
      <c r="K14" s="20">
        <v>48</v>
      </c>
      <c r="L14" s="54">
        <v>39</v>
      </c>
      <c r="M14" s="20">
        <v>16</v>
      </c>
      <c r="N14" s="62">
        <v>11</v>
      </c>
      <c r="O14" s="20">
        <v>5</v>
      </c>
    </row>
    <row r="15" spans="1:15" ht="27.75" customHeight="1" x14ac:dyDescent="0.15">
      <c r="A15" s="16" t="s">
        <v>188</v>
      </c>
      <c r="B15" s="2" t="s">
        <v>51</v>
      </c>
      <c r="C15" s="229">
        <v>11</v>
      </c>
      <c r="D15" s="229">
        <v>3</v>
      </c>
      <c r="E15" s="229">
        <v>8</v>
      </c>
      <c r="F15" s="229">
        <v>3</v>
      </c>
      <c r="G15" s="229">
        <v>8</v>
      </c>
      <c r="H15" s="229">
        <v>0</v>
      </c>
      <c r="I15" s="229">
        <v>0</v>
      </c>
      <c r="J15" s="20">
        <v>10</v>
      </c>
      <c r="K15" s="22">
        <v>3</v>
      </c>
      <c r="L15" s="54">
        <v>7</v>
      </c>
      <c r="M15" s="22">
        <v>1</v>
      </c>
      <c r="N15" s="22">
        <v>0</v>
      </c>
      <c r="O15" s="22">
        <v>1</v>
      </c>
    </row>
    <row r="16" spans="1:15" ht="27.75" customHeight="1" x14ac:dyDescent="0.15">
      <c r="A16" s="16" t="s">
        <v>7</v>
      </c>
      <c r="B16" s="2" t="s">
        <v>199</v>
      </c>
      <c r="C16" s="229">
        <v>5</v>
      </c>
      <c r="D16" s="229">
        <v>1</v>
      </c>
      <c r="E16" s="229">
        <v>4</v>
      </c>
      <c r="F16" s="229">
        <v>1</v>
      </c>
      <c r="G16" s="229">
        <v>4</v>
      </c>
      <c r="H16" s="229">
        <v>0</v>
      </c>
      <c r="I16" s="229">
        <v>0</v>
      </c>
      <c r="J16" s="20">
        <v>5</v>
      </c>
      <c r="K16" s="22">
        <v>1</v>
      </c>
      <c r="L16" s="54">
        <v>4</v>
      </c>
      <c r="M16" s="20">
        <v>0</v>
      </c>
      <c r="N16" s="62">
        <v>0</v>
      </c>
      <c r="O16" s="20">
        <v>0</v>
      </c>
    </row>
    <row r="17" spans="1:15" ht="27.75" customHeight="1" x14ac:dyDescent="0.15">
      <c r="A17" s="16" t="s">
        <v>189</v>
      </c>
      <c r="B17" s="143" t="s">
        <v>219</v>
      </c>
      <c r="C17" s="229">
        <v>21</v>
      </c>
      <c r="D17" s="229">
        <v>18</v>
      </c>
      <c r="E17" s="229">
        <v>3</v>
      </c>
      <c r="F17" s="229">
        <v>18</v>
      </c>
      <c r="G17" s="229">
        <v>3</v>
      </c>
      <c r="H17" s="229">
        <v>0</v>
      </c>
      <c r="I17" s="229">
        <v>0</v>
      </c>
      <c r="J17" s="20">
        <v>17</v>
      </c>
      <c r="K17" s="20">
        <v>14</v>
      </c>
      <c r="L17" s="54">
        <v>3</v>
      </c>
      <c r="M17" s="20">
        <v>4</v>
      </c>
      <c r="N17" s="62">
        <v>4</v>
      </c>
      <c r="O17" s="22">
        <v>0</v>
      </c>
    </row>
    <row r="18" spans="1:15" ht="27.75" customHeight="1" x14ac:dyDescent="0.15">
      <c r="A18" s="16" t="s">
        <v>148</v>
      </c>
      <c r="B18" s="2" t="s">
        <v>0</v>
      </c>
      <c r="C18" s="229">
        <v>26</v>
      </c>
      <c r="D18" s="229">
        <v>8</v>
      </c>
      <c r="E18" s="229">
        <v>18</v>
      </c>
      <c r="F18" s="229">
        <v>7</v>
      </c>
      <c r="G18" s="229">
        <v>16</v>
      </c>
      <c r="H18" s="229">
        <v>1</v>
      </c>
      <c r="I18" s="229">
        <v>2</v>
      </c>
      <c r="J18" s="20">
        <v>15</v>
      </c>
      <c r="K18" s="20">
        <v>5</v>
      </c>
      <c r="L18" s="54">
        <v>10</v>
      </c>
      <c r="M18" s="20">
        <v>11</v>
      </c>
      <c r="N18" s="62">
        <v>3</v>
      </c>
      <c r="O18" s="20">
        <v>8</v>
      </c>
    </row>
    <row r="19" spans="1:15" ht="27.75" customHeight="1" x14ac:dyDescent="0.15">
      <c r="A19" s="16" t="s">
        <v>190</v>
      </c>
      <c r="B19" s="2" t="s">
        <v>78</v>
      </c>
      <c r="C19" s="229">
        <v>29</v>
      </c>
      <c r="D19" s="229">
        <v>13</v>
      </c>
      <c r="E19" s="229">
        <v>16</v>
      </c>
      <c r="F19" s="229">
        <v>13</v>
      </c>
      <c r="G19" s="229">
        <v>14</v>
      </c>
      <c r="H19" s="229">
        <v>0</v>
      </c>
      <c r="I19" s="229">
        <v>2</v>
      </c>
      <c r="J19" s="20">
        <v>24</v>
      </c>
      <c r="K19" s="20">
        <v>11</v>
      </c>
      <c r="L19" s="54">
        <v>13</v>
      </c>
      <c r="M19" s="20">
        <v>5</v>
      </c>
      <c r="N19" s="62">
        <v>2</v>
      </c>
      <c r="O19" s="20">
        <v>3</v>
      </c>
    </row>
    <row r="20" spans="1:15" ht="27.75" customHeight="1" x14ac:dyDescent="0.15">
      <c r="A20" s="16" t="s">
        <v>97</v>
      </c>
      <c r="B20" s="2" t="s">
        <v>203</v>
      </c>
      <c r="C20" s="229">
        <v>2</v>
      </c>
      <c r="D20" s="229">
        <v>2</v>
      </c>
      <c r="E20" s="229">
        <v>0</v>
      </c>
      <c r="F20" s="229">
        <v>2</v>
      </c>
      <c r="G20" s="229">
        <v>0</v>
      </c>
      <c r="H20" s="229">
        <v>0</v>
      </c>
      <c r="I20" s="229">
        <v>0</v>
      </c>
      <c r="J20" s="20">
        <v>2</v>
      </c>
      <c r="K20" s="20">
        <v>2</v>
      </c>
      <c r="L20" s="54">
        <v>0</v>
      </c>
      <c r="M20" s="20">
        <v>0</v>
      </c>
      <c r="N20" s="87">
        <v>0</v>
      </c>
      <c r="O20" s="22">
        <v>0</v>
      </c>
    </row>
    <row r="21" spans="1:15" ht="27.75" customHeight="1" x14ac:dyDescent="0.15">
      <c r="A21" s="16" t="s">
        <v>75</v>
      </c>
      <c r="B21" s="2" t="s">
        <v>204</v>
      </c>
      <c r="C21" s="229">
        <v>37</v>
      </c>
      <c r="D21" s="229">
        <v>13</v>
      </c>
      <c r="E21" s="229">
        <v>24</v>
      </c>
      <c r="F21" s="229">
        <v>13</v>
      </c>
      <c r="G21" s="229">
        <v>19</v>
      </c>
      <c r="H21" s="229">
        <v>0</v>
      </c>
      <c r="I21" s="229">
        <v>5</v>
      </c>
      <c r="J21" s="20">
        <v>32</v>
      </c>
      <c r="K21" s="20">
        <v>11</v>
      </c>
      <c r="L21" s="54">
        <v>21</v>
      </c>
      <c r="M21" s="20">
        <v>5</v>
      </c>
      <c r="N21" s="62">
        <v>2</v>
      </c>
      <c r="O21" s="20">
        <v>3</v>
      </c>
    </row>
    <row r="22" spans="1:15" ht="27.75" customHeight="1" x14ac:dyDescent="0.15">
      <c r="A22" s="16" t="s">
        <v>191</v>
      </c>
      <c r="B22" s="2" t="s">
        <v>47</v>
      </c>
      <c r="C22" s="229">
        <v>19</v>
      </c>
      <c r="D22" s="229">
        <v>8</v>
      </c>
      <c r="E22" s="229">
        <v>11</v>
      </c>
      <c r="F22" s="229">
        <v>6</v>
      </c>
      <c r="G22" s="229">
        <v>10</v>
      </c>
      <c r="H22" s="229">
        <v>2</v>
      </c>
      <c r="I22" s="229">
        <v>1</v>
      </c>
      <c r="J22" s="20">
        <v>18</v>
      </c>
      <c r="K22" s="20">
        <v>7</v>
      </c>
      <c r="L22" s="54">
        <v>11</v>
      </c>
      <c r="M22" s="20">
        <v>1</v>
      </c>
      <c r="N22" s="62">
        <v>1</v>
      </c>
      <c r="O22" s="20">
        <v>0</v>
      </c>
    </row>
    <row r="23" spans="1:15" ht="27.75" customHeight="1" x14ac:dyDescent="0.15">
      <c r="A23" s="16" t="s">
        <v>192</v>
      </c>
      <c r="B23" s="144" t="s">
        <v>220</v>
      </c>
      <c r="C23" s="229">
        <v>26</v>
      </c>
      <c r="D23" s="229">
        <v>19</v>
      </c>
      <c r="E23" s="229">
        <v>7</v>
      </c>
      <c r="F23" s="229">
        <v>16</v>
      </c>
      <c r="G23" s="229">
        <v>7</v>
      </c>
      <c r="H23" s="229">
        <v>3</v>
      </c>
      <c r="I23" s="229">
        <v>0</v>
      </c>
      <c r="J23" s="20">
        <v>19</v>
      </c>
      <c r="K23" s="20">
        <v>14</v>
      </c>
      <c r="L23" s="54">
        <v>5</v>
      </c>
      <c r="M23" s="20">
        <v>7</v>
      </c>
      <c r="N23" s="62">
        <v>5</v>
      </c>
      <c r="O23" s="20">
        <v>2</v>
      </c>
    </row>
    <row r="24" spans="1:15" ht="27.75" customHeight="1" x14ac:dyDescent="0.15">
      <c r="A24" s="17" t="s">
        <v>193</v>
      </c>
      <c r="B24" s="145" t="s">
        <v>222</v>
      </c>
      <c r="C24" s="228">
        <v>150</v>
      </c>
      <c r="D24" s="228">
        <v>100</v>
      </c>
      <c r="E24" s="228">
        <v>50</v>
      </c>
      <c r="F24" s="228">
        <v>96</v>
      </c>
      <c r="G24" s="228">
        <v>50</v>
      </c>
      <c r="H24" s="228">
        <v>4</v>
      </c>
      <c r="I24" s="228">
        <v>0</v>
      </c>
      <c r="J24" s="21">
        <v>102</v>
      </c>
      <c r="K24" s="21">
        <v>71</v>
      </c>
      <c r="L24" s="148">
        <v>31</v>
      </c>
      <c r="M24" s="20">
        <v>48</v>
      </c>
      <c r="N24" s="151">
        <v>29</v>
      </c>
      <c r="O24" s="21">
        <v>19</v>
      </c>
    </row>
    <row r="25" spans="1:15" ht="27.75" customHeight="1" x14ac:dyDescent="0.15">
      <c r="A25" s="17" t="s">
        <v>194</v>
      </c>
      <c r="B25" s="139" t="s">
        <v>161</v>
      </c>
      <c r="C25" s="226">
        <v>17</v>
      </c>
      <c r="D25" s="226">
        <v>15</v>
      </c>
      <c r="E25" s="226">
        <v>2</v>
      </c>
      <c r="F25" s="226">
        <v>15</v>
      </c>
      <c r="G25" s="226">
        <v>2</v>
      </c>
      <c r="H25" s="226">
        <v>0</v>
      </c>
      <c r="I25" s="226">
        <v>0</v>
      </c>
      <c r="J25" s="23">
        <v>9</v>
      </c>
      <c r="K25" s="23">
        <v>8</v>
      </c>
      <c r="L25" s="23">
        <v>1</v>
      </c>
      <c r="M25" s="52">
        <v>8</v>
      </c>
      <c r="N25" s="21">
        <v>7</v>
      </c>
      <c r="O25" s="23">
        <v>1</v>
      </c>
    </row>
    <row r="29" spans="1:15" x14ac:dyDescent="0.15">
      <c r="F29" s="146"/>
    </row>
  </sheetData>
  <mergeCells count="9">
    <mergeCell ref="A5:B5"/>
    <mergeCell ref="A2:B4"/>
    <mergeCell ref="C2:E3"/>
    <mergeCell ref="F2:I2"/>
    <mergeCell ref="J2:O2"/>
    <mergeCell ref="F3:G3"/>
    <mergeCell ref="H3:I3"/>
    <mergeCell ref="J3:L3"/>
    <mergeCell ref="M3:O3"/>
  </mergeCells>
  <phoneticPr fontId="2"/>
  <pageMargins left="0.78740157480314965" right="0.78740157480314965" top="0.78740157480314965" bottom="0.98425196850393681" header="0.51181102362204722" footer="0.51181102362204722"/>
  <pageSetup paperSize="9" scale="77" fitToWidth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28"/>
  <sheetViews>
    <sheetView showZeros="0" view="pageBreakPreview" zoomScale="90" zoomScaleNormal="80" zoomScaleSheetLayoutView="90" workbookViewId="0">
      <pane xSplit="2" ySplit="3" topLeftCell="C4" activePane="bottomRight" state="frozen"/>
      <selection pane="topRight"/>
      <selection pane="bottomLeft"/>
      <selection pane="bottomRight" activeCell="G27" sqref="G27"/>
    </sheetView>
  </sheetViews>
  <sheetFormatPr defaultRowHeight="13.5" x14ac:dyDescent="0.15"/>
  <cols>
    <col min="1" max="1" width="3.625" style="1" customWidth="1"/>
    <col min="2" max="2" width="24.625" style="1" customWidth="1"/>
    <col min="3" max="23" width="6.375" style="1" customWidth="1"/>
    <col min="24" max="16380" width="9" style="1" bestFit="1" customWidth="1"/>
    <col min="16381" max="16384" width="9" style="1" customWidth="1"/>
  </cols>
  <sheetData>
    <row r="1" spans="1:23" ht="21" customHeight="1" x14ac:dyDescent="0.15">
      <c r="A1" s="137" t="s">
        <v>272</v>
      </c>
      <c r="B1" s="138"/>
      <c r="C1" s="138"/>
      <c r="D1" s="138"/>
      <c r="E1" s="138"/>
      <c r="F1" s="138"/>
      <c r="W1" s="26" t="s">
        <v>45</v>
      </c>
    </row>
    <row r="2" spans="1:23" ht="21" customHeight="1" x14ac:dyDescent="0.15">
      <c r="A2" s="302" t="s">
        <v>12</v>
      </c>
      <c r="B2" s="427"/>
      <c r="C2" s="297" t="s">
        <v>43</v>
      </c>
      <c r="D2" s="297"/>
      <c r="E2" s="297"/>
      <c r="F2" s="297" t="s">
        <v>2</v>
      </c>
      <c r="G2" s="297"/>
      <c r="H2" s="297" t="s">
        <v>163</v>
      </c>
      <c r="I2" s="297"/>
      <c r="J2" s="297" t="s">
        <v>173</v>
      </c>
      <c r="K2" s="297"/>
      <c r="L2" s="297" t="s">
        <v>107</v>
      </c>
      <c r="M2" s="297"/>
      <c r="N2" s="297" t="s">
        <v>200</v>
      </c>
      <c r="O2" s="297"/>
      <c r="P2" s="297" t="s">
        <v>174</v>
      </c>
      <c r="Q2" s="297"/>
      <c r="R2" s="297" t="s">
        <v>178</v>
      </c>
      <c r="S2" s="297"/>
      <c r="T2" s="297" t="s">
        <v>169</v>
      </c>
      <c r="U2" s="297"/>
      <c r="V2" s="297" t="s">
        <v>223</v>
      </c>
      <c r="W2" s="297"/>
    </row>
    <row r="3" spans="1:23" ht="21" customHeight="1" x14ac:dyDescent="0.15">
      <c r="A3" s="422"/>
      <c r="B3" s="428"/>
      <c r="C3" s="18" t="s">
        <v>43</v>
      </c>
      <c r="D3" s="18" t="s">
        <v>85</v>
      </c>
      <c r="E3" s="18" t="s">
        <v>86</v>
      </c>
      <c r="F3" s="18" t="s">
        <v>85</v>
      </c>
      <c r="G3" s="18" t="s">
        <v>86</v>
      </c>
      <c r="H3" s="18" t="s">
        <v>85</v>
      </c>
      <c r="I3" s="18" t="s">
        <v>86</v>
      </c>
      <c r="J3" s="18" t="s">
        <v>85</v>
      </c>
      <c r="K3" s="18" t="s">
        <v>86</v>
      </c>
      <c r="L3" s="18" t="s">
        <v>85</v>
      </c>
      <c r="M3" s="18" t="s">
        <v>86</v>
      </c>
      <c r="N3" s="18" t="s">
        <v>85</v>
      </c>
      <c r="O3" s="18" t="s">
        <v>86</v>
      </c>
      <c r="P3" s="18" t="s">
        <v>85</v>
      </c>
      <c r="Q3" s="18" t="s">
        <v>86</v>
      </c>
      <c r="R3" s="18" t="s">
        <v>85</v>
      </c>
      <c r="S3" s="18" t="s">
        <v>86</v>
      </c>
      <c r="T3" s="18" t="s">
        <v>85</v>
      </c>
      <c r="U3" s="18" t="s">
        <v>86</v>
      </c>
      <c r="V3" s="18" t="s">
        <v>85</v>
      </c>
      <c r="W3" s="18" t="s">
        <v>86</v>
      </c>
    </row>
    <row r="4" spans="1:23" ht="27.75" customHeight="1" x14ac:dyDescent="0.15">
      <c r="A4" s="429" t="s">
        <v>29</v>
      </c>
      <c r="B4" s="430"/>
      <c r="C4" s="226">
        <v>881</v>
      </c>
      <c r="D4" s="226">
        <v>622</v>
      </c>
      <c r="E4" s="226">
        <v>259</v>
      </c>
      <c r="F4" s="226">
        <v>180</v>
      </c>
      <c r="G4" s="226">
        <v>120</v>
      </c>
      <c r="H4" s="226">
        <v>44</v>
      </c>
      <c r="I4" s="226">
        <v>25</v>
      </c>
      <c r="J4" s="226">
        <v>286</v>
      </c>
      <c r="K4" s="226">
        <v>23</v>
      </c>
      <c r="L4" s="226">
        <v>38</v>
      </c>
      <c r="M4" s="226">
        <v>31</v>
      </c>
      <c r="N4" s="226">
        <v>7</v>
      </c>
      <c r="O4" s="226">
        <v>2</v>
      </c>
      <c r="P4" s="226">
        <v>0</v>
      </c>
      <c r="Q4" s="226">
        <v>0</v>
      </c>
      <c r="R4" s="226">
        <v>1</v>
      </c>
      <c r="S4" s="226">
        <v>4</v>
      </c>
      <c r="T4" s="226">
        <v>0</v>
      </c>
      <c r="U4" s="226">
        <v>1</v>
      </c>
      <c r="V4" s="226">
        <v>66</v>
      </c>
      <c r="W4" s="226">
        <v>53</v>
      </c>
    </row>
    <row r="5" spans="1:23" ht="27.75" customHeight="1" x14ac:dyDescent="0.15">
      <c r="A5" s="16" t="s">
        <v>180</v>
      </c>
      <c r="B5" s="2" t="s">
        <v>121</v>
      </c>
      <c r="C5" s="226">
        <v>13</v>
      </c>
      <c r="D5" s="226">
        <v>8</v>
      </c>
      <c r="E5" s="226">
        <v>5</v>
      </c>
      <c r="F5" s="226">
        <v>3</v>
      </c>
      <c r="G5" s="226">
        <v>2</v>
      </c>
      <c r="H5" s="226">
        <v>4</v>
      </c>
      <c r="I5" s="226">
        <v>3</v>
      </c>
      <c r="J5" s="226">
        <v>1</v>
      </c>
      <c r="K5" s="226">
        <v>0</v>
      </c>
      <c r="L5" s="226">
        <v>0</v>
      </c>
      <c r="M5" s="226">
        <v>0</v>
      </c>
      <c r="N5" s="226">
        <v>0</v>
      </c>
      <c r="O5" s="226">
        <v>0</v>
      </c>
      <c r="P5" s="226">
        <v>0</v>
      </c>
      <c r="Q5" s="226">
        <v>0</v>
      </c>
      <c r="R5" s="226">
        <v>0</v>
      </c>
      <c r="S5" s="226">
        <v>0</v>
      </c>
      <c r="T5" s="226">
        <v>0</v>
      </c>
      <c r="U5" s="226">
        <v>0</v>
      </c>
      <c r="V5" s="226">
        <v>0</v>
      </c>
      <c r="W5" s="226">
        <v>0</v>
      </c>
    </row>
    <row r="6" spans="1:23" ht="27.75" customHeight="1" x14ac:dyDescent="0.15">
      <c r="A6" s="17" t="s">
        <v>38</v>
      </c>
      <c r="B6" s="139" t="s">
        <v>37</v>
      </c>
      <c r="C6" s="226">
        <v>2</v>
      </c>
      <c r="D6" s="226">
        <v>1</v>
      </c>
      <c r="E6" s="226">
        <v>1</v>
      </c>
      <c r="F6" s="226">
        <v>1</v>
      </c>
      <c r="G6" s="226">
        <v>0</v>
      </c>
      <c r="H6" s="226">
        <v>0</v>
      </c>
      <c r="I6" s="226">
        <v>0</v>
      </c>
      <c r="J6" s="226">
        <v>0</v>
      </c>
      <c r="K6" s="226">
        <v>0</v>
      </c>
      <c r="L6" s="226">
        <v>0</v>
      </c>
      <c r="M6" s="226">
        <v>0</v>
      </c>
      <c r="N6" s="226">
        <v>0</v>
      </c>
      <c r="O6" s="226">
        <v>1</v>
      </c>
      <c r="P6" s="226">
        <v>0</v>
      </c>
      <c r="Q6" s="226">
        <v>0</v>
      </c>
      <c r="R6" s="226">
        <v>0</v>
      </c>
      <c r="S6" s="226">
        <v>0</v>
      </c>
      <c r="T6" s="226">
        <v>0</v>
      </c>
      <c r="U6" s="226">
        <v>0</v>
      </c>
      <c r="V6" s="226">
        <v>0</v>
      </c>
      <c r="W6" s="226">
        <v>0</v>
      </c>
    </row>
    <row r="7" spans="1:23" ht="27.75" customHeight="1" x14ac:dyDescent="0.15">
      <c r="A7" s="15" t="s">
        <v>182</v>
      </c>
      <c r="B7" s="140" t="s">
        <v>218</v>
      </c>
      <c r="C7" s="226">
        <v>4</v>
      </c>
      <c r="D7" s="226">
        <v>4</v>
      </c>
      <c r="E7" s="226">
        <v>0</v>
      </c>
      <c r="F7" s="226">
        <v>0</v>
      </c>
      <c r="G7" s="226">
        <v>0</v>
      </c>
      <c r="H7" s="226">
        <v>0</v>
      </c>
      <c r="I7" s="226">
        <v>0</v>
      </c>
      <c r="J7" s="226">
        <v>2</v>
      </c>
      <c r="K7" s="226">
        <v>0</v>
      </c>
      <c r="L7" s="226">
        <v>1</v>
      </c>
      <c r="M7" s="226">
        <v>0</v>
      </c>
      <c r="N7" s="226">
        <v>1</v>
      </c>
      <c r="O7" s="226">
        <v>0</v>
      </c>
      <c r="P7" s="226">
        <v>0</v>
      </c>
      <c r="Q7" s="226">
        <v>0</v>
      </c>
      <c r="R7" s="226">
        <v>0</v>
      </c>
      <c r="S7" s="226">
        <v>0</v>
      </c>
      <c r="T7" s="226">
        <v>0</v>
      </c>
      <c r="U7" s="226">
        <v>0</v>
      </c>
      <c r="V7" s="226">
        <v>0</v>
      </c>
      <c r="W7" s="226">
        <v>0</v>
      </c>
    </row>
    <row r="8" spans="1:23" ht="27.75" customHeight="1" x14ac:dyDescent="0.15">
      <c r="A8" s="16" t="s">
        <v>184</v>
      </c>
      <c r="B8" s="2" t="s">
        <v>197</v>
      </c>
      <c r="C8" s="226">
        <v>146</v>
      </c>
      <c r="D8" s="226">
        <v>135</v>
      </c>
      <c r="E8" s="226">
        <v>11</v>
      </c>
      <c r="F8" s="226">
        <v>20</v>
      </c>
      <c r="G8" s="226">
        <v>2</v>
      </c>
      <c r="H8" s="226">
        <v>12</v>
      </c>
      <c r="I8" s="226">
        <v>0</v>
      </c>
      <c r="J8" s="226">
        <v>78</v>
      </c>
      <c r="K8" s="226">
        <v>6</v>
      </c>
      <c r="L8" s="226">
        <v>9</v>
      </c>
      <c r="M8" s="226">
        <v>3</v>
      </c>
      <c r="N8" s="226">
        <v>2</v>
      </c>
      <c r="O8" s="226">
        <v>0</v>
      </c>
      <c r="P8" s="226">
        <v>0</v>
      </c>
      <c r="Q8" s="226">
        <v>0</v>
      </c>
      <c r="R8" s="226">
        <v>0</v>
      </c>
      <c r="S8" s="226">
        <v>0</v>
      </c>
      <c r="T8" s="226">
        <v>0</v>
      </c>
      <c r="U8" s="226">
        <v>0</v>
      </c>
      <c r="V8" s="226">
        <v>14</v>
      </c>
      <c r="W8" s="226">
        <v>0</v>
      </c>
    </row>
    <row r="9" spans="1:23" ht="27.75" customHeight="1" x14ac:dyDescent="0.15">
      <c r="A9" s="16" t="s">
        <v>181</v>
      </c>
      <c r="B9" s="230" t="s">
        <v>99</v>
      </c>
      <c r="C9" s="226">
        <v>211</v>
      </c>
      <c r="D9" s="226">
        <v>167</v>
      </c>
      <c r="E9" s="226">
        <v>44</v>
      </c>
      <c r="F9" s="226">
        <v>29</v>
      </c>
      <c r="G9" s="226">
        <v>15</v>
      </c>
      <c r="H9" s="226">
        <v>8</v>
      </c>
      <c r="I9" s="226">
        <v>9</v>
      </c>
      <c r="J9" s="226">
        <v>114</v>
      </c>
      <c r="K9" s="226">
        <v>6</v>
      </c>
      <c r="L9" s="226">
        <v>5</v>
      </c>
      <c r="M9" s="226">
        <v>5</v>
      </c>
      <c r="N9" s="226">
        <v>1</v>
      </c>
      <c r="O9" s="226">
        <v>1</v>
      </c>
      <c r="P9" s="226">
        <v>0</v>
      </c>
      <c r="Q9" s="226">
        <v>0</v>
      </c>
      <c r="R9" s="226">
        <v>0</v>
      </c>
      <c r="S9" s="226">
        <v>0</v>
      </c>
      <c r="T9" s="226">
        <v>0</v>
      </c>
      <c r="U9" s="226">
        <v>0</v>
      </c>
      <c r="V9" s="226">
        <v>10</v>
      </c>
      <c r="W9" s="226">
        <v>8</v>
      </c>
    </row>
    <row r="10" spans="1:23" ht="27.75" customHeight="1" x14ac:dyDescent="0.15">
      <c r="A10" s="15" t="s">
        <v>177</v>
      </c>
      <c r="B10" s="142" t="s">
        <v>198</v>
      </c>
      <c r="C10" s="226">
        <v>12</v>
      </c>
      <c r="D10" s="226">
        <v>12</v>
      </c>
      <c r="E10" s="226">
        <v>0</v>
      </c>
      <c r="F10" s="226">
        <v>4</v>
      </c>
      <c r="G10" s="226">
        <v>0</v>
      </c>
      <c r="H10" s="226">
        <v>0</v>
      </c>
      <c r="I10" s="226">
        <v>0</v>
      </c>
      <c r="J10" s="226">
        <v>6</v>
      </c>
      <c r="K10" s="226">
        <v>0</v>
      </c>
      <c r="L10" s="226">
        <v>1</v>
      </c>
      <c r="M10" s="226">
        <v>0</v>
      </c>
      <c r="N10" s="226">
        <v>0</v>
      </c>
      <c r="O10" s="226">
        <v>0</v>
      </c>
      <c r="P10" s="226">
        <v>0</v>
      </c>
      <c r="Q10" s="226">
        <v>0</v>
      </c>
      <c r="R10" s="226">
        <v>0</v>
      </c>
      <c r="S10" s="226">
        <v>0</v>
      </c>
      <c r="T10" s="226">
        <v>0</v>
      </c>
      <c r="U10" s="226">
        <v>0</v>
      </c>
      <c r="V10" s="226">
        <v>1</v>
      </c>
      <c r="W10" s="226">
        <v>0</v>
      </c>
    </row>
    <row r="11" spans="1:23" s="152" customFormat="1" ht="27.75" customHeight="1" x14ac:dyDescent="0.15">
      <c r="A11" s="16" t="s">
        <v>185</v>
      </c>
      <c r="B11" s="2" t="s">
        <v>144</v>
      </c>
      <c r="C11" s="226">
        <v>7</v>
      </c>
      <c r="D11" s="226">
        <v>4</v>
      </c>
      <c r="E11" s="226">
        <v>3</v>
      </c>
      <c r="F11" s="226">
        <v>2</v>
      </c>
      <c r="G11" s="226">
        <v>3</v>
      </c>
      <c r="H11" s="226">
        <v>0</v>
      </c>
      <c r="I11" s="226">
        <v>0</v>
      </c>
      <c r="J11" s="226">
        <v>2</v>
      </c>
      <c r="K11" s="226">
        <v>0</v>
      </c>
      <c r="L11" s="226">
        <v>0</v>
      </c>
      <c r="M11" s="226">
        <v>0</v>
      </c>
      <c r="N11" s="226">
        <v>0</v>
      </c>
      <c r="O11" s="226">
        <v>0</v>
      </c>
      <c r="P11" s="226">
        <v>0</v>
      </c>
      <c r="Q11" s="226">
        <v>0</v>
      </c>
      <c r="R11" s="226">
        <v>0</v>
      </c>
      <c r="S11" s="226">
        <v>0</v>
      </c>
      <c r="T11" s="226">
        <v>0</v>
      </c>
      <c r="U11" s="226">
        <v>0</v>
      </c>
      <c r="V11" s="226">
        <v>0</v>
      </c>
      <c r="W11" s="226">
        <v>0</v>
      </c>
    </row>
    <row r="12" spans="1:23" ht="27.75" customHeight="1" x14ac:dyDescent="0.15">
      <c r="A12" s="16" t="s">
        <v>186</v>
      </c>
      <c r="B12" s="2" t="s">
        <v>103</v>
      </c>
      <c r="C12" s="226">
        <v>40</v>
      </c>
      <c r="D12" s="226">
        <v>32</v>
      </c>
      <c r="E12" s="226">
        <v>8</v>
      </c>
      <c r="F12" s="226">
        <v>15</v>
      </c>
      <c r="G12" s="226">
        <v>4</v>
      </c>
      <c r="H12" s="226">
        <v>0</v>
      </c>
      <c r="I12" s="226">
        <v>0</v>
      </c>
      <c r="J12" s="226">
        <v>9</v>
      </c>
      <c r="K12" s="226">
        <v>1</v>
      </c>
      <c r="L12" s="226">
        <v>2</v>
      </c>
      <c r="M12" s="226">
        <v>1</v>
      </c>
      <c r="N12" s="226">
        <v>1</v>
      </c>
      <c r="O12" s="226">
        <v>0</v>
      </c>
      <c r="P12" s="226">
        <v>0</v>
      </c>
      <c r="Q12" s="226">
        <v>0</v>
      </c>
      <c r="R12" s="226">
        <v>0</v>
      </c>
      <c r="S12" s="226">
        <v>0</v>
      </c>
      <c r="T12" s="226">
        <v>0</v>
      </c>
      <c r="U12" s="226">
        <v>0</v>
      </c>
      <c r="V12" s="226">
        <v>5</v>
      </c>
      <c r="W12" s="226">
        <v>2</v>
      </c>
    </row>
    <row r="13" spans="1:23" ht="27.75" customHeight="1" x14ac:dyDescent="0.15">
      <c r="A13" s="16" t="s">
        <v>152</v>
      </c>
      <c r="B13" s="2" t="s">
        <v>123</v>
      </c>
      <c r="C13" s="226">
        <v>103</v>
      </c>
      <c r="D13" s="226">
        <v>59</v>
      </c>
      <c r="E13" s="226">
        <v>44</v>
      </c>
      <c r="F13" s="226">
        <v>19</v>
      </c>
      <c r="G13" s="226">
        <v>14</v>
      </c>
      <c r="H13" s="226">
        <v>4</v>
      </c>
      <c r="I13" s="226">
        <v>6</v>
      </c>
      <c r="J13" s="226">
        <v>18</v>
      </c>
      <c r="K13" s="226">
        <v>6</v>
      </c>
      <c r="L13" s="226">
        <v>5</v>
      </c>
      <c r="M13" s="226">
        <v>3</v>
      </c>
      <c r="N13" s="226">
        <v>1</v>
      </c>
      <c r="O13" s="226">
        <v>0</v>
      </c>
      <c r="P13" s="226">
        <v>0</v>
      </c>
      <c r="Q13" s="226">
        <v>0</v>
      </c>
      <c r="R13" s="226">
        <v>0</v>
      </c>
      <c r="S13" s="226">
        <v>0</v>
      </c>
      <c r="T13" s="226">
        <v>0</v>
      </c>
      <c r="U13" s="226">
        <v>0</v>
      </c>
      <c r="V13" s="226">
        <v>12</v>
      </c>
      <c r="W13" s="226">
        <v>15</v>
      </c>
    </row>
    <row r="14" spans="1:23" ht="27.75" customHeight="1" x14ac:dyDescent="0.15">
      <c r="A14" s="16" t="s">
        <v>188</v>
      </c>
      <c r="B14" s="2" t="s">
        <v>51</v>
      </c>
      <c r="C14" s="226">
        <v>11</v>
      </c>
      <c r="D14" s="226">
        <v>3</v>
      </c>
      <c r="E14" s="226">
        <v>8</v>
      </c>
      <c r="F14" s="226">
        <v>1</v>
      </c>
      <c r="G14" s="226">
        <v>4</v>
      </c>
      <c r="H14" s="226">
        <v>0</v>
      </c>
      <c r="I14" s="226">
        <v>0</v>
      </c>
      <c r="J14" s="226">
        <v>0</v>
      </c>
      <c r="K14" s="226">
        <v>0</v>
      </c>
      <c r="L14" s="226">
        <v>2</v>
      </c>
      <c r="M14" s="226">
        <v>1</v>
      </c>
      <c r="N14" s="226">
        <v>0</v>
      </c>
      <c r="O14" s="226">
        <v>0</v>
      </c>
      <c r="P14" s="226">
        <v>0</v>
      </c>
      <c r="Q14" s="226">
        <v>0</v>
      </c>
      <c r="R14" s="226">
        <v>0</v>
      </c>
      <c r="S14" s="226">
        <v>0</v>
      </c>
      <c r="T14" s="226">
        <v>0</v>
      </c>
      <c r="U14" s="226">
        <v>0</v>
      </c>
      <c r="V14" s="226">
        <v>0</v>
      </c>
      <c r="W14" s="226">
        <v>3</v>
      </c>
    </row>
    <row r="15" spans="1:23" ht="27.75" customHeight="1" x14ac:dyDescent="0.15">
      <c r="A15" s="16" t="s">
        <v>7</v>
      </c>
      <c r="B15" s="2" t="s">
        <v>199</v>
      </c>
      <c r="C15" s="226">
        <v>5</v>
      </c>
      <c r="D15" s="226">
        <v>1</v>
      </c>
      <c r="E15" s="226">
        <v>4</v>
      </c>
      <c r="F15" s="226">
        <v>0</v>
      </c>
      <c r="G15" s="226">
        <v>1</v>
      </c>
      <c r="H15" s="226">
        <v>0</v>
      </c>
      <c r="I15" s="226">
        <v>0</v>
      </c>
      <c r="J15" s="226">
        <v>1</v>
      </c>
      <c r="K15" s="226">
        <v>0</v>
      </c>
      <c r="L15" s="226">
        <v>0</v>
      </c>
      <c r="M15" s="226">
        <v>1</v>
      </c>
      <c r="N15" s="226">
        <v>0</v>
      </c>
      <c r="O15" s="226">
        <v>0</v>
      </c>
      <c r="P15" s="226">
        <v>0</v>
      </c>
      <c r="Q15" s="226">
        <v>0</v>
      </c>
      <c r="R15" s="226">
        <v>0</v>
      </c>
      <c r="S15" s="226">
        <v>0</v>
      </c>
      <c r="T15" s="226">
        <v>0</v>
      </c>
      <c r="U15" s="226">
        <v>0</v>
      </c>
      <c r="V15" s="226">
        <v>0</v>
      </c>
      <c r="W15" s="226">
        <v>2</v>
      </c>
    </row>
    <row r="16" spans="1:23" ht="27.75" customHeight="1" x14ac:dyDescent="0.15">
      <c r="A16" s="16" t="s">
        <v>189</v>
      </c>
      <c r="B16" s="143" t="s">
        <v>219</v>
      </c>
      <c r="C16" s="226">
        <v>21</v>
      </c>
      <c r="D16" s="226">
        <v>18</v>
      </c>
      <c r="E16" s="226">
        <v>3</v>
      </c>
      <c r="F16" s="226">
        <v>3</v>
      </c>
      <c r="G16" s="226">
        <v>1</v>
      </c>
      <c r="H16" s="226">
        <v>2</v>
      </c>
      <c r="I16" s="226">
        <v>0</v>
      </c>
      <c r="J16" s="226">
        <v>12</v>
      </c>
      <c r="K16" s="226">
        <v>0</v>
      </c>
      <c r="L16" s="226">
        <v>0</v>
      </c>
      <c r="M16" s="226">
        <v>1</v>
      </c>
      <c r="N16" s="226">
        <v>0</v>
      </c>
      <c r="O16" s="226">
        <v>0</v>
      </c>
      <c r="P16" s="226">
        <v>0</v>
      </c>
      <c r="Q16" s="226">
        <v>0</v>
      </c>
      <c r="R16" s="226">
        <v>0</v>
      </c>
      <c r="S16" s="226">
        <v>0</v>
      </c>
      <c r="T16" s="226">
        <v>0</v>
      </c>
      <c r="U16" s="226">
        <v>0</v>
      </c>
      <c r="V16" s="226">
        <v>1</v>
      </c>
      <c r="W16" s="226">
        <v>1</v>
      </c>
    </row>
    <row r="17" spans="1:23" ht="27.75" customHeight="1" x14ac:dyDescent="0.15">
      <c r="A17" s="16" t="s">
        <v>148</v>
      </c>
      <c r="B17" s="2" t="s">
        <v>0</v>
      </c>
      <c r="C17" s="226">
        <v>26</v>
      </c>
      <c r="D17" s="226">
        <v>8</v>
      </c>
      <c r="E17" s="226">
        <v>18</v>
      </c>
      <c r="F17" s="226">
        <v>2</v>
      </c>
      <c r="G17" s="226">
        <v>10</v>
      </c>
      <c r="H17" s="226">
        <v>0</v>
      </c>
      <c r="I17" s="226">
        <v>2</v>
      </c>
      <c r="J17" s="226">
        <v>2</v>
      </c>
      <c r="K17" s="226">
        <v>0</v>
      </c>
      <c r="L17" s="226">
        <v>1</v>
      </c>
      <c r="M17" s="226">
        <v>0</v>
      </c>
      <c r="N17" s="226">
        <v>0</v>
      </c>
      <c r="O17" s="226">
        <v>0</v>
      </c>
      <c r="P17" s="226">
        <v>0</v>
      </c>
      <c r="Q17" s="226">
        <v>0</v>
      </c>
      <c r="R17" s="226">
        <v>0</v>
      </c>
      <c r="S17" s="226">
        <v>1</v>
      </c>
      <c r="T17" s="226">
        <v>0</v>
      </c>
      <c r="U17" s="226">
        <v>1</v>
      </c>
      <c r="V17" s="226">
        <v>3</v>
      </c>
      <c r="W17" s="226">
        <v>4</v>
      </c>
    </row>
    <row r="18" spans="1:23" ht="27.75" customHeight="1" x14ac:dyDescent="0.15">
      <c r="A18" s="16" t="s">
        <v>190</v>
      </c>
      <c r="B18" s="2" t="s">
        <v>78</v>
      </c>
      <c r="C18" s="226">
        <v>29</v>
      </c>
      <c r="D18" s="226">
        <v>13</v>
      </c>
      <c r="E18" s="226">
        <v>16</v>
      </c>
      <c r="F18" s="226">
        <v>5</v>
      </c>
      <c r="G18" s="226">
        <v>8</v>
      </c>
      <c r="H18" s="226">
        <v>0</v>
      </c>
      <c r="I18" s="226">
        <v>0</v>
      </c>
      <c r="J18" s="226">
        <v>1</v>
      </c>
      <c r="K18" s="226">
        <v>0</v>
      </c>
      <c r="L18" s="226">
        <v>0</v>
      </c>
      <c r="M18" s="226">
        <v>2</v>
      </c>
      <c r="N18" s="226">
        <v>0</v>
      </c>
      <c r="O18" s="226">
        <v>0</v>
      </c>
      <c r="P18" s="226">
        <v>0</v>
      </c>
      <c r="Q18" s="226">
        <v>0</v>
      </c>
      <c r="R18" s="226">
        <v>0</v>
      </c>
      <c r="S18" s="226">
        <v>0</v>
      </c>
      <c r="T18" s="226">
        <v>0</v>
      </c>
      <c r="U18" s="226">
        <v>0</v>
      </c>
      <c r="V18" s="226">
        <v>7</v>
      </c>
      <c r="W18" s="226">
        <v>6</v>
      </c>
    </row>
    <row r="19" spans="1:23" ht="27.75" customHeight="1" x14ac:dyDescent="0.15">
      <c r="A19" s="16" t="s">
        <v>97</v>
      </c>
      <c r="B19" s="2" t="s">
        <v>203</v>
      </c>
      <c r="C19" s="226">
        <v>2</v>
      </c>
      <c r="D19" s="226">
        <v>2</v>
      </c>
      <c r="E19" s="226">
        <v>0</v>
      </c>
      <c r="F19" s="226">
        <v>1</v>
      </c>
      <c r="G19" s="226">
        <v>0</v>
      </c>
      <c r="H19" s="226">
        <v>0</v>
      </c>
      <c r="I19" s="226">
        <v>0</v>
      </c>
      <c r="J19" s="226">
        <v>0</v>
      </c>
      <c r="K19" s="226">
        <v>0</v>
      </c>
      <c r="L19" s="226">
        <v>0</v>
      </c>
      <c r="M19" s="226">
        <v>0</v>
      </c>
      <c r="N19" s="226">
        <v>0</v>
      </c>
      <c r="O19" s="226">
        <v>0</v>
      </c>
      <c r="P19" s="226">
        <v>0</v>
      </c>
      <c r="Q19" s="226">
        <v>0</v>
      </c>
      <c r="R19" s="226">
        <v>0</v>
      </c>
      <c r="S19" s="226">
        <v>0</v>
      </c>
      <c r="T19" s="226">
        <v>0</v>
      </c>
      <c r="U19" s="226">
        <v>0</v>
      </c>
      <c r="V19" s="226">
        <v>1</v>
      </c>
      <c r="W19" s="226">
        <v>0</v>
      </c>
    </row>
    <row r="20" spans="1:23" ht="27.75" customHeight="1" x14ac:dyDescent="0.15">
      <c r="A20" s="16" t="s">
        <v>75</v>
      </c>
      <c r="B20" s="2" t="s">
        <v>204</v>
      </c>
      <c r="C20" s="226">
        <v>37</v>
      </c>
      <c r="D20" s="226">
        <v>13</v>
      </c>
      <c r="E20" s="226">
        <v>24</v>
      </c>
      <c r="F20" s="226">
        <v>5</v>
      </c>
      <c r="G20" s="226">
        <v>16</v>
      </c>
      <c r="H20" s="226">
        <v>0</v>
      </c>
      <c r="I20" s="226">
        <v>1</v>
      </c>
      <c r="J20" s="226">
        <v>0</v>
      </c>
      <c r="K20" s="226">
        <v>1</v>
      </c>
      <c r="L20" s="226">
        <v>2</v>
      </c>
      <c r="M20" s="226">
        <v>0</v>
      </c>
      <c r="N20" s="226">
        <v>0</v>
      </c>
      <c r="O20" s="226">
        <v>0</v>
      </c>
      <c r="P20" s="226">
        <v>0</v>
      </c>
      <c r="Q20" s="226">
        <v>0</v>
      </c>
      <c r="R20" s="226">
        <v>1</v>
      </c>
      <c r="S20" s="226">
        <v>2</v>
      </c>
      <c r="T20" s="226">
        <v>0</v>
      </c>
      <c r="U20" s="226">
        <v>0</v>
      </c>
      <c r="V20" s="226">
        <v>5</v>
      </c>
      <c r="W20" s="226">
        <v>4</v>
      </c>
    </row>
    <row r="21" spans="1:23" ht="27.75" customHeight="1" x14ac:dyDescent="0.15">
      <c r="A21" s="16" t="s">
        <v>191</v>
      </c>
      <c r="B21" s="2" t="s">
        <v>47</v>
      </c>
      <c r="C21" s="226">
        <v>19</v>
      </c>
      <c r="D21" s="226">
        <v>8</v>
      </c>
      <c r="E21" s="226">
        <v>11</v>
      </c>
      <c r="F21" s="226">
        <v>3</v>
      </c>
      <c r="G21" s="226">
        <v>3</v>
      </c>
      <c r="H21" s="226">
        <v>2</v>
      </c>
      <c r="I21" s="226">
        <v>1</v>
      </c>
      <c r="J21" s="226">
        <v>0</v>
      </c>
      <c r="K21" s="226">
        <v>0</v>
      </c>
      <c r="L21" s="226">
        <v>1</v>
      </c>
      <c r="M21" s="226">
        <v>4</v>
      </c>
      <c r="N21" s="226">
        <v>0</v>
      </c>
      <c r="O21" s="226">
        <v>0</v>
      </c>
      <c r="P21" s="226">
        <v>0</v>
      </c>
      <c r="Q21" s="226">
        <v>0</v>
      </c>
      <c r="R21" s="226">
        <v>0</v>
      </c>
      <c r="S21" s="226">
        <v>0</v>
      </c>
      <c r="T21" s="226">
        <v>0</v>
      </c>
      <c r="U21" s="226">
        <v>0</v>
      </c>
      <c r="V21" s="226">
        <v>2</v>
      </c>
      <c r="W21" s="226">
        <v>3</v>
      </c>
    </row>
    <row r="22" spans="1:23" ht="27.75" customHeight="1" x14ac:dyDescent="0.15">
      <c r="A22" s="16" t="s">
        <v>192</v>
      </c>
      <c r="B22" s="144" t="s">
        <v>220</v>
      </c>
      <c r="C22" s="226">
        <v>26</v>
      </c>
      <c r="D22" s="226">
        <v>19</v>
      </c>
      <c r="E22" s="226">
        <v>7</v>
      </c>
      <c r="F22" s="226">
        <v>4</v>
      </c>
      <c r="G22" s="226">
        <v>4</v>
      </c>
      <c r="H22" s="226">
        <v>3</v>
      </c>
      <c r="I22" s="226">
        <v>1</v>
      </c>
      <c r="J22" s="226">
        <v>8</v>
      </c>
      <c r="K22" s="226">
        <v>0</v>
      </c>
      <c r="L22" s="226">
        <v>1</v>
      </c>
      <c r="M22" s="226">
        <v>0</v>
      </c>
      <c r="N22" s="226">
        <v>1</v>
      </c>
      <c r="O22" s="226">
        <v>0</v>
      </c>
      <c r="P22" s="226">
        <v>0</v>
      </c>
      <c r="Q22" s="226">
        <v>0</v>
      </c>
      <c r="R22" s="226">
        <v>0</v>
      </c>
      <c r="S22" s="226">
        <v>0</v>
      </c>
      <c r="T22" s="226">
        <v>0</v>
      </c>
      <c r="U22" s="226">
        <v>0</v>
      </c>
      <c r="V22" s="226">
        <v>2</v>
      </c>
      <c r="W22" s="226">
        <v>2</v>
      </c>
    </row>
    <row r="23" spans="1:23" ht="27.75" customHeight="1" x14ac:dyDescent="0.15">
      <c r="A23" s="17" t="s">
        <v>193</v>
      </c>
      <c r="B23" s="145" t="s">
        <v>222</v>
      </c>
      <c r="C23" s="226">
        <v>150</v>
      </c>
      <c r="D23" s="226">
        <v>100</v>
      </c>
      <c r="E23" s="226">
        <v>50</v>
      </c>
      <c r="F23" s="226">
        <v>50</v>
      </c>
      <c r="G23" s="226">
        <v>32</v>
      </c>
      <c r="H23" s="226">
        <v>7</v>
      </c>
      <c r="I23" s="226">
        <v>2</v>
      </c>
      <c r="J23" s="226">
        <v>32</v>
      </c>
      <c r="K23" s="226">
        <v>3</v>
      </c>
      <c r="L23" s="226">
        <v>8</v>
      </c>
      <c r="M23" s="226">
        <v>10</v>
      </c>
      <c r="N23" s="226">
        <v>0</v>
      </c>
      <c r="O23" s="226">
        <v>0</v>
      </c>
      <c r="P23" s="226">
        <v>0</v>
      </c>
      <c r="Q23" s="226">
        <v>0</v>
      </c>
      <c r="R23" s="226">
        <v>0</v>
      </c>
      <c r="S23" s="226">
        <v>0</v>
      </c>
      <c r="T23" s="226">
        <v>0</v>
      </c>
      <c r="U23" s="226">
        <v>0</v>
      </c>
      <c r="V23" s="226">
        <v>3</v>
      </c>
      <c r="W23" s="226">
        <v>3</v>
      </c>
    </row>
    <row r="24" spans="1:23" ht="27.75" customHeight="1" x14ac:dyDescent="0.15">
      <c r="A24" s="17" t="s">
        <v>194</v>
      </c>
      <c r="B24" s="139" t="s">
        <v>161</v>
      </c>
      <c r="C24" s="226">
        <v>17</v>
      </c>
      <c r="D24" s="226">
        <v>15</v>
      </c>
      <c r="E24" s="226">
        <v>2</v>
      </c>
      <c r="F24" s="226">
        <v>13</v>
      </c>
      <c r="G24" s="226">
        <v>1</v>
      </c>
      <c r="H24" s="226">
        <v>2</v>
      </c>
      <c r="I24" s="226">
        <v>0</v>
      </c>
      <c r="J24" s="226">
        <v>0</v>
      </c>
      <c r="K24" s="226">
        <v>0</v>
      </c>
      <c r="L24" s="226">
        <v>0</v>
      </c>
      <c r="M24" s="226">
        <v>0</v>
      </c>
      <c r="N24" s="226">
        <v>0</v>
      </c>
      <c r="O24" s="226">
        <v>0</v>
      </c>
      <c r="P24" s="226">
        <v>0</v>
      </c>
      <c r="Q24" s="226">
        <v>0</v>
      </c>
      <c r="R24" s="226">
        <v>0</v>
      </c>
      <c r="S24" s="226">
        <v>1</v>
      </c>
      <c r="T24" s="226">
        <v>0</v>
      </c>
      <c r="U24" s="226">
        <v>0</v>
      </c>
      <c r="V24" s="226">
        <v>0</v>
      </c>
      <c r="W24" s="226">
        <v>0</v>
      </c>
    </row>
    <row r="25" spans="1:23" ht="27.75" customHeight="1" x14ac:dyDescent="0.15">
      <c r="A25" s="431" t="s">
        <v>108</v>
      </c>
      <c r="B25" s="432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</row>
    <row r="26" spans="1:23" ht="27.75" customHeight="1" x14ac:dyDescent="0.15">
      <c r="A26" s="433" t="s">
        <v>195</v>
      </c>
      <c r="B26" s="434"/>
      <c r="C26" s="20">
        <f>SUM(C5:C6)</f>
        <v>15</v>
      </c>
      <c r="D26" s="20">
        <f t="shared" ref="D26:W26" si="0">SUM(D5:D6)</f>
        <v>9</v>
      </c>
      <c r="E26" s="20">
        <f t="shared" si="0"/>
        <v>6</v>
      </c>
      <c r="F26" s="20">
        <f t="shared" si="0"/>
        <v>4</v>
      </c>
      <c r="G26" s="20">
        <f t="shared" si="0"/>
        <v>2</v>
      </c>
      <c r="H26" s="20">
        <f t="shared" si="0"/>
        <v>4</v>
      </c>
      <c r="I26" s="20">
        <f t="shared" si="0"/>
        <v>3</v>
      </c>
      <c r="J26" s="20">
        <f t="shared" si="0"/>
        <v>1</v>
      </c>
      <c r="K26" s="20">
        <f t="shared" si="0"/>
        <v>0</v>
      </c>
      <c r="L26" s="20">
        <f t="shared" si="0"/>
        <v>0</v>
      </c>
      <c r="M26" s="20">
        <f t="shared" si="0"/>
        <v>0</v>
      </c>
      <c r="N26" s="20">
        <f t="shared" si="0"/>
        <v>0</v>
      </c>
      <c r="O26" s="20">
        <f t="shared" si="0"/>
        <v>1</v>
      </c>
      <c r="P26" s="20">
        <f t="shared" si="0"/>
        <v>0</v>
      </c>
      <c r="Q26" s="20">
        <f t="shared" si="0"/>
        <v>0</v>
      </c>
      <c r="R26" s="20">
        <f t="shared" si="0"/>
        <v>0</v>
      </c>
      <c r="S26" s="20">
        <f t="shared" si="0"/>
        <v>0</v>
      </c>
      <c r="T26" s="20">
        <f t="shared" si="0"/>
        <v>0</v>
      </c>
      <c r="U26" s="20">
        <f t="shared" si="0"/>
        <v>0</v>
      </c>
      <c r="V26" s="20">
        <f t="shared" si="0"/>
        <v>0</v>
      </c>
      <c r="W26" s="20">
        <f t="shared" si="0"/>
        <v>0</v>
      </c>
    </row>
    <row r="27" spans="1:23" ht="27.75" customHeight="1" x14ac:dyDescent="0.15">
      <c r="A27" s="433" t="s">
        <v>196</v>
      </c>
      <c r="B27" s="434"/>
      <c r="C27" s="20">
        <f>SUM(C7:C9)</f>
        <v>361</v>
      </c>
      <c r="D27" s="20">
        <f t="shared" ref="D27:W27" si="1">SUM(D7:D9)</f>
        <v>306</v>
      </c>
      <c r="E27" s="20">
        <f t="shared" si="1"/>
        <v>55</v>
      </c>
      <c r="F27" s="20">
        <f t="shared" si="1"/>
        <v>49</v>
      </c>
      <c r="G27" s="20">
        <f t="shared" si="1"/>
        <v>17</v>
      </c>
      <c r="H27" s="20">
        <f t="shared" si="1"/>
        <v>20</v>
      </c>
      <c r="I27" s="20">
        <f t="shared" si="1"/>
        <v>9</v>
      </c>
      <c r="J27" s="20">
        <f t="shared" si="1"/>
        <v>194</v>
      </c>
      <c r="K27" s="20">
        <f t="shared" si="1"/>
        <v>12</v>
      </c>
      <c r="L27" s="20">
        <f t="shared" si="1"/>
        <v>15</v>
      </c>
      <c r="M27" s="20">
        <f t="shared" si="1"/>
        <v>8</v>
      </c>
      <c r="N27" s="20">
        <f t="shared" si="1"/>
        <v>4</v>
      </c>
      <c r="O27" s="20">
        <f t="shared" si="1"/>
        <v>1</v>
      </c>
      <c r="P27" s="20">
        <f t="shared" si="1"/>
        <v>0</v>
      </c>
      <c r="Q27" s="20">
        <f t="shared" si="1"/>
        <v>0</v>
      </c>
      <c r="R27" s="20">
        <f t="shared" si="1"/>
        <v>0</v>
      </c>
      <c r="S27" s="20">
        <f t="shared" si="1"/>
        <v>0</v>
      </c>
      <c r="T27" s="20">
        <f t="shared" si="1"/>
        <v>0</v>
      </c>
      <c r="U27" s="20">
        <f t="shared" si="1"/>
        <v>0</v>
      </c>
      <c r="V27" s="20">
        <f t="shared" si="1"/>
        <v>24</v>
      </c>
      <c r="W27" s="20">
        <f t="shared" si="1"/>
        <v>8</v>
      </c>
    </row>
    <row r="28" spans="1:23" ht="27.75" customHeight="1" x14ac:dyDescent="0.15">
      <c r="A28" s="425" t="s">
        <v>187</v>
      </c>
      <c r="B28" s="426"/>
      <c r="C28" s="21">
        <f>SUM(C10:C23)</f>
        <v>488</v>
      </c>
      <c r="D28" s="21">
        <f t="shared" ref="D28:W28" si="2">SUM(D10:D23)</f>
        <v>292</v>
      </c>
      <c r="E28" s="21">
        <f t="shared" si="2"/>
        <v>196</v>
      </c>
      <c r="F28" s="21">
        <f t="shared" si="2"/>
        <v>114</v>
      </c>
      <c r="G28" s="21">
        <f t="shared" si="2"/>
        <v>100</v>
      </c>
      <c r="H28" s="21">
        <f t="shared" si="2"/>
        <v>18</v>
      </c>
      <c r="I28" s="21">
        <f t="shared" si="2"/>
        <v>13</v>
      </c>
      <c r="J28" s="21">
        <f t="shared" si="2"/>
        <v>91</v>
      </c>
      <c r="K28" s="21">
        <f t="shared" si="2"/>
        <v>11</v>
      </c>
      <c r="L28" s="21">
        <f t="shared" si="2"/>
        <v>23</v>
      </c>
      <c r="M28" s="21">
        <f t="shared" si="2"/>
        <v>23</v>
      </c>
      <c r="N28" s="21">
        <f t="shared" si="2"/>
        <v>3</v>
      </c>
      <c r="O28" s="21">
        <f t="shared" si="2"/>
        <v>0</v>
      </c>
      <c r="P28" s="21">
        <f t="shared" si="2"/>
        <v>0</v>
      </c>
      <c r="Q28" s="21">
        <f t="shared" si="2"/>
        <v>0</v>
      </c>
      <c r="R28" s="21">
        <f t="shared" si="2"/>
        <v>1</v>
      </c>
      <c r="S28" s="21">
        <f t="shared" si="2"/>
        <v>3</v>
      </c>
      <c r="T28" s="21">
        <f t="shared" si="2"/>
        <v>0</v>
      </c>
      <c r="U28" s="21">
        <f t="shared" si="2"/>
        <v>1</v>
      </c>
      <c r="V28" s="21">
        <f t="shared" si="2"/>
        <v>42</v>
      </c>
      <c r="W28" s="21">
        <f t="shared" si="2"/>
        <v>45</v>
      </c>
    </row>
  </sheetData>
  <mergeCells count="16">
    <mergeCell ref="A28:B28"/>
    <mergeCell ref="N2:O2"/>
    <mergeCell ref="P2:Q2"/>
    <mergeCell ref="R2:S2"/>
    <mergeCell ref="T2:U2"/>
    <mergeCell ref="A2:B3"/>
    <mergeCell ref="A4:B4"/>
    <mergeCell ref="A25:B25"/>
    <mergeCell ref="A26:B26"/>
    <mergeCell ref="A27:B27"/>
    <mergeCell ref="V2:W2"/>
    <mergeCell ref="C2:E2"/>
    <mergeCell ref="F2:G2"/>
    <mergeCell ref="H2:I2"/>
    <mergeCell ref="J2:K2"/>
    <mergeCell ref="L2:M2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D29"/>
  <sheetViews>
    <sheetView view="pageBreakPreview" zoomScale="90" zoomScaleNormal="80" zoomScaleSheetLayoutView="90" workbookViewId="0">
      <selection activeCell="K11" sqref="K11"/>
    </sheetView>
  </sheetViews>
  <sheetFormatPr defaultRowHeight="13.5" x14ac:dyDescent="0.15"/>
  <cols>
    <col min="1" max="1" width="3.625" style="1" customWidth="1"/>
    <col min="2" max="2" width="27.625" style="1" customWidth="1"/>
    <col min="3" max="5" width="12.875" style="154" customWidth="1"/>
    <col min="6" max="6" width="11.25" style="1" customWidth="1"/>
    <col min="7" max="18" width="7.125" style="1" customWidth="1"/>
    <col min="19" max="16369" width="9" style="1" bestFit="1" customWidth="1"/>
    <col min="16370" max="16384" width="9" style="1" customWidth="1"/>
  </cols>
  <sheetData>
    <row r="1" spans="1:18 16369:16384" ht="21" customHeight="1" x14ac:dyDescent="0.15">
      <c r="A1" s="55" t="s">
        <v>244</v>
      </c>
      <c r="B1" s="123"/>
      <c r="C1" s="123"/>
      <c r="D1" s="123"/>
      <c r="E1" s="123"/>
      <c r="F1" s="123"/>
      <c r="R1" s="26" t="s">
        <v>150</v>
      </c>
    </row>
    <row r="2" spans="1:18 16369:16384" ht="21" customHeight="1" x14ac:dyDescent="0.15">
      <c r="A2" s="302" t="s">
        <v>12</v>
      </c>
      <c r="B2" s="427"/>
      <c r="C2" s="438" t="s">
        <v>34</v>
      </c>
      <c r="D2" s="438"/>
      <c r="E2" s="438"/>
      <c r="F2" s="2"/>
      <c r="G2" s="439" t="s">
        <v>1</v>
      </c>
      <c r="H2" s="439"/>
      <c r="I2" s="439"/>
      <c r="J2" s="439"/>
      <c r="K2" s="439"/>
      <c r="L2" s="439"/>
      <c r="M2" s="439"/>
      <c r="N2" s="439"/>
      <c r="O2" s="439"/>
      <c r="P2" s="245" t="s">
        <v>146</v>
      </c>
      <c r="Q2" s="246"/>
      <c r="R2" s="250"/>
    </row>
    <row r="3" spans="1:18 16369:16384" ht="21" customHeight="1" x14ac:dyDescent="0.15">
      <c r="A3" s="422"/>
      <c r="B3" s="428"/>
      <c r="C3" s="160" t="s">
        <v>43</v>
      </c>
      <c r="D3" s="160" t="s">
        <v>85</v>
      </c>
      <c r="E3" s="160" t="s">
        <v>86</v>
      </c>
      <c r="F3" s="2"/>
      <c r="G3" s="242" t="s">
        <v>43</v>
      </c>
      <c r="H3" s="243"/>
      <c r="I3" s="244"/>
      <c r="J3" s="242" t="s">
        <v>85</v>
      </c>
      <c r="K3" s="243"/>
      <c r="L3" s="244"/>
      <c r="M3" s="242" t="s">
        <v>86</v>
      </c>
      <c r="N3" s="243"/>
      <c r="O3" s="244"/>
      <c r="P3" s="254"/>
      <c r="Q3" s="255"/>
      <c r="R3" s="256"/>
    </row>
    <row r="4" spans="1:18 16369:16384" ht="24.95" customHeight="1" x14ac:dyDescent="0.15">
      <c r="A4" s="429" t="s">
        <v>29</v>
      </c>
      <c r="B4" s="437"/>
      <c r="C4" s="231">
        <v>100</v>
      </c>
      <c r="D4" s="231">
        <v>100</v>
      </c>
      <c r="E4" s="231">
        <v>100</v>
      </c>
      <c r="F4" s="2"/>
      <c r="G4" s="40" t="s">
        <v>43</v>
      </c>
      <c r="H4" s="40" t="s">
        <v>27</v>
      </c>
      <c r="I4" s="40" t="s">
        <v>122</v>
      </c>
      <c r="J4" s="40" t="s">
        <v>43</v>
      </c>
      <c r="K4" s="40" t="s">
        <v>27</v>
      </c>
      <c r="L4" s="40" t="s">
        <v>122</v>
      </c>
      <c r="M4" s="40" t="s">
        <v>43</v>
      </c>
      <c r="N4" s="40" t="s">
        <v>27</v>
      </c>
      <c r="O4" s="40" t="s">
        <v>122</v>
      </c>
      <c r="P4" s="40" t="s">
        <v>43</v>
      </c>
      <c r="Q4" s="40" t="s">
        <v>85</v>
      </c>
      <c r="R4" s="50" t="s">
        <v>86</v>
      </c>
    </row>
    <row r="5" spans="1:18 16369:16384" ht="24.95" customHeight="1" x14ac:dyDescent="0.15">
      <c r="A5" s="16" t="s">
        <v>180</v>
      </c>
      <c r="B5" s="155" t="s">
        <v>121</v>
      </c>
      <c r="C5" s="232">
        <v>1.4755959137343928</v>
      </c>
      <c r="D5" s="232">
        <v>1.2861736334405145</v>
      </c>
      <c r="E5" s="232">
        <v>1.9305019305019304</v>
      </c>
      <c r="F5" s="2"/>
      <c r="G5" s="162">
        <v>100</v>
      </c>
      <c r="H5" s="162">
        <f>G5-I5</f>
        <v>72.07718501702611</v>
      </c>
      <c r="I5" s="162">
        <v>27.922814982973893</v>
      </c>
      <c r="J5" s="162">
        <v>100</v>
      </c>
      <c r="K5" s="162">
        <f>J5-L5</f>
        <v>70.096463022508033</v>
      </c>
      <c r="L5" s="162">
        <v>29.90353697749196</v>
      </c>
      <c r="M5" s="162">
        <v>100</v>
      </c>
      <c r="N5" s="162">
        <f>M5-O5</f>
        <v>76.833976833976834</v>
      </c>
      <c r="O5" s="162">
        <v>23.166023166023166</v>
      </c>
      <c r="P5" s="162">
        <v>100</v>
      </c>
      <c r="Q5" s="162">
        <v>70.599999999999994</v>
      </c>
      <c r="R5" s="162">
        <f>P5-Q5</f>
        <v>29.400000000000006</v>
      </c>
    </row>
    <row r="6" spans="1:18 16369:16384" ht="24.95" customHeight="1" x14ac:dyDescent="0.15">
      <c r="A6" s="17" t="s">
        <v>38</v>
      </c>
      <c r="B6" s="139" t="s">
        <v>37</v>
      </c>
      <c r="C6" s="233">
        <v>0.22701475595913734</v>
      </c>
      <c r="D6" s="233">
        <v>0.16077170418006431</v>
      </c>
      <c r="E6" s="233">
        <v>0.38610038610038611</v>
      </c>
      <c r="F6" s="2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</row>
    <row r="7" spans="1:18 16369:16384" ht="24.95" customHeight="1" x14ac:dyDescent="0.15">
      <c r="A7" s="15" t="s">
        <v>182</v>
      </c>
      <c r="B7" s="156" t="s">
        <v>218</v>
      </c>
      <c r="C7" s="234">
        <v>0.45402951191827468</v>
      </c>
      <c r="D7" s="234">
        <v>0.64308681672025725</v>
      </c>
      <c r="E7" s="234">
        <v>0</v>
      </c>
    </row>
    <row r="8" spans="1:18 16369:16384" ht="24.95" customHeight="1" x14ac:dyDescent="0.15">
      <c r="A8" s="16" t="s">
        <v>184</v>
      </c>
      <c r="B8" s="157" t="s">
        <v>197</v>
      </c>
      <c r="C8" s="234">
        <v>16.572077185017026</v>
      </c>
      <c r="D8" s="234">
        <v>21.70418006430868</v>
      </c>
      <c r="E8" s="234">
        <v>4.2471042471042475</v>
      </c>
    </row>
    <row r="9" spans="1:18 16369:16384" ht="24.95" customHeight="1" x14ac:dyDescent="0.15">
      <c r="A9" s="16" t="s">
        <v>181</v>
      </c>
      <c r="B9" s="141" t="s">
        <v>99</v>
      </c>
      <c r="C9" s="234">
        <v>23.95005675368899</v>
      </c>
      <c r="D9" s="234">
        <v>26.84887459807074</v>
      </c>
      <c r="E9" s="234">
        <v>16.98841698841699</v>
      </c>
    </row>
    <row r="10" spans="1:18 16369:16384" ht="24.95" customHeight="1" x14ac:dyDescent="0.15">
      <c r="A10" s="15" t="s">
        <v>177</v>
      </c>
      <c r="B10" s="142" t="s">
        <v>198</v>
      </c>
      <c r="C10" s="232">
        <v>1.362088535754824</v>
      </c>
      <c r="D10" s="232">
        <v>1.9292604501607717</v>
      </c>
      <c r="E10" s="232">
        <v>0</v>
      </c>
    </row>
    <row r="11" spans="1:18 16369:16384" s="152" customFormat="1" ht="24.95" customHeight="1" x14ac:dyDescent="0.15">
      <c r="A11" s="16" t="s">
        <v>185</v>
      </c>
      <c r="B11" s="2" t="s">
        <v>144</v>
      </c>
      <c r="C11" s="234">
        <v>0.79455164585698068</v>
      </c>
      <c r="D11" s="234">
        <v>0.64308681672025725</v>
      </c>
      <c r="E11" s="234">
        <v>1.1583011583011582</v>
      </c>
      <c r="XEO11" s="1"/>
      <c r="XEP11" s="1"/>
      <c r="XEQ11" s="1"/>
      <c r="XER11" s="1"/>
      <c r="XES11" s="1"/>
      <c r="XET11" s="1"/>
      <c r="XEU11" s="1"/>
      <c r="XEV11" s="1"/>
      <c r="XEW11" s="1"/>
      <c r="XEX11" s="1"/>
      <c r="XEY11" s="1"/>
      <c r="XEZ11" s="1"/>
      <c r="XFA11" s="1"/>
      <c r="XFB11" s="1"/>
      <c r="XFC11" s="1"/>
      <c r="XFD11" s="1"/>
    </row>
    <row r="12" spans="1:18 16369:16384" ht="24.95" customHeight="1" x14ac:dyDescent="0.15">
      <c r="A12" s="16" t="s">
        <v>186</v>
      </c>
      <c r="B12" s="2" t="s">
        <v>103</v>
      </c>
      <c r="C12" s="234">
        <v>4.5402951191827468</v>
      </c>
      <c r="D12" s="234">
        <v>5.144694533762058</v>
      </c>
      <c r="E12" s="234">
        <v>3.0888030888030888</v>
      </c>
    </row>
    <row r="13" spans="1:18 16369:16384" ht="24.95" customHeight="1" x14ac:dyDescent="0.15">
      <c r="A13" s="16" t="s">
        <v>152</v>
      </c>
      <c r="B13" s="2" t="s">
        <v>123</v>
      </c>
      <c r="C13" s="234">
        <v>11.691259931895573</v>
      </c>
      <c r="D13" s="234">
        <v>9.485530546623794</v>
      </c>
      <c r="E13" s="234">
        <v>16.98841698841699</v>
      </c>
    </row>
    <row r="14" spans="1:18 16369:16384" ht="24.95" customHeight="1" x14ac:dyDescent="0.15">
      <c r="A14" s="16" t="s">
        <v>188</v>
      </c>
      <c r="B14" s="2" t="s">
        <v>51</v>
      </c>
      <c r="C14" s="234">
        <v>1.2485811577752555</v>
      </c>
      <c r="D14" s="234">
        <v>0.48231511254019294</v>
      </c>
      <c r="E14" s="234">
        <v>3.0888030888030888</v>
      </c>
    </row>
    <row r="15" spans="1:18 16369:16384" ht="24.95" customHeight="1" x14ac:dyDescent="0.15">
      <c r="A15" s="16" t="s">
        <v>7</v>
      </c>
      <c r="B15" s="2" t="s">
        <v>199</v>
      </c>
      <c r="C15" s="234">
        <v>0.56753688989784334</v>
      </c>
      <c r="D15" s="234">
        <v>0.16077170418006431</v>
      </c>
      <c r="E15" s="234">
        <v>1.5444015444015444</v>
      </c>
    </row>
    <row r="16" spans="1:18 16369:16384" ht="24.95" customHeight="1" x14ac:dyDescent="0.15">
      <c r="A16" s="16" t="s">
        <v>189</v>
      </c>
      <c r="B16" s="143" t="s">
        <v>219</v>
      </c>
      <c r="C16" s="234">
        <v>2.3836549375709422</v>
      </c>
      <c r="D16" s="234">
        <v>2.8938906752411575</v>
      </c>
      <c r="E16" s="234">
        <v>1.1583011583011582</v>
      </c>
    </row>
    <row r="17" spans="1:12" ht="24.95" customHeight="1" x14ac:dyDescent="0.15">
      <c r="A17" s="16" t="s">
        <v>148</v>
      </c>
      <c r="B17" s="2" t="s">
        <v>0</v>
      </c>
      <c r="C17" s="234">
        <v>2.9511918274687856</v>
      </c>
      <c r="D17" s="234">
        <v>1.2861736334405145</v>
      </c>
      <c r="E17" s="234">
        <v>6.9498069498069501</v>
      </c>
    </row>
    <row r="18" spans="1:12" ht="24.95" customHeight="1" x14ac:dyDescent="0.15">
      <c r="A18" s="16" t="s">
        <v>190</v>
      </c>
      <c r="B18" s="2" t="s">
        <v>78</v>
      </c>
      <c r="C18" s="234">
        <v>3.2917139614074915</v>
      </c>
      <c r="D18" s="234">
        <v>2.090032154340836</v>
      </c>
      <c r="E18" s="234">
        <v>6.1776061776061777</v>
      </c>
    </row>
    <row r="19" spans="1:12" ht="24.95" customHeight="1" x14ac:dyDescent="0.15">
      <c r="A19" s="16" t="s">
        <v>97</v>
      </c>
      <c r="B19" s="2" t="s">
        <v>203</v>
      </c>
      <c r="C19" s="234">
        <v>0.22701475595913734</v>
      </c>
      <c r="D19" s="234">
        <v>0.32154340836012862</v>
      </c>
      <c r="E19" s="234">
        <v>0</v>
      </c>
    </row>
    <row r="20" spans="1:12" ht="24.95" customHeight="1" x14ac:dyDescent="0.15">
      <c r="A20" s="16" t="s">
        <v>75</v>
      </c>
      <c r="B20" s="2" t="s">
        <v>204</v>
      </c>
      <c r="C20" s="234">
        <v>4.1997729852440413</v>
      </c>
      <c r="D20" s="234">
        <v>2.090032154340836</v>
      </c>
      <c r="E20" s="234">
        <v>9.2664092664092657</v>
      </c>
    </row>
    <row r="21" spans="1:12" ht="24.95" customHeight="1" x14ac:dyDescent="0.15">
      <c r="A21" s="16" t="s">
        <v>191</v>
      </c>
      <c r="B21" s="2" t="s">
        <v>47</v>
      </c>
      <c r="C21" s="234">
        <v>2.1566401816118046</v>
      </c>
      <c r="D21" s="234">
        <v>1.2861736334405145</v>
      </c>
      <c r="E21" s="234">
        <v>4.2471042471042475</v>
      </c>
    </row>
    <row r="22" spans="1:12" ht="24.95" customHeight="1" x14ac:dyDescent="0.15">
      <c r="A22" s="16" t="s">
        <v>192</v>
      </c>
      <c r="B22" s="144" t="s">
        <v>220</v>
      </c>
      <c r="C22" s="234">
        <v>2.9511918274687856</v>
      </c>
      <c r="D22" s="234">
        <v>3.054662379421222</v>
      </c>
      <c r="E22" s="234">
        <v>2.7027027027027026</v>
      </c>
    </row>
    <row r="23" spans="1:12" ht="24.95" customHeight="1" x14ac:dyDescent="0.15">
      <c r="A23" s="17" t="s">
        <v>193</v>
      </c>
      <c r="B23" s="145" t="s">
        <v>222</v>
      </c>
      <c r="C23" s="233">
        <v>17.026106696935301</v>
      </c>
      <c r="D23" s="233">
        <v>16.077170418006432</v>
      </c>
      <c r="E23" s="233">
        <v>19.305019305019304</v>
      </c>
    </row>
    <row r="24" spans="1:12" ht="24.95" customHeight="1" x14ac:dyDescent="0.15">
      <c r="A24" s="17" t="s">
        <v>194</v>
      </c>
      <c r="B24" s="158" t="s">
        <v>161</v>
      </c>
      <c r="C24" s="233">
        <v>1.9296254256526675</v>
      </c>
      <c r="D24" s="233">
        <v>2.4115755627009645</v>
      </c>
      <c r="E24" s="233">
        <v>0.77220077220077221</v>
      </c>
    </row>
    <row r="25" spans="1:12" ht="24.95" customHeight="1" x14ac:dyDescent="0.15">
      <c r="A25" s="431" t="s">
        <v>108</v>
      </c>
      <c r="B25" s="432"/>
      <c r="C25" s="41"/>
      <c r="D25" s="41"/>
      <c r="E25" s="41"/>
    </row>
    <row r="26" spans="1:12" ht="24.95" customHeight="1" x14ac:dyDescent="0.15">
      <c r="A26" s="433" t="s">
        <v>195</v>
      </c>
      <c r="B26" s="434"/>
      <c r="C26" s="41">
        <f>SUM(C5:C6)</f>
        <v>1.7026106696935301</v>
      </c>
      <c r="D26" s="41">
        <f>SUM(D5:D6)</f>
        <v>1.4469453376205788</v>
      </c>
      <c r="E26" s="41">
        <f>SUM(E5:E6)</f>
        <v>2.3166023166023164</v>
      </c>
    </row>
    <row r="27" spans="1:12" ht="24.95" customHeight="1" x14ac:dyDescent="0.15">
      <c r="A27" s="433" t="s">
        <v>196</v>
      </c>
      <c r="B27" s="434"/>
      <c r="C27" s="41">
        <f>SUM(C7:C9)</f>
        <v>40.976163450624291</v>
      </c>
      <c r="D27" s="41">
        <f>SUM(D7:D9)</f>
        <v>49.19614147909968</v>
      </c>
      <c r="E27" s="41">
        <f>SUM(E7:E9)</f>
        <v>21.235521235521237</v>
      </c>
    </row>
    <row r="28" spans="1:12" ht="21.75" customHeight="1" x14ac:dyDescent="0.15">
      <c r="A28" s="425" t="s">
        <v>187</v>
      </c>
      <c r="B28" s="426"/>
      <c r="C28" s="42">
        <f>SUM(C10:C23)</f>
        <v>55.391600454029508</v>
      </c>
      <c r="D28" s="42">
        <f>SUM(D10:D23)</f>
        <v>46.945337620578776</v>
      </c>
      <c r="E28" s="42">
        <f>SUM(E10:E23)</f>
        <v>75.675675675675677</v>
      </c>
      <c r="F28" s="161"/>
      <c r="G28" s="3"/>
      <c r="H28" s="3"/>
      <c r="I28" s="3"/>
      <c r="J28" s="3"/>
      <c r="K28" s="3"/>
      <c r="L28" s="3"/>
    </row>
    <row r="29" spans="1:12" ht="21.75" customHeight="1" x14ac:dyDescent="0.15">
      <c r="A29" s="435" t="s">
        <v>308</v>
      </c>
      <c r="B29" s="435"/>
      <c r="C29" s="435"/>
      <c r="D29" s="435"/>
      <c r="E29" s="435"/>
      <c r="F29" s="436"/>
      <c r="G29" s="436"/>
      <c r="H29" s="436"/>
      <c r="I29" s="436"/>
      <c r="J29" s="436"/>
      <c r="K29" s="436"/>
      <c r="L29" s="436"/>
    </row>
  </sheetData>
  <mergeCells count="14">
    <mergeCell ref="A28:B28"/>
    <mergeCell ref="A29:L29"/>
    <mergeCell ref="A2:B3"/>
    <mergeCell ref="P2:R3"/>
    <mergeCell ref="A4:B4"/>
    <mergeCell ref="G6:R6"/>
    <mergeCell ref="A25:B25"/>
    <mergeCell ref="A26:B26"/>
    <mergeCell ref="A27:B27"/>
    <mergeCell ref="C2:E2"/>
    <mergeCell ref="G2:O2"/>
    <mergeCell ref="G3:I3"/>
    <mergeCell ref="J3:L3"/>
    <mergeCell ref="M3:O3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4"/>
  <sheetViews>
    <sheetView showZeros="0" view="pageBreakPreview" zoomScaleNormal="80" zoomScaleSheetLayoutView="100" workbookViewId="0">
      <pane xSplit="2" ySplit="3" topLeftCell="C16" activePane="bottomRight" state="frozen"/>
      <selection pane="topRight"/>
      <selection pane="bottomLeft"/>
      <selection pane="bottomRight" activeCell="M19" sqref="M19"/>
    </sheetView>
  </sheetViews>
  <sheetFormatPr defaultRowHeight="13.5" x14ac:dyDescent="0.15"/>
  <cols>
    <col min="1" max="1" width="2.625" style="1" customWidth="1"/>
    <col min="2" max="2" width="26.625" style="1" customWidth="1"/>
    <col min="3" max="11" width="9.625" style="1" customWidth="1"/>
    <col min="12" max="12" width="9" style="1" bestFit="1" customWidth="1"/>
    <col min="13" max="16384" width="9" style="1"/>
  </cols>
  <sheetData>
    <row r="1" spans="1:11" ht="21" customHeight="1" x14ac:dyDescent="0.15">
      <c r="A1" s="137" t="s">
        <v>273</v>
      </c>
      <c r="B1" s="138"/>
      <c r="C1" s="138"/>
      <c r="K1" s="26" t="s">
        <v>45</v>
      </c>
    </row>
    <row r="2" spans="1:11" ht="21" customHeight="1" x14ac:dyDescent="0.15">
      <c r="A2" s="302" t="s">
        <v>12</v>
      </c>
      <c r="B2" s="427"/>
      <c r="C2" s="297" t="s">
        <v>225</v>
      </c>
      <c r="D2" s="297"/>
      <c r="E2" s="297"/>
      <c r="F2" s="297" t="s">
        <v>16</v>
      </c>
      <c r="G2" s="297"/>
      <c r="H2" s="297"/>
      <c r="I2" s="297" t="s">
        <v>93</v>
      </c>
      <c r="J2" s="297"/>
      <c r="K2" s="297"/>
    </row>
    <row r="3" spans="1:11" ht="21" customHeight="1" x14ac:dyDescent="0.15">
      <c r="A3" s="422"/>
      <c r="B3" s="428"/>
      <c r="C3" s="18" t="s">
        <v>43</v>
      </c>
      <c r="D3" s="18" t="s">
        <v>85</v>
      </c>
      <c r="E3" s="18" t="s">
        <v>86</v>
      </c>
      <c r="F3" s="18" t="s">
        <v>43</v>
      </c>
      <c r="G3" s="18" t="s">
        <v>85</v>
      </c>
      <c r="H3" s="18" t="s">
        <v>86</v>
      </c>
      <c r="I3" s="18" t="s">
        <v>43</v>
      </c>
      <c r="J3" s="18" t="s">
        <v>85</v>
      </c>
      <c r="K3" s="18" t="s">
        <v>86</v>
      </c>
    </row>
    <row r="4" spans="1:11" ht="27.75" customHeight="1" x14ac:dyDescent="0.15">
      <c r="A4" s="429" t="s">
        <v>29</v>
      </c>
      <c r="B4" s="437"/>
      <c r="C4" s="235">
        <v>881</v>
      </c>
      <c r="D4" s="235">
        <v>622</v>
      </c>
      <c r="E4" s="235">
        <v>259</v>
      </c>
      <c r="F4" s="235">
        <v>817</v>
      </c>
      <c r="G4" s="235">
        <v>580</v>
      </c>
      <c r="H4" s="235">
        <v>237</v>
      </c>
      <c r="I4" s="235">
        <v>64</v>
      </c>
      <c r="J4" s="235">
        <v>42</v>
      </c>
      <c r="K4" s="235">
        <v>22</v>
      </c>
    </row>
    <row r="5" spans="1:11" ht="27.75" customHeight="1" x14ac:dyDescent="0.15">
      <c r="A5" s="440" t="s">
        <v>149</v>
      </c>
      <c r="B5" s="441"/>
      <c r="C5" s="235">
        <v>125</v>
      </c>
      <c r="D5" s="235">
        <v>113</v>
      </c>
      <c r="E5" s="235">
        <v>12</v>
      </c>
      <c r="F5" s="235">
        <v>123</v>
      </c>
      <c r="G5" s="235">
        <v>111</v>
      </c>
      <c r="H5" s="235">
        <v>12</v>
      </c>
      <c r="I5" s="235">
        <v>2</v>
      </c>
      <c r="J5" s="235">
        <v>2</v>
      </c>
      <c r="K5" s="235">
        <v>0</v>
      </c>
    </row>
    <row r="6" spans="1:11" ht="27.75" customHeight="1" x14ac:dyDescent="0.15">
      <c r="A6" s="440" t="s">
        <v>20</v>
      </c>
      <c r="B6" s="441"/>
      <c r="C6" s="235">
        <v>95</v>
      </c>
      <c r="D6" s="235">
        <v>29</v>
      </c>
      <c r="E6" s="235">
        <v>66</v>
      </c>
      <c r="F6" s="235">
        <v>89</v>
      </c>
      <c r="G6" s="235">
        <v>28</v>
      </c>
      <c r="H6" s="235">
        <v>61</v>
      </c>
      <c r="I6" s="235">
        <v>6</v>
      </c>
      <c r="J6" s="235">
        <v>1</v>
      </c>
      <c r="K6" s="235">
        <v>5</v>
      </c>
    </row>
    <row r="7" spans="1:11" ht="27.75" customHeight="1" x14ac:dyDescent="0.15">
      <c r="A7" s="440" t="s">
        <v>153</v>
      </c>
      <c r="B7" s="441"/>
      <c r="C7" s="235">
        <v>86</v>
      </c>
      <c r="D7" s="235">
        <v>42</v>
      </c>
      <c r="E7" s="235">
        <v>44</v>
      </c>
      <c r="F7" s="235">
        <v>77</v>
      </c>
      <c r="G7" s="235">
        <v>35</v>
      </c>
      <c r="H7" s="235">
        <v>42</v>
      </c>
      <c r="I7" s="235">
        <v>9</v>
      </c>
      <c r="J7" s="235">
        <v>7</v>
      </c>
      <c r="K7" s="235">
        <v>2</v>
      </c>
    </row>
    <row r="8" spans="1:11" ht="27.75" customHeight="1" x14ac:dyDescent="0.15">
      <c r="A8" s="440" t="s">
        <v>157</v>
      </c>
      <c r="B8" s="441"/>
      <c r="C8" s="235">
        <v>87</v>
      </c>
      <c r="D8" s="235">
        <v>32</v>
      </c>
      <c r="E8" s="235">
        <v>55</v>
      </c>
      <c r="F8" s="235">
        <v>74</v>
      </c>
      <c r="G8" s="235">
        <v>29</v>
      </c>
      <c r="H8" s="235">
        <v>45</v>
      </c>
      <c r="I8" s="235">
        <v>13</v>
      </c>
      <c r="J8" s="235">
        <v>3</v>
      </c>
      <c r="K8" s="235">
        <v>10</v>
      </c>
    </row>
    <row r="9" spans="1:11" ht="27.75" customHeight="1" x14ac:dyDescent="0.15">
      <c r="A9" s="440" t="s">
        <v>90</v>
      </c>
      <c r="B9" s="441"/>
      <c r="C9" s="235">
        <v>91</v>
      </c>
      <c r="D9" s="235">
        <v>65</v>
      </c>
      <c r="E9" s="235">
        <v>26</v>
      </c>
      <c r="F9" s="235">
        <v>89</v>
      </c>
      <c r="G9" s="235">
        <v>63</v>
      </c>
      <c r="H9" s="235">
        <v>26</v>
      </c>
      <c r="I9" s="235">
        <v>2</v>
      </c>
      <c r="J9" s="235">
        <v>2</v>
      </c>
      <c r="K9" s="235">
        <v>0</v>
      </c>
    </row>
    <row r="10" spans="1:11" ht="27.75" customHeight="1" x14ac:dyDescent="0.15">
      <c r="A10" s="440" t="s">
        <v>206</v>
      </c>
      <c r="B10" s="441"/>
      <c r="C10" s="235">
        <v>16</v>
      </c>
      <c r="D10" s="235">
        <v>12</v>
      </c>
      <c r="E10" s="235">
        <v>4</v>
      </c>
      <c r="F10" s="235">
        <v>14</v>
      </c>
      <c r="G10" s="235">
        <v>10</v>
      </c>
      <c r="H10" s="235">
        <v>4</v>
      </c>
      <c r="I10" s="235">
        <v>2</v>
      </c>
      <c r="J10" s="235">
        <v>2</v>
      </c>
      <c r="K10" s="235">
        <v>0</v>
      </c>
    </row>
    <row r="11" spans="1:11" ht="27.75" customHeight="1" x14ac:dyDescent="0.15">
      <c r="A11" s="440" t="s">
        <v>160</v>
      </c>
      <c r="B11" s="441"/>
      <c r="C11" s="235">
        <v>2</v>
      </c>
      <c r="D11" s="235">
        <v>1</v>
      </c>
      <c r="E11" s="235">
        <v>1</v>
      </c>
      <c r="F11" s="235">
        <v>2</v>
      </c>
      <c r="G11" s="235">
        <v>1</v>
      </c>
      <c r="H11" s="235">
        <v>1</v>
      </c>
      <c r="I11" s="235">
        <v>0</v>
      </c>
      <c r="J11" s="235">
        <v>0</v>
      </c>
      <c r="K11" s="235">
        <v>0</v>
      </c>
    </row>
    <row r="12" spans="1:11" ht="27.75" customHeight="1" x14ac:dyDescent="0.15">
      <c r="A12" s="447" t="s">
        <v>111</v>
      </c>
      <c r="B12" s="448"/>
      <c r="C12" s="235">
        <v>198</v>
      </c>
      <c r="D12" s="235">
        <v>166</v>
      </c>
      <c r="E12" s="235">
        <v>32</v>
      </c>
      <c r="F12" s="235">
        <v>187</v>
      </c>
      <c r="G12" s="235">
        <v>159</v>
      </c>
      <c r="H12" s="235">
        <v>28</v>
      </c>
      <c r="I12" s="235">
        <v>11</v>
      </c>
      <c r="J12" s="235">
        <v>7</v>
      </c>
      <c r="K12" s="235">
        <v>4</v>
      </c>
    </row>
    <row r="13" spans="1:11" ht="27.75" customHeight="1" x14ac:dyDescent="0.15">
      <c r="A13" s="163"/>
      <c r="B13" s="165" t="s">
        <v>155</v>
      </c>
      <c r="C13" s="236">
        <v>143</v>
      </c>
      <c r="D13" s="236">
        <v>116</v>
      </c>
      <c r="E13" s="236">
        <v>27</v>
      </c>
      <c r="F13" s="236">
        <v>135</v>
      </c>
      <c r="G13" s="236">
        <v>110</v>
      </c>
      <c r="H13" s="236">
        <v>25</v>
      </c>
      <c r="I13" s="236">
        <v>8</v>
      </c>
      <c r="J13" s="236">
        <v>6</v>
      </c>
      <c r="K13" s="236">
        <v>2</v>
      </c>
    </row>
    <row r="14" spans="1:11" ht="27.75" customHeight="1" x14ac:dyDescent="0.15">
      <c r="A14" s="163"/>
      <c r="B14" s="166" t="s">
        <v>94</v>
      </c>
      <c r="C14" s="237">
        <v>31</v>
      </c>
      <c r="D14" s="237">
        <v>26</v>
      </c>
      <c r="E14" s="237">
        <v>5</v>
      </c>
      <c r="F14" s="237">
        <v>29</v>
      </c>
      <c r="G14" s="237">
        <v>26</v>
      </c>
      <c r="H14" s="237">
        <v>3</v>
      </c>
      <c r="I14" s="237">
        <v>2</v>
      </c>
      <c r="J14" s="237">
        <v>0</v>
      </c>
      <c r="K14" s="237">
        <v>2</v>
      </c>
    </row>
    <row r="15" spans="1:11" ht="27.75" customHeight="1" x14ac:dyDescent="0.15">
      <c r="A15" s="163"/>
      <c r="B15" s="166" t="s">
        <v>4</v>
      </c>
      <c r="C15" s="237">
        <v>16</v>
      </c>
      <c r="D15" s="237">
        <v>16</v>
      </c>
      <c r="E15" s="237">
        <v>0</v>
      </c>
      <c r="F15" s="237">
        <v>15</v>
      </c>
      <c r="G15" s="237">
        <v>15</v>
      </c>
      <c r="H15" s="237">
        <v>0</v>
      </c>
      <c r="I15" s="237">
        <v>1</v>
      </c>
      <c r="J15" s="237">
        <v>1</v>
      </c>
      <c r="K15" s="237">
        <v>0</v>
      </c>
    </row>
    <row r="16" spans="1:11" ht="27.75" customHeight="1" x14ac:dyDescent="0.15">
      <c r="A16" s="163"/>
      <c r="B16" s="166" t="s">
        <v>168</v>
      </c>
      <c r="C16" s="237">
        <v>5</v>
      </c>
      <c r="D16" s="237">
        <v>5</v>
      </c>
      <c r="E16" s="237">
        <v>0</v>
      </c>
      <c r="F16" s="237">
        <v>5</v>
      </c>
      <c r="G16" s="237">
        <v>5</v>
      </c>
      <c r="H16" s="237">
        <v>0</v>
      </c>
      <c r="I16" s="237">
        <v>0</v>
      </c>
      <c r="J16" s="237">
        <v>0</v>
      </c>
      <c r="K16" s="237">
        <v>0</v>
      </c>
    </row>
    <row r="17" spans="1:11" ht="27.75" customHeight="1" x14ac:dyDescent="0.15">
      <c r="A17" s="164"/>
      <c r="B17" s="167" t="s">
        <v>169</v>
      </c>
      <c r="C17" s="238">
        <v>3</v>
      </c>
      <c r="D17" s="238">
        <v>3</v>
      </c>
      <c r="E17" s="238">
        <v>0</v>
      </c>
      <c r="F17" s="238">
        <v>3</v>
      </c>
      <c r="G17" s="238">
        <v>3</v>
      </c>
      <c r="H17" s="238">
        <v>0</v>
      </c>
      <c r="I17" s="238">
        <v>0</v>
      </c>
      <c r="J17" s="238">
        <v>0</v>
      </c>
      <c r="K17" s="238">
        <v>0</v>
      </c>
    </row>
    <row r="18" spans="1:11" ht="27.75" customHeight="1" x14ac:dyDescent="0.15">
      <c r="A18" s="440" t="s">
        <v>139</v>
      </c>
      <c r="B18" s="441"/>
      <c r="C18" s="235">
        <v>36</v>
      </c>
      <c r="D18" s="235">
        <v>36</v>
      </c>
      <c r="E18" s="235">
        <v>0</v>
      </c>
      <c r="F18" s="235">
        <v>33</v>
      </c>
      <c r="G18" s="235">
        <v>33</v>
      </c>
      <c r="H18" s="235">
        <v>0</v>
      </c>
      <c r="I18" s="235">
        <v>3</v>
      </c>
      <c r="J18" s="235">
        <v>3</v>
      </c>
      <c r="K18" s="235">
        <v>0</v>
      </c>
    </row>
    <row r="19" spans="1:11" ht="27.75" customHeight="1" x14ac:dyDescent="0.15">
      <c r="A19" s="440" t="s">
        <v>162</v>
      </c>
      <c r="B19" s="441"/>
      <c r="C19" s="235">
        <v>85</v>
      </c>
      <c r="D19" s="235">
        <v>83</v>
      </c>
      <c r="E19" s="235">
        <v>2</v>
      </c>
      <c r="F19" s="235">
        <v>73</v>
      </c>
      <c r="G19" s="235">
        <v>71</v>
      </c>
      <c r="H19" s="235">
        <v>2</v>
      </c>
      <c r="I19" s="235">
        <v>12</v>
      </c>
      <c r="J19" s="235">
        <v>12</v>
      </c>
      <c r="K19" s="235">
        <v>0</v>
      </c>
    </row>
    <row r="20" spans="1:11" ht="27.75" customHeight="1" x14ac:dyDescent="0.15">
      <c r="A20" s="440" t="s">
        <v>224</v>
      </c>
      <c r="B20" s="441"/>
      <c r="C20" s="235">
        <v>26</v>
      </c>
      <c r="D20" s="235">
        <v>16</v>
      </c>
      <c r="E20" s="235">
        <v>10</v>
      </c>
      <c r="F20" s="235">
        <v>25</v>
      </c>
      <c r="G20" s="235">
        <v>15</v>
      </c>
      <c r="H20" s="235">
        <v>10</v>
      </c>
      <c r="I20" s="235">
        <v>1</v>
      </c>
      <c r="J20" s="235">
        <v>1</v>
      </c>
      <c r="K20" s="235">
        <v>0</v>
      </c>
    </row>
    <row r="21" spans="1:11" ht="27.75" customHeight="1" x14ac:dyDescent="0.15">
      <c r="A21" s="440" t="s">
        <v>96</v>
      </c>
      <c r="B21" s="441"/>
      <c r="C21" s="235">
        <v>34</v>
      </c>
      <c r="D21" s="235">
        <v>27</v>
      </c>
      <c r="E21" s="235">
        <v>7</v>
      </c>
      <c r="F21" s="235">
        <v>31</v>
      </c>
      <c r="G21" s="235">
        <v>25</v>
      </c>
      <c r="H21" s="235">
        <v>6</v>
      </c>
      <c r="I21" s="235">
        <v>3</v>
      </c>
      <c r="J21" s="235">
        <v>2</v>
      </c>
      <c r="K21" s="235">
        <v>1</v>
      </c>
    </row>
    <row r="22" spans="1:11" ht="27.75" customHeight="1" x14ac:dyDescent="0.15">
      <c r="A22" s="442" t="s">
        <v>165</v>
      </c>
      <c r="B22" s="443"/>
      <c r="C22" s="239"/>
      <c r="D22" s="239"/>
      <c r="E22" s="239"/>
      <c r="F22" s="239"/>
      <c r="G22" s="239"/>
      <c r="H22" s="239"/>
      <c r="I22" s="239"/>
      <c r="J22" s="239"/>
      <c r="K22" s="240"/>
    </row>
    <row r="23" spans="1:11" ht="27.75" customHeight="1" x14ac:dyDescent="0.15">
      <c r="A23" s="444" t="s">
        <v>303</v>
      </c>
      <c r="B23" s="445"/>
      <c r="C23" s="235">
        <v>407</v>
      </c>
      <c r="D23" s="235">
        <v>272</v>
      </c>
      <c r="E23" s="235">
        <v>135</v>
      </c>
      <c r="F23" s="235">
        <v>394</v>
      </c>
      <c r="G23" s="235">
        <v>267</v>
      </c>
      <c r="H23" s="235">
        <v>127</v>
      </c>
      <c r="I23" s="235">
        <v>13</v>
      </c>
      <c r="J23" s="235">
        <v>5</v>
      </c>
      <c r="K23" s="235">
        <v>8</v>
      </c>
    </row>
    <row r="24" spans="1:11" ht="27.75" customHeight="1" x14ac:dyDescent="0.15">
      <c r="A24" s="446" t="s">
        <v>167</v>
      </c>
      <c r="B24" s="445"/>
      <c r="C24" s="235">
        <v>14</v>
      </c>
      <c r="D24" s="235">
        <v>10</v>
      </c>
      <c r="E24" s="235">
        <v>4</v>
      </c>
      <c r="F24" s="235">
        <v>13</v>
      </c>
      <c r="G24" s="235">
        <v>9</v>
      </c>
      <c r="H24" s="235">
        <v>4</v>
      </c>
      <c r="I24" s="235">
        <v>1</v>
      </c>
      <c r="J24" s="235">
        <v>1</v>
      </c>
      <c r="K24" s="235">
        <v>0</v>
      </c>
    </row>
  </sheetData>
  <mergeCells count="20">
    <mergeCell ref="A21:B21"/>
    <mergeCell ref="A22:B22"/>
    <mergeCell ref="A23:B23"/>
    <mergeCell ref="A24:B24"/>
    <mergeCell ref="A2:B3"/>
    <mergeCell ref="A11:B11"/>
    <mergeCell ref="A12:B12"/>
    <mergeCell ref="A18:B18"/>
    <mergeCell ref="A19:B19"/>
    <mergeCell ref="A20:B20"/>
    <mergeCell ref="A6:B6"/>
    <mergeCell ref="A7:B7"/>
    <mergeCell ref="A8:B8"/>
    <mergeCell ref="A9:B9"/>
    <mergeCell ref="A10:B10"/>
    <mergeCell ref="C2:E2"/>
    <mergeCell ref="F2:H2"/>
    <mergeCell ref="I2:K2"/>
    <mergeCell ref="A4:B4"/>
    <mergeCell ref="A5:B5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24"/>
  <sheetViews>
    <sheetView showZeros="0" view="pageBreakPreview" zoomScale="95" zoomScaleNormal="85" zoomScaleSheetLayoutView="95" workbookViewId="0">
      <pane xSplit="2" ySplit="3" topLeftCell="C4" activePane="bottomRight" state="frozen"/>
      <selection pane="topRight"/>
      <selection pane="bottomLeft"/>
      <selection pane="bottomRight" activeCell="X18" sqref="X18"/>
    </sheetView>
  </sheetViews>
  <sheetFormatPr defaultRowHeight="13.5" x14ac:dyDescent="0.15"/>
  <cols>
    <col min="1" max="1" width="2.625" style="1" customWidth="1"/>
    <col min="2" max="2" width="23.75" style="1" customWidth="1"/>
    <col min="3" max="5" width="7.125" style="1" customWidth="1"/>
    <col min="6" max="23" width="6.5" style="1" customWidth="1"/>
    <col min="24" max="24" width="9" style="1" bestFit="1" customWidth="1"/>
    <col min="25" max="16384" width="9" style="1"/>
  </cols>
  <sheetData>
    <row r="1" spans="1:23" ht="21" customHeight="1" x14ac:dyDescent="0.15">
      <c r="A1" s="137" t="s">
        <v>274</v>
      </c>
      <c r="B1" s="138"/>
      <c r="C1" s="138"/>
      <c r="D1" s="138"/>
      <c r="E1" s="138"/>
      <c r="W1" s="26" t="s">
        <v>45</v>
      </c>
    </row>
    <row r="2" spans="1:23" ht="21" customHeight="1" x14ac:dyDescent="0.15">
      <c r="A2" s="302" t="s">
        <v>12</v>
      </c>
      <c r="B2" s="427"/>
      <c r="C2" s="449" t="s">
        <v>43</v>
      </c>
      <c r="D2" s="449"/>
      <c r="E2" s="449"/>
      <c r="F2" s="449" t="s">
        <v>2</v>
      </c>
      <c r="G2" s="449"/>
      <c r="H2" s="449" t="s">
        <v>163</v>
      </c>
      <c r="I2" s="449"/>
      <c r="J2" s="449" t="s">
        <v>173</v>
      </c>
      <c r="K2" s="449"/>
      <c r="L2" s="449" t="s">
        <v>107</v>
      </c>
      <c r="M2" s="449"/>
      <c r="N2" s="449" t="s">
        <v>200</v>
      </c>
      <c r="O2" s="449"/>
      <c r="P2" s="449" t="s">
        <v>174</v>
      </c>
      <c r="Q2" s="449"/>
      <c r="R2" s="449" t="s">
        <v>178</v>
      </c>
      <c r="S2" s="449"/>
      <c r="T2" s="449" t="s">
        <v>169</v>
      </c>
      <c r="U2" s="449"/>
      <c r="V2" s="449" t="s">
        <v>223</v>
      </c>
      <c r="W2" s="449"/>
    </row>
    <row r="3" spans="1:23" ht="21" customHeight="1" x14ac:dyDescent="0.15">
      <c r="A3" s="422"/>
      <c r="B3" s="428"/>
      <c r="C3" s="171" t="s">
        <v>43</v>
      </c>
      <c r="D3" s="171" t="s">
        <v>85</v>
      </c>
      <c r="E3" s="171" t="s">
        <v>86</v>
      </c>
      <c r="F3" s="171" t="s">
        <v>85</v>
      </c>
      <c r="G3" s="171" t="s">
        <v>86</v>
      </c>
      <c r="H3" s="171" t="s">
        <v>85</v>
      </c>
      <c r="I3" s="171" t="s">
        <v>86</v>
      </c>
      <c r="J3" s="171" t="s">
        <v>85</v>
      </c>
      <c r="K3" s="171" t="s">
        <v>86</v>
      </c>
      <c r="L3" s="171" t="s">
        <v>85</v>
      </c>
      <c r="M3" s="171" t="s">
        <v>86</v>
      </c>
      <c r="N3" s="171" t="s">
        <v>85</v>
      </c>
      <c r="O3" s="171" t="s">
        <v>86</v>
      </c>
      <c r="P3" s="171" t="s">
        <v>85</v>
      </c>
      <c r="Q3" s="171" t="s">
        <v>86</v>
      </c>
      <c r="R3" s="171" t="s">
        <v>85</v>
      </c>
      <c r="S3" s="171" t="s">
        <v>86</v>
      </c>
      <c r="T3" s="171" t="s">
        <v>85</v>
      </c>
      <c r="U3" s="171" t="s">
        <v>86</v>
      </c>
      <c r="V3" s="171" t="s">
        <v>85</v>
      </c>
      <c r="W3" s="171" t="s">
        <v>86</v>
      </c>
    </row>
    <row r="4" spans="1:23" ht="27" customHeight="1" x14ac:dyDescent="0.15">
      <c r="A4" s="337" t="s">
        <v>29</v>
      </c>
      <c r="B4" s="338"/>
      <c r="C4" s="235">
        <v>881</v>
      </c>
      <c r="D4" s="235">
        <v>622</v>
      </c>
      <c r="E4" s="235">
        <v>259</v>
      </c>
      <c r="F4" s="235">
        <v>180</v>
      </c>
      <c r="G4" s="235">
        <v>120</v>
      </c>
      <c r="H4" s="235">
        <v>44</v>
      </c>
      <c r="I4" s="235">
        <v>25</v>
      </c>
      <c r="J4" s="235">
        <v>286</v>
      </c>
      <c r="K4" s="235">
        <v>23</v>
      </c>
      <c r="L4" s="235">
        <v>38</v>
      </c>
      <c r="M4" s="235">
        <v>31</v>
      </c>
      <c r="N4" s="235">
        <v>7</v>
      </c>
      <c r="O4" s="235">
        <v>2</v>
      </c>
      <c r="P4" s="235">
        <v>0</v>
      </c>
      <c r="Q4" s="235">
        <v>0</v>
      </c>
      <c r="R4" s="235">
        <v>1</v>
      </c>
      <c r="S4" s="235">
        <v>4</v>
      </c>
      <c r="T4" s="235">
        <v>0</v>
      </c>
      <c r="U4" s="235">
        <v>1</v>
      </c>
      <c r="V4" s="235">
        <v>66</v>
      </c>
      <c r="W4" s="235">
        <v>53</v>
      </c>
    </row>
    <row r="5" spans="1:23" ht="27" customHeight="1" x14ac:dyDescent="0.15">
      <c r="A5" s="450" t="s">
        <v>149</v>
      </c>
      <c r="B5" s="451"/>
      <c r="C5" s="235">
        <v>125</v>
      </c>
      <c r="D5" s="235">
        <v>113</v>
      </c>
      <c r="E5" s="235">
        <v>12</v>
      </c>
      <c r="F5" s="235">
        <v>10</v>
      </c>
      <c r="G5" s="235">
        <v>5</v>
      </c>
      <c r="H5" s="235">
        <v>13</v>
      </c>
      <c r="I5" s="235">
        <v>0</v>
      </c>
      <c r="J5" s="235">
        <v>75</v>
      </c>
      <c r="K5" s="235">
        <v>3</v>
      </c>
      <c r="L5" s="235">
        <v>3</v>
      </c>
      <c r="M5" s="235">
        <v>1</v>
      </c>
      <c r="N5" s="235">
        <v>0</v>
      </c>
      <c r="O5" s="235">
        <v>0</v>
      </c>
      <c r="P5" s="235">
        <v>0</v>
      </c>
      <c r="Q5" s="235">
        <v>0</v>
      </c>
      <c r="R5" s="235">
        <v>1</v>
      </c>
      <c r="S5" s="235">
        <v>2</v>
      </c>
      <c r="T5" s="235">
        <v>0</v>
      </c>
      <c r="U5" s="235">
        <v>0</v>
      </c>
      <c r="V5" s="235">
        <v>11</v>
      </c>
      <c r="W5" s="235">
        <v>1</v>
      </c>
    </row>
    <row r="6" spans="1:23" ht="27" customHeight="1" x14ac:dyDescent="0.15">
      <c r="A6" s="450" t="s">
        <v>20</v>
      </c>
      <c r="B6" s="451"/>
      <c r="C6" s="235">
        <v>95</v>
      </c>
      <c r="D6" s="235">
        <v>29</v>
      </c>
      <c r="E6" s="235">
        <v>66</v>
      </c>
      <c r="F6" s="235">
        <v>7</v>
      </c>
      <c r="G6" s="235">
        <v>34</v>
      </c>
      <c r="H6" s="235">
        <v>4</v>
      </c>
      <c r="I6" s="235">
        <v>3</v>
      </c>
      <c r="J6" s="235">
        <v>5</v>
      </c>
      <c r="K6" s="235">
        <v>3</v>
      </c>
      <c r="L6" s="235">
        <v>9</v>
      </c>
      <c r="M6" s="235">
        <v>15</v>
      </c>
      <c r="N6" s="235">
        <v>0</v>
      </c>
      <c r="O6" s="235">
        <v>0</v>
      </c>
      <c r="P6" s="235">
        <v>0</v>
      </c>
      <c r="Q6" s="235">
        <v>0</v>
      </c>
      <c r="R6" s="235">
        <v>0</v>
      </c>
      <c r="S6" s="235">
        <v>0</v>
      </c>
      <c r="T6" s="235">
        <v>0</v>
      </c>
      <c r="U6" s="235">
        <v>0</v>
      </c>
      <c r="V6" s="235">
        <v>4</v>
      </c>
      <c r="W6" s="235">
        <v>11</v>
      </c>
    </row>
    <row r="7" spans="1:23" ht="27" customHeight="1" x14ac:dyDescent="0.15">
      <c r="A7" s="450" t="s">
        <v>153</v>
      </c>
      <c r="B7" s="451"/>
      <c r="C7" s="235">
        <v>86</v>
      </c>
      <c r="D7" s="235">
        <v>42</v>
      </c>
      <c r="E7" s="235">
        <v>44</v>
      </c>
      <c r="F7" s="235">
        <v>22</v>
      </c>
      <c r="G7" s="235">
        <v>13</v>
      </c>
      <c r="H7" s="235">
        <v>3</v>
      </c>
      <c r="I7" s="235">
        <v>8</v>
      </c>
      <c r="J7" s="235">
        <v>5</v>
      </c>
      <c r="K7" s="235">
        <v>4</v>
      </c>
      <c r="L7" s="235">
        <v>2</v>
      </c>
      <c r="M7" s="235">
        <v>5</v>
      </c>
      <c r="N7" s="235">
        <v>1</v>
      </c>
      <c r="O7" s="235">
        <v>0</v>
      </c>
      <c r="P7" s="235">
        <v>0</v>
      </c>
      <c r="Q7" s="235">
        <v>0</v>
      </c>
      <c r="R7" s="235">
        <v>0</v>
      </c>
      <c r="S7" s="235">
        <v>0</v>
      </c>
      <c r="T7" s="235">
        <v>0</v>
      </c>
      <c r="U7" s="235">
        <v>0</v>
      </c>
      <c r="V7" s="235">
        <v>9</v>
      </c>
      <c r="W7" s="235">
        <v>14</v>
      </c>
    </row>
    <row r="8" spans="1:23" ht="27" customHeight="1" x14ac:dyDescent="0.15">
      <c r="A8" s="450" t="s">
        <v>157</v>
      </c>
      <c r="B8" s="451"/>
      <c r="C8" s="235">
        <v>87</v>
      </c>
      <c r="D8" s="235">
        <v>32</v>
      </c>
      <c r="E8" s="235">
        <v>55</v>
      </c>
      <c r="F8" s="235">
        <v>15</v>
      </c>
      <c r="G8" s="235">
        <v>28</v>
      </c>
      <c r="H8" s="235">
        <v>0</v>
      </c>
      <c r="I8" s="235">
        <v>4</v>
      </c>
      <c r="J8" s="235">
        <v>4</v>
      </c>
      <c r="K8" s="235">
        <v>1</v>
      </c>
      <c r="L8" s="235">
        <v>1</v>
      </c>
      <c r="M8" s="235">
        <v>3</v>
      </c>
      <c r="N8" s="235">
        <v>0</v>
      </c>
      <c r="O8" s="235">
        <v>0</v>
      </c>
      <c r="P8" s="235">
        <v>0</v>
      </c>
      <c r="Q8" s="235">
        <v>0</v>
      </c>
      <c r="R8" s="235">
        <v>0</v>
      </c>
      <c r="S8" s="235">
        <v>1</v>
      </c>
      <c r="T8" s="235">
        <v>0</v>
      </c>
      <c r="U8" s="235">
        <v>1</v>
      </c>
      <c r="V8" s="235">
        <v>12</v>
      </c>
      <c r="W8" s="235">
        <v>17</v>
      </c>
    </row>
    <row r="9" spans="1:23" ht="27" customHeight="1" x14ac:dyDescent="0.15">
      <c r="A9" s="450" t="s">
        <v>90</v>
      </c>
      <c r="B9" s="451"/>
      <c r="C9" s="235">
        <v>91</v>
      </c>
      <c r="D9" s="235">
        <v>65</v>
      </c>
      <c r="E9" s="235">
        <v>26</v>
      </c>
      <c r="F9" s="235">
        <v>44</v>
      </c>
      <c r="G9" s="235">
        <v>16</v>
      </c>
      <c r="H9" s="235">
        <v>4</v>
      </c>
      <c r="I9" s="235">
        <v>2</v>
      </c>
      <c r="J9" s="235">
        <v>9</v>
      </c>
      <c r="K9" s="235">
        <v>1</v>
      </c>
      <c r="L9" s="235">
        <v>7</v>
      </c>
      <c r="M9" s="235">
        <v>5</v>
      </c>
      <c r="N9" s="235">
        <v>0</v>
      </c>
      <c r="O9" s="235">
        <v>0</v>
      </c>
      <c r="P9" s="235">
        <v>0</v>
      </c>
      <c r="Q9" s="235">
        <v>0</v>
      </c>
      <c r="R9" s="235">
        <v>0</v>
      </c>
      <c r="S9" s="235">
        <v>0</v>
      </c>
      <c r="T9" s="235">
        <v>0</v>
      </c>
      <c r="U9" s="235">
        <v>0</v>
      </c>
      <c r="V9" s="235">
        <v>1</v>
      </c>
      <c r="W9" s="235">
        <v>2</v>
      </c>
    </row>
    <row r="10" spans="1:23" ht="27" customHeight="1" x14ac:dyDescent="0.15">
      <c r="A10" s="450" t="s">
        <v>226</v>
      </c>
      <c r="B10" s="451"/>
      <c r="C10" s="235">
        <v>16</v>
      </c>
      <c r="D10" s="235">
        <v>12</v>
      </c>
      <c r="E10" s="235">
        <v>4</v>
      </c>
      <c r="F10" s="235">
        <v>4</v>
      </c>
      <c r="G10" s="235">
        <v>2</v>
      </c>
      <c r="H10" s="235">
        <v>5</v>
      </c>
      <c r="I10" s="235">
        <v>2</v>
      </c>
      <c r="J10" s="235">
        <v>1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0</v>
      </c>
      <c r="Q10" s="235">
        <v>0</v>
      </c>
      <c r="R10" s="235">
        <v>0</v>
      </c>
      <c r="S10" s="235">
        <v>0</v>
      </c>
      <c r="T10" s="235">
        <v>0</v>
      </c>
      <c r="U10" s="235">
        <v>0</v>
      </c>
      <c r="V10" s="235">
        <v>2</v>
      </c>
      <c r="W10" s="235">
        <v>0</v>
      </c>
    </row>
    <row r="11" spans="1:23" ht="27" customHeight="1" x14ac:dyDescent="0.15">
      <c r="A11" s="450" t="s">
        <v>160</v>
      </c>
      <c r="B11" s="451"/>
      <c r="C11" s="235">
        <v>2</v>
      </c>
      <c r="D11" s="235">
        <v>1</v>
      </c>
      <c r="E11" s="235">
        <v>1</v>
      </c>
      <c r="F11" s="235">
        <v>1</v>
      </c>
      <c r="G11" s="235">
        <v>0</v>
      </c>
      <c r="H11" s="235">
        <v>0</v>
      </c>
      <c r="I11" s="235">
        <v>0</v>
      </c>
      <c r="J11" s="235">
        <v>0</v>
      </c>
      <c r="K11" s="235">
        <v>0</v>
      </c>
      <c r="L11" s="235">
        <v>0</v>
      </c>
      <c r="M11" s="235">
        <v>0</v>
      </c>
      <c r="N11" s="235">
        <v>0</v>
      </c>
      <c r="O11" s="235">
        <v>1</v>
      </c>
      <c r="P11" s="235">
        <v>0</v>
      </c>
      <c r="Q11" s="235">
        <v>0</v>
      </c>
      <c r="R11" s="235">
        <v>0</v>
      </c>
      <c r="S11" s="235">
        <v>0</v>
      </c>
      <c r="T11" s="235">
        <v>0</v>
      </c>
      <c r="U11" s="235">
        <v>0</v>
      </c>
      <c r="V11" s="235">
        <v>0</v>
      </c>
      <c r="W11" s="235">
        <v>0</v>
      </c>
    </row>
    <row r="12" spans="1:23" s="3" customFormat="1" ht="27" customHeight="1" x14ac:dyDescent="0.15">
      <c r="A12" s="457" t="s">
        <v>73</v>
      </c>
      <c r="B12" s="458"/>
      <c r="C12" s="235">
        <v>198</v>
      </c>
      <c r="D12" s="235">
        <v>166</v>
      </c>
      <c r="E12" s="235">
        <v>32</v>
      </c>
      <c r="F12" s="235">
        <v>26</v>
      </c>
      <c r="G12" s="235">
        <v>13</v>
      </c>
      <c r="H12" s="235">
        <v>7</v>
      </c>
      <c r="I12" s="235">
        <v>4</v>
      </c>
      <c r="J12" s="235">
        <v>114</v>
      </c>
      <c r="K12" s="235">
        <v>8</v>
      </c>
      <c r="L12" s="235">
        <v>5</v>
      </c>
      <c r="M12" s="235">
        <v>1</v>
      </c>
      <c r="N12" s="235">
        <v>1</v>
      </c>
      <c r="O12" s="235">
        <v>1</v>
      </c>
      <c r="P12" s="235">
        <v>0</v>
      </c>
      <c r="Q12" s="235">
        <v>0</v>
      </c>
      <c r="R12" s="235">
        <v>0</v>
      </c>
      <c r="S12" s="235">
        <v>0</v>
      </c>
      <c r="T12" s="235">
        <v>0</v>
      </c>
      <c r="U12" s="235">
        <v>0</v>
      </c>
      <c r="V12" s="235">
        <v>13</v>
      </c>
      <c r="W12" s="235">
        <v>5</v>
      </c>
    </row>
    <row r="13" spans="1:23" ht="27" customHeight="1" x14ac:dyDescent="0.15">
      <c r="A13" s="47"/>
      <c r="B13" s="168" t="s">
        <v>155</v>
      </c>
      <c r="C13" s="236">
        <v>143</v>
      </c>
      <c r="D13" s="236">
        <v>116</v>
      </c>
      <c r="E13" s="236">
        <v>27</v>
      </c>
      <c r="F13" s="236">
        <v>23</v>
      </c>
      <c r="G13" s="236">
        <v>11</v>
      </c>
      <c r="H13" s="236">
        <v>7</v>
      </c>
      <c r="I13" s="236">
        <v>4</v>
      </c>
      <c r="J13" s="236">
        <v>72</v>
      </c>
      <c r="K13" s="236">
        <v>7</v>
      </c>
      <c r="L13" s="236">
        <v>4</v>
      </c>
      <c r="M13" s="236">
        <v>1</v>
      </c>
      <c r="N13" s="236">
        <v>1</v>
      </c>
      <c r="O13" s="236">
        <v>1</v>
      </c>
      <c r="P13" s="236">
        <v>0</v>
      </c>
      <c r="Q13" s="236">
        <v>0</v>
      </c>
      <c r="R13" s="236">
        <v>0</v>
      </c>
      <c r="S13" s="236">
        <v>0</v>
      </c>
      <c r="T13" s="236">
        <v>0</v>
      </c>
      <c r="U13" s="236">
        <v>0</v>
      </c>
      <c r="V13" s="236">
        <v>9</v>
      </c>
      <c r="W13" s="236">
        <v>3</v>
      </c>
    </row>
    <row r="14" spans="1:23" ht="27" customHeight="1" x14ac:dyDescent="0.15">
      <c r="A14" s="47"/>
      <c r="B14" s="169" t="s">
        <v>94</v>
      </c>
      <c r="C14" s="237">
        <v>31</v>
      </c>
      <c r="D14" s="237">
        <v>26</v>
      </c>
      <c r="E14" s="237">
        <v>5</v>
      </c>
      <c r="F14" s="237">
        <v>2</v>
      </c>
      <c r="G14" s="237">
        <v>2</v>
      </c>
      <c r="H14" s="237">
        <v>0</v>
      </c>
      <c r="I14" s="237">
        <v>0</v>
      </c>
      <c r="J14" s="237">
        <v>22</v>
      </c>
      <c r="K14" s="237">
        <v>1</v>
      </c>
      <c r="L14" s="237">
        <v>0</v>
      </c>
      <c r="M14" s="237">
        <v>0</v>
      </c>
      <c r="N14" s="237">
        <v>0</v>
      </c>
      <c r="O14" s="237">
        <v>0</v>
      </c>
      <c r="P14" s="237">
        <v>0</v>
      </c>
      <c r="Q14" s="237">
        <v>0</v>
      </c>
      <c r="R14" s="237">
        <v>0</v>
      </c>
      <c r="S14" s="237">
        <v>0</v>
      </c>
      <c r="T14" s="237">
        <v>0</v>
      </c>
      <c r="U14" s="237">
        <v>0</v>
      </c>
      <c r="V14" s="237">
        <v>2</v>
      </c>
      <c r="W14" s="237">
        <v>2</v>
      </c>
    </row>
    <row r="15" spans="1:23" ht="27" customHeight="1" x14ac:dyDescent="0.15">
      <c r="A15" s="47"/>
      <c r="B15" s="169" t="s">
        <v>4</v>
      </c>
      <c r="C15" s="237">
        <v>16</v>
      </c>
      <c r="D15" s="237">
        <v>16</v>
      </c>
      <c r="E15" s="237">
        <v>0</v>
      </c>
      <c r="F15" s="237">
        <v>1</v>
      </c>
      <c r="G15" s="237">
        <v>0</v>
      </c>
      <c r="H15" s="237">
        <v>0</v>
      </c>
      <c r="I15" s="237">
        <v>0</v>
      </c>
      <c r="J15" s="237">
        <v>14</v>
      </c>
      <c r="K15" s="237">
        <v>0</v>
      </c>
      <c r="L15" s="237">
        <v>1</v>
      </c>
      <c r="M15" s="237">
        <v>0</v>
      </c>
      <c r="N15" s="237">
        <v>0</v>
      </c>
      <c r="O15" s="237">
        <v>0</v>
      </c>
      <c r="P15" s="237">
        <v>0</v>
      </c>
      <c r="Q15" s="237">
        <v>0</v>
      </c>
      <c r="R15" s="237">
        <v>0</v>
      </c>
      <c r="S15" s="237">
        <v>0</v>
      </c>
      <c r="T15" s="237">
        <v>0</v>
      </c>
      <c r="U15" s="237">
        <v>0</v>
      </c>
      <c r="V15" s="237">
        <v>0</v>
      </c>
      <c r="W15" s="237">
        <v>0</v>
      </c>
    </row>
    <row r="16" spans="1:23" ht="27" customHeight="1" x14ac:dyDescent="0.15">
      <c r="A16" s="47"/>
      <c r="B16" s="169" t="s">
        <v>168</v>
      </c>
      <c r="C16" s="237">
        <v>5</v>
      </c>
      <c r="D16" s="237">
        <v>5</v>
      </c>
      <c r="E16" s="237">
        <v>0</v>
      </c>
      <c r="F16" s="237">
        <v>0</v>
      </c>
      <c r="G16" s="237">
        <v>0</v>
      </c>
      <c r="H16" s="237">
        <v>0</v>
      </c>
      <c r="I16" s="237">
        <v>0</v>
      </c>
      <c r="J16" s="237">
        <v>5</v>
      </c>
      <c r="K16" s="237">
        <v>0</v>
      </c>
      <c r="L16" s="237">
        <v>0</v>
      </c>
      <c r="M16" s="237">
        <v>0</v>
      </c>
      <c r="N16" s="237">
        <v>0</v>
      </c>
      <c r="O16" s="237">
        <v>0</v>
      </c>
      <c r="P16" s="237">
        <v>0</v>
      </c>
      <c r="Q16" s="237">
        <v>0</v>
      </c>
      <c r="R16" s="237">
        <v>0</v>
      </c>
      <c r="S16" s="237">
        <v>0</v>
      </c>
      <c r="T16" s="237">
        <v>0</v>
      </c>
      <c r="U16" s="237">
        <v>0</v>
      </c>
      <c r="V16" s="237">
        <v>0</v>
      </c>
      <c r="W16" s="237">
        <v>0</v>
      </c>
    </row>
    <row r="17" spans="1:23" ht="27" customHeight="1" x14ac:dyDescent="0.15">
      <c r="A17" s="48"/>
      <c r="B17" s="170" t="s">
        <v>169</v>
      </c>
      <c r="C17" s="238">
        <v>3</v>
      </c>
      <c r="D17" s="238">
        <v>3</v>
      </c>
      <c r="E17" s="238">
        <v>0</v>
      </c>
      <c r="F17" s="238">
        <v>0</v>
      </c>
      <c r="G17" s="238">
        <v>0</v>
      </c>
      <c r="H17" s="238">
        <v>0</v>
      </c>
      <c r="I17" s="238">
        <v>0</v>
      </c>
      <c r="J17" s="238">
        <v>1</v>
      </c>
      <c r="K17" s="238">
        <v>0</v>
      </c>
      <c r="L17" s="238">
        <v>0</v>
      </c>
      <c r="M17" s="238">
        <v>0</v>
      </c>
      <c r="N17" s="238">
        <v>0</v>
      </c>
      <c r="O17" s="238">
        <v>0</v>
      </c>
      <c r="P17" s="238">
        <v>0</v>
      </c>
      <c r="Q17" s="238">
        <v>0</v>
      </c>
      <c r="R17" s="238">
        <v>0</v>
      </c>
      <c r="S17" s="238">
        <v>0</v>
      </c>
      <c r="T17" s="238">
        <v>0</v>
      </c>
      <c r="U17" s="238">
        <v>0</v>
      </c>
      <c r="V17" s="238">
        <v>2</v>
      </c>
      <c r="W17" s="238">
        <v>0</v>
      </c>
    </row>
    <row r="18" spans="1:23" ht="27" customHeight="1" x14ac:dyDescent="0.15">
      <c r="A18" s="450" t="s">
        <v>139</v>
      </c>
      <c r="B18" s="451"/>
      <c r="C18" s="235">
        <v>36</v>
      </c>
      <c r="D18" s="235">
        <v>36</v>
      </c>
      <c r="E18" s="235">
        <v>0</v>
      </c>
      <c r="F18" s="235">
        <v>14</v>
      </c>
      <c r="G18" s="235">
        <v>0</v>
      </c>
      <c r="H18" s="235">
        <v>2</v>
      </c>
      <c r="I18" s="235">
        <v>0</v>
      </c>
      <c r="J18" s="235">
        <v>13</v>
      </c>
      <c r="K18" s="235">
        <v>0</v>
      </c>
      <c r="L18" s="235">
        <v>2</v>
      </c>
      <c r="M18" s="235">
        <v>0</v>
      </c>
      <c r="N18" s="235">
        <v>1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4</v>
      </c>
      <c r="W18" s="235">
        <v>0</v>
      </c>
    </row>
    <row r="19" spans="1:23" ht="27" customHeight="1" x14ac:dyDescent="0.15">
      <c r="A19" s="450" t="s">
        <v>162</v>
      </c>
      <c r="B19" s="451"/>
      <c r="C19" s="235">
        <v>85</v>
      </c>
      <c r="D19" s="235">
        <v>83</v>
      </c>
      <c r="E19" s="235">
        <v>2</v>
      </c>
      <c r="F19" s="235">
        <v>17</v>
      </c>
      <c r="G19" s="235">
        <v>0</v>
      </c>
      <c r="H19" s="235">
        <v>5</v>
      </c>
      <c r="I19" s="235">
        <v>0</v>
      </c>
      <c r="J19" s="235">
        <v>47</v>
      </c>
      <c r="K19" s="235">
        <v>2</v>
      </c>
      <c r="L19" s="235">
        <v>7</v>
      </c>
      <c r="M19" s="235">
        <v>0</v>
      </c>
      <c r="N19" s="235">
        <v>3</v>
      </c>
      <c r="O19" s="235">
        <v>0</v>
      </c>
      <c r="P19" s="235">
        <v>0</v>
      </c>
      <c r="Q19" s="235">
        <v>0</v>
      </c>
      <c r="R19" s="235">
        <v>0</v>
      </c>
      <c r="S19" s="235">
        <v>0</v>
      </c>
      <c r="T19" s="235">
        <v>0</v>
      </c>
      <c r="U19" s="235">
        <v>0</v>
      </c>
      <c r="V19" s="235">
        <v>4</v>
      </c>
      <c r="W19" s="235">
        <v>0</v>
      </c>
    </row>
    <row r="20" spans="1:23" ht="27" customHeight="1" x14ac:dyDescent="0.15">
      <c r="A20" s="450" t="s">
        <v>164</v>
      </c>
      <c r="B20" s="451"/>
      <c r="C20" s="235">
        <v>26</v>
      </c>
      <c r="D20" s="235">
        <v>16</v>
      </c>
      <c r="E20" s="235">
        <v>10</v>
      </c>
      <c r="F20" s="235">
        <v>6</v>
      </c>
      <c r="G20" s="235">
        <v>4</v>
      </c>
      <c r="H20" s="235">
        <v>1</v>
      </c>
      <c r="I20" s="235">
        <v>2</v>
      </c>
      <c r="J20" s="235">
        <v>2</v>
      </c>
      <c r="K20" s="235">
        <v>0</v>
      </c>
      <c r="L20" s="235">
        <v>2</v>
      </c>
      <c r="M20" s="235">
        <v>1</v>
      </c>
      <c r="N20" s="235">
        <v>0</v>
      </c>
      <c r="O20" s="235">
        <v>0</v>
      </c>
      <c r="P20" s="235">
        <v>0</v>
      </c>
      <c r="Q20" s="235">
        <v>0</v>
      </c>
      <c r="R20" s="235">
        <v>0</v>
      </c>
      <c r="S20" s="235">
        <v>0</v>
      </c>
      <c r="T20" s="235">
        <v>0</v>
      </c>
      <c r="U20" s="235">
        <v>0</v>
      </c>
      <c r="V20" s="235">
        <v>5</v>
      </c>
      <c r="W20" s="235">
        <v>3</v>
      </c>
    </row>
    <row r="21" spans="1:23" ht="27" customHeight="1" x14ac:dyDescent="0.15">
      <c r="A21" s="450" t="s">
        <v>96</v>
      </c>
      <c r="B21" s="451"/>
      <c r="C21" s="235">
        <v>34</v>
      </c>
      <c r="D21" s="235">
        <v>27</v>
      </c>
      <c r="E21" s="235">
        <v>7</v>
      </c>
      <c r="F21" s="235">
        <v>14</v>
      </c>
      <c r="G21" s="235">
        <v>5</v>
      </c>
      <c r="H21" s="235">
        <v>0</v>
      </c>
      <c r="I21" s="235">
        <v>0</v>
      </c>
      <c r="J21" s="235">
        <v>11</v>
      </c>
      <c r="K21" s="235">
        <v>1</v>
      </c>
      <c r="L21" s="235">
        <v>0</v>
      </c>
      <c r="M21" s="235">
        <v>0</v>
      </c>
      <c r="N21" s="235">
        <v>1</v>
      </c>
      <c r="O21" s="235">
        <v>0</v>
      </c>
      <c r="P21" s="235">
        <v>0</v>
      </c>
      <c r="Q21" s="235">
        <v>0</v>
      </c>
      <c r="R21" s="235">
        <v>0</v>
      </c>
      <c r="S21" s="235">
        <v>1</v>
      </c>
      <c r="T21" s="235">
        <v>0</v>
      </c>
      <c r="U21" s="235">
        <v>0</v>
      </c>
      <c r="V21" s="235">
        <v>1</v>
      </c>
      <c r="W21" s="235">
        <v>0</v>
      </c>
    </row>
    <row r="22" spans="1:23" ht="27" customHeight="1" x14ac:dyDescent="0.15">
      <c r="A22" s="454" t="s">
        <v>165</v>
      </c>
      <c r="B22" s="455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</row>
    <row r="23" spans="1:23" ht="27" customHeight="1" x14ac:dyDescent="0.15">
      <c r="A23" s="456" t="s">
        <v>303</v>
      </c>
      <c r="B23" s="453"/>
      <c r="C23" s="235">
        <v>407</v>
      </c>
      <c r="D23" s="235">
        <v>272</v>
      </c>
      <c r="E23" s="235">
        <v>135</v>
      </c>
      <c r="F23" s="235">
        <v>64</v>
      </c>
      <c r="G23" s="235">
        <v>46</v>
      </c>
      <c r="H23" s="235">
        <v>40</v>
      </c>
      <c r="I23" s="235">
        <v>24</v>
      </c>
      <c r="J23" s="235">
        <v>97</v>
      </c>
      <c r="K23" s="235">
        <v>7</v>
      </c>
      <c r="L23" s="235">
        <v>28</v>
      </c>
      <c r="M23" s="235">
        <v>21</v>
      </c>
      <c r="N23" s="235">
        <v>5</v>
      </c>
      <c r="O23" s="235">
        <v>2</v>
      </c>
      <c r="P23" s="235">
        <v>0</v>
      </c>
      <c r="Q23" s="235">
        <v>0</v>
      </c>
      <c r="R23" s="235">
        <v>0</v>
      </c>
      <c r="S23" s="235">
        <v>0</v>
      </c>
      <c r="T23" s="235">
        <v>0</v>
      </c>
      <c r="U23" s="235">
        <v>1</v>
      </c>
      <c r="V23" s="235">
        <v>38</v>
      </c>
      <c r="W23" s="235">
        <v>34</v>
      </c>
    </row>
    <row r="24" spans="1:23" ht="27" customHeight="1" x14ac:dyDescent="0.15">
      <c r="A24" s="452" t="s">
        <v>167</v>
      </c>
      <c r="B24" s="453"/>
      <c r="C24" s="235">
        <v>14</v>
      </c>
      <c r="D24" s="235">
        <v>10</v>
      </c>
      <c r="E24" s="235">
        <v>4</v>
      </c>
      <c r="F24" s="235">
        <v>6</v>
      </c>
      <c r="G24" s="235">
        <v>3</v>
      </c>
      <c r="H24" s="235">
        <v>1</v>
      </c>
      <c r="I24" s="235">
        <v>1</v>
      </c>
      <c r="J24" s="235">
        <v>2</v>
      </c>
      <c r="K24" s="235">
        <v>0</v>
      </c>
      <c r="L24" s="235">
        <v>0</v>
      </c>
      <c r="M24" s="235">
        <v>0</v>
      </c>
      <c r="N24" s="235">
        <v>1</v>
      </c>
      <c r="O24" s="235">
        <v>0</v>
      </c>
      <c r="P24" s="235">
        <v>0</v>
      </c>
      <c r="Q24" s="235">
        <v>0</v>
      </c>
      <c r="R24" s="235">
        <v>0</v>
      </c>
      <c r="S24" s="235">
        <v>0</v>
      </c>
      <c r="T24" s="235">
        <v>0</v>
      </c>
      <c r="U24" s="235">
        <v>0</v>
      </c>
      <c r="V24" s="235">
        <v>0</v>
      </c>
      <c r="W24" s="235">
        <v>0</v>
      </c>
    </row>
  </sheetData>
  <mergeCells count="27">
    <mergeCell ref="A24:B24"/>
    <mergeCell ref="A2:B3"/>
    <mergeCell ref="A19:B19"/>
    <mergeCell ref="A20:B20"/>
    <mergeCell ref="A21:B21"/>
    <mergeCell ref="A22:B22"/>
    <mergeCell ref="A23:B23"/>
    <mergeCell ref="A9:B9"/>
    <mergeCell ref="A10:B10"/>
    <mergeCell ref="A11:B11"/>
    <mergeCell ref="A12:B12"/>
    <mergeCell ref="A18:B18"/>
    <mergeCell ref="A4:B4"/>
    <mergeCell ref="A5:B5"/>
    <mergeCell ref="A6:B6"/>
    <mergeCell ref="A7:B7"/>
    <mergeCell ref="A8:B8"/>
    <mergeCell ref="N2:O2"/>
    <mergeCell ref="P2:Q2"/>
    <mergeCell ref="R2:S2"/>
    <mergeCell ref="T2:U2"/>
    <mergeCell ref="V2:W2"/>
    <mergeCell ref="C2:E2"/>
    <mergeCell ref="F2:G2"/>
    <mergeCell ref="H2:I2"/>
    <mergeCell ref="J2:K2"/>
    <mergeCell ref="L2:M2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31"/>
  <sheetViews>
    <sheetView showZeros="0" view="pageBreakPreview" topLeftCell="B1" zoomScaleNormal="85" zoomScaleSheetLayoutView="100" workbookViewId="0">
      <pane xSplit="3" ySplit="3" topLeftCell="E4" activePane="bottomRight" state="frozen"/>
      <selection pane="topRight"/>
      <selection pane="bottomLeft"/>
      <selection pane="bottomRight" activeCell="U1" sqref="U1"/>
    </sheetView>
  </sheetViews>
  <sheetFormatPr defaultRowHeight="13.5" x14ac:dyDescent="0.15"/>
  <cols>
    <col min="1" max="1" width="2.125" style="89" customWidth="1"/>
    <col min="2" max="3" width="3.625" style="89" customWidth="1"/>
    <col min="4" max="4" width="29.125" style="89" customWidth="1"/>
    <col min="5" max="21" width="7.375" style="89" customWidth="1"/>
    <col min="22" max="16383" width="9" style="89" bestFit="1" customWidth="1"/>
    <col min="16384" max="16384" width="9" style="89" customWidth="1"/>
  </cols>
  <sheetData>
    <row r="1" spans="1:21" ht="21" customHeight="1" x14ac:dyDescent="0.15">
      <c r="A1" s="91" t="s">
        <v>275</v>
      </c>
      <c r="B1" s="98"/>
      <c r="C1" s="98"/>
      <c r="D1" s="98"/>
      <c r="E1" s="98"/>
      <c r="F1" s="98"/>
      <c r="U1" s="117" t="s">
        <v>45</v>
      </c>
    </row>
    <row r="2" spans="1:21" ht="21" customHeight="1" x14ac:dyDescent="0.15">
      <c r="A2" s="389" t="s">
        <v>12</v>
      </c>
      <c r="B2" s="390"/>
      <c r="C2" s="390"/>
      <c r="D2" s="390"/>
      <c r="E2" s="459" t="s">
        <v>225</v>
      </c>
      <c r="F2" s="459"/>
      <c r="G2" s="459"/>
      <c r="H2" s="459" t="s">
        <v>2</v>
      </c>
      <c r="I2" s="459"/>
      <c r="J2" s="459" t="s">
        <v>163</v>
      </c>
      <c r="K2" s="459"/>
      <c r="L2" s="459" t="s">
        <v>173</v>
      </c>
      <c r="M2" s="459"/>
      <c r="N2" s="459" t="s">
        <v>107</v>
      </c>
      <c r="O2" s="459"/>
      <c r="P2" s="459" t="s">
        <v>174</v>
      </c>
      <c r="Q2" s="459"/>
      <c r="R2" s="459" t="s">
        <v>178</v>
      </c>
      <c r="S2" s="459"/>
      <c r="T2" s="459" t="s">
        <v>169</v>
      </c>
      <c r="U2" s="459"/>
    </row>
    <row r="3" spans="1:21" ht="21" customHeight="1" x14ac:dyDescent="0.15">
      <c r="A3" s="391"/>
      <c r="B3" s="392"/>
      <c r="C3" s="392"/>
      <c r="D3" s="392"/>
      <c r="E3" s="184" t="s">
        <v>43</v>
      </c>
      <c r="F3" s="184" t="s">
        <v>85</v>
      </c>
      <c r="G3" s="184" t="s">
        <v>86</v>
      </c>
      <c r="H3" s="184" t="s">
        <v>85</v>
      </c>
      <c r="I3" s="184" t="s">
        <v>86</v>
      </c>
      <c r="J3" s="184" t="s">
        <v>85</v>
      </c>
      <c r="K3" s="184" t="s">
        <v>86</v>
      </c>
      <c r="L3" s="184" t="s">
        <v>85</v>
      </c>
      <c r="M3" s="184" t="s">
        <v>86</v>
      </c>
      <c r="N3" s="184" t="s">
        <v>85</v>
      </c>
      <c r="O3" s="184" t="s">
        <v>86</v>
      </c>
      <c r="P3" s="184" t="s">
        <v>85</v>
      </c>
      <c r="Q3" s="184" t="s">
        <v>86</v>
      </c>
      <c r="R3" s="184" t="s">
        <v>85</v>
      </c>
      <c r="S3" s="184" t="s">
        <v>86</v>
      </c>
      <c r="T3" s="184" t="s">
        <v>85</v>
      </c>
      <c r="U3" s="184" t="s">
        <v>86</v>
      </c>
    </row>
    <row r="4" spans="1:21" ht="27.75" customHeight="1" x14ac:dyDescent="0.15">
      <c r="A4" s="408" t="s">
        <v>29</v>
      </c>
      <c r="B4" s="409"/>
      <c r="C4" s="409"/>
      <c r="D4" s="409"/>
      <c r="E4" s="185">
        <f>SUM(E5,E12,E13,E16,E17,E22,E23)</f>
        <v>141</v>
      </c>
      <c r="F4" s="185">
        <f>SUM(F5,F12,F13,F16,F17,F22)</f>
        <v>63</v>
      </c>
      <c r="G4" s="185">
        <f>SUM(G5,G12,G13,G16,G17,G22)</f>
        <v>78</v>
      </c>
      <c r="H4" s="185">
        <f>SUM(H5,H12,H13,H16,H17,H22)</f>
        <v>44</v>
      </c>
      <c r="I4" s="185">
        <f>SUM(I5,I12,I13,I16,I17,I22)</f>
        <v>55</v>
      </c>
      <c r="J4" s="185">
        <f t="shared" ref="J4:U4" si="0">SUM(J5,J12,J13,J16,J17,J22)</f>
        <v>0</v>
      </c>
      <c r="K4" s="185">
        <f t="shared" si="0"/>
        <v>0</v>
      </c>
      <c r="L4" s="185">
        <f t="shared" si="0"/>
        <v>0</v>
      </c>
      <c r="M4" s="185">
        <f t="shared" si="0"/>
        <v>0</v>
      </c>
      <c r="N4" s="185">
        <f t="shared" si="0"/>
        <v>0</v>
      </c>
      <c r="O4" s="185">
        <f t="shared" si="0"/>
        <v>0</v>
      </c>
      <c r="P4" s="185">
        <f t="shared" si="0"/>
        <v>0</v>
      </c>
      <c r="Q4" s="185">
        <f t="shared" si="0"/>
        <v>0</v>
      </c>
      <c r="R4" s="185">
        <f t="shared" si="0"/>
        <v>0</v>
      </c>
      <c r="S4" s="185">
        <f t="shared" si="0"/>
        <v>0</v>
      </c>
      <c r="T4" s="185">
        <f t="shared" si="0"/>
        <v>19</v>
      </c>
      <c r="U4" s="185">
        <f t="shared" si="0"/>
        <v>23</v>
      </c>
    </row>
    <row r="5" spans="1:21" s="90" customFormat="1" ht="27.75" customHeight="1" x14ac:dyDescent="0.15">
      <c r="A5" s="92"/>
      <c r="B5" s="410" t="s">
        <v>52</v>
      </c>
      <c r="C5" s="411"/>
      <c r="D5" s="412"/>
      <c r="E5" s="185">
        <f t="shared" ref="E5:U5" si="1">SUM(E6:E11)</f>
        <v>24</v>
      </c>
      <c r="F5" s="193">
        <f t="shared" si="1"/>
        <v>12</v>
      </c>
      <c r="G5" s="193">
        <f t="shared" si="1"/>
        <v>12</v>
      </c>
      <c r="H5" s="193">
        <f t="shared" si="1"/>
        <v>6</v>
      </c>
      <c r="I5" s="193">
        <f t="shared" si="1"/>
        <v>7</v>
      </c>
      <c r="J5" s="193">
        <f t="shared" si="1"/>
        <v>0</v>
      </c>
      <c r="K5" s="193">
        <f t="shared" si="1"/>
        <v>0</v>
      </c>
      <c r="L5" s="193">
        <f t="shared" si="1"/>
        <v>0</v>
      </c>
      <c r="M5" s="193">
        <f t="shared" si="1"/>
        <v>0</v>
      </c>
      <c r="N5" s="193">
        <f t="shared" si="1"/>
        <v>0</v>
      </c>
      <c r="O5" s="193">
        <f t="shared" si="1"/>
        <v>0</v>
      </c>
      <c r="P5" s="193">
        <f t="shared" si="1"/>
        <v>0</v>
      </c>
      <c r="Q5" s="193">
        <f t="shared" si="1"/>
        <v>0</v>
      </c>
      <c r="R5" s="193">
        <f t="shared" si="1"/>
        <v>0</v>
      </c>
      <c r="S5" s="193">
        <f t="shared" si="1"/>
        <v>0</v>
      </c>
      <c r="T5" s="193">
        <f t="shared" si="1"/>
        <v>6</v>
      </c>
      <c r="U5" s="193">
        <f t="shared" si="1"/>
        <v>5</v>
      </c>
    </row>
    <row r="6" spans="1:21" ht="27.75" customHeight="1" x14ac:dyDescent="0.15">
      <c r="A6" s="93"/>
      <c r="B6" s="393"/>
      <c r="C6" s="381"/>
      <c r="D6" s="101" t="s">
        <v>40</v>
      </c>
      <c r="E6" s="186">
        <f t="shared" ref="E6:E12" si="2">SUM(F6:G6)</f>
        <v>19</v>
      </c>
      <c r="F6" s="187">
        <f>SUM(H6,J6,L6,N6,P6,R6,T6)</f>
        <v>10</v>
      </c>
      <c r="G6" s="187">
        <f t="shared" ref="F6:G12" si="3">SUM(I6,K6,M6,O6,Q6,S6,U6)</f>
        <v>9</v>
      </c>
      <c r="H6" s="186">
        <v>4</v>
      </c>
      <c r="I6" s="186">
        <v>6</v>
      </c>
      <c r="J6" s="192">
        <v>0</v>
      </c>
      <c r="K6" s="192">
        <v>0</v>
      </c>
      <c r="L6" s="192">
        <v>0</v>
      </c>
      <c r="M6" s="192">
        <v>0</v>
      </c>
      <c r="N6" s="192">
        <v>0</v>
      </c>
      <c r="O6" s="192">
        <v>0</v>
      </c>
      <c r="P6" s="192">
        <v>0</v>
      </c>
      <c r="Q6" s="192">
        <v>0</v>
      </c>
      <c r="R6" s="192">
        <v>0</v>
      </c>
      <c r="S6" s="192">
        <v>0</v>
      </c>
      <c r="T6" s="186">
        <v>6</v>
      </c>
      <c r="U6" s="186">
        <v>3</v>
      </c>
    </row>
    <row r="7" spans="1:21" ht="27.75" customHeight="1" x14ac:dyDescent="0.15">
      <c r="A7" s="93"/>
      <c r="B7" s="393"/>
      <c r="C7" s="381"/>
      <c r="D7" s="96" t="s">
        <v>154</v>
      </c>
      <c r="E7" s="187">
        <f t="shared" si="2"/>
        <v>2</v>
      </c>
      <c r="F7" s="187">
        <f t="shared" si="3"/>
        <v>0</v>
      </c>
      <c r="G7" s="187">
        <f t="shared" si="3"/>
        <v>2</v>
      </c>
      <c r="H7" s="188">
        <v>0</v>
      </c>
      <c r="I7" s="187">
        <v>1</v>
      </c>
      <c r="J7" s="188">
        <v>0</v>
      </c>
      <c r="K7" s="188">
        <v>0</v>
      </c>
      <c r="L7" s="188">
        <v>0</v>
      </c>
      <c r="M7" s="188">
        <v>0</v>
      </c>
      <c r="N7" s="188">
        <v>0</v>
      </c>
      <c r="O7" s="188">
        <v>0</v>
      </c>
      <c r="P7" s="188">
        <v>0</v>
      </c>
      <c r="Q7" s="188">
        <v>0</v>
      </c>
      <c r="R7" s="188">
        <v>0</v>
      </c>
      <c r="S7" s="188">
        <v>0</v>
      </c>
      <c r="T7" s="188">
        <v>0</v>
      </c>
      <c r="U7" s="188">
        <v>1</v>
      </c>
    </row>
    <row r="8" spans="1:21" ht="27.75" customHeight="1" x14ac:dyDescent="0.15">
      <c r="A8" s="93"/>
      <c r="B8" s="393"/>
      <c r="C8" s="381"/>
      <c r="D8" s="179" t="s">
        <v>5</v>
      </c>
      <c r="E8" s="187">
        <f t="shared" si="2"/>
        <v>3</v>
      </c>
      <c r="F8" s="187">
        <f t="shared" si="3"/>
        <v>2</v>
      </c>
      <c r="G8" s="187">
        <f>SUM(I8,K8,M8,O8,Q8,S8,U8)</f>
        <v>1</v>
      </c>
      <c r="H8" s="188">
        <v>2</v>
      </c>
      <c r="I8" s="187">
        <v>0</v>
      </c>
      <c r="J8" s="188">
        <v>0</v>
      </c>
      <c r="K8" s="188">
        <v>0</v>
      </c>
      <c r="L8" s="188">
        <v>0</v>
      </c>
      <c r="M8" s="188">
        <v>0</v>
      </c>
      <c r="N8" s="188">
        <v>0</v>
      </c>
      <c r="O8" s="188">
        <v>0</v>
      </c>
      <c r="P8" s="188">
        <v>0</v>
      </c>
      <c r="Q8" s="188">
        <v>0</v>
      </c>
      <c r="R8" s="188">
        <v>0</v>
      </c>
      <c r="S8" s="188">
        <v>0</v>
      </c>
      <c r="T8" s="188">
        <v>0</v>
      </c>
      <c r="U8" s="188">
        <v>1</v>
      </c>
    </row>
    <row r="9" spans="1:21" ht="27.75" customHeight="1" x14ac:dyDescent="0.15">
      <c r="A9" s="93"/>
      <c r="B9" s="393"/>
      <c r="C9" s="381"/>
      <c r="D9" s="96" t="s">
        <v>229</v>
      </c>
      <c r="E9" s="188">
        <f t="shared" si="2"/>
        <v>0</v>
      </c>
      <c r="F9" s="187">
        <f t="shared" si="3"/>
        <v>0</v>
      </c>
      <c r="G9" s="187">
        <f t="shared" si="3"/>
        <v>0</v>
      </c>
      <c r="H9" s="188">
        <v>0</v>
      </c>
      <c r="I9" s="188">
        <v>0</v>
      </c>
      <c r="J9" s="188">
        <v>0</v>
      </c>
      <c r="K9" s="188">
        <v>0</v>
      </c>
      <c r="L9" s="188">
        <v>0</v>
      </c>
      <c r="M9" s="188">
        <v>0</v>
      </c>
      <c r="N9" s="188">
        <v>0</v>
      </c>
      <c r="O9" s="188">
        <v>0</v>
      </c>
      <c r="P9" s="188">
        <v>0</v>
      </c>
      <c r="Q9" s="188">
        <v>0</v>
      </c>
      <c r="R9" s="188">
        <v>0</v>
      </c>
      <c r="S9" s="188">
        <v>0</v>
      </c>
      <c r="T9" s="188">
        <v>0</v>
      </c>
      <c r="U9" s="188">
        <v>0</v>
      </c>
    </row>
    <row r="10" spans="1:21" ht="27.75" customHeight="1" x14ac:dyDescent="0.15">
      <c r="A10" s="93"/>
      <c r="B10" s="393"/>
      <c r="C10" s="381"/>
      <c r="D10" s="96" t="s">
        <v>91</v>
      </c>
      <c r="E10" s="188">
        <f t="shared" si="2"/>
        <v>0</v>
      </c>
      <c r="F10" s="187">
        <f t="shared" si="3"/>
        <v>0</v>
      </c>
      <c r="G10" s="187">
        <f t="shared" si="3"/>
        <v>0</v>
      </c>
      <c r="H10" s="188">
        <v>0</v>
      </c>
      <c r="I10" s="188">
        <v>0</v>
      </c>
      <c r="J10" s="188">
        <v>0</v>
      </c>
      <c r="K10" s="188">
        <v>0</v>
      </c>
      <c r="L10" s="188">
        <v>0</v>
      </c>
      <c r="M10" s="188">
        <v>0</v>
      </c>
      <c r="N10" s="188">
        <v>0</v>
      </c>
      <c r="O10" s="188">
        <v>0</v>
      </c>
      <c r="P10" s="188">
        <v>0</v>
      </c>
      <c r="Q10" s="188">
        <v>0</v>
      </c>
      <c r="R10" s="188">
        <v>0</v>
      </c>
      <c r="S10" s="188">
        <v>0</v>
      </c>
      <c r="T10" s="188">
        <v>0</v>
      </c>
      <c r="U10" s="188">
        <v>0</v>
      </c>
    </row>
    <row r="11" spans="1:21" ht="27.75" customHeight="1" x14ac:dyDescent="0.15">
      <c r="A11" s="93"/>
      <c r="B11" s="394"/>
      <c r="C11" s="383"/>
      <c r="D11" s="96" t="s">
        <v>230</v>
      </c>
      <c r="E11" s="188">
        <f t="shared" si="2"/>
        <v>0</v>
      </c>
      <c r="F11" s="187">
        <f t="shared" si="3"/>
        <v>0</v>
      </c>
      <c r="G11" s="187">
        <f t="shared" si="3"/>
        <v>0</v>
      </c>
      <c r="H11" s="188">
        <v>0</v>
      </c>
      <c r="I11" s="188">
        <v>0</v>
      </c>
      <c r="J11" s="188">
        <v>0</v>
      </c>
      <c r="K11" s="188">
        <v>0</v>
      </c>
      <c r="L11" s="188">
        <v>0</v>
      </c>
      <c r="M11" s="188">
        <v>0</v>
      </c>
      <c r="N11" s="188">
        <v>0</v>
      </c>
      <c r="O11" s="188">
        <v>0</v>
      </c>
      <c r="P11" s="188">
        <v>0</v>
      </c>
      <c r="Q11" s="188">
        <v>0</v>
      </c>
      <c r="R11" s="188">
        <v>0</v>
      </c>
      <c r="S11" s="188">
        <v>0</v>
      </c>
      <c r="T11" s="188">
        <v>0</v>
      </c>
      <c r="U11" s="188">
        <v>0</v>
      </c>
    </row>
    <row r="12" spans="1:21" ht="27.75" customHeight="1" x14ac:dyDescent="0.15">
      <c r="A12" s="172"/>
      <c r="B12" s="371" t="s">
        <v>245</v>
      </c>
      <c r="C12" s="372"/>
      <c r="D12" s="373"/>
      <c r="E12" s="189">
        <f t="shared" si="2"/>
        <v>28</v>
      </c>
      <c r="F12" s="189">
        <f t="shared" si="3"/>
        <v>10</v>
      </c>
      <c r="G12" s="189">
        <f t="shared" si="3"/>
        <v>18</v>
      </c>
      <c r="H12" s="189">
        <v>4</v>
      </c>
      <c r="I12" s="189">
        <v>10</v>
      </c>
      <c r="J12" s="194">
        <v>0</v>
      </c>
      <c r="K12" s="194">
        <v>0</v>
      </c>
      <c r="L12" s="194">
        <v>0</v>
      </c>
      <c r="M12" s="194">
        <v>0</v>
      </c>
      <c r="N12" s="194">
        <v>0</v>
      </c>
      <c r="O12" s="194">
        <v>0</v>
      </c>
      <c r="P12" s="194">
        <v>0</v>
      </c>
      <c r="Q12" s="194">
        <v>0</v>
      </c>
      <c r="R12" s="194">
        <v>0</v>
      </c>
      <c r="S12" s="194">
        <v>0</v>
      </c>
      <c r="T12" s="194">
        <v>6</v>
      </c>
      <c r="U12" s="189">
        <v>8</v>
      </c>
    </row>
    <row r="13" spans="1:21" s="90" customFormat="1" ht="27.75" customHeight="1" x14ac:dyDescent="0.15">
      <c r="A13" s="173"/>
      <c r="B13" s="410" t="s">
        <v>311</v>
      </c>
      <c r="C13" s="411"/>
      <c r="D13" s="412"/>
      <c r="E13" s="189">
        <f t="shared" ref="E13:U13" si="4">SUM(E14:E15)</f>
        <v>4</v>
      </c>
      <c r="F13" s="191">
        <f t="shared" si="4"/>
        <v>2</v>
      </c>
      <c r="G13" s="191">
        <f t="shared" si="4"/>
        <v>2</v>
      </c>
      <c r="H13" s="191">
        <f t="shared" si="4"/>
        <v>2</v>
      </c>
      <c r="I13" s="191">
        <f t="shared" si="4"/>
        <v>2</v>
      </c>
      <c r="J13" s="191">
        <f t="shared" si="4"/>
        <v>0</v>
      </c>
      <c r="K13" s="191">
        <f t="shared" si="4"/>
        <v>0</v>
      </c>
      <c r="L13" s="191">
        <f t="shared" si="4"/>
        <v>0</v>
      </c>
      <c r="M13" s="191">
        <f t="shared" si="4"/>
        <v>0</v>
      </c>
      <c r="N13" s="191">
        <f t="shared" si="4"/>
        <v>0</v>
      </c>
      <c r="O13" s="191">
        <f t="shared" si="4"/>
        <v>0</v>
      </c>
      <c r="P13" s="191">
        <f t="shared" si="4"/>
        <v>0</v>
      </c>
      <c r="Q13" s="191">
        <f t="shared" si="4"/>
        <v>0</v>
      </c>
      <c r="R13" s="191">
        <f t="shared" si="4"/>
        <v>0</v>
      </c>
      <c r="S13" s="191">
        <f t="shared" si="4"/>
        <v>0</v>
      </c>
      <c r="T13" s="191">
        <f t="shared" si="4"/>
        <v>0</v>
      </c>
      <c r="U13" s="191">
        <f t="shared" si="4"/>
        <v>0</v>
      </c>
    </row>
    <row r="14" spans="1:21" ht="27.75" customHeight="1" x14ac:dyDescent="0.15">
      <c r="A14" s="172"/>
      <c r="B14" s="393"/>
      <c r="C14" s="381"/>
      <c r="D14" s="101" t="s">
        <v>98</v>
      </c>
      <c r="E14" s="186">
        <f t="shared" ref="E14:E23" si="5">SUM(F14:G14)</f>
        <v>4</v>
      </c>
      <c r="F14" s="187">
        <f t="shared" ref="F14:G18" si="6">SUM(H14,J14,L14,N14,P14,R14,T14)</f>
        <v>2</v>
      </c>
      <c r="G14" s="187">
        <f t="shared" si="6"/>
        <v>2</v>
      </c>
      <c r="H14" s="192">
        <v>2</v>
      </c>
      <c r="I14" s="192">
        <v>2</v>
      </c>
      <c r="J14" s="192">
        <v>0</v>
      </c>
      <c r="K14" s="192">
        <v>0</v>
      </c>
      <c r="L14" s="192">
        <v>0</v>
      </c>
      <c r="M14" s="192">
        <v>0</v>
      </c>
      <c r="N14" s="192">
        <v>0</v>
      </c>
      <c r="O14" s="192">
        <v>0</v>
      </c>
      <c r="P14" s="192">
        <v>0</v>
      </c>
      <c r="Q14" s="192">
        <v>0</v>
      </c>
      <c r="R14" s="192">
        <v>0</v>
      </c>
      <c r="S14" s="192">
        <v>0</v>
      </c>
      <c r="T14" s="192">
        <v>0</v>
      </c>
      <c r="U14" s="192">
        <v>0</v>
      </c>
    </row>
    <row r="15" spans="1:21" ht="27.75" customHeight="1" x14ac:dyDescent="0.15">
      <c r="A15" s="172"/>
      <c r="B15" s="394"/>
      <c r="C15" s="383"/>
      <c r="D15" s="96" t="s">
        <v>116</v>
      </c>
      <c r="E15" s="190">
        <f t="shared" si="5"/>
        <v>0</v>
      </c>
      <c r="F15" s="187">
        <f t="shared" si="6"/>
        <v>0</v>
      </c>
      <c r="G15" s="187">
        <f t="shared" si="6"/>
        <v>0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0">
        <v>0</v>
      </c>
      <c r="T15" s="190">
        <v>0</v>
      </c>
      <c r="U15" s="190">
        <v>0</v>
      </c>
    </row>
    <row r="16" spans="1:21" ht="27.75" customHeight="1" x14ac:dyDescent="0.15">
      <c r="A16" s="172"/>
      <c r="B16" s="471" t="s">
        <v>242</v>
      </c>
      <c r="C16" s="472"/>
      <c r="D16" s="373"/>
      <c r="E16" s="189">
        <f t="shared" si="5"/>
        <v>2</v>
      </c>
      <c r="F16" s="189">
        <f t="shared" si="6"/>
        <v>2</v>
      </c>
      <c r="G16" s="194">
        <f t="shared" si="6"/>
        <v>0</v>
      </c>
      <c r="H16" s="194">
        <v>0</v>
      </c>
      <c r="I16" s="194">
        <v>0</v>
      </c>
      <c r="J16" s="194">
        <v>0</v>
      </c>
      <c r="K16" s="194">
        <v>0</v>
      </c>
      <c r="L16" s="194">
        <v>0</v>
      </c>
      <c r="M16" s="194">
        <v>0</v>
      </c>
      <c r="N16" s="194">
        <v>0</v>
      </c>
      <c r="O16" s="194">
        <v>0</v>
      </c>
      <c r="P16" s="194">
        <v>0</v>
      </c>
      <c r="Q16" s="194">
        <v>0</v>
      </c>
      <c r="R16" s="194">
        <v>0</v>
      </c>
      <c r="S16" s="194">
        <v>0</v>
      </c>
      <c r="T16" s="189">
        <v>2</v>
      </c>
      <c r="U16" s="194">
        <v>0</v>
      </c>
    </row>
    <row r="17" spans="1:23" ht="27.75" customHeight="1" x14ac:dyDescent="0.15">
      <c r="A17" s="172"/>
      <c r="B17" s="399" t="s">
        <v>327</v>
      </c>
      <c r="C17" s="400"/>
      <c r="D17" s="401"/>
      <c r="E17" s="186">
        <f t="shared" si="5"/>
        <v>39</v>
      </c>
      <c r="F17" s="186">
        <f t="shared" si="6"/>
        <v>19</v>
      </c>
      <c r="G17" s="186">
        <f>SUM(I17,K17,M17,O17,Q17,S17,U17)</f>
        <v>20</v>
      </c>
      <c r="H17" s="186">
        <f t="shared" ref="H17:U17" si="7">SUM(H18:H21)</f>
        <v>17</v>
      </c>
      <c r="I17" s="186">
        <f t="shared" si="7"/>
        <v>19</v>
      </c>
      <c r="J17" s="186">
        <f t="shared" si="7"/>
        <v>0</v>
      </c>
      <c r="K17" s="186">
        <f t="shared" si="7"/>
        <v>0</v>
      </c>
      <c r="L17" s="186">
        <f t="shared" si="7"/>
        <v>0</v>
      </c>
      <c r="M17" s="186">
        <f t="shared" si="7"/>
        <v>0</v>
      </c>
      <c r="N17" s="186">
        <f t="shared" si="7"/>
        <v>0</v>
      </c>
      <c r="O17" s="186">
        <f t="shared" si="7"/>
        <v>0</v>
      </c>
      <c r="P17" s="186">
        <f t="shared" si="7"/>
        <v>0</v>
      </c>
      <c r="Q17" s="186">
        <f t="shared" si="7"/>
        <v>0</v>
      </c>
      <c r="R17" s="186">
        <f t="shared" si="7"/>
        <v>0</v>
      </c>
      <c r="S17" s="186">
        <f t="shared" si="7"/>
        <v>0</v>
      </c>
      <c r="T17" s="186">
        <f t="shared" si="7"/>
        <v>2</v>
      </c>
      <c r="U17" s="186">
        <f t="shared" si="7"/>
        <v>1</v>
      </c>
    </row>
    <row r="18" spans="1:23" ht="27.75" customHeight="1" x14ac:dyDescent="0.15">
      <c r="A18" s="172"/>
      <c r="B18" s="464"/>
      <c r="C18" s="399" t="s">
        <v>135</v>
      </c>
      <c r="D18" s="401"/>
      <c r="E18" s="186">
        <f t="shared" si="5"/>
        <v>1</v>
      </c>
      <c r="F18" s="186">
        <f t="shared" si="6"/>
        <v>1</v>
      </c>
      <c r="G18" s="186">
        <f t="shared" si="6"/>
        <v>0</v>
      </c>
      <c r="H18" s="186">
        <v>1</v>
      </c>
      <c r="I18" s="186">
        <v>0</v>
      </c>
      <c r="J18" s="192">
        <v>0</v>
      </c>
      <c r="K18" s="192">
        <v>0</v>
      </c>
      <c r="L18" s="192">
        <v>0</v>
      </c>
      <c r="M18" s="192">
        <v>0</v>
      </c>
      <c r="N18" s="192">
        <v>0</v>
      </c>
      <c r="O18" s="192">
        <v>0</v>
      </c>
      <c r="P18" s="192">
        <v>0</v>
      </c>
      <c r="Q18" s="192">
        <v>0</v>
      </c>
      <c r="R18" s="192">
        <v>0</v>
      </c>
      <c r="S18" s="192">
        <v>0</v>
      </c>
      <c r="T18" s="186">
        <v>0</v>
      </c>
      <c r="U18" s="186">
        <v>0</v>
      </c>
    </row>
    <row r="19" spans="1:23" ht="27.75" customHeight="1" x14ac:dyDescent="0.15">
      <c r="A19" s="172"/>
      <c r="B19" s="464"/>
      <c r="C19" s="466" t="s">
        <v>249</v>
      </c>
      <c r="D19" s="180" t="s">
        <v>250</v>
      </c>
      <c r="E19" s="187">
        <f t="shared" si="5"/>
        <v>28</v>
      </c>
      <c r="F19" s="187">
        <f>SUM(H19,J19,L19,N19,P19,R19,T19,)</f>
        <v>15</v>
      </c>
      <c r="G19" s="187">
        <f>SUM(I19,K19,M19,O19,Q19,S19,U19)</f>
        <v>13</v>
      </c>
      <c r="H19" s="187">
        <v>13</v>
      </c>
      <c r="I19" s="187">
        <v>12</v>
      </c>
      <c r="J19" s="188">
        <v>0</v>
      </c>
      <c r="K19" s="188">
        <v>0</v>
      </c>
      <c r="L19" s="188">
        <v>0</v>
      </c>
      <c r="M19" s="188">
        <v>0</v>
      </c>
      <c r="N19" s="188">
        <v>0</v>
      </c>
      <c r="O19" s="188">
        <v>0</v>
      </c>
      <c r="P19" s="188">
        <v>0</v>
      </c>
      <c r="Q19" s="188">
        <v>0</v>
      </c>
      <c r="R19" s="188">
        <v>0</v>
      </c>
      <c r="S19" s="188">
        <v>0</v>
      </c>
      <c r="T19" s="187">
        <v>2</v>
      </c>
      <c r="U19" s="187">
        <v>1</v>
      </c>
    </row>
    <row r="20" spans="1:23" ht="27.75" customHeight="1" x14ac:dyDescent="0.15">
      <c r="A20" s="172"/>
      <c r="B20" s="464"/>
      <c r="C20" s="467"/>
      <c r="D20" s="180" t="s">
        <v>317</v>
      </c>
      <c r="E20" s="187">
        <f t="shared" si="5"/>
        <v>5</v>
      </c>
      <c r="F20" s="187">
        <f>SUM(H20,J20,L20,N20,P20,R20,T20)</f>
        <v>3</v>
      </c>
      <c r="G20" s="187">
        <f>SUM(I20,K20,M20,O20,Q20,S20,U20)</f>
        <v>2</v>
      </c>
      <c r="H20" s="187">
        <v>3</v>
      </c>
      <c r="I20" s="187">
        <v>2</v>
      </c>
      <c r="J20" s="188">
        <v>0</v>
      </c>
      <c r="K20" s="188">
        <v>0</v>
      </c>
      <c r="L20" s="188">
        <v>0</v>
      </c>
      <c r="M20" s="188">
        <v>0</v>
      </c>
      <c r="N20" s="188">
        <v>0</v>
      </c>
      <c r="O20" s="188">
        <v>0</v>
      </c>
      <c r="P20" s="188">
        <v>0</v>
      </c>
      <c r="Q20" s="188">
        <v>0</v>
      </c>
      <c r="R20" s="188">
        <v>0</v>
      </c>
      <c r="S20" s="188">
        <v>0</v>
      </c>
      <c r="T20" s="187">
        <v>0</v>
      </c>
      <c r="U20" s="187">
        <v>0</v>
      </c>
    </row>
    <row r="21" spans="1:23" ht="27.75" customHeight="1" x14ac:dyDescent="0.15">
      <c r="A21" s="172"/>
      <c r="B21" s="465"/>
      <c r="C21" s="371" t="s">
        <v>151</v>
      </c>
      <c r="D21" s="468"/>
      <c r="E21" s="185">
        <f t="shared" si="5"/>
        <v>5</v>
      </c>
      <c r="F21" s="185">
        <f>SUM(H21,J21,L21,N21,P21,R21,T21)</f>
        <v>0</v>
      </c>
      <c r="G21" s="185">
        <f>SUM(I21,K21,M21,Q21,S21,U21,)</f>
        <v>5</v>
      </c>
      <c r="H21" s="185">
        <v>0</v>
      </c>
      <c r="I21" s="185">
        <v>5</v>
      </c>
      <c r="J21" s="190">
        <v>0</v>
      </c>
      <c r="K21" s="190">
        <v>0</v>
      </c>
      <c r="L21" s="190">
        <v>0</v>
      </c>
      <c r="M21" s="190">
        <v>0</v>
      </c>
      <c r="N21" s="190">
        <v>0</v>
      </c>
      <c r="O21" s="190">
        <v>0</v>
      </c>
      <c r="P21" s="190">
        <v>0</v>
      </c>
      <c r="Q21" s="190">
        <v>0</v>
      </c>
      <c r="R21" s="190">
        <v>0</v>
      </c>
      <c r="S21" s="190">
        <v>0</v>
      </c>
      <c r="T21" s="185">
        <v>0</v>
      </c>
      <c r="U21" s="185">
        <v>0</v>
      </c>
    </row>
    <row r="22" spans="1:23" ht="27.75" customHeight="1" x14ac:dyDescent="0.15">
      <c r="A22" s="172"/>
      <c r="B22" s="371" t="s">
        <v>306</v>
      </c>
      <c r="C22" s="372"/>
      <c r="D22" s="373"/>
      <c r="E22" s="189">
        <f t="shared" si="5"/>
        <v>44</v>
      </c>
      <c r="F22" s="189">
        <f>SUM(H22,J22,L22,N22,P22,R22,T22)</f>
        <v>18</v>
      </c>
      <c r="G22" s="189">
        <f>SUM(I22,K22,M22,O22,Q22,S22,U22)</f>
        <v>26</v>
      </c>
      <c r="H22" s="189">
        <v>15</v>
      </c>
      <c r="I22" s="189">
        <v>17</v>
      </c>
      <c r="J22" s="194">
        <v>0</v>
      </c>
      <c r="K22" s="194">
        <v>0</v>
      </c>
      <c r="L22" s="194">
        <v>0</v>
      </c>
      <c r="M22" s="194">
        <v>0</v>
      </c>
      <c r="N22" s="194">
        <v>0</v>
      </c>
      <c r="O22" s="194">
        <v>0</v>
      </c>
      <c r="P22" s="194">
        <v>0</v>
      </c>
      <c r="Q22" s="194">
        <v>0</v>
      </c>
      <c r="R22" s="194">
        <v>0</v>
      </c>
      <c r="S22" s="194">
        <v>0</v>
      </c>
      <c r="T22" s="189">
        <v>3</v>
      </c>
      <c r="U22" s="189">
        <v>9</v>
      </c>
    </row>
    <row r="23" spans="1:23" ht="27.75" customHeight="1" x14ac:dyDescent="0.15">
      <c r="A23" s="174"/>
      <c r="B23" s="371" t="s">
        <v>307</v>
      </c>
      <c r="C23" s="372"/>
      <c r="D23" s="373"/>
      <c r="E23" s="189">
        <f t="shared" si="5"/>
        <v>0</v>
      </c>
      <c r="F23" s="189">
        <f>SUM(H23,J23,L23,N23,P23,R23,T23)</f>
        <v>0</v>
      </c>
      <c r="G23" s="194">
        <f>SUM(I23,K23,M23,O23,Q23,S23,U23)</f>
        <v>0</v>
      </c>
      <c r="H23" s="194">
        <v>0</v>
      </c>
      <c r="I23" s="194">
        <v>0</v>
      </c>
      <c r="J23" s="194">
        <v>0</v>
      </c>
      <c r="K23" s="194">
        <v>0</v>
      </c>
      <c r="L23" s="194">
        <v>0</v>
      </c>
      <c r="M23" s="194">
        <v>0</v>
      </c>
      <c r="N23" s="194">
        <v>0</v>
      </c>
      <c r="O23" s="194">
        <v>0</v>
      </c>
      <c r="P23" s="194">
        <v>0</v>
      </c>
      <c r="Q23" s="194">
        <v>0</v>
      </c>
      <c r="R23" s="194">
        <v>0</v>
      </c>
      <c r="S23" s="194">
        <v>0</v>
      </c>
      <c r="T23" s="194">
        <v>0</v>
      </c>
      <c r="U23" s="194">
        <v>0</v>
      </c>
    </row>
    <row r="24" spans="1:23" s="90" customFormat="1" ht="27.75" customHeight="1" x14ac:dyDescent="0.15">
      <c r="A24" s="175"/>
      <c r="B24" s="384" t="s">
        <v>291</v>
      </c>
      <c r="C24" s="384"/>
      <c r="D24" s="376"/>
      <c r="E24" s="191">
        <f t="shared" ref="E24:U24" si="8">SUM(E25:E28)</f>
        <v>2</v>
      </c>
      <c r="F24" s="191">
        <f t="shared" si="8"/>
        <v>2</v>
      </c>
      <c r="G24" s="191">
        <f t="shared" si="8"/>
        <v>0</v>
      </c>
      <c r="H24" s="191">
        <f t="shared" si="8"/>
        <v>2</v>
      </c>
      <c r="I24" s="191">
        <f t="shared" si="8"/>
        <v>0</v>
      </c>
      <c r="J24" s="191">
        <f t="shared" si="8"/>
        <v>0</v>
      </c>
      <c r="K24" s="191">
        <f t="shared" si="8"/>
        <v>0</v>
      </c>
      <c r="L24" s="191">
        <f t="shared" si="8"/>
        <v>0</v>
      </c>
      <c r="M24" s="191">
        <f t="shared" si="8"/>
        <v>0</v>
      </c>
      <c r="N24" s="191">
        <f t="shared" si="8"/>
        <v>0</v>
      </c>
      <c r="O24" s="191">
        <f t="shared" si="8"/>
        <v>0</v>
      </c>
      <c r="P24" s="191">
        <f t="shared" si="8"/>
        <v>0</v>
      </c>
      <c r="Q24" s="191">
        <f t="shared" si="8"/>
        <v>0</v>
      </c>
      <c r="R24" s="191">
        <f t="shared" si="8"/>
        <v>0</v>
      </c>
      <c r="S24" s="191">
        <f t="shared" si="8"/>
        <v>0</v>
      </c>
      <c r="T24" s="191">
        <f t="shared" si="8"/>
        <v>0</v>
      </c>
      <c r="U24" s="191">
        <f t="shared" si="8"/>
        <v>0</v>
      </c>
    </row>
    <row r="25" spans="1:23" ht="27.75" customHeight="1" x14ac:dyDescent="0.15">
      <c r="A25" s="176"/>
      <c r="B25" s="460"/>
      <c r="C25" s="461"/>
      <c r="D25" s="181" t="s">
        <v>77</v>
      </c>
      <c r="E25" s="192">
        <f t="shared" ref="E25:E31" si="9">SUM(F25:G25)</f>
        <v>1</v>
      </c>
      <c r="F25" s="192">
        <f t="shared" ref="F25:G31" si="10">SUM(H25,J25,L25,N25,P25,R25,T25)</f>
        <v>1</v>
      </c>
      <c r="G25" s="192">
        <f t="shared" si="10"/>
        <v>0</v>
      </c>
      <c r="H25" s="192">
        <v>1</v>
      </c>
      <c r="I25" s="192">
        <v>0</v>
      </c>
      <c r="J25" s="192">
        <v>0</v>
      </c>
      <c r="K25" s="192">
        <v>0</v>
      </c>
      <c r="L25" s="192">
        <v>0</v>
      </c>
      <c r="M25" s="192">
        <v>0</v>
      </c>
      <c r="N25" s="192">
        <v>0</v>
      </c>
      <c r="O25" s="192">
        <v>0</v>
      </c>
      <c r="P25" s="192">
        <v>0</v>
      </c>
      <c r="Q25" s="192">
        <v>0</v>
      </c>
      <c r="R25" s="192">
        <v>0</v>
      </c>
      <c r="S25" s="192">
        <v>0</v>
      </c>
      <c r="T25" s="192">
        <v>0</v>
      </c>
      <c r="U25" s="192">
        <v>0</v>
      </c>
      <c r="V25" s="118"/>
      <c r="W25" s="118"/>
    </row>
    <row r="26" spans="1:23" ht="27.75" customHeight="1" x14ac:dyDescent="0.15">
      <c r="A26" s="176"/>
      <c r="B26" s="460"/>
      <c r="C26" s="461"/>
      <c r="D26" s="182" t="s">
        <v>172</v>
      </c>
      <c r="E26" s="188">
        <f t="shared" si="9"/>
        <v>1</v>
      </c>
      <c r="F26" s="188">
        <f t="shared" si="10"/>
        <v>1</v>
      </c>
      <c r="G26" s="188">
        <f t="shared" si="10"/>
        <v>0</v>
      </c>
      <c r="H26" s="188">
        <v>1</v>
      </c>
      <c r="I26" s="188">
        <v>0</v>
      </c>
      <c r="J26" s="188">
        <v>0</v>
      </c>
      <c r="K26" s="188">
        <v>0</v>
      </c>
      <c r="L26" s="188">
        <v>0</v>
      </c>
      <c r="M26" s="188">
        <v>0</v>
      </c>
      <c r="N26" s="188">
        <v>0</v>
      </c>
      <c r="O26" s="188">
        <v>0</v>
      </c>
      <c r="P26" s="188">
        <v>0</v>
      </c>
      <c r="Q26" s="188">
        <v>0</v>
      </c>
      <c r="R26" s="188">
        <v>0</v>
      </c>
      <c r="S26" s="188">
        <v>0</v>
      </c>
      <c r="T26" s="188">
        <v>0</v>
      </c>
      <c r="U26" s="188">
        <v>0</v>
      </c>
      <c r="V26" s="118"/>
      <c r="W26" s="118"/>
    </row>
    <row r="27" spans="1:23" ht="27.75" customHeight="1" x14ac:dyDescent="0.15">
      <c r="A27" s="176"/>
      <c r="B27" s="460"/>
      <c r="C27" s="461"/>
      <c r="D27" s="182" t="s">
        <v>232</v>
      </c>
      <c r="E27" s="188">
        <f t="shared" si="9"/>
        <v>0</v>
      </c>
      <c r="F27" s="188">
        <f t="shared" si="10"/>
        <v>0</v>
      </c>
      <c r="G27" s="188">
        <f t="shared" si="10"/>
        <v>0</v>
      </c>
      <c r="H27" s="188">
        <v>0</v>
      </c>
      <c r="I27" s="188">
        <v>0</v>
      </c>
      <c r="J27" s="188">
        <v>0</v>
      </c>
      <c r="K27" s="188">
        <v>0</v>
      </c>
      <c r="L27" s="188">
        <v>0</v>
      </c>
      <c r="M27" s="188">
        <v>0</v>
      </c>
      <c r="N27" s="188">
        <v>0</v>
      </c>
      <c r="O27" s="188">
        <v>0</v>
      </c>
      <c r="P27" s="188">
        <v>0</v>
      </c>
      <c r="Q27" s="188">
        <v>0</v>
      </c>
      <c r="R27" s="188">
        <v>0</v>
      </c>
      <c r="S27" s="188">
        <v>0</v>
      </c>
      <c r="T27" s="188">
        <v>0</v>
      </c>
      <c r="U27" s="188">
        <v>0</v>
      </c>
      <c r="V27" s="118"/>
      <c r="W27" s="118"/>
    </row>
    <row r="28" spans="1:23" ht="27.75" customHeight="1" x14ac:dyDescent="0.15">
      <c r="A28" s="177"/>
      <c r="B28" s="462"/>
      <c r="C28" s="463"/>
      <c r="D28" s="182" t="s">
        <v>235</v>
      </c>
      <c r="E28" s="190">
        <f t="shared" si="9"/>
        <v>0</v>
      </c>
      <c r="F28" s="190">
        <f t="shared" si="10"/>
        <v>0</v>
      </c>
      <c r="G28" s="190">
        <f t="shared" si="10"/>
        <v>0</v>
      </c>
      <c r="H28" s="190">
        <v>0</v>
      </c>
      <c r="I28" s="190">
        <v>0</v>
      </c>
      <c r="J28" s="190">
        <v>0</v>
      </c>
      <c r="K28" s="190">
        <v>0</v>
      </c>
      <c r="L28" s="190">
        <v>0</v>
      </c>
      <c r="M28" s="190">
        <v>0</v>
      </c>
      <c r="N28" s="190">
        <v>0</v>
      </c>
      <c r="O28" s="190">
        <v>0</v>
      </c>
      <c r="P28" s="190">
        <v>0</v>
      </c>
      <c r="Q28" s="190">
        <v>0</v>
      </c>
      <c r="R28" s="190">
        <v>0</v>
      </c>
      <c r="S28" s="190">
        <v>0</v>
      </c>
      <c r="T28" s="190">
        <v>0</v>
      </c>
      <c r="U28" s="190">
        <v>0</v>
      </c>
      <c r="V28" s="118"/>
      <c r="W28" s="118"/>
    </row>
    <row r="29" spans="1:23" s="90" customFormat="1" ht="27.75" customHeight="1" x14ac:dyDescent="0.15">
      <c r="A29" s="178"/>
      <c r="B29" s="469" t="s">
        <v>158</v>
      </c>
      <c r="C29" s="469"/>
      <c r="D29" s="470"/>
      <c r="E29" s="193">
        <f t="shared" si="9"/>
        <v>31</v>
      </c>
      <c r="F29" s="190">
        <f t="shared" si="10"/>
        <v>15</v>
      </c>
      <c r="G29" s="190">
        <f t="shared" si="10"/>
        <v>16</v>
      </c>
      <c r="H29" s="189">
        <v>7</v>
      </c>
      <c r="I29" s="189">
        <f t="shared" ref="I29:U29" si="11">SUM(I30:I31)</f>
        <v>8</v>
      </c>
      <c r="J29" s="189">
        <f t="shared" si="11"/>
        <v>0</v>
      </c>
      <c r="K29" s="189">
        <f t="shared" si="11"/>
        <v>0</v>
      </c>
      <c r="L29" s="189">
        <f t="shared" si="11"/>
        <v>0</v>
      </c>
      <c r="M29" s="189">
        <f t="shared" si="11"/>
        <v>0</v>
      </c>
      <c r="N29" s="189">
        <f t="shared" si="11"/>
        <v>0</v>
      </c>
      <c r="O29" s="189">
        <f t="shared" si="11"/>
        <v>0</v>
      </c>
      <c r="P29" s="189">
        <f t="shared" si="11"/>
        <v>0</v>
      </c>
      <c r="Q29" s="189">
        <f t="shared" si="11"/>
        <v>0</v>
      </c>
      <c r="R29" s="189">
        <f t="shared" si="11"/>
        <v>0</v>
      </c>
      <c r="S29" s="189">
        <f t="shared" si="11"/>
        <v>0</v>
      </c>
      <c r="T29" s="189">
        <f t="shared" si="11"/>
        <v>8</v>
      </c>
      <c r="U29" s="189">
        <f t="shared" si="11"/>
        <v>8</v>
      </c>
    </row>
    <row r="30" spans="1:23" ht="27.75" customHeight="1" x14ac:dyDescent="0.15">
      <c r="A30" s="176"/>
      <c r="B30" s="460"/>
      <c r="C30" s="461"/>
      <c r="D30" s="181" t="s">
        <v>40</v>
      </c>
      <c r="E30" s="186">
        <f t="shared" si="9"/>
        <v>27</v>
      </c>
      <c r="F30" s="188">
        <f t="shared" si="10"/>
        <v>14</v>
      </c>
      <c r="G30" s="188">
        <f t="shared" si="10"/>
        <v>13</v>
      </c>
      <c r="H30" s="186">
        <v>7</v>
      </c>
      <c r="I30" s="186">
        <v>6</v>
      </c>
      <c r="J30" s="192">
        <v>0</v>
      </c>
      <c r="K30" s="192">
        <v>0</v>
      </c>
      <c r="L30" s="192">
        <v>0</v>
      </c>
      <c r="M30" s="192">
        <v>0</v>
      </c>
      <c r="N30" s="192">
        <v>0</v>
      </c>
      <c r="O30" s="192">
        <v>0</v>
      </c>
      <c r="P30" s="192">
        <v>0</v>
      </c>
      <c r="Q30" s="192">
        <v>0</v>
      </c>
      <c r="R30" s="192">
        <v>0</v>
      </c>
      <c r="S30" s="192">
        <v>0</v>
      </c>
      <c r="T30" s="186">
        <v>7</v>
      </c>
      <c r="U30" s="186">
        <v>7</v>
      </c>
    </row>
    <row r="31" spans="1:23" ht="27.75" customHeight="1" x14ac:dyDescent="0.15">
      <c r="A31" s="177"/>
      <c r="B31" s="462"/>
      <c r="C31" s="463"/>
      <c r="D31" s="183" t="s">
        <v>154</v>
      </c>
      <c r="E31" s="185">
        <f t="shared" si="9"/>
        <v>4</v>
      </c>
      <c r="F31" s="190">
        <f t="shared" si="10"/>
        <v>1</v>
      </c>
      <c r="G31" s="190">
        <f t="shared" si="10"/>
        <v>3</v>
      </c>
      <c r="H31" s="190">
        <v>0</v>
      </c>
      <c r="I31" s="185">
        <v>2</v>
      </c>
      <c r="J31" s="190">
        <v>0</v>
      </c>
      <c r="K31" s="190">
        <v>0</v>
      </c>
      <c r="L31" s="190">
        <v>0</v>
      </c>
      <c r="M31" s="190">
        <v>0</v>
      </c>
      <c r="N31" s="190">
        <v>0</v>
      </c>
      <c r="O31" s="190">
        <v>0</v>
      </c>
      <c r="P31" s="190">
        <v>0</v>
      </c>
      <c r="Q31" s="190">
        <v>0</v>
      </c>
      <c r="R31" s="190">
        <v>0</v>
      </c>
      <c r="S31" s="190">
        <v>0</v>
      </c>
      <c r="T31" s="190">
        <v>1</v>
      </c>
      <c r="U31" s="190">
        <v>1</v>
      </c>
    </row>
  </sheetData>
  <mergeCells count="27">
    <mergeCell ref="B30:C31"/>
    <mergeCell ref="B6:C11"/>
    <mergeCell ref="B14:C15"/>
    <mergeCell ref="B18:B21"/>
    <mergeCell ref="C19:C20"/>
    <mergeCell ref="B25:C28"/>
    <mergeCell ref="C21:D21"/>
    <mergeCell ref="B22:D22"/>
    <mergeCell ref="B23:D23"/>
    <mergeCell ref="B24:D24"/>
    <mergeCell ref="B29:D29"/>
    <mergeCell ref="B12:D12"/>
    <mergeCell ref="B13:D13"/>
    <mergeCell ref="B16:D16"/>
    <mergeCell ref="B17:D17"/>
    <mergeCell ref="C18:D18"/>
    <mergeCell ref="P2:Q2"/>
    <mergeCell ref="R2:S2"/>
    <mergeCell ref="T2:U2"/>
    <mergeCell ref="A4:D4"/>
    <mergeCell ref="B5:D5"/>
    <mergeCell ref="A2:D3"/>
    <mergeCell ref="E2:G2"/>
    <mergeCell ref="H2:I2"/>
    <mergeCell ref="J2:K2"/>
    <mergeCell ref="L2:M2"/>
    <mergeCell ref="N2:O2"/>
  </mergeCells>
  <phoneticPr fontId="2"/>
  <pageMargins left="0.78740157480314965" right="0.78740157480314965" top="0.78740157480314965" bottom="0.98425196850393681" header="0.51181102362204722" footer="0.51181102362204722"/>
  <pageSetup paperSize="9" scale="94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42"/>
  <sheetViews>
    <sheetView view="pageBreakPreview" zoomScale="95" zoomScaleNormal="85" zoomScaleSheetLayoutView="9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R8" sqref="R8"/>
    </sheetView>
  </sheetViews>
  <sheetFormatPr defaultRowHeight="13.5" x14ac:dyDescent="0.15"/>
  <cols>
    <col min="1" max="1" width="10.625" style="1" customWidth="1"/>
    <col min="2" max="8" width="7.375" style="1" customWidth="1"/>
    <col min="9" max="17" width="7.375" style="27" customWidth="1"/>
    <col min="18" max="19" width="10.625" style="1" customWidth="1"/>
    <col min="20" max="20" width="10.625" style="28" customWidth="1"/>
    <col min="21" max="21" width="10.625" style="1" customWidth="1"/>
    <col min="22" max="22" width="9" style="1" bestFit="1" customWidth="1"/>
    <col min="23" max="16384" width="9" style="1"/>
  </cols>
  <sheetData>
    <row r="1" spans="1:21" ht="21" customHeight="1" x14ac:dyDescent="0.15">
      <c r="A1" s="4" t="s">
        <v>258</v>
      </c>
      <c r="I1" s="29"/>
      <c r="J1" s="29"/>
      <c r="K1" s="29"/>
      <c r="L1" s="29"/>
      <c r="M1" s="29"/>
      <c r="U1" s="26" t="s">
        <v>254</v>
      </c>
    </row>
    <row r="2" spans="1:21" ht="18.75" customHeight="1" x14ac:dyDescent="0.15">
      <c r="A2" s="247" t="s">
        <v>12</v>
      </c>
      <c r="B2" s="257" t="s">
        <v>257</v>
      </c>
      <c r="C2" s="258"/>
      <c r="D2" s="257" t="s">
        <v>62</v>
      </c>
      <c r="E2" s="258"/>
      <c r="F2" s="257" t="s">
        <v>142</v>
      </c>
      <c r="G2" s="275"/>
      <c r="H2" s="258"/>
      <c r="I2" s="277" t="s">
        <v>246</v>
      </c>
      <c r="J2" s="278"/>
      <c r="K2" s="278"/>
      <c r="L2" s="281" t="s">
        <v>259</v>
      </c>
      <c r="M2" s="281"/>
      <c r="N2" s="281"/>
      <c r="O2" s="281"/>
      <c r="P2" s="281"/>
      <c r="Q2" s="282"/>
      <c r="R2" s="285" t="s">
        <v>118</v>
      </c>
      <c r="S2" s="288" t="s">
        <v>124</v>
      </c>
      <c r="T2" s="291" t="s">
        <v>234</v>
      </c>
      <c r="U2" s="294" t="s">
        <v>239</v>
      </c>
    </row>
    <row r="3" spans="1:21" ht="18.75" customHeight="1" x14ac:dyDescent="0.15">
      <c r="A3" s="248"/>
      <c r="B3" s="261"/>
      <c r="C3" s="262"/>
      <c r="D3" s="261"/>
      <c r="E3" s="262"/>
      <c r="F3" s="261"/>
      <c r="G3" s="276"/>
      <c r="H3" s="262"/>
      <c r="I3" s="279"/>
      <c r="J3" s="280"/>
      <c r="K3" s="280"/>
      <c r="L3" s="283"/>
      <c r="M3" s="283"/>
      <c r="N3" s="283"/>
      <c r="O3" s="283"/>
      <c r="P3" s="283"/>
      <c r="Q3" s="284"/>
      <c r="R3" s="286"/>
      <c r="S3" s="289"/>
      <c r="T3" s="292"/>
      <c r="U3" s="295"/>
    </row>
    <row r="4" spans="1:21" ht="18.75" customHeight="1" x14ac:dyDescent="0.15">
      <c r="A4" s="248"/>
      <c r="B4" s="18" t="s">
        <v>85</v>
      </c>
      <c r="C4" s="18" t="s">
        <v>86</v>
      </c>
      <c r="D4" s="18" t="s">
        <v>85</v>
      </c>
      <c r="E4" s="18" t="s">
        <v>86</v>
      </c>
      <c r="F4" s="18" t="s">
        <v>43</v>
      </c>
      <c r="G4" s="18" t="s">
        <v>85</v>
      </c>
      <c r="H4" s="18" t="s">
        <v>86</v>
      </c>
      <c r="I4" s="30" t="s">
        <v>43</v>
      </c>
      <c r="J4" s="31" t="s">
        <v>65</v>
      </c>
      <c r="K4" s="31" t="s">
        <v>81</v>
      </c>
      <c r="L4" s="31" t="s">
        <v>95</v>
      </c>
      <c r="M4" s="31" t="s">
        <v>92</v>
      </c>
      <c r="N4" s="31" t="s">
        <v>44</v>
      </c>
      <c r="O4" s="31" t="s">
        <v>33</v>
      </c>
      <c r="P4" s="31" t="s">
        <v>60</v>
      </c>
      <c r="Q4" s="31" t="s">
        <v>72</v>
      </c>
      <c r="R4" s="287"/>
      <c r="S4" s="290"/>
      <c r="T4" s="293"/>
      <c r="U4" s="296"/>
    </row>
    <row r="5" spans="1:21" ht="18.75" customHeight="1" x14ac:dyDescent="0.15">
      <c r="A5" s="8" t="s">
        <v>29</v>
      </c>
      <c r="B5" s="19">
        <f t="shared" ref="B5:H5" si="0">SUM(B9:B42)</f>
        <v>16</v>
      </c>
      <c r="C5" s="19">
        <f t="shared" si="0"/>
        <v>24</v>
      </c>
      <c r="D5" s="19">
        <f t="shared" si="0"/>
        <v>0</v>
      </c>
      <c r="E5" s="19">
        <f t="shared" si="0"/>
        <v>0</v>
      </c>
      <c r="F5" s="19">
        <f t="shared" si="0"/>
        <v>88</v>
      </c>
      <c r="G5" s="19">
        <f t="shared" si="0"/>
        <v>58</v>
      </c>
      <c r="H5" s="19">
        <f t="shared" si="0"/>
        <v>30</v>
      </c>
      <c r="I5" s="19">
        <f t="shared" ref="I5:I42" si="1">SUM(J5:Q5)</f>
        <v>1</v>
      </c>
      <c r="J5" s="19">
        <f t="shared" ref="J5:R5" si="2">SUM(J9:J42)</f>
        <v>1</v>
      </c>
      <c r="K5" s="24">
        <f t="shared" si="2"/>
        <v>0</v>
      </c>
      <c r="L5" s="24">
        <f t="shared" si="2"/>
        <v>0</v>
      </c>
      <c r="M5" s="24">
        <f t="shared" si="2"/>
        <v>0</v>
      </c>
      <c r="N5" s="24">
        <f t="shared" si="2"/>
        <v>0</v>
      </c>
      <c r="O5" s="24">
        <f t="shared" si="2"/>
        <v>0</v>
      </c>
      <c r="P5" s="24">
        <f t="shared" si="2"/>
        <v>0</v>
      </c>
      <c r="Q5" s="24">
        <f t="shared" si="2"/>
        <v>0</v>
      </c>
      <c r="R5" s="24">
        <f t="shared" si="2"/>
        <v>1</v>
      </c>
      <c r="S5" s="32">
        <v>98.839826839826841</v>
      </c>
      <c r="T5" s="35">
        <v>6.9264069264069264E-2</v>
      </c>
      <c r="U5" s="35">
        <v>0.24242424242424243</v>
      </c>
    </row>
    <row r="6" spans="1:21" ht="18.75" customHeight="1" x14ac:dyDescent="0.15">
      <c r="A6" s="9" t="s">
        <v>11</v>
      </c>
      <c r="B6" s="22">
        <v>0</v>
      </c>
      <c r="C6" s="22">
        <v>0</v>
      </c>
      <c r="D6" s="22">
        <v>0</v>
      </c>
      <c r="E6" s="22">
        <v>0</v>
      </c>
      <c r="F6" s="20">
        <v>7</v>
      </c>
      <c r="G6" s="20">
        <v>3</v>
      </c>
      <c r="H6" s="20">
        <v>4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33">
        <v>100</v>
      </c>
      <c r="T6" s="36">
        <v>0</v>
      </c>
      <c r="U6" s="36">
        <v>0</v>
      </c>
    </row>
    <row r="7" spans="1:21" ht="18.75" customHeight="1" x14ac:dyDescent="0.15">
      <c r="A7" s="9" t="s">
        <v>32</v>
      </c>
      <c r="B7" s="20">
        <v>16</v>
      </c>
      <c r="C7" s="20">
        <v>23</v>
      </c>
      <c r="D7" s="22">
        <v>0</v>
      </c>
      <c r="E7" s="22">
        <v>0</v>
      </c>
      <c r="F7" s="20">
        <v>71</v>
      </c>
      <c r="G7" s="20">
        <v>48</v>
      </c>
      <c r="H7" s="20">
        <v>23</v>
      </c>
      <c r="I7" s="20">
        <v>1</v>
      </c>
      <c r="J7" s="20">
        <v>1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1</v>
      </c>
      <c r="S7" s="33">
        <v>98.569880823401945</v>
      </c>
      <c r="T7" s="36">
        <v>8.6673889490790898E-2</v>
      </c>
      <c r="U7" s="41">
        <v>0.30335861321776814</v>
      </c>
    </row>
    <row r="8" spans="1:21" ht="18.75" customHeight="1" x14ac:dyDescent="0.15">
      <c r="A8" s="10" t="s">
        <v>39</v>
      </c>
      <c r="B8" s="21">
        <v>0</v>
      </c>
      <c r="C8" s="21">
        <v>1</v>
      </c>
      <c r="D8" s="23">
        <v>0</v>
      </c>
      <c r="E8" s="23">
        <v>0</v>
      </c>
      <c r="F8" s="20">
        <v>10</v>
      </c>
      <c r="G8" s="21">
        <v>7</v>
      </c>
      <c r="H8" s="21">
        <v>3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34">
        <v>99.902152641878672</v>
      </c>
      <c r="T8" s="37">
        <v>0</v>
      </c>
      <c r="U8" s="37">
        <v>0</v>
      </c>
    </row>
    <row r="9" spans="1:21" ht="18.75" customHeight="1" x14ac:dyDescent="0.15">
      <c r="A9" s="8" t="s">
        <v>21</v>
      </c>
      <c r="B9" s="19">
        <v>9</v>
      </c>
      <c r="C9" s="19">
        <v>11</v>
      </c>
      <c r="D9" s="24">
        <v>0</v>
      </c>
      <c r="E9" s="24">
        <v>0</v>
      </c>
      <c r="F9" s="19">
        <f>SUM(G9:H9)</f>
        <v>45</v>
      </c>
      <c r="G9" s="19">
        <v>29</v>
      </c>
      <c r="H9" s="19">
        <v>16</v>
      </c>
      <c r="I9" s="24">
        <f t="shared" si="1"/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32">
        <v>98.952380952380949</v>
      </c>
      <c r="T9" s="36">
        <v>0</v>
      </c>
      <c r="U9" s="38">
        <v>0.25396825396825395</v>
      </c>
    </row>
    <row r="10" spans="1:21" ht="18.75" customHeight="1" x14ac:dyDescent="0.15">
      <c r="A10" s="11" t="s">
        <v>41</v>
      </c>
      <c r="B10" s="22">
        <v>0</v>
      </c>
      <c r="C10" s="22">
        <v>1</v>
      </c>
      <c r="D10" s="22">
        <v>0</v>
      </c>
      <c r="E10" s="22">
        <v>0</v>
      </c>
      <c r="F10" s="20">
        <f t="shared" ref="F10:F42" si="3">SUM(G10:H10)</f>
        <v>1</v>
      </c>
      <c r="G10" s="22">
        <v>0</v>
      </c>
      <c r="H10" s="22">
        <v>1</v>
      </c>
      <c r="I10" s="22">
        <f>SUM(J10:Q10)</f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33">
        <v>98</v>
      </c>
      <c r="T10" s="36">
        <v>0</v>
      </c>
      <c r="U10" s="41">
        <v>0</v>
      </c>
    </row>
    <row r="11" spans="1:21" ht="18.75" customHeight="1" x14ac:dyDescent="0.15">
      <c r="A11" s="11" t="s">
        <v>9</v>
      </c>
      <c r="B11" s="22">
        <v>0</v>
      </c>
      <c r="C11" s="22">
        <v>1</v>
      </c>
      <c r="D11" s="22">
        <v>0</v>
      </c>
      <c r="E11" s="22">
        <v>0</v>
      </c>
      <c r="F11" s="20">
        <f t="shared" si="3"/>
        <v>1</v>
      </c>
      <c r="G11" s="20">
        <v>1</v>
      </c>
      <c r="H11" s="22">
        <v>0</v>
      </c>
      <c r="I11" s="22">
        <f t="shared" si="1"/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33">
        <v>99.378881987577643</v>
      </c>
      <c r="T11" s="36">
        <v>0</v>
      </c>
      <c r="U11" s="41">
        <v>0</v>
      </c>
    </row>
    <row r="12" spans="1:21" ht="18.75" customHeight="1" x14ac:dyDescent="0.15">
      <c r="A12" s="11" t="s">
        <v>22</v>
      </c>
      <c r="B12" s="22">
        <v>1</v>
      </c>
      <c r="C12" s="20">
        <v>1</v>
      </c>
      <c r="D12" s="22">
        <v>0</v>
      </c>
      <c r="E12" s="22">
        <v>0</v>
      </c>
      <c r="F12" s="20">
        <f t="shared" si="3"/>
        <v>3</v>
      </c>
      <c r="G12" s="22">
        <v>3</v>
      </c>
      <c r="H12" s="20">
        <v>0</v>
      </c>
      <c r="I12" s="22">
        <f t="shared" si="1"/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33">
        <v>99.117647058823536</v>
      </c>
      <c r="T12" s="36">
        <v>0.29411764705882354</v>
      </c>
      <c r="U12" s="41">
        <v>0</v>
      </c>
    </row>
    <row r="13" spans="1:21" ht="18.75" customHeight="1" x14ac:dyDescent="0.15">
      <c r="A13" s="11" t="s">
        <v>30</v>
      </c>
      <c r="B13" s="20">
        <v>0</v>
      </c>
      <c r="C13" s="20">
        <v>1</v>
      </c>
      <c r="D13" s="22">
        <v>0</v>
      </c>
      <c r="E13" s="22">
        <v>0</v>
      </c>
      <c r="F13" s="20">
        <f t="shared" si="3"/>
        <v>2</v>
      </c>
      <c r="G13" s="22">
        <v>2</v>
      </c>
      <c r="H13" s="22">
        <v>0</v>
      </c>
      <c r="I13" s="22">
        <f t="shared" si="1"/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33">
        <v>98.75</v>
      </c>
      <c r="T13" s="36">
        <v>0</v>
      </c>
      <c r="U13" s="41">
        <v>0.625</v>
      </c>
    </row>
    <row r="14" spans="1:21" ht="18.75" customHeight="1" x14ac:dyDescent="0.15">
      <c r="A14" s="11" t="s">
        <v>48</v>
      </c>
      <c r="B14" s="22">
        <v>0</v>
      </c>
      <c r="C14" s="20">
        <v>0</v>
      </c>
      <c r="D14" s="22">
        <v>0</v>
      </c>
      <c r="E14" s="22">
        <v>0</v>
      </c>
      <c r="F14" s="20">
        <f t="shared" si="3"/>
        <v>1</v>
      </c>
      <c r="G14" s="20">
        <v>1</v>
      </c>
      <c r="H14" s="22">
        <v>0</v>
      </c>
      <c r="I14" s="22">
        <f t="shared" si="1"/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33">
        <v>100</v>
      </c>
      <c r="T14" s="36">
        <v>0</v>
      </c>
      <c r="U14" s="36">
        <v>0</v>
      </c>
    </row>
    <row r="15" spans="1:21" ht="18.75" customHeight="1" x14ac:dyDescent="0.15">
      <c r="A15" s="11" t="s">
        <v>55</v>
      </c>
      <c r="B15" s="20">
        <v>0</v>
      </c>
      <c r="C15" s="22">
        <v>1</v>
      </c>
      <c r="D15" s="22">
        <v>0</v>
      </c>
      <c r="E15" s="22">
        <v>0</v>
      </c>
      <c r="F15" s="20">
        <f t="shared" si="3"/>
        <v>3</v>
      </c>
      <c r="G15" s="20">
        <v>2</v>
      </c>
      <c r="H15" s="22">
        <v>1</v>
      </c>
      <c r="I15" s="22">
        <f t="shared" si="1"/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33">
        <v>98.65771812080537</v>
      </c>
      <c r="T15" s="36">
        <v>0</v>
      </c>
      <c r="U15" s="36">
        <v>0.67114093959731547</v>
      </c>
    </row>
    <row r="16" spans="1:21" ht="18.75" customHeight="1" x14ac:dyDescent="0.15">
      <c r="A16" s="12" t="s">
        <v>10</v>
      </c>
      <c r="B16" s="20">
        <v>0</v>
      </c>
      <c r="C16" s="22">
        <v>2</v>
      </c>
      <c r="D16" s="22">
        <v>0</v>
      </c>
      <c r="E16" s="22">
        <v>0</v>
      </c>
      <c r="F16" s="20">
        <f t="shared" si="3"/>
        <v>3</v>
      </c>
      <c r="G16" s="20">
        <v>1</v>
      </c>
      <c r="H16" s="20">
        <v>2</v>
      </c>
      <c r="I16" s="20">
        <f t="shared" si="1"/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33">
        <v>96.666666666666671</v>
      </c>
      <c r="T16" s="36">
        <v>0</v>
      </c>
      <c r="U16" s="41">
        <v>0</v>
      </c>
    </row>
    <row r="17" spans="1:21" s="3" customFormat="1" ht="18.75" customHeight="1" x14ac:dyDescent="0.15">
      <c r="A17" s="11" t="s">
        <v>24</v>
      </c>
      <c r="B17" s="20">
        <v>0</v>
      </c>
      <c r="C17" s="22">
        <v>0</v>
      </c>
      <c r="D17" s="22">
        <v>0</v>
      </c>
      <c r="E17" s="22">
        <v>0</v>
      </c>
      <c r="F17" s="20">
        <f t="shared" si="3"/>
        <v>5</v>
      </c>
      <c r="G17" s="20">
        <v>4</v>
      </c>
      <c r="H17" s="20">
        <v>1</v>
      </c>
      <c r="I17" s="22">
        <f t="shared" si="1"/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33">
        <v>99.206349206349202</v>
      </c>
      <c r="T17" s="36">
        <v>0.3968253968253968</v>
      </c>
      <c r="U17" s="41">
        <v>0</v>
      </c>
    </row>
    <row r="18" spans="1:21" ht="18.75" customHeight="1" x14ac:dyDescent="0.15">
      <c r="A18" s="11" t="s">
        <v>3</v>
      </c>
      <c r="B18" s="20">
        <v>0</v>
      </c>
      <c r="C18" s="22">
        <v>3</v>
      </c>
      <c r="D18" s="22">
        <v>0</v>
      </c>
      <c r="E18" s="22">
        <v>0</v>
      </c>
      <c r="F18" s="20">
        <f t="shared" si="3"/>
        <v>2</v>
      </c>
      <c r="G18" s="20">
        <v>2</v>
      </c>
      <c r="H18" s="22">
        <v>0</v>
      </c>
      <c r="I18" s="20">
        <f t="shared" si="1"/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33">
        <v>98.770491803278688</v>
      </c>
      <c r="T18" s="36">
        <v>0</v>
      </c>
      <c r="U18" s="41">
        <v>0</v>
      </c>
    </row>
    <row r="19" spans="1:21" ht="18.75" customHeight="1" x14ac:dyDescent="0.15">
      <c r="A19" s="13" t="s">
        <v>56</v>
      </c>
      <c r="B19" s="22">
        <v>0</v>
      </c>
      <c r="C19" s="23">
        <v>1</v>
      </c>
      <c r="D19" s="23">
        <v>0</v>
      </c>
      <c r="E19" s="23">
        <v>0</v>
      </c>
      <c r="F19" s="21">
        <f t="shared" si="3"/>
        <v>0</v>
      </c>
      <c r="G19" s="23">
        <v>0</v>
      </c>
      <c r="H19" s="23">
        <v>0</v>
      </c>
      <c r="I19" s="23">
        <f t="shared" si="1"/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1</v>
      </c>
      <c r="S19" s="34">
        <v>97.452229299363054</v>
      </c>
      <c r="T19" s="37">
        <v>0.63694267515923564</v>
      </c>
      <c r="U19" s="42">
        <v>0.63694267515923564</v>
      </c>
    </row>
    <row r="20" spans="1:21" ht="18.75" customHeight="1" x14ac:dyDescent="0.15">
      <c r="A20" s="11" t="s">
        <v>59</v>
      </c>
      <c r="B20" s="24">
        <v>0</v>
      </c>
      <c r="C20" s="22">
        <v>0</v>
      </c>
      <c r="D20" s="22">
        <v>0</v>
      </c>
      <c r="E20" s="22">
        <v>0</v>
      </c>
      <c r="F20" s="19">
        <f t="shared" si="3"/>
        <v>9</v>
      </c>
      <c r="G20" s="20">
        <v>6</v>
      </c>
      <c r="H20" s="20">
        <v>3</v>
      </c>
      <c r="I20" s="22">
        <f t="shared" si="1"/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33">
        <v>100</v>
      </c>
      <c r="T20" s="36">
        <v>0</v>
      </c>
      <c r="U20" s="36">
        <v>0</v>
      </c>
    </row>
    <row r="21" spans="1:21" ht="18.75" customHeight="1" x14ac:dyDescent="0.15">
      <c r="A21" s="11" t="s">
        <v>35</v>
      </c>
      <c r="B21" s="22">
        <v>0</v>
      </c>
      <c r="C21" s="22">
        <v>1</v>
      </c>
      <c r="D21" s="22">
        <v>0</v>
      </c>
      <c r="E21" s="22">
        <v>0</v>
      </c>
      <c r="F21" s="20">
        <f t="shared" si="3"/>
        <v>0</v>
      </c>
      <c r="G21" s="22">
        <v>0</v>
      </c>
      <c r="H21" s="22">
        <v>0</v>
      </c>
      <c r="I21" s="22">
        <f t="shared" si="1"/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33">
        <v>87.5</v>
      </c>
      <c r="T21" s="36">
        <v>0</v>
      </c>
      <c r="U21" s="36">
        <v>0</v>
      </c>
    </row>
    <row r="22" spans="1:21" ht="18.75" customHeight="1" x14ac:dyDescent="0.15">
      <c r="A22" s="11" t="s">
        <v>61</v>
      </c>
      <c r="B22" s="22">
        <v>1</v>
      </c>
      <c r="C22" s="22">
        <v>0</v>
      </c>
      <c r="D22" s="22">
        <v>0</v>
      </c>
      <c r="E22" s="22">
        <v>0</v>
      </c>
      <c r="F22" s="20">
        <f t="shared" si="3"/>
        <v>0</v>
      </c>
      <c r="G22" s="22">
        <v>0</v>
      </c>
      <c r="H22" s="22">
        <v>0</v>
      </c>
      <c r="I22" s="22">
        <f t="shared" si="1"/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33">
        <v>93.75</v>
      </c>
      <c r="T22" s="36">
        <v>0</v>
      </c>
      <c r="U22" s="36">
        <v>0</v>
      </c>
    </row>
    <row r="23" spans="1:21" ht="18.75" customHeight="1" x14ac:dyDescent="0.15">
      <c r="A23" s="11" t="s">
        <v>64</v>
      </c>
      <c r="B23" s="22">
        <v>0</v>
      </c>
      <c r="C23" s="22">
        <v>0</v>
      </c>
      <c r="D23" s="22">
        <v>0</v>
      </c>
      <c r="E23" s="22">
        <v>0</v>
      </c>
      <c r="F23" s="20">
        <f t="shared" si="3"/>
        <v>0</v>
      </c>
      <c r="G23" s="22">
        <v>0</v>
      </c>
      <c r="H23" s="22">
        <v>0</v>
      </c>
      <c r="I23" s="22">
        <f t="shared" si="1"/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33">
        <v>100</v>
      </c>
      <c r="T23" s="36">
        <v>0</v>
      </c>
      <c r="U23" s="36">
        <v>0</v>
      </c>
    </row>
    <row r="24" spans="1:21" ht="18.75" customHeight="1" x14ac:dyDescent="0.15">
      <c r="A24" s="11" t="s">
        <v>6</v>
      </c>
      <c r="B24" s="22">
        <v>0</v>
      </c>
      <c r="C24" s="22">
        <v>0</v>
      </c>
      <c r="D24" s="22">
        <v>0</v>
      </c>
      <c r="E24" s="22">
        <v>0</v>
      </c>
      <c r="F24" s="20">
        <f t="shared" si="3"/>
        <v>0</v>
      </c>
      <c r="G24" s="22">
        <v>0</v>
      </c>
      <c r="H24" s="22">
        <v>0</v>
      </c>
      <c r="I24" s="22">
        <f t="shared" si="1"/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33">
        <v>100</v>
      </c>
      <c r="T24" s="36">
        <v>0</v>
      </c>
      <c r="U24" s="36">
        <v>0</v>
      </c>
    </row>
    <row r="25" spans="1:21" ht="18.75" customHeight="1" x14ac:dyDescent="0.15">
      <c r="A25" s="11" t="s">
        <v>67</v>
      </c>
      <c r="B25" s="22">
        <v>0</v>
      </c>
      <c r="C25" s="22">
        <v>0</v>
      </c>
      <c r="D25" s="22">
        <v>0</v>
      </c>
      <c r="E25" s="22">
        <v>0</v>
      </c>
      <c r="F25" s="20">
        <f t="shared" si="3"/>
        <v>0</v>
      </c>
      <c r="G25" s="22">
        <v>0</v>
      </c>
      <c r="H25" s="22">
        <v>0</v>
      </c>
      <c r="I25" s="22">
        <f t="shared" si="1"/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33">
        <v>100</v>
      </c>
      <c r="T25" s="36">
        <v>0</v>
      </c>
      <c r="U25" s="36">
        <v>0</v>
      </c>
    </row>
    <row r="26" spans="1:21" ht="18.75" customHeight="1" x14ac:dyDescent="0.15">
      <c r="A26" s="13" t="s">
        <v>25</v>
      </c>
      <c r="B26" s="23">
        <v>0</v>
      </c>
      <c r="C26" s="23">
        <v>0</v>
      </c>
      <c r="D26" s="23">
        <v>0</v>
      </c>
      <c r="E26" s="23">
        <v>0</v>
      </c>
      <c r="F26" s="21">
        <f t="shared" si="3"/>
        <v>0</v>
      </c>
      <c r="G26" s="23">
        <v>0</v>
      </c>
      <c r="H26" s="23">
        <v>0</v>
      </c>
      <c r="I26" s="23">
        <f t="shared" si="1"/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34">
        <v>100</v>
      </c>
      <c r="T26" s="37">
        <v>0</v>
      </c>
      <c r="U26" s="37">
        <v>0</v>
      </c>
    </row>
    <row r="27" spans="1:21" ht="18.75" customHeight="1" x14ac:dyDescent="0.15">
      <c r="A27" s="11" t="s">
        <v>70</v>
      </c>
      <c r="B27" s="22">
        <v>1</v>
      </c>
      <c r="C27" s="22">
        <v>0</v>
      </c>
      <c r="D27" s="22">
        <v>0</v>
      </c>
      <c r="E27" s="22">
        <v>0</v>
      </c>
      <c r="F27" s="19">
        <f t="shared" si="3"/>
        <v>1</v>
      </c>
      <c r="G27" s="22">
        <v>0</v>
      </c>
      <c r="H27" s="22">
        <v>1</v>
      </c>
      <c r="I27" s="22">
        <f t="shared" si="1"/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33">
        <v>95.833333333333329</v>
      </c>
      <c r="T27" s="36">
        <v>0</v>
      </c>
      <c r="U27" s="36">
        <v>0</v>
      </c>
    </row>
    <row r="28" spans="1:21" ht="18.75" customHeight="1" x14ac:dyDescent="0.15">
      <c r="A28" s="13" t="s">
        <v>14</v>
      </c>
      <c r="B28" s="23">
        <v>0</v>
      </c>
      <c r="C28" s="23">
        <v>0</v>
      </c>
      <c r="D28" s="23">
        <v>0</v>
      </c>
      <c r="E28" s="23">
        <v>0</v>
      </c>
      <c r="F28" s="21">
        <f t="shared" si="3"/>
        <v>0</v>
      </c>
      <c r="G28" s="21">
        <v>0</v>
      </c>
      <c r="H28" s="23">
        <v>0</v>
      </c>
      <c r="I28" s="23">
        <f t="shared" si="1"/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34">
        <v>100</v>
      </c>
      <c r="T28" s="37">
        <v>0</v>
      </c>
      <c r="U28" s="37">
        <v>0</v>
      </c>
    </row>
    <row r="29" spans="1:21" ht="18.75" customHeight="1" x14ac:dyDescent="0.15">
      <c r="A29" s="11" t="s">
        <v>42</v>
      </c>
      <c r="B29" s="22">
        <v>0</v>
      </c>
      <c r="C29" s="22">
        <v>0</v>
      </c>
      <c r="D29" s="22">
        <v>0</v>
      </c>
      <c r="E29" s="22">
        <v>0</v>
      </c>
      <c r="F29" s="19">
        <f t="shared" si="3"/>
        <v>0</v>
      </c>
      <c r="G29" s="22">
        <v>0</v>
      </c>
      <c r="H29" s="20">
        <v>0</v>
      </c>
      <c r="I29" s="22">
        <f t="shared" si="1"/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33">
        <v>100</v>
      </c>
      <c r="T29" s="36">
        <v>0</v>
      </c>
      <c r="U29" s="36">
        <v>0</v>
      </c>
    </row>
    <row r="30" spans="1:21" ht="18.75" customHeight="1" x14ac:dyDescent="0.15">
      <c r="A30" s="13" t="s">
        <v>76</v>
      </c>
      <c r="B30" s="23">
        <v>0</v>
      </c>
      <c r="C30" s="23">
        <v>0</v>
      </c>
      <c r="D30" s="23">
        <v>0</v>
      </c>
      <c r="E30" s="23">
        <v>0</v>
      </c>
      <c r="F30" s="223">
        <f t="shared" si="3"/>
        <v>0</v>
      </c>
      <c r="G30" s="21">
        <v>0</v>
      </c>
      <c r="H30" s="21">
        <v>0</v>
      </c>
      <c r="I30" s="23">
        <f t="shared" si="1"/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34">
        <v>100</v>
      </c>
      <c r="T30" s="37">
        <v>0</v>
      </c>
      <c r="U30" s="37">
        <v>0</v>
      </c>
    </row>
    <row r="31" spans="1:21" ht="18.75" customHeight="1" x14ac:dyDescent="0.15">
      <c r="A31" s="11" t="s">
        <v>28</v>
      </c>
      <c r="B31" s="22">
        <v>0</v>
      </c>
      <c r="C31" s="22">
        <v>0</v>
      </c>
      <c r="D31" s="22">
        <v>0</v>
      </c>
      <c r="E31" s="22">
        <v>0</v>
      </c>
      <c r="F31" s="19">
        <f t="shared" si="3"/>
        <v>6</v>
      </c>
      <c r="G31" s="22">
        <v>4</v>
      </c>
      <c r="H31" s="22">
        <v>2</v>
      </c>
      <c r="I31" s="22">
        <f t="shared" si="1"/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33">
        <v>100</v>
      </c>
      <c r="T31" s="36">
        <v>0</v>
      </c>
      <c r="U31" s="36">
        <v>0</v>
      </c>
    </row>
    <row r="32" spans="1:21" ht="18.75" customHeight="1" x14ac:dyDescent="0.15">
      <c r="A32" s="13" t="s">
        <v>53</v>
      </c>
      <c r="B32" s="23">
        <v>0</v>
      </c>
      <c r="C32" s="23">
        <v>0</v>
      </c>
      <c r="D32" s="23">
        <v>0</v>
      </c>
      <c r="E32" s="23">
        <v>0</v>
      </c>
      <c r="F32" s="21">
        <f t="shared" si="3"/>
        <v>2</v>
      </c>
      <c r="G32" s="21">
        <v>1</v>
      </c>
      <c r="H32" s="23">
        <v>1</v>
      </c>
      <c r="I32" s="23">
        <f t="shared" si="1"/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34">
        <v>100</v>
      </c>
      <c r="T32" s="37">
        <v>0</v>
      </c>
      <c r="U32" s="37">
        <v>0</v>
      </c>
    </row>
    <row r="33" spans="1:21" ht="18.75" customHeight="1" x14ac:dyDescent="0.15">
      <c r="A33" s="8" t="s">
        <v>36</v>
      </c>
      <c r="B33" s="24">
        <v>0</v>
      </c>
      <c r="C33" s="24">
        <v>0</v>
      </c>
      <c r="D33" s="24">
        <v>0</v>
      </c>
      <c r="E33" s="24">
        <v>0</v>
      </c>
      <c r="F33" s="19">
        <f t="shared" si="3"/>
        <v>0</v>
      </c>
      <c r="G33" s="24">
        <v>0</v>
      </c>
      <c r="H33" s="24">
        <v>0</v>
      </c>
      <c r="I33" s="24">
        <f t="shared" si="1"/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32">
        <v>97.872340425531917</v>
      </c>
      <c r="T33" s="38">
        <v>2.1276595744680851</v>
      </c>
      <c r="U33" s="38">
        <v>0</v>
      </c>
    </row>
    <row r="34" spans="1:21" ht="18.75" customHeight="1" x14ac:dyDescent="0.15">
      <c r="A34" s="11" t="s">
        <v>18</v>
      </c>
      <c r="B34" s="22">
        <v>0</v>
      </c>
      <c r="C34" s="22">
        <v>0</v>
      </c>
      <c r="D34" s="22">
        <v>0</v>
      </c>
      <c r="E34" s="22">
        <v>0</v>
      </c>
      <c r="F34" s="20">
        <f t="shared" si="3"/>
        <v>0</v>
      </c>
      <c r="G34" s="22">
        <v>0</v>
      </c>
      <c r="H34" s="22">
        <v>0</v>
      </c>
      <c r="I34" s="22">
        <f t="shared" si="1"/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33">
        <v>99.047619047619051</v>
      </c>
      <c r="T34" s="36">
        <v>0</v>
      </c>
      <c r="U34" s="36">
        <v>0.95238095238095233</v>
      </c>
    </row>
    <row r="35" spans="1:21" s="3" customFormat="1" ht="18.75" customHeight="1" x14ac:dyDescent="0.15">
      <c r="A35" s="11" t="s">
        <v>71</v>
      </c>
      <c r="B35" s="22">
        <v>0</v>
      </c>
      <c r="C35" s="22">
        <v>0</v>
      </c>
      <c r="D35" s="22">
        <v>0</v>
      </c>
      <c r="E35" s="22">
        <v>0</v>
      </c>
      <c r="F35" s="20">
        <f t="shared" si="3"/>
        <v>0</v>
      </c>
      <c r="G35" s="22">
        <v>0</v>
      </c>
      <c r="H35" s="22">
        <v>0</v>
      </c>
      <c r="I35" s="22">
        <f t="shared" si="1"/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33">
        <v>100</v>
      </c>
      <c r="T35" s="36">
        <v>0</v>
      </c>
      <c r="U35" s="36">
        <v>0</v>
      </c>
    </row>
    <row r="36" spans="1:21" s="3" customFormat="1" ht="18.75" customHeight="1" x14ac:dyDescent="0.15">
      <c r="A36" s="11" t="s">
        <v>15</v>
      </c>
      <c r="B36" s="22">
        <v>0</v>
      </c>
      <c r="C36" s="22">
        <v>0</v>
      </c>
      <c r="D36" s="22">
        <v>0</v>
      </c>
      <c r="E36" s="22">
        <v>0</v>
      </c>
      <c r="F36" s="20">
        <f t="shared" si="3"/>
        <v>1</v>
      </c>
      <c r="G36" s="22">
        <v>0</v>
      </c>
      <c r="H36" s="22">
        <v>1</v>
      </c>
      <c r="I36" s="22">
        <f t="shared" si="1"/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33">
        <v>100</v>
      </c>
      <c r="T36" s="36">
        <v>0</v>
      </c>
      <c r="U36" s="36">
        <v>0</v>
      </c>
    </row>
    <row r="37" spans="1:21" ht="18.75" customHeight="1" x14ac:dyDescent="0.15">
      <c r="A37" s="11" t="s">
        <v>46</v>
      </c>
      <c r="B37" s="22">
        <v>1</v>
      </c>
      <c r="C37" s="22">
        <v>0</v>
      </c>
      <c r="D37" s="22">
        <v>0</v>
      </c>
      <c r="E37" s="22">
        <v>0</v>
      </c>
      <c r="F37" s="20">
        <f t="shared" si="3"/>
        <v>0</v>
      </c>
      <c r="G37" s="22">
        <v>0</v>
      </c>
      <c r="H37" s="22">
        <v>0</v>
      </c>
      <c r="I37" s="22">
        <f t="shared" si="1"/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33">
        <v>95.833333333333329</v>
      </c>
      <c r="T37" s="36">
        <v>0</v>
      </c>
      <c r="U37" s="36">
        <v>0</v>
      </c>
    </row>
    <row r="38" spans="1:21" ht="18.75" customHeight="1" x14ac:dyDescent="0.15">
      <c r="A38" s="11" t="s">
        <v>80</v>
      </c>
      <c r="B38" s="22">
        <v>0</v>
      </c>
      <c r="C38" s="22">
        <v>0</v>
      </c>
      <c r="D38" s="22">
        <v>0</v>
      </c>
      <c r="E38" s="22">
        <v>0</v>
      </c>
      <c r="F38" s="20">
        <f t="shared" si="3"/>
        <v>1</v>
      </c>
      <c r="G38" s="22">
        <v>1</v>
      </c>
      <c r="H38" s="22">
        <v>0</v>
      </c>
      <c r="I38" s="22">
        <f t="shared" si="1"/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33">
        <v>100</v>
      </c>
      <c r="T38" s="36">
        <v>0</v>
      </c>
      <c r="U38" s="36">
        <v>0</v>
      </c>
    </row>
    <row r="39" spans="1:21" s="3" customFormat="1" ht="18.75" customHeight="1" x14ac:dyDescent="0.15">
      <c r="A39" s="11" t="s">
        <v>50</v>
      </c>
      <c r="B39" s="22">
        <v>2</v>
      </c>
      <c r="C39" s="22">
        <v>0</v>
      </c>
      <c r="D39" s="22">
        <v>0</v>
      </c>
      <c r="E39" s="22">
        <v>0</v>
      </c>
      <c r="F39" s="21">
        <f t="shared" si="3"/>
        <v>2</v>
      </c>
      <c r="G39" s="23">
        <v>1</v>
      </c>
      <c r="H39" s="22">
        <v>1</v>
      </c>
      <c r="I39" s="22">
        <f t="shared" si="1"/>
        <v>1</v>
      </c>
      <c r="J39" s="22">
        <v>1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33">
        <v>96</v>
      </c>
      <c r="T39" s="36">
        <v>0</v>
      </c>
      <c r="U39" s="41">
        <v>1.6</v>
      </c>
    </row>
    <row r="40" spans="1:21" ht="18.75" customHeight="1" x14ac:dyDescent="0.15">
      <c r="A40" s="8" t="s">
        <v>82</v>
      </c>
      <c r="B40" s="24">
        <v>0</v>
      </c>
      <c r="C40" s="24">
        <v>0</v>
      </c>
      <c r="D40" s="24">
        <v>0</v>
      </c>
      <c r="E40" s="24">
        <v>0</v>
      </c>
      <c r="F40" s="19">
        <f t="shared" si="3"/>
        <v>0</v>
      </c>
      <c r="G40" s="24">
        <v>0</v>
      </c>
      <c r="H40" s="19">
        <v>0</v>
      </c>
      <c r="I40" s="24">
        <f t="shared" si="1"/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32">
        <v>100</v>
      </c>
      <c r="T40" s="38">
        <v>0</v>
      </c>
      <c r="U40" s="38">
        <v>0</v>
      </c>
    </row>
    <row r="41" spans="1:21" ht="18.75" customHeight="1" x14ac:dyDescent="0.15">
      <c r="A41" s="11" t="s">
        <v>83</v>
      </c>
      <c r="B41" s="22">
        <v>0</v>
      </c>
      <c r="C41" s="22">
        <v>0</v>
      </c>
      <c r="D41" s="22">
        <v>0</v>
      </c>
      <c r="E41" s="22">
        <v>0</v>
      </c>
      <c r="F41" s="20">
        <f t="shared" si="3"/>
        <v>0</v>
      </c>
      <c r="G41" s="22">
        <v>0</v>
      </c>
      <c r="H41" s="22">
        <v>0</v>
      </c>
      <c r="I41" s="22">
        <f t="shared" si="1"/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33">
        <v>100</v>
      </c>
      <c r="T41" s="36">
        <v>0</v>
      </c>
      <c r="U41" s="36">
        <v>0</v>
      </c>
    </row>
    <row r="42" spans="1:21" ht="18.75" customHeight="1" x14ac:dyDescent="0.15">
      <c r="A42" s="13" t="s">
        <v>84</v>
      </c>
      <c r="B42" s="23">
        <v>1</v>
      </c>
      <c r="C42" s="23">
        <v>1</v>
      </c>
      <c r="D42" s="23">
        <v>0</v>
      </c>
      <c r="E42" s="23">
        <v>0</v>
      </c>
      <c r="F42" s="21">
        <f t="shared" si="3"/>
        <v>0</v>
      </c>
      <c r="G42" s="23">
        <v>0</v>
      </c>
      <c r="H42" s="23">
        <v>0</v>
      </c>
      <c r="I42" s="23">
        <f t="shared" si="1"/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34">
        <v>97.014925373134332</v>
      </c>
      <c r="T42" s="37">
        <v>0</v>
      </c>
      <c r="U42" s="37">
        <v>0</v>
      </c>
    </row>
  </sheetData>
  <mergeCells count="10">
    <mergeCell ref="L2:Q3"/>
    <mergeCell ref="R2:R4"/>
    <mergeCell ref="S2:S4"/>
    <mergeCell ref="T2:T4"/>
    <mergeCell ref="U2:U4"/>
    <mergeCell ref="A2:A4"/>
    <mergeCell ref="B2:C3"/>
    <mergeCell ref="D2:E3"/>
    <mergeCell ref="F2:H3"/>
    <mergeCell ref="I2:K3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8"/>
  <sheetViews>
    <sheetView showZeros="0" workbookViewId="0">
      <pane ySplit="3" topLeftCell="A4" activePane="bottomLeft" state="frozen"/>
      <selection pane="bottomLeft" activeCell="F14" sqref="F14"/>
    </sheetView>
  </sheetViews>
  <sheetFormatPr defaultRowHeight="13.5" x14ac:dyDescent="0.15"/>
  <cols>
    <col min="1" max="1" width="4.625" style="1" customWidth="1"/>
    <col min="2" max="2" width="29.125" style="1" customWidth="1"/>
    <col min="3" max="11" width="8.875" style="1" customWidth="1"/>
    <col min="12" max="12" width="9" style="1" bestFit="1" customWidth="1"/>
    <col min="13" max="16384" width="9" style="1"/>
  </cols>
  <sheetData>
    <row r="1" spans="1:11" ht="21" customHeight="1" x14ac:dyDescent="0.15">
      <c r="A1" s="67" t="s">
        <v>277</v>
      </c>
      <c r="B1" s="14"/>
      <c r="C1" s="14"/>
      <c r="D1" s="14"/>
      <c r="E1" s="14"/>
      <c r="F1" s="14"/>
      <c r="G1" s="14"/>
      <c r="H1" s="14"/>
      <c r="I1" s="14"/>
      <c r="J1" s="123"/>
      <c r="K1" s="26" t="s">
        <v>45</v>
      </c>
    </row>
    <row r="2" spans="1:11" ht="21" customHeight="1" x14ac:dyDescent="0.15">
      <c r="A2" s="302" t="s">
        <v>12</v>
      </c>
      <c r="B2" s="303"/>
      <c r="C2" s="306" t="s">
        <v>225</v>
      </c>
      <c r="D2" s="306"/>
      <c r="E2" s="306"/>
      <c r="F2" s="306" t="s">
        <v>32</v>
      </c>
      <c r="G2" s="306"/>
      <c r="H2" s="306"/>
      <c r="I2" s="306" t="s">
        <v>39</v>
      </c>
      <c r="J2" s="306"/>
      <c r="K2" s="306"/>
    </row>
    <row r="3" spans="1:11" ht="21" customHeight="1" x14ac:dyDescent="0.15">
      <c r="A3" s="304"/>
      <c r="B3" s="305"/>
      <c r="C3" s="63" t="s">
        <v>43</v>
      </c>
      <c r="D3" s="63" t="s">
        <v>85</v>
      </c>
      <c r="E3" s="63" t="s">
        <v>86</v>
      </c>
      <c r="F3" s="63" t="s">
        <v>43</v>
      </c>
      <c r="G3" s="63" t="s">
        <v>85</v>
      </c>
      <c r="H3" s="63" t="s">
        <v>86</v>
      </c>
      <c r="I3" s="63" t="s">
        <v>43</v>
      </c>
      <c r="J3" s="63" t="s">
        <v>85</v>
      </c>
      <c r="K3" s="63" t="s">
        <v>86</v>
      </c>
    </row>
    <row r="4" spans="1:11" ht="27.75" customHeight="1" x14ac:dyDescent="0.15">
      <c r="A4" s="410" t="s">
        <v>52</v>
      </c>
      <c r="B4" s="412"/>
      <c r="C4" s="21">
        <v>24</v>
      </c>
      <c r="D4" s="21">
        <v>12</v>
      </c>
      <c r="E4" s="21">
        <v>12</v>
      </c>
      <c r="F4" s="20">
        <v>13</v>
      </c>
      <c r="G4" s="21">
        <v>6</v>
      </c>
      <c r="H4" s="21">
        <v>7</v>
      </c>
      <c r="I4" s="20">
        <v>11</v>
      </c>
      <c r="J4" s="21">
        <v>6</v>
      </c>
      <c r="K4" s="21">
        <v>5</v>
      </c>
    </row>
    <row r="5" spans="1:11" ht="27.75" customHeight="1" x14ac:dyDescent="0.15">
      <c r="A5" s="93"/>
      <c r="B5" s="197" t="s">
        <v>40</v>
      </c>
      <c r="C5" s="20">
        <v>19</v>
      </c>
      <c r="D5" s="20">
        <v>10</v>
      </c>
      <c r="E5" s="20">
        <v>9</v>
      </c>
      <c r="F5" s="19">
        <v>10</v>
      </c>
      <c r="G5" s="20">
        <v>4</v>
      </c>
      <c r="H5" s="20">
        <v>6</v>
      </c>
      <c r="I5" s="19">
        <v>9</v>
      </c>
      <c r="J5" s="20">
        <v>6</v>
      </c>
      <c r="K5" s="20">
        <v>3</v>
      </c>
    </row>
    <row r="6" spans="1:11" ht="27.75" customHeight="1" x14ac:dyDescent="0.15">
      <c r="A6" s="93"/>
      <c r="B6" s="93" t="s">
        <v>154</v>
      </c>
      <c r="C6" s="20">
        <v>2</v>
      </c>
      <c r="D6" s="22">
        <v>0</v>
      </c>
      <c r="E6" s="20">
        <v>2</v>
      </c>
      <c r="F6" s="20">
        <v>1</v>
      </c>
      <c r="G6" s="22">
        <v>0</v>
      </c>
      <c r="H6" s="20">
        <v>1</v>
      </c>
      <c r="I6" s="20">
        <v>1</v>
      </c>
      <c r="J6" s="22">
        <v>0</v>
      </c>
      <c r="K6" s="22">
        <v>1</v>
      </c>
    </row>
    <row r="7" spans="1:11" ht="27.75" customHeight="1" x14ac:dyDescent="0.15">
      <c r="A7" s="93"/>
      <c r="B7" s="198" t="s">
        <v>5</v>
      </c>
      <c r="C7" s="20">
        <v>3</v>
      </c>
      <c r="D7" s="22">
        <v>2</v>
      </c>
      <c r="E7" s="22">
        <v>1</v>
      </c>
      <c r="F7" s="20">
        <v>2</v>
      </c>
      <c r="G7" s="22">
        <v>2</v>
      </c>
      <c r="H7" s="22">
        <v>0</v>
      </c>
      <c r="I7" s="22">
        <v>1</v>
      </c>
      <c r="J7" s="22">
        <v>0</v>
      </c>
      <c r="K7" s="22">
        <v>1</v>
      </c>
    </row>
    <row r="8" spans="1:11" ht="27.75" customHeight="1" x14ac:dyDescent="0.15">
      <c r="A8" s="93"/>
      <c r="B8" s="93" t="s">
        <v>229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</row>
    <row r="9" spans="1:11" ht="27.75" customHeight="1" x14ac:dyDescent="0.15">
      <c r="A9" s="93"/>
      <c r="B9" s="93" t="s">
        <v>91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</row>
    <row r="10" spans="1:11" ht="27.75" customHeight="1" x14ac:dyDescent="0.15">
      <c r="A10" s="93"/>
      <c r="B10" s="93" t="s">
        <v>230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</row>
    <row r="11" spans="1:11" ht="27.75" customHeight="1" x14ac:dyDescent="0.15">
      <c r="A11" s="371" t="s">
        <v>245</v>
      </c>
      <c r="B11" s="373"/>
      <c r="C11" s="52">
        <v>28</v>
      </c>
      <c r="D11" s="52">
        <v>10</v>
      </c>
      <c r="E11" s="52">
        <v>18</v>
      </c>
      <c r="F11" s="52">
        <v>14</v>
      </c>
      <c r="G11" s="52">
        <v>4</v>
      </c>
      <c r="H11" s="52">
        <v>10</v>
      </c>
      <c r="I11" s="52">
        <v>14</v>
      </c>
      <c r="J11" s="53">
        <v>6</v>
      </c>
      <c r="K11" s="52">
        <v>8</v>
      </c>
    </row>
    <row r="12" spans="1:11" ht="27.75" customHeight="1" x14ac:dyDescent="0.15">
      <c r="A12" s="410" t="s">
        <v>311</v>
      </c>
      <c r="B12" s="412"/>
      <c r="C12" s="52">
        <v>4</v>
      </c>
      <c r="D12" s="52">
        <v>2</v>
      </c>
      <c r="E12" s="52">
        <v>2</v>
      </c>
      <c r="F12" s="52">
        <v>4</v>
      </c>
      <c r="G12" s="52">
        <v>2</v>
      </c>
      <c r="H12" s="52">
        <v>2</v>
      </c>
      <c r="I12" s="52">
        <v>0</v>
      </c>
      <c r="J12" s="53">
        <v>0</v>
      </c>
      <c r="K12" s="52">
        <v>0</v>
      </c>
    </row>
    <row r="13" spans="1:11" ht="27.75" customHeight="1" x14ac:dyDescent="0.15">
      <c r="A13" s="93"/>
      <c r="B13" s="197" t="s">
        <v>98</v>
      </c>
      <c r="C13" s="20">
        <v>4</v>
      </c>
      <c r="D13" s="20">
        <v>2</v>
      </c>
      <c r="E13" s="20">
        <v>2</v>
      </c>
      <c r="F13" s="20">
        <v>4</v>
      </c>
      <c r="G13" s="20">
        <v>2</v>
      </c>
      <c r="H13" s="20">
        <v>2</v>
      </c>
      <c r="I13" s="20">
        <v>0</v>
      </c>
      <c r="J13" s="22">
        <v>0</v>
      </c>
      <c r="K13" s="20">
        <v>0</v>
      </c>
    </row>
    <row r="14" spans="1:11" ht="27.75" customHeight="1" x14ac:dyDescent="0.15">
      <c r="A14" s="94"/>
      <c r="B14" s="93" t="s">
        <v>116</v>
      </c>
      <c r="C14" s="20">
        <v>0</v>
      </c>
      <c r="D14" s="22">
        <v>0</v>
      </c>
      <c r="E14" s="22">
        <v>0</v>
      </c>
      <c r="F14" s="20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</row>
    <row r="15" spans="1:11" ht="27.75" customHeight="1" x14ac:dyDescent="0.15">
      <c r="A15" s="471" t="s">
        <v>242</v>
      </c>
      <c r="B15" s="373"/>
      <c r="C15" s="52">
        <v>2</v>
      </c>
      <c r="D15" s="52">
        <v>2</v>
      </c>
      <c r="E15" s="53">
        <v>0</v>
      </c>
      <c r="F15" s="53">
        <v>0</v>
      </c>
      <c r="G15" s="53">
        <v>0</v>
      </c>
      <c r="H15" s="53">
        <v>0</v>
      </c>
      <c r="I15" s="52">
        <v>2</v>
      </c>
      <c r="J15" s="52">
        <v>2</v>
      </c>
      <c r="K15" s="53">
        <v>0</v>
      </c>
    </row>
    <row r="16" spans="1:11" ht="27.75" customHeight="1" x14ac:dyDescent="0.15">
      <c r="A16" s="473" t="s">
        <v>49</v>
      </c>
      <c r="B16" s="474"/>
      <c r="C16" s="52">
        <v>31</v>
      </c>
      <c r="D16" s="52">
        <v>15</v>
      </c>
      <c r="E16" s="52">
        <v>16</v>
      </c>
      <c r="F16" s="52">
        <v>15</v>
      </c>
      <c r="G16" s="52">
        <v>7</v>
      </c>
      <c r="H16" s="52">
        <v>8</v>
      </c>
      <c r="I16" s="52">
        <v>16</v>
      </c>
      <c r="J16" s="52">
        <v>8</v>
      </c>
      <c r="K16" s="52">
        <v>8</v>
      </c>
    </row>
    <row r="17" spans="1:11" ht="27.75" customHeight="1" x14ac:dyDescent="0.15">
      <c r="A17" s="195"/>
      <c r="B17" s="199" t="s">
        <v>40</v>
      </c>
      <c r="C17" s="20">
        <v>27</v>
      </c>
      <c r="D17" s="20">
        <v>14</v>
      </c>
      <c r="E17" s="20">
        <v>13</v>
      </c>
      <c r="F17" s="20">
        <v>13</v>
      </c>
      <c r="G17" s="20">
        <v>7</v>
      </c>
      <c r="H17" s="20">
        <v>6</v>
      </c>
      <c r="I17" s="20">
        <v>14</v>
      </c>
      <c r="J17" s="20">
        <v>7</v>
      </c>
      <c r="K17" s="20">
        <v>7</v>
      </c>
    </row>
    <row r="18" spans="1:11" ht="27.75" customHeight="1" x14ac:dyDescent="0.15">
      <c r="A18" s="196"/>
      <c r="B18" s="200" t="s">
        <v>154</v>
      </c>
      <c r="C18" s="21">
        <v>4</v>
      </c>
      <c r="D18" s="23">
        <v>1</v>
      </c>
      <c r="E18" s="21">
        <v>3</v>
      </c>
      <c r="F18" s="21">
        <v>2</v>
      </c>
      <c r="G18" s="23">
        <v>0</v>
      </c>
      <c r="H18" s="21">
        <v>2</v>
      </c>
      <c r="I18" s="21">
        <v>2</v>
      </c>
      <c r="J18" s="23">
        <v>1</v>
      </c>
      <c r="K18" s="23">
        <v>1</v>
      </c>
    </row>
  </sheetData>
  <mergeCells count="9">
    <mergeCell ref="A16:B16"/>
    <mergeCell ref="A2:B3"/>
    <mergeCell ref="C2:E2"/>
    <mergeCell ref="F2:H2"/>
    <mergeCell ref="I2:K2"/>
    <mergeCell ref="A4:B4"/>
    <mergeCell ref="A11:B11"/>
    <mergeCell ref="A12:B12"/>
    <mergeCell ref="A15:B15"/>
  </mergeCells>
  <phoneticPr fontId="2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2"/>
  <sheetViews>
    <sheetView showZeros="0" view="pageBreakPreview" zoomScale="85" zoomScaleNormal="80" zoomScaleSheetLayoutView="85" workbookViewId="0">
      <pane ySplit="3" topLeftCell="A4" activePane="bottomLeft" state="frozen"/>
      <selection pane="bottomLeft" activeCell="N9" sqref="N9"/>
    </sheetView>
  </sheetViews>
  <sheetFormatPr defaultRowHeight="13.5" x14ac:dyDescent="0.15"/>
  <cols>
    <col min="1" max="1" width="3.625" style="1" customWidth="1"/>
    <col min="2" max="2" width="24.625" style="1" customWidth="1"/>
    <col min="3" max="19" width="8.375" style="1" customWidth="1"/>
    <col min="20" max="20" width="9" style="1" bestFit="1" customWidth="1"/>
    <col min="21" max="16384" width="9" style="1"/>
  </cols>
  <sheetData>
    <row r="1" spans="1:19" ht="21" customHeight="1" x14ac:dyDescent="0.15">
      <c r="A1" s="137" t="s">
        <v>276</v>
      </c>
      <c r="B1" s="138"/>
      <c r="C1" s="138"/>
      <c r="D1" s="138"/>
      <c r="E1" s="138"/>
      <c r="F1" s="138"/>
      <c r="S1" s="26" t="s">
        <v>45</v>
      </c>
    </row>
    <row r="2" spans="1:19" ht="21" customHeight="1" x14ac:dyDescent="0.15">
      <c r="A2" s="302" t="s">
        <v>12</v>
      </c>
      <c r="B2" s="303"/>
      <c r="C2" s="297" t="s">
        <v>43</v>
      </c>
      <c r="D2" s="297"/>
      <c r="E2" s="297"/>
      <c r="F2" s="297" t="s">
        <v>2</v>
      </c>
      <c r="G2" s="297"/>
      <c r="H2" s="297" t="s">
        <v>163</v>
      </c>
      <c r="I2" s="297"/>
      <c r="J2" s="297" t="s">
        <v>173</v>
      </c>
      <c r="K2" s="297"/>
      <c r="L2" s="297" t="s">
        <v>107</v>
      </c>
      <c r="M2" s="297"/>
      <c r="N2" s="297" t="s">
        <v>174</v>
      </c>
      <c r="O2" s="297"/>
      <c r="P2" s="297" t="s">
        <v>178</v>
      </c>
      <c r="Q2" s="297"/>
      <c r="R2" s="297" t="s">
        <v>169</v>
      </c>
      <c r="S2" s="297"/>
    </row>
    <row r="3" spans="1:19" ht="21" customHeight="1" x14ac:dyDescent="0.15">
      <c r="A3" s="304"/>
      <c r="B3" s="305"/>
      <c r="C3" s="18" t="s">
        <v>43</v>
      </c>
      <c r="D3" s="18" t="s">
        <v>85</v>
      </c>
      <c r="E3" s="18" t="s">
        <v>86</v>
      </c>
      <c r="F3" s="18" t="s">
        <v>85</v>
      </c>
      <c r="G3" s="18" t="s">
        <v>86</v>
      </c>
      <c r="H3" s="18" t="s">
        <v>85</v>
      </c>
      <c r="I3" s="18" t="s">
        <v>86</v>
      </c>
      <c r="J3" s="18" t="s">
        <v>85</v>
      </c>
      <c r="K3" s="18" t="s">
        <v>86</v>
      </c>
      <c r="L3" s="18" t="s">
        <v>85</v>
      </c>
      <c r="M3" s="18" t="s">
        <v>86</v>
      </c>
      <c r="N3" s="18" t="s">
        <v>85</v>
      </c>
      <c r="O3" s="18" t="s">
        <v>86</v>
      </c>
      <c r="P3" s="18" t="s">
        <v>85</v>
      </c>
      <c r="Q3" s="18" t="s">
        <v>86</v>
      </c>
      <c r="R3" s="18" t="s">
        <v>85</v>
      </c>
      <c r="S3" s="18" t="s">
        <v>86</v>
      </c>
    </row>
    <row r="4" spans="1:19" ht="27.75" customHeight="1" x14ac:dyDescent="0.15">
      <c r="A4" s="429" t="s">
        <v>29</v>
      </c>
      <c r="B4" s="430"/>
      <c r="C4" s="52">
        <v>31</v>
      </c>
      <c r="D4" s="52">
        <v>18</v>
      </c>
      <c r="E4" s="52">
        <v>13</v>
      </c>
      <c r="F4" s="52">
        <v>16</v>
      </c>
      <c r="G4" s="52">
        <v>12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v>0</v>
      </c>
      <c r="P4" s="53">
        <v>0</v>
      </c>
      <c r="Q4" s="53">
        <v>0</v>
      </c>
      <c r="R4" s="52">
        <v>2</v>
      </c>
      <c r="S4" s="52">
        <v>1</v>
      </c>
    </row>
    <row r="5" spans="1:19" ht="27.75" customHeight="1" x14ac:dyDescent="0.15">
      <c r="A5" s="16" t="s">
        <v>180</v>
      </c>
      <c r="B5" s="2" t="s">
        <v>121</v>
      </c>
      <c r="C5" s="20">
        <v>1</v>
      </c>
      <c r="D5" s="20">
        <v>1</v>
      </c>
      <c r="E5" s="22">
        <v>0</v>
      </c>
      <c r="F5" s="22">
        <v>1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0">
        <v>0</v>
      </c>
      <c r="S5" s="22">
        <v>0</v>
      </c>
    </row>
    <row r="6" spans="1:19" ht="27.75" customHeight="1" x14ac:dyDescent="0.15">
      <c r="A6" s="17" t="s">
        <v>38</v>
      </c>
      <c r="B6" s="139" t="s">
        <v>37</v>
      </c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</row>
    <row r="7" spans="1:19" ht="27.75" customHeight="1" x14ac:dyDescent="0.15">
      <c r="A7" s="16" t="s">
        <v>182</v>
      </c>
      <c r="B7" s="201" t="s">
        <v>175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</row>
    <row r="8" spans="1:19" ht="27.75" customHeight="1" x14ac:dyDescent="0.15">
      <c r="A8" s="16" t="s">
        <v>184</v>
      </c>
      <c r="B8" s="2" t="s">
        <v>197</v>
      </c>
      <c r="C8" s="20">
        <v>6</v>
      </c>
      <c r="D8" s="20">
        <v>4</v>
      </c>
      <c r="E8" s="22">
        <v>2</v>
      </c>
      <c r="F8" s="22">
        <v>3</v>
      </c>
      <c r="G8" s="22">
        <v>2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0">
        <v>1</v>
      </c>
      <c r="S8" s="22">
        <v>0</v>
      </c>
    </row>
    <row r="9" spans="1:19" ht="27.75" customHeight="1" x14ac:dyDescent="0.15">
      <c r="A9" s="17" t="s">
        <v>181</v>
      </c>
      <c r="B9" s="139" t="s">
        <v>99</v>
      </c>
      <c r="C9" s="21">
        <v>2</v>
      </c>
      <c r="D9" s="23">
        <v>2</v>
      </c>
      <c r="E9" s="23">
        <v>0</v>
      </c>
      <c r="F9" s="23">
        <v>2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</row>
    <row r="10" spans="1:19" s="152" customFormat="1" ht="27.75" customHeight="1" x14ac:dyDescent="0.15">
      <c r="A10" s="16" t="s">
        <v>177</v>
      </c>
      <c r="B10" s="142" t="s">
        <v>198</v>
      </c>
      <c r="C10" s="22">
        <v>1</v>
      </c>
      <c r="D10" s="22">
        <v>1</v>
      </c>
      <c r="E10" s="22">
        <v>0</v>
      </c>
      <c r="F10" s="22">
        <v>1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</row>
    <row r="11" spans="1:19" ht="27.75" customHeight="1" x14ac:dyDescent="0.15">
      <c r="A11" s="16" t="s">
        <v>185</v>
      </c>
      <c r="B11" s="2" t="s">
        <v>144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</row>
    <row r="12" spans="1:19" ht="27.75" customHeight="1" x14ac:dyDescent="0.15">
      <c r="A12" s="16" t="s">
        <v>186</v>
      </c>
      <c r="B12" s="2" t="s">
        <v>103</v>
      </c>
      <c r="C12" s="20">
        <v>1</v>
      </c>
      <c r="D12" s="22">
        <v>1</v>
      </c>
      <c r="E12" s="22">
        <v>0</v>
      </c>
      <c r="F12" s="22">
        <v>1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</row>
    <row r="13" spans="1:19" ht="27.75" customHeight="1" x14ac:dyDescent="0.15">
      <c r="A13" s="16" t="s">
        <v>152</v>
      </c>
      <c r="B13" s="2" t="s">
        <v>123</v>
      </c>
      <c r="C13" s="20">
        <v>7</v>
      </c>
      <c r="D13" s="20">
        <v>2</v>
      </c>
      <c r="E13" s="20">
        <v>5</v>
      </c>
      <c r="F13" s="22">
        <v>1</v>
      </c>
      <c r="G13" s="22">
        <v>5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0">
        <v>1</v>
      </c>
      <c r="S13" s="20">
        <v>0</v>
      </c>
    </row>
    <row r="14" spans="1:19" ht="27.75" customHeight="1" x14ac:dyDescent="0.15">
      <c r="A14" s="16" t="s">
        <v>188</v>
      </c>
      <c r="B14" s="2" t="s">
        <v>51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</row>
    <row r="15" spans="1:19" ht="27.75" customHeight="1" x14ac:dyDescent="0.15">
      <c r="A15" s="16" t="s">
        <v>7</v>
      </c>
      <c r="B15" s="2" t="s">
        <v>199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</row>
    <row r="16" spans="1:19" ht="27.75" customHeight="1" x14ac:dyDescent="0.15">
      <c r="A16" s="16" t="s">
        <v>189</v>
      </c>
      <c r="B16" s="202" t="s">
        <v>130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</row>
    <row r="17" spans="1:19" ht="27.75" customHeight="1" x14ac:dyDescent="0.15">
      <c r="A17" s="16" t="s">
        <v>148</v>
      </c>
      <c r="B17" s="2" t="s">
        <v>57</v>
      </c>
      <c r="C17" s="20">
        <v>2</v>
      </c>
      <c r="D17" s="22">
        <v>0</v>
      </c>
      <c r="E17" s="20">
        <v>2</v>
      </c>
      <c r="F17" s="22">
        <v>0</v>
      </c>
      <c r="G17" s="20">
        <v>2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</row>
    <row r="18" spans="1:19" ht="27.75" customHeight="1" x14ac:dyDescent="0.15">
      <c r="A18" s="16" t="s">
        <v>190</v>
      </c>
      <c r="B18" s="203" t="s">
        <v>202</v>
      </c>
      <c r="C18" s="20">
        <v>3</v>
      </c>
      <c r="D18" s="22">
        <v>1</v>
      </c>
      <c r="E18" s="20">
        <v>2</v>
      </c>
      <c r="F18" s="22">
        <v>1</v>
      </c>
      <c r="G18" s="20">
        <v>1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1</v>
      </c>
    </row>
    <row r="19" spans="1:19" ht="27.75" customHeight="1" x14ac:dyDescent="0.15">
      <c r="A19" s="16" t="s">
        <v>97</v>
      </c>
      <c r="B19" s="2" t="s">
        <v>203</v>
      </c>
      <c r="C19" s="22">
        <v>1</v>
      </c>
      <c r="D19" s="22">
        <v>0</v>
      </c>
      <c r="E19" s="22">
        <v>1</v>
      </c>
      <c r="F19" s="22">
        <v>0</v>
      </c>
      <c r="G19" s="22">
        <v>1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</row>
    <row r="20" spans="1:19" ht="27.75" customHeight="1" x14ac:dyDescent="0.15">
      <c r="A20" s="16" t="s">
        <v>75</v>
      </c>
      <c r="B20" s="2" t="s">
        <v>204</v>
      </c>
      <c r="C20" s="22">
        <v>3</v>
      </c>
      <c r="D20" s="22">
        <v>2</v>
      </c>
      <c r="E20" s="22">
        <v>1</v>
      </c>
      <c r="F20" s="22">
        <v>2</v>
      </c>
      <c r="G20" s="22">
        <v>1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</row>
    <row r="21" spans="1:19" ht="27.75" customHeight="1" x14ac:dyDescent="0.15">
      <c r="A21" s="16" t="s">
        <v>191</v>
      </c>
      <c r="B21" s="2" t="s">
        <v>205</v>
      </c>
      <c r="C21" s="22">
        <v>1</v>
      </c>
      <c r="D21" s="22">
        <v>1</v>
      </c>
      <c r="E21" s="22">
        <v>0</v>
      </c>
      <c r="F21" s="22">
        <v>1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</row>
    <row r="22" spans="1:19" ht="27.75" customHeight="1" x14ac:dyDescent="0.15">
      <c r="A22" s="16" t="s">
        <v>192</v>
      </c>
      <c r="B22" s="204" t="s">
        <v>68</v>
      </c>
      <c r="C22" s="22">
        <v>2</v>
      </c>
      <c r="D22" s="22">
        <v>2</v>
      </c>
      <c r="E22" s="22">
        <v>0</v>
      </c>
      <c r="F22" s="22">
        <v>2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</row>
    <row r="23" spans="1:19" ht="27.75" customHeight="1" x14ac:dyDescent="0.15">
      <c r="A23" s="17" t="s">
        <v>193</v>
      </c>
      <c r="B23" s="205" t="s">
        <v>213</v>
      </c>
      <c r="C23" s="23">
        <v>1</v>
      </c>
      <c r="D23" s="23">
        <v>1</v>
      </c>
      <c r="E23" s="23">
        <v>0</v>
      </c>
      <c r="F23" s="23">
        <v>1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</row>
    <row r="24" spans="1:19" ht="27.75" customHeight="1" x14ac:dyDescent="0.15">
      <c r="A24" s="25" t="s">
        <v>194</v>
      </c>
      <c r="B24" s="139" t="s">
        <v>161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</row>
    <row r="25" spans="1:19" ht="27.75" customHeight="1" x14ac:dyDescent="0.15">
      <c r="A25" s="433" t="s">
        <v>108</v>
      </c>
      <c r="B25" s="434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ht="27.75" customHeight="1" x14ac:dyDescent="0.15">
      <c r="A26" s="433" t="s">
        <v>195</v>
      </c>
      <c r="B26" s="434"/>
      <c r="C26" s="20">
        <v>1</v>
      </c>
      <c r="D26" s="20">
        <v>1</v>
      </c>
      <c r="E26" s="22">
        <v>0</v>
      </c>
      <c r="F26" s="22">
        <v>1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0">
        <v>0</v>
      </c>
      <c r="S26" s="22">
        <v>0</v>
      </c>
    </row>
    <row r="27" spans="1:19" ht="27.75" customHeight="1" x14ac:dyDescent="0.15">
      <c r="A27" s="433" t="s">
        <v>196</v>
      </c>
      <c r="B27" s="434"/>
      <c r="C27" s="20">
        <v>8</v>
      </c>
      <c r="D27" s="20">
        <v>6</v>
      </c>
      <c r="E27" s="20">
        <v>2</v>
      </c>
      <c r="F27" s="20">
        <v>5</v>
      </c>
      <c r="G27" s="20">
        <v>2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0">
        <v>1</v>
      </c>
      <c r="S27" s="20">
        <v>0</v>
      </c>
    </row>
    <row r="28" spans="1:19" ht="27.75" customHeight="1" x14ac:dyDescent="0.15">
      <c r="A28" s="425" t="s">
        <v>187</v>
      </c>
      <c r="B28" s="426"/>
      <c r="C28" s="21">
        <v>22</v>
      </c>
      <c r="D28" s="21">
        <v>11</v>
      </c>
      <c r="E28" s="21">
        <v>11</v>
      </c>
      <c r="F28" s="21">
        <v>10</v>
      </c>
      <c r="G28" s="21">
        <v>10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1">
        <v>1</v>
      </c>
      <c r="S28" s="21">
        <v>1</v>
      </c>
    </row>
    <row r="30" spans="1:19" x14ac:dyDescent="0.15">
      <c r="C30" s="206"/>
      <c r="D30" s="206"/>
      <c r="E30" s="206"/>
    </row>
    <row r="31" spans="1:19" x14ac:dyDescent="0.15">
      <c r="C31" s="206"/>
      <c r="D31" s="206"/>
      <c r="E31" s="206"/>
    </row>
    <row r="32" spans="1:19" x14ac:dyDescent="0.15">
      <c r="C32" s="206"/>
      <c r="D32" s="206"/>
      <c r="E32" s="206"/>
    </row>
  </sheetData>
  <mergeCells count="14">
    <mergeCell ref="A26:B26"/>
    <mergeCell ref="A27:B27"/>
    <mergeCell ref="A28:B28"/>
    <mergeCell ref="A2:B3"/>
    <mergeCell ref="N2:O2"/>
    <mergeCell ref="P2:Q2"/>
    <mergeCell ref="R2:S2"/>
    <mergeCell ref="A4:B4"/>
    <mergeCell ref="A25:B25"/>
    <mergeCell ref="C2:E2"/>
    <mergeCell ref="F2:G2"/>
    <mergeCell ref="H2:I2"/>
    <mergeCell ref="J2:K2"/>
    <mergeCell ref="L2:M2"/>
  </mergeCells>
  <phoneticPr fontId="2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9"/>
  <sheetViews>
    <sheetView showZeros="0" view="pageBreakPreview" zoomScaleNormal="90" zoomScaleSheetLayoutView="100" workbookViewId="0">
      <selection activeCell="L11" sqref="L11"/>
    </sheetView>
  </sheetViews>
  <sheetFormatPr defaultRowHeight="13.5" x14ac:dyDescent="0.15"/>
  <cols>
    <col min="1" max="1" width="3.625" style="1" customWidth="1"/>
    <col min="2" max="2" width="26.125" style="1" customWidth="1"/>
    <col min="3" max="5" width="12.875" style="154" customWidth="1"/>
    <col min="6" max="6" width="17.875" style="1" customWidth="1"/>
    <col min="7" max="18" width="7.125" style="1" customWidth="1"/>
    <col min="19" max="19" width="9" style="1" bestFit="1" customWidth="1"/>
    <col min="20" max="16384" width="9" style="1"/>
  </cols>
  <sheetData>
    <row r="1" spans="1:18" ht="21" customHeight="1" x14ac:dyDescent="0.15">
      <c r="A1" s="55" t="s">
        <v>278</v>
      </c>
      <c r="B1" s="123"/>
      <c r="C1" s="123"/>
      <c r="D1" s="123"/>
      <c r="E1" s="123"/>
      <c r="F1" s="123"/>
      <c r="R1" s="26" t="s">
        <v>150</v>
      </c>
    </row>
    <row r="2" spans="1:18" ht="21" customHeight="1" x14ac:dyDescent="0.15">
      <c r="A2" s="302" t="s">
        <v>12</v>
      </c>
      <c r="B2" s="303"/>
      <c r="C2" s="438" t="s">
        <v>34</v>
      </c>
      <c r="D2" s="438"/>
      <c r="E2" s="438"/>
      <c r="F2" s="2"/>
      <c r="G2" s="297" t="s">
        <v>1</v>
      </c>
      <c r="H2" s="297"/>
      <c r="I2" s="297"/>
      <c r="J2" s="297"/>
      <c r="K2" s="297"/>
      <c r="L2" s="297"/>
      <c r="M2" s="297"/>
      <c r="N2" s="297"/>
      <c r="O2" s="297"/>
      <c r="P2" s="439" t="s">
        <v>146</v>
      </c>
      <c r="Q2" s="439"/>
      <c r="R2" s="439"/>
    </row>
    <row r="3" spans="1:18" ht="21" customHeight="1" x14ac:dyDescent="0.15">
      <c r="A3" s="304"/>
      <c r="B3" s="305"/>
      <c r="C3" s="159" t="s">
        <v>43</v>
      </c>
      <c r="D3" s="159" t="s">
        <v>85</v>
      </c>
      <c r="E3" s="159" t="s">
        <v>86</v>
      </c>
      <c r="F3" s="2"/>
      <c r="G3" s="296" t="s">
        <v>43</v>
      </c>
      <c r="H3" s="296"/>
      <c r="I3" s="296"/>
      <c r="J3" s="296" t="s">
        <v>85</v>
      </c>
      <c r="K3" s="296"/>
      <c r="L3" s="296"/>
      <c r="M3" s="296" t="s">
        <v>86</v>
      </c>
      <c r="N3" s="296"/>
      <c r="O3" s="296"/>
      <c r="P3" s="296"/>
      <c r="Q3" s="296"/>
      <c r="R3" s="296"/>
    </row>
    <row r="4" spans="1:18" ht="24" customHeight="1" x14ac:dyDescent="0.15">
      <c r="A4" s="429" t="s">
        <v>29</v>
      </c>
      <c r="B4" s="430"/>
      <c r="C4" s="42">
        <v>99.999999999999972</v>
      </c>
      <c r="D4" s="42">
        <v>100.00000000000001</v>
      </c>
      <c r="E4" s="42">
        <v>100.00000000000001</v>
      </c>
      <c r="F4" s="2"/>
      <c r="G4" s="40" t="s">
        <v>43</v>
      </c>
      <c r="H4" s="40" t="s">
        <v>27</v>
      </c>
      <c r="I4" s="40" t="s">
        <v>122</v>
      </c>
      <c r="J4" s="40" t="s">
        <v>43</v>
      </c>
      <c r="K4" s="40" t="s">
        <v>27</v>
      </c>
      <c r="L4" s="40" t="s">
        <v>122</v>
      </c>
      <c r="M4" s="40" t="s">
        <v>43</v>
      </c>
      <c r="N4" s="40" t="s">
        <v>27</v>
      </c>
      <c r="O4" s="40" t="s">
        <v>122</v>
      </c>
      <c r="P4" s="40" t="s">
        <v>43</v>
      </c>
      <c r="Q4" s="40" t="s">
        <v>85</v>
      </c>
      <c r="R4" s="40" t="s">
        <v>86</v>
      </c>
    </row>
    <row r="5" spans="1:18" ht="27.75" customHeight="1" x14ac:dyDescent="0.15">
      <c r="A5" s="16" t="s">
        <v>180</v>
      </c>
      <c r="B5" s="2" t="s">
        <v>121</v>
      </c>
      <c r="C5" s="35">
        <v>3.225806451612903</v>
      </c>
      <c r="D5" s="35">
        <v>5.5555555555555554</v>
      </c>
      <c r="E5" s="35">
        <v>0</v>
      </c>
      <c r="F5" s="2"/>
      <c r="G5" s="70">
        <v>100</v>
      </c>
      <c r="H5" s="162">
        <v>93.548387096774192</v>
      </c>
      <c r="I5" s="162">
        <v>6.4516129032258061</v>
      </c>
      <c r="J5" s="70">
        <v>100</v>
      </c>
      <c r="K5" s="162">
        <v>88.888888888888886</v>
      </c>
      <c r="L5" s="162">
        <v>11.111111111111111</v>
      </c>
      <c r="M5" s="70">
        <v>100</v>
      </c>
      <c r="N5" s="162">
        <v>100</v>
      </c>
      <c r="O5" s="162">
        <v>0</v>
      </c>
      <c r="P5" s="70">
        <v>100</v>
      </c>
      <c r="Q5" s="70">
        <v>58.064516129032263</v>
      </c>
      <c r="R5" s="70">
        <v>41.935483870967744</v>
      </c>
    </row>
    <row r="6" spans="1:18" ht="27.75" customHeight="1" x14ac:dyDescent="0.15">
      <c r="A6" s="17" t="s">
        <v>38</v>
      </c>
      <c r="B6" s="139" t="s">
        <v>37</v>
      </c>
      <c r="C6" s="37">
        <v>0</v>
      </c>
      <c r="D6" s="37">
        <v>0</v>
      </c>
      <c r="E6" s="37">
        <v>0</v>
      </c>
      <c r="F6" s="2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</row>
    <row r="7" spans="1:18" ht="27.75" customHeight="1" x14ac:dyDescent="0.15">
      <c r="A7" s="16" t="s">
        <v>182</v>
      </c>
      <c r="B7" s="201" t="s">
        <v>175</v>
      </c>
      <c r="C7" s="38">
        <v>0</v>
      </c>
      <c r="D7" s="38">
        <v>0</v>
      </c>
      <c r="E7" s="38">
        <v>0</v>
      </c>
      <c r="F7" s="2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</row>
    <row r="8" spans="1:18" ht="27.75" customHeight="1" x14ac:dyDescent="0.15">
      <c r="A8" s="16" t="s">
        <v>184</v>
      </c>
      <c r="B8" s="2" t="s">
        <v>197</v>
      </c>
      <c r="C8" s="41">
        <v>19.35483870967742</v>
      </c>
      <c r="D8" s="41">
        <v>22.222222222222221</v>
      </c>
      <c r="E8" s="36">
        <v>15.384615384615385</v>
      </c>
      <c r="F8" s="2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</row>
    <row r="9" spans="1:18" ht="27.75" customHeight="1" x14ac:dyDescent="0.15">
      <c r="A9" s="17" t="s">
        <v>181</v>
      </c>
      <c r="B9" s="139" t="s">
        <v>99</v>
      </c>
      <c r="C9" s="41">
        <v>6.4516129032258061</v>
      </c>
      <c r="D9" s="36">
        <v>11.111111111111111</v>
      </c>
      <c r="E9" s="41">
        <v>0</v>
      </c>
      <c r="F9" s="2"/>
      <c r="G9" s="2"/>
      <c r="H9" s="2"/>
      <c r="I9" s="2"/>
      <c r="J9" s="2"/>
      <c r="K9" s="2"/>
      <c r="L9" s="2"/>
      <c r="M9" s="2"/>
      <c r="N9" s="2"/>
    </row>
    <row r="10" spans="1:18" s="152" customFormat="1" ht="27.75" customHeight="1" x14ac:dyDescent="0.15">
      <c r="A10" s="16" t="s">
        <v>177</v>
      </c>
      <c r="B10" s="142" t="s">
        <v>198</v>
      </c>
      <c r="C10" s="38">
        <v>3.225806451612903</v>
      </c>
      <c r="D10" s="38">
        <v>5.5555555555555554</v>
      </c>
      <c r="E10" s="38">
        <v>0</v>
      </c>
      <c r="F10" s="209"/>
      <c r="G10" s="209"/>
      <c r="H10" s="209"/>
      <c r="I10" s="209"/>
      <c r="J10" s="209"/>
      <c r="K10" s="209"/>
      <c r="L10" s="209"/>
      <c r="M10" s="209"/>
      <c r="N10" s="209"/>
    </row>
    <row r="11" spans="1:18" ht="27.75" customHeight="1" x14ac:dyDescent="0.15">
      <c r="A11" s="16" t="s">
        <v>185</v>
      </c>
      <c r="B11" s="2" t="s">
        <v>144</v>
      </c>
      <c r="C11" s="36">
        <v>0</v>
      </c>
      <c r="D11" s="36">
        <v>0</v>
      </c>
      <c r="E11" s="36">
        <v>0</v>
      </c>
      <c r="F11" s="2"/>
      <c r="G11" s="2"/>
      <c r="H11" s="2"/>
      <c r="I11" s="2"/>
      <c r="J11" s="2"/>
      <c r="K11" s="2"/>
      <c r="L11" s="2"/>
      <c r="M11" s="2"/>
      <c r="N11" s="2"/>
    </row>
    <row r="12" spans="1:18" ht="27.75" customHeight="1" x14ac:dyDescent="0.15">
      <c r="A12" s="16" t="s">
        <v>186</v>
      </c>
      <c r="B12" s="2" t="s">
        <v>103</v>
      </c>
      <c r="C12" s="41">
        <v>3.225806451612903</v>
      </c>
      <c r="D12" s="41">
        <v>5.5555555555555554</v>
      </c>
      <c r="E12" s="36">
        <v>0</v>
      </c>
      <c r="F12" s="2"/>
      <c r="G12" s="2"/>
      <c r="H12" s="2"/>
      <c r="I12" s="2"/>
      <c r="J12" s="2"/>
      <c r="K12" s="2"/>
      <c r="L12" s="2"/>
      <c r="M12" s="2"/>
      <c r="N12" s="2"/>
    </row>
    <row r="13" spans="1:18" ht="27.75" customHeight="1" x14ac:dyDescent="0.15">
      <c r="A13" s="16" t="s">
        <v>152</v>
      </c>
      <c r="B13" s="2" t="s">
        <v>123</v>
      </c>
      <c r="C13" s="41">
        <v>22.58064516129032</v>
      </c>
      <c r="D13" s="41">
        <v>11.111111111111111</v>
      </c>
      <c r="E13" s="41">
        <v>38.461538461538467</v>
      </c>
      <c r="F13" s="2"/>
      <c r="G13" s="2"/>
      <c r="H13" s="2"/>
      <c r="I13" s="2"/>
      <c r="J13" s="2"/>
      <c r="K13" s="2"/>
      <c r="L13" s="2"/>
      <c r="M13" s="2"/>
      <c r="N13" s="2"/>
    </row>
    <row r="14" spans="1:18" ht="27.75" customHeight="1" x14ac:dyDescent="0.15">
      <c r="A14" s="16" t="s">
        <v>188</v>
      </c>
      <c r="B14" s="2" t="s">
        <v>51</v>
      </c>
      <c r="C14" s="36">
        <v>0</v>
      </c>
      <c r="D14" s="36">
        <v>0</v>
      </c>
      <c r="E14" s="36">
        <v>0</v>
      </c>
      <c r="F14" s="2"/>
      <c r="G14" s="2"/>
      <c r="H14" s="2"/>
      <c r="I14" s="2"/>
      <c r="J14" s="2"/>
      <c r="K14" s="2"/>
      <c r="L14" s="2"/>
      <c r="M14" s="2"/>
      <c r="N14" s="2"/>
    </row>
    <row r="15" spans="1:18" ht="27.75" customHeight="1" x14ac:dyDescent="0.15">
      <c r="A15" s="16" t="s">
        <v>7</v>
      </c>
      <c r="B15" s="2" t="s">
        <v>199</v>
      </c>
      <c r="C15" s="36">
        <v>0</v>
      </c>
      <c r="D15" s="36">
        <v>0</v>
      </c>
      <c r="E15" s="36">
        <v>0</v>
      </c>
      <c r="F15" s="2"/>
      <c r="G15" s="2"/>
      <c r="H15" s="2"/>
      <c r="I15" s="2"/>
      <c r="J15" s="2"/>
      <c r="K15" s="2"/>
      <c r="L15" s="2"/>
      <c r="M15" s="2"/>
      <c r="N15" s="2"/>
    </row>
    <row r="16" spans="1:18" ht="27.75" customHeight="1" x14ac:dyDescent="0.15">
      <c r="A16" s="16" t="s">
        <v>189</v>
      </c>
      <c r="B16" s="202" t="s">
        <v>130</v>
      </c>
      <c r="C16" s="36">
        <v>0</v>
      </c>
      <c r="D16" s="36">
        <v>0</v>
      </c>
      <c r="E16" s="36">
        <v>0</v>
      </c>
      <c r="F16" s="2"/>
      <c r="G16" s="2"/>
      <c r="H16" s="2"/>
      <c r="I16" s="2"/>
      <c r="J16" s="2"/>
      <c r="K16" s="2"/>
      <c r="L16" s="2"/>
      <c r="M16" s="2"/>
      <c r="N16" s="2"/>
    </row>
    <row r="17" spans="1:14" ht="27.75" customHeight="1" x14ac:dyDescent="0.15">
      <c r="A17" s="16" t="s">
        <v>148</v>
      </c>
      <c r="B17" s="2" t="s">
        <v>57</v>
      </c>
      <c r="C17" s="41">
        <v>6.4516129032258061</v>
      </c>
      <c r="D17" s="36">
        <v>0</v>
      </c>
      <c r="E17" s="41">
        <v>15.384615384615385</v>
      </c>
      <c r="F17" s="2"/>
      <c r="G17" s="2"/>
      <c r="H17" s="2"/>
      <c r="I17" s="2"/>
      <c r="J17" s="2"/>
      <c r="K17" s="2"/>
      <c r="L17" s="2"/>
      <c r="M17" s="2"/>
      <c r="N17" s="2"/>
    </row>
    <row r="18" spans="1:14" ht="27.75" customHeight="1" x14ac:dyDescent="0.15">
      <c r="A18" s="16" t="s">
        <v>190</v>
      </c>
      <c r="B18" s="203" t="s">
        <v>202</v>
      </c>
      <c r="C18" s="41">
        <v>9.67741935483871</v>
      </c>
      <c r="D18" s="36">
        <v>5.5555555555555554</v>
      </c>
      <c r="E18" s="41">
        <v>15.384615384615385</v>
      </c>
      <c r="F18" s="2"/>
      <c r="G18" s="2"/>
      <c r="H18" s="2"/>
      <c r="I18" s="2"/>
      <c r="J18" s="2"/>
      <c r="K18" s="2"/>
      <c r="L18" s="2"/>
      <c r="M18" s="2"/>
      <c r="N18" s="2"/>
    </row>
    <row r="19" spans="1:14" ht="27.75" customHeight="1" x14ac:dyDescent="0.15">
      <c r="A19" s="16" t="s">
        <v>97</v>
      </c>
      <c r="B19" s="2" t="s">
        <v>203</v>
      </c>
      <c r="C19" s="36">
        <v>3.225806451612903</v>
      </c>
      <c r="D19" s="36">
        <v>0</v>
      </c>
      <c r="E19" s="36">
        <v>7.6923076923076925</v>
      </c>
      <c r="F19" s="2"/>
      <c r="G19" s="2"/>
      <c r="H19" s="2"/>
      <c r="I19" s="2"/>
      <c r="J19" s="2"/>
      <c r="K19" s="2"/>
      <c r="L19" s="2"/>
      <c r="M19" s="2"/>
      <c r="N19" s="2"/>
    </row>
    <row r="20" spans="1:14" ht="27.75" customHeight="1" x14ac:dyDescent="0.15">
      <c r="A20" s="16" t="s">
        <v>75</v>
      </c>
      <c r="B20" s="2" t="s">
        <v>204</v>
      </c>
      <c r="C20" s="36">
        <v>9.67741935483871</v>
      </c>
      <c r="D20" s="36">
        <v>11.111111111111111</v>
      </c>
      <c r="E20" s="36">
        <v>7.6923076923076925</v>
      </c>
      <c r="F20" s="2"/>
      <c r="G20" s="2"/>
      <c r="H20" s="2"/>
      <c r="I20" s="2"/>
      <c r="J20" s="2"/>
      <c r="K20" s="2"/>
      <c r="L20" s="2"/>
      <c r="M20" s="2"/>
      <c r="N20" s="2"/>
    </row>
    <row r="21" spans="1:14" ht="27.75" customHeight="1" x14ac:dyDescent="0.15">
      <c r="A21" s="16" t="s">
        <v>191</v>
      </c>
      <c r="B21" s="2" t="s">
        <v>205</v>
      </c>
      <c r="C21" s="36">
        <v>3.225806451612903</v>
      </c>
      <c r="D21" s="36">
        <v>5.5555555555555554</v>
      </c>
      <c r="E21" s="36">
        <v>0</v>
      </c>
      <c r="F21" s="2"/>
      <c r="G21" s="2"/>
      <c r="H21" s="2"/>
      <c r="I21" s="2"/>
      <c r="J21" s="2"/>
      <c r="K21" s="2"/>
      <c r="L21" s="2"/>
      <c r="M21" s="2"/>
      <c r="N21" s="2"/>
    </row>
    <row r="22" spans="1:14" ht="27.75" customHeight="1" x14ac:dyDescent="0.15">
      <c r="A22" s="16" t="s">
        <v>192</v>
      </c>
      <c r="B22" s="204" t="s">
        <v>68</v>
      </c>
      <c r="C22" s="36">
        <v>6.4516129032258061</v>
      </c>
      <c r="D22" s="36">
        <v>11.111111111111111</v>
      </c>
      <c r="E22" s="36">
        <v>0</v>
      </c>
      <c r="F22" s="2"/>
      <c r="G22" s="2"/>
      <c r="H22" s="2"/>
      <c r="I22" s="2"/>
      <c r="J22" s="2"/>
      <c r="K22" s="2"/>
      <c r="L22" s="2"/>
      <c r="M22" s="2"/>
      <c r="N22" s="2"/>
    </row>
    <row r="23" spans="1:14" ht="27.75" customHeight="1" x14ac:dyDescent="0.15">
      <c r="A23" s="17" t="s">
        <v>193</v>
      </c>
      <c r="B23" s="205" t="s">
        <v>213</v>
      </c>
      <c r="C23" s="37">
        <v>3.225806451612903</v>
      </c>
      <c r="D23" s="37">
        <v>5.5555555555555554</v>
      </c>
      <c r="E23" s="37">
        <v>0</v>
      </c>
      <c r="F23" s="2"/>
      <c r="G23" s="2"/>
      <c r="H23" s="2"/>
      <c r="I23" s="2"/>
      <c r="J23" s="2"/>
      <c r="K23" s="2"/>
      <c r="L23" s="2"/>
      <c r="M23" s="2"/>
      <c r="N23" s="2"/>
    </row>
    <row r="24" spans="1:14" ht="27.75" customHeight="1" x14ac:dyDescent="0.15">
      <c r="A24" s="25" t="s">
        <v>194</v>
      </c>
      <c r="B24" s="139" t="s">
        <v>161</v>
      </c>
      <c r="C24" s="208">
        <v>0</v>
      </c>
      <c r="D24" s="208">
        <v>0</v>
      </c>
      <c r="E24" s="208">
        <v>0</v>
      </c>
      <c r="F24" s="2"/>
      <c r="G24" s="2"/>
      <c r="H24" s="2"/>
      <c r="I24" s="2"/>
      <c r="J24" s="2"/>
      <c r="K24" s="2"/>
      <c r="L24" s="2"/>
      <c r="M24" s="2"/>
      <c r="N24" s="2"/>
    </row>
    <row r="25" spans="1:14" ht="27.75" customHeight="1" x14ac:dyDescent="0.15">
      <c r="A25" s="433" t="s">
        <v>108</v>
      </c>
      <c r="B25" s="434"/>
      <c r="C25" s="41"/>
      <c r="D25" s="41"/>
      <c r="E25" s="41"/>
      <c r="F25" s="2"/>
      <c r="G25" s="2"/>
      <c r="H25" s="2"/>
      <c r="I25" s="2"/>
      <c r="J25" s="2"/>
      <c r="K25" s="2"/>
      <c r="L25" s="2"/>
      <c r="M25" s="2"/>
      <c r="N25" s="2"/>
    </row>
    <row r="26" spans="1:14" ht="27.75" customHeight="1" x14ac:dyDescent="0.15">
      <c r="A26" s="433" t="s">
        <v>195</v>
      </c>
      <c r="B26" s="434"/>
      <c r="C26" s="36">
        <v>3.225806451612903</v>
      </c>
      <c r="D26" s="36">
        <v>5.5555555555555554</v>
      </c>
      <c r="E26" s="36">
        <v>0</v>
      </c>
      <c r="F26" s="2"/>
      <c r="G26" s="2"/>
      <c r="H26" s="2"/>
      <c r="I26" s="2"/>
      <c r="J26" s="2"/>
      <c r="K26" s="2"/>
      <c r="L26" s="2"/>
      <c r="M26" s="2"/>
      <c r="N26" s="2"/>
    </row>
    <row r="27" spans="1:14" ht="27.75" customHeight="1" x14ac:dyDescent="0.15">
      <c r="A27" s="433" t="s">
        <v>196</v>
      </c>
      <c r="B27" s="434"/>
      <c r="C27" s="36">
        <v>25.806451612903224</v>
      </c>
      <c r="D27" s="36">
        <v>33.333333333333329</v>
      </c>
      <c r="E27" s="36">
        <v>15.384615384615385</v>
      </c>
      <c r="F27" s="2"/>
      <c r="G27" s="2"/>
      <c r="H27" s="2"/>
      <c r="I27" s="2"/>
      <c r="J27" s="2"/>
      <c r="K27" s="2"/>
      <c r="L27" s="2"/>
      <c r="M27" s="2"/>
      <c r="N27" s="2"/>
    </row>
    <row r="28" spans="1:14" ht="27.75" customHeight="1" x14ac:dyDescent="0.15">
      <c r="A28" s="425" t="s">
        <v>187</v>
      </c>
      <c r="B28" s="426"/>
      <c r="C28" s="37">
        <v>70.967741935483872</v>
      </c>
      <c r="D28" s="37">
        <v>61.111111111111114</v>
      </c>
      <c r="E28" s="37">
        <v>84.615384615384613</v>
      </c>
      <c r="F28" s="153"/>
      <c r="G28" s="210"/>
      <c r="H28" s="210"/>
      <c r="I28" s="210"/>
      <c r="J28" s="210"/>
      <c r="K28" s="210"/>
      <c r="L28" s="210"/>
      <c r="M28" s="2"/>
      <c r="N28" s="2"/>
    </row>
    <row r="29" spans="1:14" ht="24.95" customHeight="1" x14ac:dyDescent="0.15">
      <c r="A29" s="207" t="s">
        <v>308</v>
      </c>
      <c r="B29" s="207"/>
      <c r="C29" s="207"/>
      <c r="D29" s="207"/>
      <c r="E29" s="207"/>
      <c r="F29" s="138"/>
      <c r="G29" s="138"/>
      <c r="H29" s="138"/>
      <c r="I29" s="138"/>
      <c r="J29" s="138"/>
      <c r="K29" s="138"/>
      <c r="L29" s="138"/>
    </row>
  </sheetData>
  <mergeCells count="12">
    <mergeCell ref="P2:R3"/>
    <mergeCell ref="A4:B4"/>
    <mergeCell ref="A25:B25"/>
    <mergeCell ref="A26:B26"/>
    <mergeCell ref="A27:B27"/>
    <mergeCell ref="A28:B28"/>
    <mergeCell ref="C2:E2"/>
    <mergeCell ref="G2:O2"/>
    <mergeCell ref="G3:I3"/>
    <mergeCell ref="J3:L3"/>
    <mergeCell ref="M3:O3"/>
    <mergeCell ref="A2:B3"/>
  </mergeCells>
  <phoneticPr fontId="2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24"/>
  <sheetViews>
    <sheetView showZeros="0" view="pageBreakPreview" zoomScale="95" zoomScaleNormal="70" zoomScaleSheetLayoutView="95" workbookViewId="0">
      <pane xSplit="2" ySplit="3" topLeftCell="C4" activePane="bottomRight" state="frozen"/>
      <selection pane="topRight"/>
      <selection pane="bottomLeft"/>
      <selection pane="bottomRight" activeCell="L7" sqref="L7"/>
    </sheetView>
  </sheetViews>
  <sheetFormatPr defaultRowHeight="13.5" x14ac:dyDescent="0.15"/>
  <cols>
    <col min="1" max="1" width="2.625" style="1" customWidth="1"/>
    <col min="2" max="2" width="26.625" style="1" customWidth="1"/>
    <col min="3" max="19" width="8.25" style="1" customWidth="1"/>
    <col min="20" max="20" width="9" style="1" bestFit="1" customWidth="1"/>
    <col min="21" max="16384" width="9" style="1"/>
  </cols>
  <sheetData>
    <row r="1" spans="1:19" ht="21" customHeight="1" x14ac:dyDescent="0.15">
      <c r="A1" s="137" t="s">
        <v>171</v>
      </c>
      <c r="B1" s="138"/>
      <c r="C1" s="138"/>
      <c r="D1" s="138"/>
      <c r="E1" s="138"/>
      <c r="S1" s="26" t="s">
        <v>45</v>
      </c>
    </row>
    <row r="2" spans="1:19" ht="21" customHeight="1" x14ac:dyDescent="0.15">
      <c r="A2" s="302" t="s">
        <v>12</v>
      </c>
      <c r="B2" s="303"/>
      <c r="C2" s="297" t="s">
        <v>43</v>
      </c>
      <c r="D2" s="297"/>
      <c r="E2" s="297"/>
      <c r="F2" s="297" t="s">
        <v>2</v>
      </c>
      <c r="G2" s="297"/>
      <c r="H2" s="297" t="s">
        <v>163</v>
      </c>
      <c r="I2" s="297"/>
      <c r="J2" s="297" t="s">
        <v>173</v>
      </c>
      <c r="K2" s="297"/>
      <c r="L2" s="297" t="s">
        <v>107</v>
      </c>
      <c r="M2" s="297"/>
      <c r="N2" s="297" t="s">
        <v>174</v>
      </c>
      <c r="O2" s="297"/>
      <c r="P2" s="297" t="s">
        <v>178</v>
      </c>
      <c r="Q2" s="297"/>
      <c r="R2" s="297" t="s">
        <v>169</v>
      </c>
      <c r="S2" s="297"/>
    </row>
    <row r="3" spans="1:19" ht="21" customHeight="1" x14ac:dyDescent="0.15">
      <c r="A3" s="304"/>
      <c r="B3" s="305"/>
      <c r="C3" s="18" t="s">
        <v>43</v>
      </c>
      <c r="D3" s="18" t="s">
        <v>85</v>
      </c>
      <c r="E3" s="18" t="s">
        <v>86</v>
      </c>
      <c r="F3" s="18" t="s">
        <v>85</v>
      </c>
      <c r="G3" s="18" t="s">
        <v>86</v>
      </c>
      <c r="H3" s="18" t="s">
        <v>85</v>
      </c>
      <c r="I3" s="18" t="s">
        <v>86</v>
      </c>
      <c r="J3" s="18" t="s">
        <v>85</v>
      </c>
      <c r="K3" s="18" t="s">
        <v>86</v>
      </c>
      <c r="L3" s="18" t="s">
        <v>85</v>
      </c>
      <c r="M3" s="18" t="s">
        <v>86</v>
      </c>
      <c r="N3" s="18" t="s">
        <v>85</v>
      </c>
      <c r="O3" s="18" t="s">
        <v>86</v>
      </c>
      <c r="P3" s="18" t="s">
        <v>85</v>
      </c>
      <c r="Q3" s="18" t="s">
        <v>86</v>
      </c>
      <c r="R3" s="18" t="s">
        <v>85</v>
      </c>
      <c r="S3" s="18" t="s">
        <v>86</v>
      </c>
    </row>
    <row r="4" spans="1:19" ht="30" customHeight="1" x14ac:dyDescent="0.15">
      <c r="A4" s="429" t="s">
        <v>29</v>
      </c>
      <c r="B4" s="437"/>
      <c r="C4" s="52">
        <v>31</v>
      </c>
      <c r="D4" s="52">
        <v>18</v>
      </c>
      <c r="E4" s="52">
        <v>13</v>
      </c>
      <c r="F4" s="52">
        <v>16</v>
      </c>
      <c r="G4" s="52">
        <v>12</v>
      </c>
      <c r="H4" s="52">
        <v>0</v>
      </c>
      <c r="I4" s="52">
        <v>0</v>
      </c>
      <c r="J4" s="52">
        <v>0</v>
      </c>
      <c r="K4" s="52">
        <v>0</v>
      </c>
      <c r="L4" s="52">
        <v>0</v>
      </c>
      <c r="M4" s="52">
        <v>0</v>
      </c>
      <c r="N4" s="52">
        <v>0</v>
      </c>
      <c r="O4" s="52">
        <v>0</v>
      </c>
      <c r="P4" s="52">
        <v>0</v>
      </c>
      <c r="Q4" s="52">
        <v>0</v>
      </c>
      <c r="R4" s="52">
        <v>2</v>
      </c>
      <c r="S4" s="52">
        <v>1</v>
      </c>
    </row>
    <row r="5" spans="1:19" ht="30" customHeight="1" x14ac:dyDescent="0.15">
      <c r="A5" s="440" t="s">
        <v>149</v>
      </c>
      <c r="B5" s="441"/>
      <c r="C5" s="52">
        <v>3</v>
      </c>
      <c r="D5" s="52">
        <v>2</v>
      </c>
      <c r="E5" s="52">
        <v>1</v>
      </c>
      <c r="F5" s="23">
        <v>2</v>
      </c>
      <c r="G5" s="23">
        <v>1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</row>
    <row r="6" spans="1:19" ht="30" customHeight="1" x14ac:dyDescent="0.15">
      <c r="A6" s="440" t="s">
        <v>20</v>
      </c>
      <c r="B6" s="441"/>
      <c r="C6" s="52">
        <v>1</v>
      </c>
      <c r="D6" s="52">
        <v>0</v>
      </c>
      <c r="E6" s="52">
        <v>1</v>
      </c>
      <c r="F6" s="53">
        <v>0</v>
      </c>
      <c r="G6" s="53">
        <v>1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</row>
    <row r="7" spans="1:19" ht="30" customHeight="1" x14ac:dyDescent="0.15">
      <c r="A7" s="440" t="s">
        <v>153</v>
      </c>
      <c r="B7" s="441"/>
      <c r="C7" s="52">
        <v>5</v>
      </c>
      <c r="D7" s="52">
        <v>2</v>
      </c>
      <c r="E7" s="52">
        <v>3</v>
      </c>
      <c r="F7" s="53">
        <v>2</v>
      </c>
      <c r="G7" s="53">
        <v>3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2">
        <v>0</v>
      </c>
      <c r="S7" s="52">
        <v>0</v>
      </c>
    </row>
    <row r="8" spans="1:19" ht="30" customHeight="1" x14ac:dyDescent="0.15">
      <c r="A8" s="440" t="s">
        <v>157</v>
      </c>
      <c r="B8" s="441"/>
      <c r="C8" s="52">
        <v>11</v>
      </c>
      <c r="D8" s="52">
        <v>6</v>
      </c>
      <c r="E8" s="52">
        <v>5</v>
      </c>
      <c r="F8" s="53">
        <v>5</v>
      </c>
      <c r="G8" s="52">
        <v>5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1</v>
      </c>
      <c r="S8" s="53">
        <v>0</v>
      </c>
    </row>
    <row r="9" spans="1:19" ht="30" customHeight="1" x14ac:dyDescent="0.15">
      <c r="A9" s="440" t="s">
        <v>90</v>
      </c>
      <c r="B9" s="441"/>
      <c r="C9" s="52">
        <v>1</v>
      </c>
      <c r="D9" s="52">
        <v>0</v>
      </c>
      <c r="E9" s="52">
        <v>1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1</v>
      </c>
    </row>
    <row r="10" spans="1:19" ht="30" customHeight="1" x14ac:dyDescent="0.15">
      <c r="A10" s="440" t="s">
        <v>17</v>
      </c>
      <c r="B10" s="441"/>
      <c r="C10" s="52">
        <v>1</v>
      </c>
      <c r="D10" s="52">
        <v>1</v>
      </c>
      <c r="E10" s="52">
        <v>0</v>
      </c>
      <c r="F10" s="53">
        <v>1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2">
        <v>0</v>
      </c>
      <c r="S10" s="53">
        <v>0</v>
      </c>
    </row>
    <row r="11" spans="1:19" ht="30" customHeight="1" x14ac:dyDescent="0.15">
      <c r="A11" s="440" t="s">
        <v>160</v>
      </c>
      <c r="B11" s="441"/>
      <c r="C11" s="52">
        <v>1</v>
      </c>
      <c r="D11" s="52">
        <v>1</v>
      </c>
      <c r="E11" s="52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1</v>
      </c>
      <c r="S11" s="53">
        <v>0</v>
      </c>
    </row>
    <row r="12" spans="1:19" s="3" customFormat="1" ht="30" customHeight="1" x14ac:dyDescent="0.15">
      <c r="A12" s="447" t="s">
        <v>111</v>
      </c>
      <c r="B12" s="448"/>
      <c r="C12" s="52">
        <v>2</v>
      </c>
      <c r="D12" s="52">
        <v>1</v>
      </c>
      <c r="E12" s="52">
        <v>1</v>
      </c>
      <c r="F12" s="53">
        <v>1</v>
      </c>
      <c r="G12" s="53">
        <v>1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</row>
    <row r="13" spans="1:19" ht="30" customHeight="1" x14ac:dyDescent="0.15">
      <c r="A13" s="211"/>
      <c r="B13" s="165" t="s">
        <v>155</v>
      </c>
      <c r="C13" s="24">
        <v>2</v>
      </c>
      <c r="D13" s="19">
        <v>1</v>
      </c>
      <c r="E13" s="19">
        <v>1</v>
      </c>
      <c r="F13" s="24">
        <v>1</v>
      </c>
      <c r="G13" s="24">
        <v>1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</row>
    <row r="14" spans="1:19" ht="30" customHeight="1" x14ac:dyDescent="0.15">
      <c r="A14" s="211"/>
      <c r="B14" s="166" t="s">
        <v>94</v>
      </c>
      <c r="C14" s="54">
        <v>0</v>
      </c>
      <c r="D14" s="20">
        <v>0</v>
      </c>
      <c r="E14" s="20">
        <v>0</v>
      </c>
      <c r="F14" s="87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</row>
    <row r="15" spans="1:19" ht="30" customHeight="1" x14ac:dyDescent="0.15">
      <c r="A15" s="211"/>
      <c r="B15" s="166" t="s">
        <v>4</v>
      </c>
      <c r="C15" s="54">
        <v>0</v>
      </c>
      <c r="D15" s="20">
        <v>0</v>
      </c>
      <c r="E15" s="20">
        <v>0</v>
      </c>
      <c r="F15" s="87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</row>
    <row r="16" spans="1:19" ht="30" customHeight="1" x14ac:dyDescent="0.15">
      <c r="A16" s="211"/>
      <c r="B16" s="166" t="s">
        <v>168</v>
      </c>
      <c r="C16" s="54">
        <v>0</v>
      </c>
      <c r="D16" s="20">
        <v>0</v>
      </c>
      <c r="E16" s="20">
        <v>0</v>
      </c>
      <c r="F16" s="87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</row>
    <row r="17" spans="1:19" ht="30" customHeight="1" x14ac:dyDescent="0.15">
      <c r="A17" s="212"/>
      <c r="B17" s="167" t="s">
        <v>169</v>
      </c>
      <c r="C17" s="20">
        <v>0</v>
      </c>
      <c r="D17" s="21">
        <v>0</v>
      </c>
      <c r="E17" s="21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</row>
    <row r="18" spans="1:19" ht="30" customHeight="1" x14ac:dyDescent="0.15">
      <c r="A18" s="440" t="s">
        <v>139</v>
      </c>
      <c r="B18" s="441"/>
      <c r="C18" s="52">
        <v>0</v>
      </c>
      <c r="D18" s="52">
        <v>0</v>
      </c>
      <c r="E18" s="52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</row>
    <row r="19" spans="1:19" ht="30" customHeight="1" x14ac:dyDescent="0.15">
      <c r="A19" s="440" t="s">
        <v>162</v>
      </c>
      <c r="B19" s="441"/>
      <c r="C19" s="52">
        <v>2</v>
      </c>
      <c r="D19" s="52">
        <v>2</v>
      </c>
      <c r="E19" s="52">
        <v>0</v>
      </c>
      <c r="F19" s="53">
        <v>2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2">
        <v>0</v>
      </c>
      <c r="S19" s="53">
        <v>0</v>
      </c>
    </row>
    <row r="20" spans="1:19" ht="30" customHeight="1" x14ac:dyDescent="0.15">
      <c r="A20" s="440" t="s">
        <v>164</v>
      </c>
      <c r="B20" s="441"/>
      <c r="C20" s="52">
        <v>4</v>
      </c>
      <c r="D20" s="52">
        <v>3</v>
      </c>
      <c r="E20" s="52">
        <v>1</v>
      </c>
      <c r="F20" s="53">
        <v>3</v>
      </c>
      <c r="G20" s="53">
        <v>1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</row>
    <row r="21" spans="1:19" ht="30" customHeight="1" x14ac:dyDescent="0.15">
      <c r="A21" s="440" t="s">
        <v>161</v>
      </c>
      <c r="B21" s="441"/>
      <c r="C21" s="52">
        <v>0</v>
      </c>
      <c r="D21" s="52">
        <v>0</v>
      </c>
      <c r="E21" s="52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</row>
    <row r="22" spans="1:19" s="3" customFormat="1" ht="30" customHeight="1" x14ac:dyDescent="0.15">
      <c r="A22" s="442" t="s">
        <v>165</v>
      </c>
      <c r="B22" s="443"/>
      <c r="C22" s="21"/>
      <c r="D22" s="23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ht="30" customHeight="1" x14ac:dyDescent="0.15">
      <c r="A23" s="444" t="s">
        <v>303</v>
      </c>
      <c r="B23" s="445"/>
      <c r="C23" s="52">
        <v>10</v>
      </c>
      <c r="D23" s="52">
        <v>5</v>
      </c>
      <c r="E23" s="52">
        <v>5</v>
      </c>
      <c r="F23" s="53">
        <v>5</v>
      </c>
      <c r="G23" s="53">
        <v>4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2">
        <v>0</v>
      </c>
      <c r="S23" s="52">
        <v>1</v>
      </c>
    </row>
    <row r="24" spans="1:19" ht="30" customHeight="1" x14ac:dyDescent="0.15">
      <c r="A24" s="446" t="s">
        <v>167</v>
      </c>
      <c r="B24" s="445"/>
      <c r="C24" s="52">
        <v>1</v>
      </c>
      <c r="D24" s="52">
        <v>1</v>
      </c>
      <c r="E24" s="52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2">
        <v>1</v>
      </c>
      <c r="S24" s="53">
        <v>0</v>
      </c>
    </row>
  </sheetData>
  <mergeCells count="25">
    <mergeCell ref="A21:B21"/>
    <mergeCell ref="A22:B22"/>
    <mergeCell ref="A23:B23"/>
    <mergeCell ref="A24:B24"/>
    <mergeCell ref="A2:B3"/>
    <mergeCell ref="A11:B11"/>
    <mergeCell ref="A12:B12"/>
    <mergeCell ref="A18:B18"/>
    <mergeCell ref="A19:B19"/>
    <mergeCell ref="A20:B20"/>
    <mergeCell ref="A6:B6"/>
    <mergeCell ref="A7:B7"/>
    <mergeCell ref="A8:B8"/>
    <mergeCell ref="A9:B9"/>
    <mergeCell ref="A10:B10"/>
    <mergeCell ref="N2:O2"/>
    <mergeCell ref="P2:Q2"/>
    <mergeCell ref="R2:S2"/>
    <mergeCell ref="A4:B4"/>
    <mergeCell ref="A5:B5"/>
    <mergeCell ref="C2:E2"/>
    <mergeCell ref="F2:G2"/>
    <mergeCell ref="H2:I2"/>
    <mergeCell ref="J2:K2"/>
    <mergeCell ref="L2:M2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5"/>
  <sheetViews>
    <sheetView showZeros="0" view="pageBreakPreview" zoomScaleNormal="80" zoomScaleSheetLayoutView="100" workbookViewId="0">
      <pane xSplit="1" ySplit="8" topLeftCell="G20" activePane="bottomRight" state="frozen"/>
      <selection pane="topRight"/>
      <selection pane="bottomLeft"/>
      <selection pane="bottomRight" activeCell="AO25" sqref="AO25"/>
    </sheetView>
  </sheetViews>
  <sheetFormatPr defaultRowHeight="13.5" x14ac:dyDescent="0.15"/>
  <cols>
    <col min="1" max="1" width="8.625" style="1" customWidth="1"/>
    <col min="2" max="24" width="4.125" style="27" customWidth="1"/>
    <col min="25" max="30" width="4.125" style="1" customWidth="1"/>
    <col min="31" max="39" width="4.125" style="27" customWidth="1"/>
    <col min="40" max="40" width="4.625" style="1" customWidth="1"/>
    <col min="41" max="41" width="4.625" style="27" customWidth="1"/>
    <col min="42" max="42" width="4.125" style="1" customWidth="1"/>
    <col min="43" max="43" width="5.375" style="27" customWidth="1"/>
    <col min="44" max="44" width="5.125" style="27" customWidth="1"/>
    <col min="45" max="45" width="5.625" style="27" customWidth="1"/>
    <col min="46" max="47" width="6.625" style="27" customWidth="1"/>
    <col min="48" max="48" width="10.625" style="1" customWidth="1"/>
    <col min="49" max="49" width="9" style="1" bestFit="1" customWidth="1"/>
    <col min="50" max="16384" width="9" style="1"/>
  </cols>
  <sheetData>
    <row r="1" spans="1:47" ht="21" customHeight="1" x14ac:dyDescent="0.15">
      <c r="A1" s="55" t="s">
        <v>166</v>
      </c>
      <c r="B1" s="29"/>
      <c r="C1" s="29"/>
      <c r="D1" s="29"/>
      <c r="E1" s="29"/>
      <c r="F1" s="29"/>
    </row>
    <row r="2" spans="1:47" ht="20.100000000000001" customHeight="1" x14ac:dyDescent="0.15">
      <c r="A2" s="2" t="s">
        <v>241</v>
      </c>
      <c r="AN2" s="27"/>
      <c r="AO2" s="1"/>
      <c r="AP2" s="66" t="s">
        <v>45</v>
      </c>
    </row>
    <row r="3" spans="1:47" ht="24.95" customHeight="1" x14ac:dyDescent="0.15">
      <c r="A3" s="346" t="s">
        <v>12</v>
      </c>
      <c r="B3" s="475" t="s">
        <v>43</v>
      </c>
      <c r="C3" s="476"/>
      <c r="D3" s="487"/>
      <c r="E3" s="475" t="s">
        <v>294</v>
      </c>
      <c r="F3" s="476"/>
      <c r="G3" s="476"/>
      <c r="H3" s="477"/>
      <c r="I3" s="477"/>
      <c r="J3" s="477"/>
      <c r="K3" s="477"/>
      <c r="L3" s="477"/>
      <c r="M3" s="477"/>
      <c r="N3" s="477"/>
      <c r="O3" s="477"/>
      <c r="P3" s="477"/>
      <c r="Q3" s="478"/>
      <c r="R3" s="481" t="s">
        <v>280</v>
      </c>
      <c r="S3" s="483"/>
      <c r="T3" s="496" t="s">
        <v>299</v>
      </c>
      <c r="U3" s="497"/>
      <c r="V3" s="500" t="s">
        <v>281</v>
      </c>
      <c r="W3" s="500"/>
      <c r="X3" s="479" t="s">
        <v>74</v>
      </c>
      <c r="Y3" s="479"/>
      <c r="Z3" s="479"/>
      <c r="AA3" s="479"/>
      <c r="AB3" s="479"/>
      <c r="AC3" s="479"/>
      <c r="AD3" s="479"/>
      <c r="AE3" s="479"/>
      <c r="AF3" s="500" t="s">
        <v>54</v>
      </c>
      <c r="AG3" s="500"/>
      <c r="AH3" s="500" t="s">
        <v>132</v>
      </c>
      <c r="AI3" s="500"/>
      <c r="AJ3" s="480" t="s">
        <v>246</v>
      </c>
      <c r="AK3" s="477"/>
      <c r="AL3" s="477"/>
      <c r="AM3" s="477"/>
      <c r="AN3" s="478"/>
      <c r="AO3" s="285" t="s">
        <v>290</v>
      </c>
      <c r="AP3" s="502" t="s">
        <v>331</v>
      </c>
      <c r="AQ3" s="215"/>
      <c r="AS3" s="1"/>
      <c r="AT3" s="1"/>
      <c r="AU3" s="1"/>
    </row>
    <row r="4" spans="1:47" ht="24.95" customHeight="1" x14ac:dyDescent="0.15">
      <c r="A4" s="347"/>
      <c r="B4" s="488"/>
      <c r="C4" s="489"/>
      <c r="D4" s="490"/>
      <c r="E4" s="488" t="s">
        <v>43</v>
      </c>
      <c r="F4" s="489"/>
      <c r="G4" s="490"/>
      <c r="H4" s="480" t="s">
        <v>301</v>
      </c>
      <c r="I4" s="477"/>
      <c r="J4" s="477"/>
      <c r="K4" s="477"/>
      <c r="L4" s="477"/>
      <c r="M4" s="478"/>
      <c r="N4" s="340" t="s">
        <v>302</v>
      </c>
      <c r="O4" s="505"/>
      <c r="P4" s="481" t="s">
        <v>134</v>
      </c>
      <c r="Q4" s="483"/>
      <c r="R4" s="492"/>
      <c r="S4" s="493"/>
      <c r="T4" s="498"/>
      <c r="U4" s="499"/>
      <c r="V4" s="501"/>
      <c r="W4" s="501"/>
      <c r="X4" s="479" t="s">
        <v>328</v>
      </c>
      <c r="Y4" s="479"/>
      <c r="Z4" s="479" t="s">
        <v>321</v>
      </c>
      <c r="AA4" s="479"/>
      <c r="AB4" s="479"/>
      <c r="AC4" s="479"/>
      <c r="AD4" s="479" t="s">
        <v>329</v>
      </c>
      <c r="AE4" s="479"/>
      <c r="AF4" s="501"/>
      <c r="AG4" s="501"/>
      <c r="AH4" s="501"/>
      <c r="AI4" s="501"/>
      <c r="AJ4" s="500" t="s">
        <v>247</v>
      </c>
      <c r="AK4" s="481" t="s">
        <v>243</v>
      </c>
      <c r="AL4" s="482"/>
      <c r="AM4" s="482"/>
      <c r="AN4" s="483"/>
      <c r="AO4" s="286"/>
      <c r="AP4" s="503"/>
      <c r="AS4" s="1"/>
      <c r="AT4" s="1"/>
      <c r="AU4" s="1"/>
    </row>
    <row r="5" spans="1:47" ht="24.95" customHeight="1" x14ac:dyDescent="0.15">
      <c r="A5" s="347"/>
      <c r="B5" s="488"/>
      <c r="C5" s="491"/>
      <c r="D5" s="490"/>
      <c r="E5" s="488"/>
      <c r="F5" s="491"/>
      <c r="G5" s="490"/>
      <c r="H5" s="484" t="s">
        <v>16</v>
      </c>
      <c r="I5" s="484"/>
      <c r="J5" s="484" t="s">
        <v>93</v>
      </c>
      <c r="K5" s="484"/>
      <c r="L5" s="484" t="s">
        <v>66</v>
      </c>
      <c r="M5" s="484"/>
      <c r="N5" s="342"/>
      <c r="O5" s="506"/>
      <c r="P5" s="492"/>
      <c r="Q5" s="493"/>
      <c r="R5" s="492"/>
      <c r="S5" s="493"/>
      <c r="T5" s="498"/>
      <c r="U5" s="499"/>
      <c r="V5" s="501"/>
      <c r="W5" s="501"/>
      <c r="X5" s="479"/>
      <c r="Y5" s="479"/>
      <c r="Z5" s="481" t="s">
        <v>330</v>
      </c>
      <c r="AA5" s="483"/>
      <c r="AB5" s="481" t="s">
        <v>201</v>
      </c>
      <c r="AC5" s="483"/>
      <c r="AD5" s="479"/>
      <c r="AE5" s="479"/>
      <c r="AF5" s="501"/>
      <c r="AG5" s="501"/>
      <c r="AH5" s="501"/>
      <c r="AI5" s="501"/>
      <c r="AJ5" s="501"/>
      <c r="AK5" s="492"/>
      <c r="AL5" s="509"/>
      <c r="AM5" s="509"/>
      <c r="AN5" s="493"/>
      <c r="AO5" s="286"/>
      <c r="AP5" s="503"/>
      <c r="AS5" s="1"/>
      <c r="AT5" s="1"/>
      <c r="AU5" s="1"/>
    </row>
    <row r="6" spans="1:47" ht="24.95" customHeight="1" x14ac:dyDescent="0.15">
      <c r="A6" s="347"/>
      <c r="B6" s="488"/>
      <c r="C6" s="489"/>
      <c r="D6" s="490"/>
      <c r="E6" s="488"/>
      <c r="F6" s="489"/>
      <c r="G6" s="490"/>
      <c r="H6" s="486"/>
      <c r="I6" s="486"/>
      <c r="J6" s="486"/>
      <c r="K6" s="486"/>
      <c r="L6" s="486"/>
      <c r="M6" s="486"/>
      <c r="N6" s="507"/>
      <c r="O6" s="506"/>
      <c r="P6" s="492"/>
      <c r="Q6" s="493"/>
      <c r="R6" s="494"/>
      <c r="S6" s="495"/>
      <c r="T6" s="498"/>
      <c r="U6" s="499"/>
      <c r="V6" s="501"/>
      <c r="W6" s="501"/>
      <c r="X6" s="479"/>
      <c r="Y6" s="479"/>
      <c r="Z6" s="494"/>
      <c r="AA6" s="495"/>
      <c r="AB6" s="494"/>
      <c r="AC6" s="495"/>
      <c r="AD6" s="479"/>
      <c r="AE6" s="479"/>
      <c r="AF6" s="501"/>
      <c r="AG6" s="501"/>
      <c r="AH6" s="501"/>
      <c r="AI6" s="501"/>
      <c r="AJ6" s="501"/>
      <c r="AK6" s="494"/>
      <c r="AL6" s="510"/>
      <c r="AM6" s="510"/>
      <c r="AN6" s="495"/>
      <c r="AO6" s="286"/>
      <c r="AP6" s="503"/>
      <c r="AS6" s="1"/>
      <c r="AT6" s="1"/>
      <c r="AU6" s="1"/>
    </row>
    <row r="7" spans="1:47" ht="24.95" customHeight="1" x14ac:dyDescent="0.15">
      <c r="A7" s="347"/>
      <c r="B7" s="484" t="s">
        <v>43</v>
      </c>
      <c r="C7" s="484" t="s">
        <v>85</v>
      </c>
      <c r="D7" s="484" t="s">
        <v>86</v>
      </c>
      <c r="E7" s="484" t="s">
        <v>43</v>
      </c>
      <c r="F7" s="484" t="s">
        <v>85</v>
      </c>
      <c r="G7" s="484" t="s">
        <v>86</v>
      </c>
      <c r="H7" s="484" t="s">
        <v>85</v>
      </c>
      <c r="I7" s="484" t="s">
        <v>86</v>
      </c>
      <c r="J7" s="484" t="s">
        <v>85</v>
      </c>
      <c r="K7" s="484" t="s">
        <v>86</v>
      </c>
      <c r="L7" s="484" t="s">
        <v>85</v>
      </c>
      <c r="M7" s="484" t="s">
        <v>86</v>
      </c>
      <c r="N7" s="484" t="s">
        <v>85</v>
      </c>
      <c r="O7" s="484" t="s">
        <v>86</v>
      </c>
      <c r="P7" s="484" t="s">
        <v>85</v>
      </c>
      <c r="Q7" s="484" t="s">
        <v>86</v>
      </c>
      <c r="R7" s="484" t="s">
        <v>85</v>
      </c>
      <c r="S7" s="484" t="s">
        <v>86</v>
      </c>
      <c r="T7" s="484" t="s">
        <v>85</v>
      </c>
      <c r="U7" s="484" t="s">
        <v>86</v>
      </c>
      <c r="V7" s="484" t="s">
        <v>85</v>
      </c>
      <c r="W7" s="484" t="s">
        <v>86</v>
      </c>
      <c r="X7" s="484" t="s">
        <v>85</v>
      </c>
      <c r="Y7" s="484" t="s">
        <v>86</v>
      </c>
      <c r="Z7" s="484" t="s">
        <v>85</v>
      </c>
      <c r="AA7" s="484" t="s">
        <v>86</v>
      </c>
      <c r="AB7" s="484" t="s">
        <v>85</v>
      </c>
      <c r="AC7" s="484" t="s">
        <v>86</v>
      </c>
      <c r="AD7" s="484" t="s">
        <v>85</v>
      </c>
      <c r="AE7" s="484" t="s">
        <v>86</v>
      </c>
      <c r="AF7" s="484" t="s">
        <v>85</v>
      </c>
      <c r="AG7" s="484" t="s">
        <v>86</v>
      </c>
      <c r="AH7" s="484" t="s">
        <v>85</v>
      </c>
      <c r="AI7" s="484" t="s">
        <v>86</v>
      </c>
      <c r="AJ7" s="501"/>
      <c r="AK7" s="511" t="s">
        <v>31</v>
      </c>
      <c r="AL7" s="511" t="s">
        <v>288</v>
      </c>
      <c r="AM7" s="511" t="s">
        <v>209</v>
      </c>
      <c r="AN7" s="511" t="s">
        <v>295</v>
      </c>
      <c r="AO7" s="286"/>
      <c r="AP7" s="503"/>
      <c r="AS7" s="1"/>
      <c r="AT7" s="1"/>
      <c r="AU7" s="1"/>
    </row>
    <row r="8" spans="1:47" ht="15" customHeight="1" x14ac:dyDescent="0.15">
      <c r="A8" s="347"/>
      <c r="B8" s="485"/>
      <c r="C8" s="485"/>
      <c r="D8" s="485"/>
      <c r="E8" s="485"/>
      <c r="F8" s="485"/>
      <c r="G8" s="485"/>
      <c r="H8" s="486"/>
      <c r="I8" s="485"/>
      <c r="J8" s="486"/>
      <c r="K8" s="485"/>
      <c r="L8" s="486"/>
      <c r="M8" s="485"/>
      <c r="N8" s="486"/>
      <c r="O8" s="485"/>
      <c r="P8" s="486"/>
      <c r="Q8" s="485"/>
      <c r="R8" s="486"/>
      <c r="S8" s="485"/>
      <c r="T8" s="486"/>
      <c r="U8" s="485"/>
      <c r="V8" s="486"/>
      <c r="W8" s="485"/>
      <c r="X8" s="486"/>
      <c r="Y8" s="485"/>
      <c r="Z8" s="486"/>
      <c r="AA8" s="485"/>
      <c r="AB8" s="486"/>
      <c r="AC8" s="485"/>
      <c r="AD8" s="486"/>
      <c r="AE8" s="485"/>
      <c r="AF8" s="486"/>
      <c r="AG8" s="485"/>
      <c r="AH8" s="486"/>
      <c r="AI8" s="486"/>
      <c r="AJ8" s="508"/>
      <c r="AK8" s="512"/>
      <c r="AL8" s="512"/>
      <c r="AM8" s="512"/>
      <c r="AN8" s="512"/>
      <c r="AO8" s="287"/>
      <c r="AP8" s="504"/>
      <c r="AS8" s="1"/>
      <c r="AT8" s="1"/>
      <c r="AU8" s="1"/>
    </row>
    <row r="9" spans="1:47" ht="28.5" customHeight="1" x14ac:dyDescent="0.15">
      <c r="A9" s="78" t="s">
        <v>179</v>
      </c>
      <c r="B9" s="79">
        <v>57</v>
      </c>
      <c r="C9" s="79">
        <v>33</v>
      </c>
      <c r="D9" s="79">
        <v>24</v>
      </c>
      <c r="E9" s="79">
        <v>56</v>
      </c>
      <c r="F9" s="79">
        <v>32</v>
      </c>
      <c r="G9" s="79">
        <v>24</v>
      </c>
      <c r="H9" s="79">
        <v>0</v>
      </c>
      <c r="I9" s="79">
        <v>0</v>
      </c>
      <c r="J9" s="84">
        <v>0</v>
      </c>
      <c r="K9" s="84">
        <v>0</v>
      </c>
      <c r="L9" s="84">
        <v>0</v>
      </c>
      <c r="M9" s="79">
        <v>0</v>
      </c>
      <c r="N9" s="84">
        <v>0</v>
      </c>
      <c r="O9" s="84">
        <v>0</v>
      </c>
      <c r="P9" s="79">
        <v>32</v>
      </c>
      <c r="Q9" s="79">
        <v>24</v>
      </c>
      <c r="R9" s="84">
        <v>0</v>
      </c>
      <c r="S9" s="84">
        <v>0</v>
      </c>
      <c r="T9" s="84">
        <v>0</v>
      </c>
      <c r="U9" s="84">
        <v>0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84">
        <v>0</v>
      </c>
      <c r="AD9" s="84">
        <v>0</v>
      </c>
      <c r="AE9" s="84">
        <v>0</v>
      </c>
      <c r="AF9" s="84">
        <v>1</v>
      </c>
      <c r="AG9" s="84">
        <v>0</v>
      </c>
      <c r="AH9" s="80">
        <v>0</v>
      </c>
      <c r="AI9" s="80">
        <v>0</v>
      </c>
      <c r="AJ9" s="84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S9" s="1"/>
      <c r="AT9" s="1"/>
      <c r="AU9" s="1"/>
    </row>
    <row r="10" spans="1:47" ht="28.5" customHeight="1" x14ac:dyDescent="0.15">
      <c r="A10" s="213" t="s">
        <v>233</v>
      </c>
      <c r="B10" s="81">
        <v>6</v>
      </c>
      <c r="C10" s="81">
        <v>3</v>
      </c>
      <c r="D10" s="80">
        <v>3</v>
      </c>
      <c r="E10" s="81">
        <v>6</v>
      </c>
      <c r="F10" s="81">
        <v>3</v>
      </c>
      <c r="G10" s="80">
        <v>3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1">
        <v>3</v>
      </c>
      <c r="Q10" s="80">
        <v>3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S10" s="1"/>
      <c r="AT10" s="1"/>
      <c r="AU10" s="1"/>
    </row>
    <row r="11" spans="1:47" ht="28.5" customHeight="1" x14ac:dyDescent="0.15">
      <c r="A11" s="213" t="s">
        <v>113</v>
      </c>
      <c r="B11" s="81">
        <v>49</v>
      </c>
      <c r="C11" s="81">
        <v>28</v>
      </c>
      <c r="D11" s="81">
        <v>21</v>
      </c>
      <c r="E11" s="81">
        <v>48</v>
      </c>
      <c r="F11" s="81">
        <v>27</v>
      </c>
      <c r="G11" s="81">
        <v>21</v>
      </c>
      <c r="H11" s="81">
        <v>0</v>
      </c>
      <c r="I11" s="81">
        <v>0</v>
      </c>
      <c r="J11" s="80">
        <v>0</v>
      </c>
      <c r="K11" s="80">
        <v>0</v>
      </c>
      <c r="L11" s="80">
        <v>0</v>
      </c>
      <c r="M11" s="81">
        <v>0</v>
      </c>
      <c r="N11" s="80">
        <v>0</v>
      </c>
      <c r="O11" s="80">
        <v>0</v>
      </c>
      <c r="P11" s="81">
        <v>27</v>
      </c>
      <c r="Q11" s="81">
        <v>21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1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S11" s="1"/>
      <c r="AT11" s="1"/>
      <c r="AU11" s="1"/>
    </row>
    <row r="12" spans="1:47" ht="28.5" customHeight="1" x14ac:dyDescent="0.15">
      <c r="A12" s="214" t="s">
        <v>126</v>
      </c>
      <c r="B12" s="82">
        <v>2</v>
      </c>
      <c r="C12" s="82">
        <v>2</v>
      </c>
      <c r="D12" s="83">
        <v>0</v>
      </c>
      <c r="E12" s="82">
        <v>2</v>
      </c>
      <c r="F12" s="82">
        <v>2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2">
        <v>2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3">
        <v>0</v>
      </c>
      <c r="Z12" s="83">
        <v>0</v>
      </c>
      <c r="AA12" s="83">
        <v>0</v>
      </c>
      <c r="AB12" s="83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0</v>
      </c>
      <c r="AH12" s="83">
        <v>0</v>
      </c>
      <c r="AI12" s="83">
        <v>0</v>
      </c>
      <c r="AJ12" s="83">
        <v>0</v>
      </c>
      <c r="AK12" s="83">
        <v>0</v>
      </c>
      <c r="AL12" s="83">
        <v>0</v>
      </c>
      <c r="AM12" s="83">
        <v>0</v>
      </c>
      <c r="AN12" s="83">
        <v>0</v>
      </c>
      <c r="AO12" s="83">
        <v>0</v>
      </c>
      <c r="AP12" s="83">
        <v>0</v>
      </c>
      <c r="AS12" s="1"/>
      <c r="AT12" s="1"/>
      <c r="AU12" s="1"/>
    </row>
    <row r="13" spans="1:47" ht="20.100000000000001" customHeight="1" x14ac:dyDescent="0.15">
      <c r="A13" s="138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</row>
    <row r="14" spans="1:47" ht="20.100000000000001" customHeight="1" x14ac:dyDescent="0.15"/>
    <row r="15" spans="1:47" ht="20.100000000000001" customHeight="1" x14ac:dyDescent="0.15">
      <c r="A15" s="2" t="s">
        <v>69</v>
      </c>
      <c r="AO15" s="66" t="s">
        <v>45</v>
      </c>
      <c r="AP15" s="66"/>
    </row>
    <row r="16" spans="1:47" ht="24.95" customHeight="1" x14ac:dyDescent="0.15">
      <c r="A16" s="346" t="s">
        <v>12</v>
      </c>
      <c r="B16" s="475" t="s">
        <v>43</v>
      </c>
      <c r="C16" s="476"/>
      <c r="D16" s="487"/>
      <c r="E16" s="475" t="s">
        <v>279</v>
      </c>
      <c r="F16" s="476"/>
      <c r="G16" s="476"/>
      <c r="H16" s="477"/>
      <c r="I16" s="477"/>
      <c r="J16" s="477"/>
      <c r="K16" s="477"/>
      <c r="L16" s="477"/>
      <c r="M16" s="477"/>
      <c r="N16" s="477"/>
      <c r="O16" s="477"/>
      <c r="P16" s="477"/>
      <c r="Q16" s="478"/>
      <c r="R16" s="481" t="s">
        <v>310</v>
      </c>
      <c r="S16" s="483"/>
      <c r="T16" s="496" t="s">
        <v>299</v>
      </c>
      <c r="U16" s="497"/>
      <c r="V16" s="500" t="s">
        <v>281</v>
      </c>
      <c r="W16" s="500"/>
      <c r="X16" s="481" t="s">
        <v>74</v>
      </c>
      <c r="Y16" s="482"/>
      <c r="Z16" s="482"/>
      <c r="AA16" s="482"/>
      <c r="AB16" s="482"/>
      <c r="AC16" s="482"/>
      <c r="AD16" s="482"/>
      <c r="AE16" s="483"/>
      <c r="AF16" s="500" t="s">
        <v>54</v>
      </c>
      <c r="AG16" s="500"/>
      <c r="AH16" s="500" t="s">
        <v>132</v>
      </c>
      <c r="AI16" s="500"/>
      <c r="AJ16" s="480" t="s">
        <v>246</v>
      </c>
      <c r="AK16" s="477"/>
      <c r="AL16" s="477"/>
      <c r="AM16" s="477"/>
      <c r="AN16" s="285" t="s">
        <v>290</v>
      </c>
      <c r="AO16" s="502" t="s">
        <v>331</v>
      </c>
      <c r="AP16" s="215"/>
      <c r="AQ16" s="219"/>
      <c r="AS16" s="1"/>
      <c r="AT16" s="1"/>
      <c r="AU16" s="1"/>
    </row>
    <row r="17" spans="1:47" ht="24.95" customHeight="1" x14ac:dyDescent="0.15">
      <c r="A17" s="347"/>
      <c r="B17" s="488"/>
      <c r="C17" s="489"/>
      <c r="D17" s="490"/>
      <c r="E17" s="488" t="s">
        <v>43</v>
      </c>
      <c r="F17" s="489"/>
      <c r="G17" s="490"/>
      <c r="H17" s="508" t="s">
        <v>127</v>
      </c>
      <c r="I17" s="486"/>
      <c r="J17" s="508" t="s">
        <v>297</v>
      </c>
      <c r="K17" s="486"/>
      <c r="L17" s="492" t="s">
        <v>298</v>
      </c>
      <c r="M17" s="490"/>
      <c r="N17" s="342" t="s">
        <v>265</v>
      </c>
      <c r="O17" s="354"/>
      <c r="P17" s="492" t="s">
        <v>296</v>
      </c>
      <c r="Q17" s="493"/>
      <c r="R17" s="492"/>
      <c r="S17" s="493"/>
      <c r="T17" s="498"/>
      <c r="U17" s="499"/>
      <c r="V17" s="501"/>
      <c r="W17" s="501"/>
      <c r="X17" s="479" t="s">
        <v>328</v>
      </c>
      <c r="Y17" s="479"/>
      <c r="Z17" s="479" t="s">
        <v>321</v>
      </c>
      <c r="AA17" s="479"/>
      <c r="AB17" s="479"/>
      <c r="AC17" s="479"/>
      <c r="AD17" s="479" t="s">
        <v>329</v>
      </c>
      <c r="AE17" s="479"/>
      <c r="AF17" s="501"/>
      <c r="AG17" s="501"/>
      <c r="AH17" s="501"/>
      <c r="AI17" s="501"/>
      <c r="AJ17" s="492" t="s">
        <v>243</v>
      </c>
      <c r="AK17" s="519"/>
      <c r="AL17" s="519"/>
      <c r="AM17" s="493"/>
      <c r="AN17" s="286"/>
      <c r="AO17" s="503"/>
      <c r="AP17" s="216"/>
      <c r="AQ17" s="136"/>
      <c r="AS17" s="1"/>
      <c r="AT17" s="1"/>
      <c r="AU17" s="1"/>
    </row>
    <row r="18" spans="1:47" ht="24.95" customHeight="1" x14ac:dyDescent="0.15">
      <c r="A18" s="347"/>
      <c r="B18" s="488"/>
      <c r="C18" s="491"/>
      <c r="D18" s="490"/>
      <c r="E18" s="488"/>
      <c r="F18" s="491"/>
      <c r="G18" s="490"/>
      <c r="H18" s="508"/>
      <c r="I18" s="486"/>
      <c r="J18" s="508"/>
      <c r="K18" s="486"/>
      <c r="L18" s="492"/>
      <c r="M18" s="490"/>
      <c r="N18" s="342"/>
      <c r="O18" s="354"/>
      <c r="P18" s="492"/>
      <c r="Q18" s="493"/>
      <c r="R18" s="492"/>
      <c r="S18" s="493"/>
      <c r="T18" s="498"/>
      <c r="U18" s="499"/>
      <c r="V18" s="501"/>
      <c r="W18" s="501"/>
      <c r="X18" s="479"/>
      <c r="Y18" s="479"/>
      <c r="Z18" s="481" t="s">
        <v>330</v>
      </c>
      <c r="AA18" s="483"/>
      <c r="AB18" s="481" t="s">
        <v>201</v>
      </c>
      <c r="AC18" s="483"/>
      <c r="AD18" s="479"/>
      <c r="AE18" s="479"/>
      <c r="AF18" s="501"/>
      <c r="AG18" s="501"/>
      <c r="AH18" s="501"/>
      <c r="AI18" s="501"/>
      <c r="AJ18" s="492"/>
      <c r="AK18" s="509"/>
      <c r="AL18" s="509"/>
      <c r="AM18" s="493"/>
      <c r="AN18" s="286"/>
      <c r="AO18" s="503"/>
      <c r="AP18" s="216"/>
      <c r="AS18" s="1"/>
      <c r="AT18" s="1"/>
      <c r="AU18" s="1"/>
    </row>
    <row r="19" spans="1:47" ht="24.95" customHeight="1" x14ac:dyDescent="0.15">
      <c r="A19" s="347"/>
      <c r="B19" s="513"/>
      <c r="C19" s="514"/>
      <c r="D19" s="515"/>
      <c r="E19" s="513"/>
      <c r="F19" s="514"/>
      <c r="G19" s="515"/>
      <c r="H19" s="518"/>
      <c r="I19" s="518"/>
      <c r="J19" s="518"/>
      <c r="K19" s="518"/>
      <c r="L19" s="513"/>
      <c r="M19" s="515"/>
      <c r="N19" s="355"/>
      <c r="O19" s="357"/>
      <c r="P19" s="494"/>
      <c r="Q19" s="495"/>
      <c r="R19" s="494"/>
      <c r="S19" s="495"/>
      <c r="T19" s="516"/>
      <c r="U19" s="517"/>
      <c r="V19" s="508"/>
      <c r="W19" s="508"/>
      <c r="X19" s="479"/>
      <c r="Y19" s="479"/>
      <c r="Z19" s="494"/>
      <c r="AA19" s="495"/>
      <c r="AB19" s="494"/>
      <c r="AC19" s="495"/>
      <c r="AD19" s="479"/>
      <c r="AE19" s="479"/>
      <c r="AF19" s="508"/>
      <c r="AG19" s="508"/>
      <c r="AH19" s="508"/>
      <c r="AI19" s="508"/>
      <c r="AJ19" s="494"/>
      <c r="AK19" s="510"/>
      <c r="AL19" s="510"/>
      <c r="AM19" s="495"/>
      <c r="AN19" s="286"/>
      <c r="AO19" s="503"/>
      <c r="AP19" s="216"/>
      <c r="AQ19" s="136"/>
      <c r="AS19" s="1"/>
      <c r="AT19" s="1"/>
      <c r="AU19" s="1"/>
    </row>
    <row r="20" spans="1:47" ht="24.95" customHeight="1" x14ac:dyDescent="0.15">
      <c r="A20" s="347"/>
      <c r="B20" s="484" t="s">
        <v>43</v>
      </c>
      <c r="C20" s="484" t="s">
        <v>85</v>
      </c>
      <c r="D20" s="484" t="s">
        <v>86</v>
      </c>
      <c r="E20" s="484" t="s">
        <v>43</v>
      </c>
      <c r="F20" s="484" t="s">
        <v>85</v>
      </c>
      <c r="G20" s="484" t="s">
        <v>86</v>
      </c>
      <c r="H20" s="484" t="s">
        <v>85</v>
      </c>
      <c r="I20" s="484" t="s">
        <v>86</v>
      </c>
      <c r="J20" s="484" t="s">
        <v>85</v>
      </c>
      <c r="K20" s="484" t="s">
        <v>86</v>
      </c>
      <c r="L20" s="484" t="s">
        <v>85</v>
      </c>
      <c r="M20" s="484" t="s">
        <v>86</v>
      </c>
      <c r="N20" s="484" t="s">
        <v>85</v>
      </c>
      <c r="O20" s="484" t="s">
        <v>86</v>
      </c>
      <c r="P20" s="484" t="s">
        <v>85</v>
      </c>
      <c r="Q20" s="484" t="s">
        <v>86</v>
      </c>
      <c r="R20" s="484" t="s">
        <v>85</v>
      </c>
      <c r="S20" s="484" t="s">
        <v>86</v>
      </c>
      <c r="T20" s="484" t="s">
        <v>85</v>
      </c>
      <c r="U20" s="484" t="s">
        <v>86</v>
      </c>
      <c r="V20" s="484" t="s">
        <v>85</v>
      </c>
      <c r="W20" s="484" t="s">
        <v>86</v>
      </c>
      <c r="X20" s="484" t="s">
        <v>85</v>
      </c>
      <c r="Y20" s="484" t="s">
        <v>86</v>
      </c>
      <c r="Z20" s="484" t="s">
        <v>85</v>
      </c>
      <c r="AA20" s="484" t="s">
        <v>86</v>
      </c>
      <c r="AB20" s="484" t="s">
        <v>85</v>
      </c>
      <c r="AC20" s="484" t="s">
        <v>86</v>
      </c>
      <c r="AD20" s="484" t="s">
        <v>85</v>
      </c>
      <c r="AE20" s="484" t="s">
        <v>86</v>
      </c>
      <c r="AF20" s="484" t="s">
        <v>85</v>
      </c>
      <c r="AG20" s="484" t="s">
        <v>86</v>
      </c>
      <c r="AH20" s="484" t="s">
        <v>85</v>
      </c>
      <c r="AI20" s="484" t="s">
        <v>86</v>
      </c>
      <c r="AJ20" s="511" t="s">
        <v>31</v>
      </c>
      <c r="AK20" s="511" t="s">
        <v>288</v>
      </c>
      <c r="AL20" s="511" t="s">
        <v>209</v>
      </c>
      <c r="AM20" s="511" t="s">
        <v>295</v>
      </c>
      <c r="AN20" s="286"/>
      <c r="AO20" s="503"/>
      <c r="AP20" s="217"/>
      <c r="AS20" s="1"/>
      <c r="AT20" s="1"/>
      <c r="AU20" s="1"/>
    </row>
    <row r="21" spans="1:47" ht="15" customHeight="1" x14ac:dyDescent="0.15">
      <c r="A21" s="347"/>
      <c r="B21" s="485"/>
      <c r="C21" s="485"/>
      <c r="D21" s="485"/>
      <c r="E21" s="485"/>
      <c r="F21" s="485"/>
      <c r="G21" s="485"/>
      <c r="H21" s="486"/>
      <c r="I21" s="485"/>
      <c r="J21" s="486"/>
      <c r="K21" s="485"/>
      <c r="L21" s="486"/>
      <c r="M21" s="485"/>
      <c r="N21" s="486"/>
      <c r="O21" s="485"/>
      <c r="P21" s="486"/>
      <c r="Q21" s="485"/>
      <c r="R21" s="486"/>
      <c r="S21" s="485"/>
      <c r="T21" s="486"/>
      <c r="U21" s="485"/>
      <c r="V21" s="486"/>
      <c r="W21" s="485"/>
      <c r="X21" s="486"/>
      <c r="Y21" s="485"/>
      <c r="Z21" s="486"/>
      <c r="AA21" s="485"/>
      <c r="AB21" s="486"/>
      <c r="AC21" s="485"/>
      <c r="AD21" s="486"/>
      <c r="AE21" s="485"/>
      <c r="AF21" s="486"/>
      <c r="AG21" s="485"/>
      <c r="AH21" s="486"/>
      <c r="AI21" s="485"/>
      <c r="AJ21" s="512"/>
      <c r="AK21" s="512"/>
      <c r="AL21" s="512"/>
      <c r="AM21" s="512"/>
      <c r="AN21" s="287"/>
      <c r="AO21" s="504"/>
      <c r="AP21" s="217"/>
      <c r="AS21" s="1"/>
      <c r="AT21" s="1"/>
      <c r="AU21" s="1"/>
    </row>
    <row r="22" spans="1:47" ht="27.75" customHeight="1" x14ac:dyDescent="0.15">
      <c r="A22" s="78" t="s">
        <v>179</v>
      </c>
      <c r="B22" s="79">
        <v>145</v>
      </c>
      <c r="C22" s="79">
        <v>98</v>
      </c>
      <c r="D22" s="79">
        <v>47</v>
      </c>
      <c r="E22" s="79">
        <v>3</v>
      </c>
      <c r="F22" s="79">
        <v>1</v>
      </c>
      <c r="G22" s="79">
        <v>2</v>
      </c>
      <c r="H22" s="84">
        <v>0</v>
      </c>
      <c r="I22" s="79">
        <v>1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79">
        <v>1</v>
      </c>
      <c r="Q22" s="79">
        <v>1</v>
      </c>
      <c r="R22" s="79">
        <v>0</v>
      </c>
      <c r="S22" s="84">
        <v>1</v>
      </c>
      <c r="T22" s="84">
        <v>0</v>
      </c>
      <c r="U22" s="84">
        <v>0</v>
      </c>
      <c r="V22" s="79">
        <v>1</v>
      </c>
      <c r="W22" s="84">
        <v>1</v>
      </c>
      <c r="X22" s="79">
        <v>1</v>
      </c>
      <c r="Y22" s="79">
        <v>0</v>
      </c>
      <c r="Z22" s="79">
        <v>16</v>
      </c>
      <c r="AA22" s="79">
        <v>6</v>
      </c>
      <c r="AB22" s="79">
        <v>8</v>
      </c>
      <c r="AC22" s="79">
        <v>5</v>
      </c>
      <c r="AD22" s="79">
        <v>1</v>
      </c>
      <c r="AE22" s="79">
        <v>0</v>
      </c>
      <c r="AF22" s="79">
        <v>70</v>
      </c>
      <c r="AG22" s="79">
        <v>32</v>
      </c>
      <c r="AH22" s="79">
        <v>0</v>
      </c>
      <c r="AI22" s="84">
        <v>0</v>
      </c>
      <c r="AJ22" s="84">
        <v>0</v>
      </c>
      <c r="AK22" s="84">
        <v>0</v>
      </c>
      <c r="AL22" s="84">
        <v>0</v>
      </c>
      <c r="AM22" s="84">
        <v>0</v>
      </c>
      <c r="AN22" s="84">
        <v>10</v>
      </c>
      <c r="AO22" s="79">
        <v>87</v>
      </c>
      <c r="AP22" s="218"/>
      <c r="AS22" s="1"/>
      <c r="AT22" s="1"/>
      <c r="AU22" s="1"/>
    </row>
    <row r="23" spans="1:47" ht="27.75" customHeight="1" x14ac:dyDescent="0.15">
      <c r="A23" s="213" t="s">
        <v>233</v>
      </c>
      <c r="B23" s="81">
        <v>8</v>
      </c>
      <c r="C23" s="81">
        <v>6</v>
      </c>
      <c r="D23" s="81">
        <v>2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0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1">
        <v>0</v>
      </c>
      <c r="Y23" s="81">
        <v>0</v>
      </c>
      <c r="Z23" s="81">
        <v>4</v>
      </c>
      <c r="AA23" s="81">
        <v>1</v>
      </c>
      <c r="AB23" s="81">
        <v>0</v>
      </c>
      <c r="AC23" s="81">
        <v>0</v>
      </c>
      <c r="AD23" s="81">
        <v>0</v>
      </c>
      <c r="AE23" s="81">
        <v>0</v>
      </c>
      <c r="AF23" s="81">
        <v>2</v>
      </c>
      <c r="AG23" s="81">
        <v>1</v>
      </c>
      <c r="AH23" s="80">
        <v>0</v>
      </c>
      <c r="AI23" s="80">
        <v>0</v>
      </c>
      <c r="AJ23" s="80">
        <v>0</v>
      </c>
      <c r="AK23" s="80">
        <v>0</v>
      </c>
      <c r="AL23" s="80">
        <v>0</v>
      </c>
      <c r="AM23" s="80">
        <v>0</v>
      </c>
      <c r="AN23" s="80">
        <v>0</v>
      </c>
      <c r="AO23" s="81">
        <v>2</v>
      </c>
      <c r="AP23" s="218"/>
      <c r="AS23" s="1"/>
      <c r="AT23" s="1"/>
      <c r="AU23" s="1"/>
    </row>
    <row r="24" spans="1:47" ht="27.75" customHeight="1" x14ac:dyDescent="0.15">
      <c r="A24" s="213" t="s">
        <v>113</v>
      </c>
      <c r="B24" s="81">
        <v>135</v>
      </c>
      <c r="C24" s="81">
        <v>91</v>
      </c>
      <c r="D24" s="81">
        <v>44</v>
      </c>
      <c r="E24" s="81">
        <v>1</v>
      </c>
      <c r="F24" s="80">
        <v>0</v>
      </c>
      <c r="G24" s="81">
        <v>1</v>
      </c>
      <c r="H24" s="80">
        <v>0</v>
      </c>
      <c r="I24" s="81">
        <v>1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1</v>
      </c>
      <c r="T24" s="80">
        <v>0</v>
      </c>
      <c r="U24" s="80">
        <v>0</v>
      </c>
      <c r="V24" s="81">
        <v>1</v>
      </c>
      <c r="W24" s="80">
        <v>1</v>
      </c>
      <c r="X24" s="81">
        <v>1</v>
      </c>
      <c r="Y24" s="81">
        <v>0</v>
      </c>
      <c r="Z24" s="81">
        <v>12</v>
      </c>
      <c r="AA24" s="81">
        <v>5</v>
      </c>
      <c r="AB24" s="81">
        <v>8</v>
      </c>
      <c r="AC24" s="81">
        <v>5</v>
      </c>
      <c r="AD24" s="81">
        <v>1</v>
      </c>
      <c r="AE24" s="81">
        <v>0</v>
      </c>
      <c r="AF24" s="81">
        <v>68</v>
      </c>
      <c r="AG24" s="81">
        <v>31</v>
      </c>
      <c r="AH24" s="81">
        <v>0</v>
      </c>
      <c r="AI24" s="80">
        <v>0</v>
      </c>
      <c r="AJ24" s="80">
        <v>0</v>
      </c>
      <c r="AK24" s="80">
        <v>0</v>
      </c>
      <c r="AL24" s="80">
        <v>0</v>
      </c>
      <c r="AM24" s="80">
        <v>0</v>
      </c>
      <c r="AN24" s="80">
        <v>10</v>
      </c>
      <c r="AO24" s="81">
        <v>85</v>
      </c>
      <c r="AP24" s="218"/>
      <c r="AS24" s="1"/>
      <c r="AT24" s="1"/>
      <c r="AU24" s="1"/>
    </row>
    <row r="25" spans="1:47" ht="27.75" customHeight="1" x14ac:dyDescent="0.15">
      <c r="A25" s="214" t="s">
        <v>126</v>
      </c>
      <c r="B25" s="82">
        <v>2</v>
      </c>
      <c r="C25" s="82">
        <v>1</v>
      </c>
      <c r="D25" s="83">
        <v>1</v>
      </c>
      <c r="E25" s="82">
        <v>2</v>
      </c>
      <c r="F25" s="82">
        <v>1</v>
      </c>
      <c r="G25" s="83">
        <v>1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2">
        <v>1</v>
      </c>
      <c r="Q25" s="83">
        <v>1</v>
      </c>
      <c r="R25" s="83">
        <v>0</v>
      </c>
      <c r="S25" s="83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3">
        <v>0</v>
      </c>
      <c r="Z25" s="83">
        <v>0</v>
      </c>
      <c r="AA25" s="83">
        <v>0</v>
      </c>
      <c r="AB25" s="83">
        <v>0</v>
      </c>
      <c r="AC25" s="83">
        <v>0</v>
      </c>
      <c r="AD25" s="83">
        <v>0</v>
      </c>
      <c r="AE25" s="83">
        <v>0</v>
      </c>
      <c r="AF25" s="82">
        <v>0</v>
      </c>
      <c r="AG25" s="83">
        <v>0</v>
      </c>
      <c r="AH25" s="83">
        <v>0</v>
      </c>
      <c r="AI25" s="83">
        <v>0</v>
      </c>
      <c r="AJ25" s="83">
        <v>0</v>
      </c>
      <c r="AK25" s="83">
        <v>0</v>
      </c>
      <c r="AL25" s="83">
        <v>0</v>
      </c>
      <c r="AM25" s="83">
        <v>0</v>
      </c>
      <c r="AN25" s="83">
        <v>0</v>
      </c>
      <c r="AO25" s="82">
        <v>0</v>
      </c>
      <c r="AP25" s="218"/>
      <c r="AS25" s="1"/>
      <c r="AT25" s="1"/>
      <c r="AU25" s="1"/>
    </row>
  </sheetData>
  <mergeCells count="126">
    <mergeCell ref="AK20:AK21"/>
    <mergeCell ref="AL20:AL21"/>
    <mergeCell ref="AM20:AM21"/>
    <mergeCell ref="AB20:AB21"/>
    <mergeCell ref="AC20:AC21"/>
    <mergeCell ref="AD20:AD21"/>
    <mergeCell ref="AE20:AE21"/>
    <mergeCell ref="AF20:AF21"/>
    <mergeCell ref="AG20:AG21"/>
    <mergeCell ref="AH20:AH21"/>
    <mergeCell ref="AI20:AI21"/>
    <mergeCell ref="AJ20:AJ21"/>
    <mergeCell ref="AO16:AO21"/>
    <mergeCell ref="E17:G19"/>
    <mergeCell ref="H17:I19"/>
    <mergeCell ref="J17:K19"/>
    <mergeCell ref="L17:M19"/>
    <mergeCell ref="N17:O19"/>
    <mergeCell ref="P17:Q19"/>
    <mergeCell ref="X17:Y19"/>
    <mergeCell ref="AD17:AE19"/>
    <mergeCell ref="AJ17:AM19"/>
    <mergeCell ref="Z18:AA19"/>
    <mergeCell ref="AB18:AC19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AM7:AM8"/>
    <mergeCell ref="AN7:AN8"/>
    <mergeCell ref="A16:A21"/>
    <mergeCell ref="B16:D19"/>
    <mergeCell ref="R16:S19"/>
    <mergeCell ref="T16:U19"/>
    <mergeCell ref="V16:W19"/>
    <mergeCell ref="AF16:AG19"/>
    <mergeCell ref="AH16:AI19"/>
    <mergeCell ref="AN16:AN21"/>
    <mergeCell ref="B20:B21"/>
    <mergeCell ref="C20:C21"/>
    <mergeCell ref="D20:D21"/>
    <mergeCell ref="Q20:Q21"/>
    <mergeCell ref="R20:R21"/>
    <mergeCell ref="S20:S21"/>
    <mergeCell ref="T20:T21"/>
    <mergeCell ref="U20:U21"/>
    <mergeCell ref="V20:V21"/>
    <mergeCell ref="W20:W21"/>
    <mergeCell ref="X20:X21"/>
    <mergeCell ref="Y20:Y21"/>
    <mergeCell ref="Z20:Z21"/>
    <mergeCell ref="AA20:AA21"/>
    <mergeCell ref="AC7:AC8"/>
    <mergeCell ref="AD7:AD8"/>
    <mergeCell ref="AE7:AE8"/>
    <mergeCell ref="AF7:AF8"/>
    <mergeCell ref="AG7:AG8"/>
    <mergeCell ref="AH7:AH8"/>
    <mergeCell ref="AI7:AI8"/>
    <mergeCell ref="AK7:AK8"/>
    <mergeCell ref="AL7:AL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3:A8"/>
    <mergeCell ref="B3:D6"/>
    <mergeCell ref="R3:S6"/>
    <mergeCell ref="T3:U6"/>
    <mergeCell ref="V3:W6"/>
    <mergeCell ref="AF3:AG6"/>
    <mergeCell ref="AH3:AI6"/>
    <mergeCell ref="AO3:AO8"/>
    <mergeCell ref="AP3:AP8"/>
    <mergeCell ref="E4:G6"/>
    <mergeCell ref="N4:O6"/>
    <mergeCell ref="P4:Q6"/>
    <mergeCell ref="X4:Y6"/>
    <mergeCell ref="AD4:AE6"/>
    <mergeCell ref="AJ4:AJ8"/>
    <mergeCell ref="AK4:AN6"/>
    <mergeCell ref="H5:I6"/>
    <mergeCell ref="J5:K6"/>
    <mergeCell ref="L5:M6"/>
    <mergeCell ref="Z5:AA6"/>
    <mergeCell ref="AB5:AC6"/>
    <mergeCell ref="B7:B8"/>
    <mergeCell ref="C7:C8"/>
    <mergeCell ref="D7:D8"/>
    <mergeCell ref="E3:Q3"/>
    <mergeCell ref="X3:AE3"/>
    <mergeCell ref="AJ3:AN3"/>
    <mergeCell ref="H4:M4"/>
    <mergeCell ref="Z4:AC4"/>
    <mergeCell ref="E16:Q16"/>
    <mergeCell ref="X16:AE16"/>
    <mergeCell ref="AJ16:AM16"/>
    <mergeCell ref="Z17:AC17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</mergeCells>
  <phoneticPr fontId="2"/>
  <pageMargins left="0.78740157480314965" right="0.59055118110236227" top="0.78740157480314965" bottom="0.78740157480314965" header="0.51181102362204722" footer="0.51181102362204722"/>
  <pageSetup paperSize="9" scale="98" orientation="portrait" r:id="rId1"/>
  <headerFooter alignWithMargins="0"/>
  <colBreaks count="1" manualBreakCount="1">
    <brk id="21" max="20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7"/>
  <sheetViews>
    <sheetView showZeros="0" view="pageBreakPreview" topLeftCell="A16" zoomScaleNormal="70" zoomScaleSheetLayoutView="100" workbookViewId="0">
      <selection activeCell="E20" sqref="E20"/>
    </sheetView>
  </sheetViews>
  <sheetFormatPr defaultRowHeight="13.5" x14ac:dyDescent="0.15"/>
  <cols>
    <col min="1" max="1" width="3.625" style="1" customWidth="1"/>
    <col min="2" max="2" width="31.625" style="1" customWidth="1"/>
    <col min="3" max="5" width="14.625" style="1" customWidth="1"/>
    <col min="6" max="6" width="9" style="1" bestFit="1" customWidth="1"/>
    <col min="7" max="16384" width="9" style="1"/>
  </cols>
  <sheetData>
    <row r="1" spans="1:5" ht="21" customHeight="1" x14ac:dyDescent="0.15">
      <c r="A1" s="137" t="s">
        <v>282</v>
      </c>
      <c r="B1" s="138"/>
      <c r="C1" s="138"/>
      <c r="D1" s="138"/>
      <c r="E1" s="222" t="s">
        <v>45</v>
      </c>
    </row>
    <row r="2" spans="1:5" ht="21" customHeight="1" x14ac:dyDescent="0.15">
      <c r="A2" s="429" t="s">
        <v>12</v>
      </c>
      <c r="B2" s="430"/>
      <c r="C2" s="50" t="s">
        <v>43</v>
      </c>
      <c r="D2" s="50" t="s">
        <v>85</v>
      </c>
      <c r="E2" s="50" t="s">
        <v>86</v>
      </c>
    </row>
    <row r="3" spans="1:5" ht="27.75" customHeight="1" x14ac:dyDescent="0.15">
      <c r="A3" s="429" t="s">
        <v>29</v>
      </c>
      <c r="B3" s="430"/>
      <c r="C3" s="52">
        <f>SUM(C4:C23)</f>
        <v>33</v>
      </c>
      <c r="D3" s="52">
        <f>SUM(D4:D23)</f>
        <v>24</v>
      </c>
      <c r="E3" s="52">
        <f>SUM(E4:E23)</f>
        <v>9</v>
      </c>
    </row>
    <row r="4" spans="1:5" ht="27.75" customHeight="1" x14ac:dyDescent="0.15">
      <c r="A4" s="16" t="s">
        <v>180</v>
      </c>
      <c r="B4" s="2" t="s">
        <v>121</v>
      </c>
      <c r="C4" s="22">
        <v>1</v>
      </c>
      <c r="D4" s="22">
        <v>1</v>
      </c>
      <c r="E4" s="22">
        <v>0</v>
      </c>
    </row>
    <row r="5" spans="1:5" ht="27.75" customHeight="1" x14ac:dyDescent="0.15">
      <c r="A5" s="17" t="s">
        <v>38</v>
      </c>
      <c r="B5" s="139" t="s">
        <v>37</v>
      </c>
      <c r="C5" s="23">
        <v>0</v>
      </c>
      <c r="D5" s="23">
        <v>0</v>
      </c>
      <c r="E5" s="23">
        <v>0</v>
      </c>
    </row>
    <row r="6" spans="1:5" ht="27.75" customHeight="1" x14ac:dyDescent="0.15">
      <c r="A6" s="16" t="s">
        <v>182</v>
      </c>
      <c r="B6" s="2" t="s">
        <v>175</v>
      </c>
      <c r="C6" s="22">
        <v>0</v>
      </c>
      <c r="D6" s="22">
        <v>0</v>
      </c>
      <c r="E6" s="22">
        <v>0</v>
      </c>
    </row>
    <row r="7" spans="1:5" ht="27.75" customHeight="1" x14ac:dyDescent="0.15">
      <c r="A7" s="16" t="s">
        <v>184</v>
      </c>
      <c r="B7" s="2" t="s">
        <v>197</v>
      </c>
      <c r="C7" s="22">
        <v>1</v>
      </c>
      <c r="D7" s="22">
        <v>1</v>
      </c>
      <c r="E7" s="22">
        <v>0</v>
      </c>
    </row>
    <row r="8" spans="1:5" ht="27.75" customHeight="1" x14ac:dyDescent="0.15">
      <c r="A8" s="17" t="s">
        <v>181</v>
      </c>
      <c r="B8" s="139" t="s">
        <v>99</v>
      </c>
      <c r="C8" s="21">
        <v>4</v>
      </c>
      <c r="D8" s="21">
        <v>2</v>
      </c>
      <c r="E8" s="21">
        <v>2</v>
      </c>
    </row>
    <row r="9" spans="1:5" s="152" customFormat="1" ht="27.75" customHeight="1" x14ac:dyDescent="0.15">
      <c r="A9" s="16" t="s">
        <v>177</v>
      </c>
      <c r="B9" s="2" t="s">
        <v>198</v>
      </c>
      <c r="C9" s="20">
        <v>0</v>
      </c>
      <c r="D9" s="22">
        <v>0</v>
      </c>
      <c r="E9" s="22">
        <v>0</v>
      </c>
    </row>
    <row r="10" spans="1:5" ht="27.75" customHeight="1" x14ac:dyDescent="0.15">
      <c r="A10" s="16" t="s">
        <v>185</v>
      </c>
      <c r="B10" s="2" t="s">
        <v>144</v>
      </c>
      <c r="C10" s="22">
        <v>0</v>
      </c>
      <c r="D10" s="22">
        <v>0</v>
      </c>
      <c r="E10" s="22">
        <v>0</v>
      </c>
    </row>
    <row r="11" spans="1:5" ht="27.75" customHeight="1" x14ac:dyDescent="0.15">
      <c r="A11" s="16" t="s">
        <v>186</v>
      </c>
      <c r="B11" s="2" t="s">
        <v>103</v>
      </c>
      <c r="C11" s="22">
        <v>1</v>
      </c>
      <c r="D11" s="22">
        <v>1</v>
      </c>
      <c r="E11" s="22">
        <v>0</v>
      </c>
    </row>
    <row r="12" spans="1:5" ht="27.75" customHeight="1" x14ac:dyDescent="0.15">
      <c r="A12" s="16" t="s">
        <v>152</v>
      </c>
      <c r="B12" s="2" t="s">
        <v>123</v>
      </c>
      <c r="C12" s="20">
        <v>11</v>
      </c>
      <c r="D12" s="20">
        <v>8</v>
      </c>
      <c r="E12" s="20">
        <v>3</v>
      </c>
    </row>
    <row r="13" spans="1:5" ht="27.75" customHeight="1" x14ac:dyDescent="0.15">
      <c r="A13" s="16" t="s">
        <v>188</v>
      </c>
      <c r="B13" s="2" t="s">
        <v>51</v>
      </c>
      <c r="C13" s="22">
        <v>0</v>
      </c>
      <c r="D13" s="22">
        <v>0</v>
      </c>
      <c r="E13" s="22">
        <v>0</v>
      </c>
    </row>
    <row r="14" spans="1:5" ht="27.75" customHeight="1" x14ac:dyDescent="0.15">
      <c r="A14" s="16" t="s">
        <v>7</v>
      </c>
      <c r="B14" s="2" t="s">
        <v>199</v>
      </c>
      <c r="C14" s="22">
        <v>0</v>
      </c>
      <c r="D14" s="22">
        <v>0</v>
      </c>
      <c r="E14" s="22">
        <v>0</v>
      </c>
    </row>
    <row r="15" spans="1:5" ht="27.75" customHeight="1" x14ac:dyDescent="0.15">
      <c r="A15" s="16" t="s">
        <v>189</v>
      </c>
      <c r="B15" s="142" t="s">
        <v>130</v>
      </c>
      <c r="C15" s="20">
        <v>0</v>
      </c>
      <c r="D15" s="22">
        <v>0</v>
      </c>
      <c r="E15" s="22">
        <v>0</v>
      </c>
    </row>
    <row r="16" spans="1:5" ht="27.75" customHeight="1" x14ac:dyDescent="0.15">
      <c r="A16" s="16" t="s">
        <v>148</v>
      </c>
      <c r="B16" s="2" t="s">
        <v>57</v>
      </c>
      <c r="C16" s="20">
        <v>4</v>
      </c>
      <c r="D16" s="20">
        <v>2</v>
      </c>
      <c r="E16" s="20">
        <v>2</v>
      </c>
    </row>
    <row r="17" spans="1:5" ht="27.75" customHeight="1" x14ac:dyDescent="0.15">
      <c r="A17" s="16" t="s">
        <v>190</v>
      </c>
      <c r="B17" s="2" t="s">
        <v>202</v>
      </c>
      <c r="C17" s="20">
        <v>1</v>
      </c>
      <c r="D17" s="22">
        <v>1</v>
      </c>
      <c r="E17" s="22">
        <v>0</v>
      </c>
    </row>
    <row r="18" spans="1:5" ht="27.75" customHeight="1" x14ac:dyDescent="0.15">
      <c r="A18" s="16" t="s">
        <v>97</v>
      </c>
      <c r="B18" s="2" t="s">
        <v>203</v>
      </c>
      <c r="C18" s="22">
        <v>1</v>
      </c>
      <c r="D18" s="22">
        <v>0</v>
      </c>
      <c r="E18" s="22">
        <v>1</v>
      </c>
    </row>
    <row r="19" spans="1:5" ht="27.75" customHeight="1" x14ac:dyDescent="0.15">
      <c r="A19" s="16" t="s">
        <v>75</v>
      </c>
      <c r="B19" s="2" t="s">
        <v>204</v>
      </c>
      <c r="C19" s="20">
        <v>4</v>
      </c>
      <c r="D19" s="20">
        <v>3</v>
      </c>
      <c r="E19" s="20">
        <v>1</v>
      </c>
    </row>
    <row r="20" spans="1:5" ht="27.75" customHeight="1" x14ac:dyDescent="0.15">
      <c r="A20" s="16" t="s">
        <v>191</v>
      </c>
      <c r="B20" s="2" t="s">
        <v>205</v>
      </c>
      <c r="C20" s="20">
        <v>1</v>
      </c>
      <c r="D20" s="22">
        <v>1</v>
      </c>
      <c r="E20" s="22">
        <v>0</v>
      </c>
    </row>
    <row r="21" spans="1:5" ht="27.75" customHeight="1" x14ac:dyDescent="0.15">
      <c r="A21" s="16" t="s">
        <v>192</v>
      </c>
      <c r="B21" s="220" t="s">
        <v>106</v>
      </c>
      <c r="C21" s="20">
        <v>3</v>
      </c>
      <c r="D21" s="20">
        <v>3</v>
      </c>
      <c r="E21" s="22">
        <v>0</v>
      </c>
    </row>
    <row r="22" spans="1:5" ht="27.75" customHeight="1" x14ac:dyDescent="0.15">
      <c r="A22" s="17" t="s">
        <v>193</v>
      </c>
      <c r="B22" s="221" t="s">
        <v>156</v>
      </c>
      <c r="C22" s="21">
        <v>0</v>
      </c>
      <c r="D22" s="23">
        <v>0</v>
      </c>
      <c r="E22" s="23">
        <v>0</v>
      </c>
    </row>
    <row r="23" spans="1:5" ht="27.75" customHeight="1" x14ac:dyDescent="0.15">
      <c r="A23" s="25" t="s">
        <v>194</v>
      </c>
      <c r="B23" s="139" t="s">
        <v>161</v>
      </c>
      <c r="C23" s="53">
        <v>1</v>
      </c>
      <c r="D23" s="53">
        <v>1</v>
      </c>
      <c r="E23" s="53">
        <v>0</v>
      </c>
    </row>
    <row r="24" spans="1:5" ht="27.75" customHeight="1" x14ac:dyDescent="0.15">
      <c r="A24" s="433" t="s">
        <v>108</v>
      </c>
      <c r="B24" s="434"/>
      <c r="C24" s="20"/>
      <c r="D24" s="20"/>
      <c r="E24" s="20"/>
    </row>
    <row r="25" spans="1:5" ht="27.75" customHeight="1" x14ac:dyDescent="0.15">
      <c r="A25" s="433" t="s">
        <v>195</v>
      </c>
      <c r="B25" s="434"/>
      <c r="C25" s="22">
        <f>SUM(C4:C5)</f>
        <v>1</v>
      </c>
      <c r="D25" s="22">
        <f>SUM(D4:D5)</f>
        <v>1</v>
      </c>
      <c r="E25" s="22">
        <f>SUM(E4:E5)</f>
        <v>0</v>
      </c>
    </row>
    <row r="26" spans="1:5" ht="27.75" customHeight="1" x14ac:dyDescent="0.15">
      <c r="A26" s="433" t="s">
        <v>196</v>
      </c>
      <c r="B26" s="434"/>
      <c r="C26" s="20">
        <f>SUM(C6:C8)</f>
        <v>5</v>
      </c>
      <c r="D26" s="20">
        <f>SUM(D6:D8)</f>
        <v>3</v>
      </c>
      <c r="E26" s="20">
        <f>SUM(E6:E8)</f>
        <v>2</v>
      </c>
    </row>
    <row r="27" spans="1:5" ht="27.75" customHeight="1" x14ac:dyDescent="0.15">
      <c r="A27" s="425" t="s">
        <v>187</v>
      </c>
      <c r="B27" s="426"/>
      <c r="C27" s="21">
        <f>SUM(C9:C22)</f>
        <v>26</v>
      </c>
      <c r="D27" s="21">
        <f>SUM(D9:D22)</f>
        <v>19</v>
      </c>
      <c r="E27" s="21">
        <f>SUM(E9:E22)</f>
        <v>7</v>
      </c>
    </row>
  </sheetData>
  <mergeCells count="6">
    <mergeCell ref="A27:B27"/>
    <mergeCell ref="A2:B2"/>
    <mergeCell ref="A3:B3"/>
    <mergeCell ref="A24:B24"/>
    <mergeCell ref="A25:B25"/>
    <mergeCell ref="A26:B26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3"/>
  <sheetViews>
    <sheetView showZeros="0" view="pageBreakPreview" zoomScaleNormal="80" zoomScaleSheetLayoutView="100" workbookViewId="0">
      <selection activeCell="E23" sqref="E23"/>
    </sheetView>
  </sheetViews>
  <sheetFormatPr defaultRowHeight="13.5" x14ac:dyDescent="0.15"/>
  <cols>
    <col min="1" max="1" width="2.625" style="1" customWidth="1"/>
    <col min="2" max="2" width="31.625" style="1" customWidth="1"/>
    <col min="3" max="5" width="14.625" style="1" customWidth="1"/>
    <col min="6" max="6" width="9" style="1" bestFit="1" customWidth="1"/>
    <col min="7" max="16384" width="9" style="1"/>
  </cols>
  <sheetData>
    <row r="1" spans="1:5" ht="21" customHeight="1" x14ac:dyDescent="0.15">
      <c r="A1" s="137" t="s">
        <v>228</v>
      </c>
      <c r="B1" s="138"/>
      <c r="C1" s="138"/>
      <c r="E1" s="26" t="s">
        <v>45</v>
      </c>
    </row>
    <row r="2" spans="1:5" ht="30" customHeight="1" x14ac:dyDescent="0.15">
      <c r="A2" s="429" t="s">
        <v>12</v>
      </c>
      <c r="B2" s="437"/>
      <c r="C2" s="50" t="s">
        <v>43</v>
      </c>
      <c r="D2" s="50" t="s">
        <v>85</v>
      </c>
      <c r="E2" s="50" t="s">
        <v>86</v>
      </c>
    </row>
    <row r="3" spans="1:5" ht="30" customHeight="1" x14ac:dyDescent="0.15">
      <c r="A3" s="429" t="s">
        <v>29</v>
      </c>
      <c r="B3" s="437"/>
      <c r="C3" s="52">
        <f>SUM(C4:C11,C17:C20)</f>
        <v>33</v>
      </c>
      <c r="D3" s="52">
        <f>SUM(D4:D11,D17:D20)</f>
        <v>24</v>
      </c>
      <c r="E3" s="52">
        <f>SUM(E4:E11,E17:E20)</f>
        <v>9</v>
      </c>
    </row>
    <row r="4" spans="1:5" ht="30" customHeight="1" x14ac:dyDescent="0.15">
      <c r="A4" s="440" t="s">
        <v>149</v>
      </c>
      <c r="B4" s="441"/>
      <c r="C4" s="21">
        <v>0</v>
      </c>
      <c r="D4" s="21">
        <v>0</v>
      </c>
      <c r="E4" s="23">
        <v>0</v>
      </c>
    </row>
    <row r="5" spans="1:5" ht="30" customHeight="1" x14ac:dyDescent="0.15">
      <c r="A5" s="440" t="s">
        <v>20</v>
      </c>
      <c r="B5" s="441"/>
      <c r="C5" s="21">
        <v>1</v>
      </c>
      <c r="D5" s="52">
        <v>1</v>
      </c>
      <c r="E5" s="53">
        <v>0</v>
      </c>
    </row>
    <row r="6" spans="1:5" ht="30" customHeight="1" x14ac:dyDescent="0.15">
      <c r="A6" s="440" t="s">
        <v>153</v>
      </c>
      <c r="B6" s="441"/>
      <c r="C6" s="21">
        <v>5</v>
      </c>
      <c r="D6" s="52">
        <v>4</v>
      </c>
      <c r="E6" s="52">
        <v>1</v>
      </c>
    </row>
    <row r="7" spans="1:5" ht="30" customHeight="1" x14ac:dyDescent="0.15">
      <c r="A7" s="440" t="s">
        <v>157</v>
      </c>
      <c r="B7" s="441"/>
      <c r="C7" s="21">
        <v>9</v>
      </c>
      <c r="D7" s="52">
        <v>7</v>
      </c>
      <c r="E7" s="52">
        <v>2</v>
      </c>
    </row>
    <row r="8" spans="1:5" ht="30" customHeight="1" x14ac:dyDescent="0.15">
      <c r="A8" s="440" t="s">
        <v>90</v>
      </c>
      <c r="B8" s="441"/>
      <c r="C8" s="21">
        <v>0</v>
      </c>
      <c r="D8" s="53">
        <v>0</v>
      </c>
      <c r="E8" s="53">
        <v>0</v>
      </c>
    </row>
    <row r="9" spans="1:5" ht="30" customHeight="1" x14ac:dyDescent="0.15">
      <c r="A9" s="440" t="s">
        <v>206</v>
      </c>
      <c r="B9" s="441"/>
      <c r="C9" s="21">
        <v>1</v>
      </c>
      <c r="D9" s="53">
        <v>1</v>
      </c>
      <c r="E9" s="53">
        <v>0</v>
      </c>
    </row>
    <row r="10" spans="1:5" ht="30" customHeight="1" x14ac:dyDescent="0.15">
      <c r="A10" s="440" t="s">
        <v>160</v>
      </c>
      <c r="B10" s="441"/>
      <c r="C10" s="21">
        <v>0</v>
      </c>
      <c r="D10" s="53">
        <v>0</v>
      </c>
      <c r="E10" s="53">
        <v>0</v>
      </c>
    </row>
    <row r="11" spans="1:5" ht="30" customHeight="1" x14ac:dyDescent="0.15">
      <c r="A11" s="447" t="s">
        <v>73</v>
      </c>
      <c r="B11" s="448"/>
      <c r="C11" s="52">
        <v>6</v>
      </c>
      <c r="D11" s="52">
        <v>4</v>
      </c>
      <c r="E11" s="52">
        <v>2</v>
      </c>
    </row>
    <row r="12" spans="1:5" ht="30" customHeight="1" x14ac:dyDescent="0.15">
      <c r="A12" s="211"/>
      <c r="B12" s="165" t="s">
        <v>155</v>
      </c>
      <c r="C12" s="19">
        <v>4</v>
      </c>
      <c r="D12" s="24">
        <v>2</v>
      </c>
      <c r="E12" s="19">
        <v>2</v>
      </c>
    </row>
    <row r="13" spans="1:5" ht="30" customHeight="1" x14ac:dyDescent="0.15">
      <c r="A13" s="211"/>
      <c r="B13" s="166" t="s">
        <v>94</v>
      </c>
      <c r="C13" s="22">
        <v>1</v>
      </c>
      <c r="D13" s="22">
        <v>1</v>
      </c>
      <c r="E13" s="22">
        <v>0</v>
      </c>
    </row>
    <row r="14" spans="1:5" ht="30" customHeight="1" x14ac:dyDescent="0.15">
      <c r="A14" s="211"/>
      <c r="B14" s="166" t="s">
        <v>4</v>
      </c>
      <c r="C14" s="22">
        <v>0</v>
      </c>
      <c r="D14" s="22">
        <v>0</v>
      </c>
      <c r="E14" s="22">
        <v>0</v>
      </c>
    </row>
    <row r="15" spans="1:5" ht="30" customHeight="1" x14ac:dyDescent="0.15">
      <c r="A15" s="211"/>
      <c r="B15" s="166" t="s">
        <v>168</v>
      </c>
      <c r="C15" s="22">
        <v>1</v>
      </c>
      <c r="D15" s="22">
        <v>1</v>
      </c>
      <c r="E15" s="22">
        <v>0</v>
      </c>
    </row>
    <row r="16" spans="1:5" ht="30" customHeight="1" x14ac:dyDescent="0.15">
      <c r="A16" s="212"/>
      <c r="B16" s="167" t="s">
        <v>169</v>
      </c>
      <c r="C16" s="23">
        <v>0</v>
      </c>
      <c r="D16" s="23">
        <v>0</v>
      </c>
      <c r="E16" s="23">
        <v>0</v>
      </c>
    </row>
    <row r="17" spans="1:5" ht="30" customHeight="1" x14ac:dyDescent="0.15">
      <c r="A17" s="440" t="s">
        <v>139</v>
      </c>
      <c r="B17" s="441"/>
      <c r="C17" s="21">
        <v>1</v>
      </c>
      <c r="D17" s="53">
        <v>1</v>
      </c>
      <c r="E17" s="53">
        <v>0</v>
      </c>
    </row>
    <row r="18" spans="1:5" ht="30" customHeight="1" x14ac:dyDescent="0.15">
      <c r="A18" s="440" t="s">
        <v>162</v>
      </c>
      <c r="B18" s="441"/>
      <c r="C18" s="21">
        <v>0</v>
      </c>
      <c r="D18" s="53">
        <v>0</v>
      </c>
      <c r="E18" s="53">
        <v>0</v>
      </c>
    </row>
    <row r="19" spans="1:5" ht="30" customHeight="1" x14ac:dyDescent="0.15">
      <c r="A19" s="440" t="s">
        <v>164</v>
      </c>
      <c r="B19" s="441"/>
      <c r="C19" s="21">
        <v>9</v>
      </c>
      <c r="D19" s="52">
        <v>5</v>
      </c>
      <c r="E19" s="53">
        <v>4</v>
      </c>
    </row>
    <row r="20" spans="1:5" ht="30" customHeight="1" x14ac:dyDescent="0.15">
      <c r="A20" s="440" t="s">
        <v>161</v>
      </c>
      <c r="B20" s="441"/>
      <c r="C20" s="21">
        <v>1</v>
      </c>
      <c r="D20" s="53">
        <v>1</v>
      </c>
      <c r="E20" s="53">
        <v>0</v>
      </c>
    </row>
    <row r="21" spans="1:5" ht="30" customHeight="1" x14ac:dyDescent="0.15">
      <c r="A21" s="442" t="s">
        <v>165</v>
      </c>
      <c r="B21" s="443"/>
      <c r="C21" s="21"/>
      <c r="D21" s="21"/>
      <c r="E21" s="21"/>
    </row>
    <row r="22" spans="1:5" ht="30" customHeight="1" x14ac:dyDescent="0.15">
      <c r="A22" s="444" t="s">
        <v>303</v>
      </c>
      <c r="B22" s="445"/>
      <c r="C22" s="52">
        <v>2</v>
      </c>
      <c r="D22" s="52">
        <v>2</v>
      </c>
      <c r="E22" s="52">
        <v>0</v>
      </c>
    </row>
    <row r="23" spans="1:5" ht="30" customHeight="1" x14ac:dyDescent="0.15">
      <c r="A23" s="520" t="s">
        <v>167</v>
      </c>
      <c r="B23" s="521"/>
      <c r="C23" s="52">
        <v>1</v>
      </c>
      <c r="D23" s="53">
        <v>1</v>
      </c>
      <c r="E23" s="53">
        <v>0</v>
      </c>
    </row>
  </sheetData>
  <mergeCells count="17">
    <mergeCell ref="A22:B22"/>
    <mergeCell ref="A23:B23"/>
    <mergeCell ref="A17:B17"/>
    <mergeCell ref="A18:B18"/>
    <mergeCell ref="A19:B19"/>
    <mergeCell ref="A20:B20"/>
    <mergeCell ref="A21:B21"/>
    <mergeCell ref="A7:B7"/>
    <mergeCell ref="A8:B8"/>
    <mergeCell ref="A9:B9"/>
    <mergeCell ref="A10:B10"/>
    <mergeCell ref="A11:B11"/>
    <mergeCell ref="A2:B2"/>
    <mergeCell ref="A3:B3"/>
    <mergeCell ref="A4:B4"/>
    <mergeCell ref="A5:B5"/>
    <mergeCell ref="A6:B6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0"/>
  <sheetViews>
    <sheetView showZeros="0" view="pageBreakPreview" topLeftCell="A4" zoomScaleNormal="80" zoomScaleSheetLayoutView="100" workbookViewId="0">
      <selection activeCell="L13" sqref="L13"/>
    </sheetView>
  </sheetViews>
  <sheetFormatPr defaultRowHeight="13.5" x14ac:dyDescent="0.15"/>
  <cols>
    <col min="1" max="1" width="5.625" style="1" customWidth="1"/>
    <col min="2" max="2" width="9.125" style="1" customWidth="1"/>
    <col min="3" max="3" width="7.625" style="1" customWidth="1"/>
    <col min="4" max="7" width="14.625" style="1" customWidth="1"/>
    <col min="8" max="8" width="9" style="1" bestFit="1" customWidth="1"/>
    <col min="9" max="16384" width="9" style="1"/>
  </cols>
  <sheetData>
    <row r="1" spans="1:7" ht="20.100000000000001" customHeight="1" x14ac:dyDescent="0.15">
      <c r="A1" s="137" t="s">
        <v>88</v>
      </c>
    </row>
    <row r="2" spans="1:7" ht="20.100000000000001" customHeight="1" x14ac:dyDescent="0.15">
      <c r="A2" s="137" t="s">
        <v>215</v>
      </c>
      <c r="B2" s="138"/>
      <c r="C2" s="138"/>
      <c r="D2" s="138"/>
      <c r="E2" s="138"/>
      <c r="F2" s="138"/>
      <c r="G2" s="222" t="s">
        <v>45</v>
      </c>
    </row>
    <row r="3" spans="1:7" ht="30" customHeight="1" x14ac:dyDescent="0.15">
      <c r="A3" s="439" t="s">
        <v>207</v>
      </c>
      <c r="B3" s="439"/>
      <c r="C3" s="245"/>
      <c r="D3" s="18" t="s">
        <v>214</v>
      </c>
      <c r="E3" s="39" t="s">
        <v>216</v>
      </c>
      <c r="F3" s="39" t="s">
        <v>183</v>
      </c>
      <c r="G3" s="18" t="s">
        <v>217</v>
      </c>
    </row>
    <row r="4" spans="1:7" ht="24.95" customHeight="1" x14ac:dyDescent="0.15">
      <c r="A4" s="439" t="s">
        <v>170</v>
      </c>
      <c r="B4" s="297"/>
      <c r="C4" s="242"/>
      <c r="D4" s="53">
        <f t="shared" ref="D4:G6" si="0">SUM(D7,D22)</f>
        <v>1</v>
      </c>
      <c r="E4" s="53">
        <f t="shared" si="0"/>
        <v>0</v>
      </c>
      <c r="F4" s="53">
        <f t="shared" si="0"/>
        <v>0</v>
      </c>
      <c r="G4" s="53">
        <f t="shared" si="0"/>
        <v>1</v>
      </c>
    </row>
    <row r="5" spans="1:7" ht="24.95" customHeight="1" x14ac:dyDescent="0.15">
      <c r="A5" s="296"/>
      <c r="B5" s="297" t="s">
        <v>85</v>
      </c>
      <c r="C5" s="242"/>
      <c r="D5" s="53">
        <f>SUM(D8,D23)</f>
        <v>1</v>
      </c>
      <c r="E5" s="53">
        <f t="shared" si="0"/>
        <v>0</v>
      </c>
      <c r="F5" s="53">
        <f t="shared" si="0"/>
        <v>0</v>
      </c>
      <c r="G5" s="53">
        <f t="shared" si="0"/>
        <v>1</v>
      </c>
    </row>
    <row r="6" spans="1:7" ht="24.95" customHeight="1" x14ac:dyDescent="0.15">
      <c r="A6" s="297"/>
      <c r="B6" s="297" t="s">
        <v>86</v>
      </c>
      <c r="C6" s="242"/>
      <c r="D6" s="53">
        <f>SUM(D9,D24)</f>
        <v>0</v>
      </c>
      <c r="E6" s="53">
        <f t="shared" si="0"/>
        <v>0</v>
      </c>
      <c r="F6" s="53">
        <f t="shared" si="0"/>
        <v>0</v>
      </c>
      <c r="G6" s="53">
        <f t="shared" si="0"/>
        <v>0</v>
      </c>
    </row>
    <row r="7" spans="1:7" ht="24.95" customHeight="1" x14ac:dyDescent="0.15">
      <c r="A7" s="522" t="s">
        <v>140</v>
      </c>
      <c r="B7" s="439" t="s">
        <v>43</v>
      </c>
      <c r="C7" s="242"/>
      <c r="D7" s="53">
        <f>SUM(D8:D9)</f>
        <v>1</v>
      </c>
      <c r="E7" s="53">
        <f>SUM(E8:E9)</f>
        <v>0</v>
      </c>
      <c r="F7" s="53">
        <f>SUM(F8:F9)</f>
        <v>0</v>
      </c>
      <c r="G7" s="53">
        <f>SUM(G8:G9)</f>
        <v>0</v>
      </c>
    </row>
    <row r="8" spans="1:7" ht="24.95" customHeight="1" x14ac:dyDescent="0.15">
      <c r="A8" s="523"/>
      <c r="B8" s="296"/>
      <c r="C8" s="25" t="s">
        <v>85</v>
      </c>
      <c r="D8" s="53">
        <f t="shared" ref="D8:G9" si="1">SUM(D10,D12,D14,D16,D18,D20)</f>
        <v>1</v>
      </c>
      <c r="E8" s="53">
        <f t="shared" si="1"/>
        <v>0</v>
      </c>
      <c r="F8" s="53">
        <f t="shared" si="1"/>
        <v>0</v>
      </c>
      <c r="G8" s="53">
        <f t="shared" si="1"/>
        <v>0</v>
      </c>
    </row>
    <row r="9" spans="1:7" ht="24.95" customHeight="1" x14ac:dyDescent="0.15">
      <c r="A9" s="523"/>
      <c r="B9" s="297"/>
      <c r="C9" s="25" t="s">
        <v>86</v>
      </c>
      <c r="D9" s="53">
        <f>SUM(D11,D13,D15,D17,D19,D21)</f>
        <v>0</v>
      </c>
      <c r="E9" s="53">
        <f t="shared" si="1"/>
        <v>0</v>
      </c>
      <c r="F9" s="53">
        <f>SUM(F11,F13,F15,F17,F19,F21)</f>
        <v>0</v>
      </c>
      <c r="G9" s="53">
        <f t="shared" si="1"/>
        <v>0</v>
      </c>
    </row>
    <row r="10" spans="1:7" ht="24.95" customHeight="1" x14ac:dyDescent="0.15">
      <c r="A10" s="523"/>
      <c r="B10" s="297" t="s">
        <v>89</v>
      </c>
      <c r="C10" s="25" t="s">
        <v>85</v>
      </c>
      <c r="D10" s="53">
        <v>0</v>
      </c>
      <c r="E10" s="53">
        <v>0</v>
      </c>
      <c r="F10" s="53">
        <v>0</v>
      </c>
      <c r="G10" s="53">
        <v>0</v>
      </c>
    </row>
    <row r="11" spans="1:7" ht="24.95" customHeight="1" x14ac:dyDescent="0.15">
      <c r="A11" s="523"/>
      <c r="B11" s="297"/>
      <c r="C11" s="25" t="s">
        <v>86</v>
      </c>
      <c r="D11" s="53">
        <v>0</v>
      </c>
      <c r="E11" s="53">
        <v>0</v>
      </c>
      <c r="F11" s="53">
        <v>0</v>
      </c>
      <c r="G11" s="53">
        <v>0</v>
      </c>
    </row>
    <row r="12" spans="1:7" ht="24.95" customHeight="1" x14ac:dyDescent="0.15">
      <c r="A12" s="523"/>
      <c r="B12" s="297" t="s">
        <v>102</v>
      </c>
      <c r="C12" s="25" t="s">
        <v>85</v>
      </c>
      <c r="D12" s="53">
        <v>0</v>
      </c>
      <c r="E12" s="53">
        <v>0</v>
      </c>
      <c r="F12" s="53">
        <v>0</v>
      </c>
      <c r="G12" s="53">
        <v>0</v>
      </c>
    </row>
    <row r="13" spans="1:7" ht="24.95" customHeight="1" x14ac:dyDescent="0.15">
      <c r="A13" s="523"/>
      <c r="B13" s="297"/>
      <c r="C13" s="25" t="s">
        <v>86</v>
      </c>
      <c r="D13" s="53">
        <v>0</v>
      </c>
      <c r="E13" s="53">
        <v>0</v>
      </c>
      <c r="F13" s="53">
        <v>0</v>
      </c>
      <c r="G13" s="52">
        <v>0</v>
      </c>
    </row>
    <row r="14" spans="1:7" ht="24.95" customHeight="1" x14ac:dyDescent="0.15">
      <c r="A14" s="523"/>
      <c r="B14" s="297" t="s">
        <v>23</v>
      </c>
      <c r="C14" s="25" t="s">
        <v>85</v>
      </c>
      <c r="D14" s="53">
        <v>0</v>
      </c>
      <c r="E14" s="53">
        <v>0</v>
      </c>
      <c r="F14" s="53">
        <v>0</v>
      </c>
      <c r="G14" s="53">
        <v>0</v>
      </c>
    </row>
    <row r="15" spans="1:7" ht="24.95" customHeight="1" x14ac:dyDescent="0.15">
      <c r="A15" s="523"/>
      <c r="B15" s="297"/>
      <c r="C15" s="25" t="s">
        <v>86</v>
      </c>
      <c r="D15" s="53">
        <v>0</v>
      </c>
      <c r="E15" s="53">
        <v>0</v>
      </c>
      <c r="F15" s="53">
        <v>0</v>
      </c>
      <c r="G15" s="53">
        <v>0</v>
      </c>
    </row>
    <row r="16" spans="1:7" ht="24.95" customHeight="1" x14ac:dyDescent="0.15">
      <c r="A16" s="523"/>
      <c r="B16" s="297" t="s">
        <v>208</v>
      </c>
      <c r="C16" s="25" t="s">
        <v>85</v>
      </c>
      <c r="D16" s="53">
        <v>0</v>
      </c>
      <c r="E16" s="53">
        <v>0</v>
      </c>
      <c r="F16" s="53">
        <v>0</v>
      </c>
      <c r="G16" s="53">
        <v>0</v>
      </c>
    </row>
    <row r="17" spans="1:7" ht="24.95" customHeight="1" x14ac:dyDescent="0.15">
      <c r="A17" s="523"/>
      <c r="B17" s="297"/>
      <c r="C17" s="25" t="s">
        <v>86</v>
      </c>
      <c r="D17" s="53">
        <v>0</v>
      </c>
      <c r="E17" s="53">
        <v>0</v>
      </c>
      <c r="F17" s="53">
        <v>0</v>
      </c>
      <c r="G17" s="53">
        <v>0</v>
      </c>
    </row>
    <row r="18" spans="1:7" ht="24.95" customHeight="1" x14ac:dyDescent="0.15">
      <c r="A18" s="523"/>
      <c r="B18" s="297" t="s">
        <v>210</v>
      </c>
      <c r="C18" s="25" t="s">
        <v>85</v>
      </c>
      <c r="D18" s="53">
        <v>0</v>
      </c>
      <c r="E18" s="53">
        <v>0</v>
      </c>
      <c r="F18" s="53">
        <v>0</v>
      </c>
      <c r="G18" s="53">
        <v>0</v>
      </c>
    </row>
    <row r="19" spans="1:7" ht="24.95" customHeight="1" x14ac:dyDescent="0.15">
      <c r="A19" s="523"/>
      <c r="B19" s="297"/>
      <c r="C19" s="25" t="s">
        <v>86</v>
      </c>
      <c r="D19" s="53">
        <v>0</v>
      </c>
      <c r="E19" s="53">
        <v>0</v>
      </c>
      <c r="F19" s="53">
        <v>0</v>
      </c>
      <c r="G19" s="53">
        <v>0</v>
      </c>
    </row>
    <row r="20" spans="1:7" ht="24.95" customHeight="1" x14ac:dyDescent="0.15">
      <c r="A20" s="523"/>
      <c r="B20" s="297" t="s">
        <v>211</v>
      </c>
      <c r="C20" s="25" t="s">
        <v>85</v>
      </c>
      <c r="D20" s="53">
        <v>1</v>
      </c>
      <c r="E20" s="53">
        <v>0</v>
      </c>
      <c r="F20" s="53">
        <v>0</v>
      </c>
      <c r="G20" s="53">
        <v>0</v>
      </c>
    </row>
    <row r="21" spans="1:7" ht="24.95" customHeight="1" x14ac:dyDescent="0.15">
      <c r="A21" s="524"/>
      <c r="B21" s="297"/>
      <c r="C21" s="25" t="s">
        <v>86</v>
      </c>
      <c r="D21" s="53">
        <v>0</v>
      </c>
      <c r="E21" s="53">
        <v>0</v>
      </c>
      <c r="F21" s="53">
        <v>0</v>
      </c>
      <c r="G21" s="53">
        <v>0</v>
      </c>
    </row>
    <row r="22" spans="1:7" ht="24.95" customHeight="1" x14ac:dyDescent="0.15">
      <c r="A22" s="522" t="s">
        <v>141</v>
      </c>
      <c r="B22" s="525" t="s">
        <v>43</v>
      </c>
      <c r="C22" s="254"/>
      <c r="D22" s="53">
        <f>SUM(D23:D24)</f>
        <v>0</v>
      </c>
      <c r="E22" s="53">
        <f>SUM(E23:E24)</f>
        <v>0</v>
      </c>
      <c r="F22" s="53">
        <f>SUM(F23:F24)</f>
        <v>0</v>
      </c>
      <c r="G22" s="53">
        <f>SUM(G23:G24)</f>
        <v>1</v>
      </c>
    </row>
    <row r="23" spans="1:7" ht="24.95" customHeight="1" x14ac:dyDescent="0.15">
      <c r="A23" s="523"/>
      <c r="B23" s="296"/>
      <c r="C23" s="25" t="s">
        <v>85</v>
      </c>
      <c r="D23" s="53">
        <f>SUM(D25,D27,D29)</f>
        <v>0</v>
      </c>
      <c r="E23" s="53">
        <f>SUM(E25,E27,E29)</f>
        <v>0</v>
      </c>
      <c r="F23" s="53">
        <f>SUM(F25,F27,F29)</f>
        <v>0</v>
      </c>
      <c r="G23" s="53">
        <f>SUM(G25,G27,G29)</f>
        <v>1</v>
      </c>
    </row>
    <row r="24" spans="1:7" ht="24.95" customHeight="1" x14ac:dyDescent="0.15">
      <c r="A24" s="523"/>
      <c r="B24" s="297"/>
      <c r="C24" s="25" t="s">
        <v>86</v>
      </c>
      <c r="D24" s="53">
        <f>SUM(D26,D28,D30)</f>
        <v>0</v>
      </c>
      <c r="E24" s="53">
        <f t="shared" ref="E24:G24" si="2">SUM(E26,E28,E30)</f>
        <v>0</v>
      </c>
      <c r="F24" s="53">
        <f t="shared" si="2"/>
        <v>0</v>
      </c>
      <c r="G24" s="53">
        <f t="shared" si="2"/>
        <v>0</v>
      </c>
    </row>
    <row r="25" spans="1:7" ht="24.95" customHeight="1" x14ac:dyDescent="0.15">
      <c r="A25" s="523"/>
      <c r="B25" s="297" t="s">
        <v>58</v>
      </c>
      <c r="C25" s="25" t="s">
        <v>85</v>
      </c>
      <c r="D25" s="53">
        <v>0</v>
      </c>
      <c r="E25" s="53">
        <v>0</v>
      </c>
      <c r="F25" s="53">
        <v>0</v>
      </c>
      <c r="G25" s="53">
        <v>0</v>
      </c>
    </row>
    <row r="26" spans="1:7" ht="24.95" customHeight="1" x14ac:dyDescent="0.15">
      <c r="A26" s="523"/>
      <c r="B26" s="297"/>
      <c r="C26" s="25" t="s">
        <v>86</v>
      </c>
      <c r="D26" s="53">
        <v>0</v>
      </c>
      <c r="E26" s="53">
        <v>0</v>
      </c>
      <c r="F26" s="53">
        <v>0</v>
      </c>
      <c r="G26" s="53">
        <v>0</v>
      </c>
    </row>
    <row r="27" spans="1:7" ht="24.95" customHeight="1" x14ac:dyDescent="0.15">
      <c r="A27" s="523"/>
      <c r="B27" s="297" t="s">
        <v>212</v>
      </c>
      <c r="C27" s="25" t="s">
        <v>85</v>
      </c>
      <c r="D27" s="53">
        <v>0</v>
      </c>
      <c r="E27" s="53">
        <v>0</v>
      </c>
      <c r="F27" s="53">
        <v>0</v>
      </c>
      <c r="G27" s="53">
        <v>1</v>
      </c>
    </row>
    <row r="28" spans="1:7" ht="24.95" customHeight="1" x14ac:dyDescent="0.15">
      <c r="A28" s="523"/>
      <c r="B28" s="297"/>
      <c r="C28" s="25" t="s">
        <v>86</v>
      </c>
      <c r="D28" s="53">
        <v>0</v>
      </c>
      <c r="E28" s="53">
        <v>0</v>
      </c>
      <c r="F28" s="53">
        <v>0</v>
      </c>
      <c r="G28" s="53">
        <v>0</v>
      </c>
    </row>
    <row r="29" spans="1:7" ht="24.95" customHeight="1" x14ac:dyDescent="0.15">
      <c r="A29" s="523"/>
      <c r="B29" s="297" t="s">
        <v>109</v>
      </c>
      <c r="C29" s="25" t="s">
        <v>85</v>
      </c>
      <c r="D29" s="53">
        <v>0</v>
      </c>
      <c r="E29" s="53">
        <v>0</v>
      </c>
      <c r="F29" s="53">
        <v>0</v>
      </c>
      <c r="G29" s="53">
        <v>0</v>
      </c>
    </row>
    <row r="30" spans="1:7" ht="24.95" customHeight="1" x14ac:dyDescent="0.15">
      <c r="A30" s="524"/>
      <c r="B30" s="297"/>
      <c r="C30" s="25" t="s">
        <v>86</v>
      </c>
      <c r="D30" s="53">
        <v>0</v>
      </c>
      <c r="E30" s="53">
        <v>0</v>
      </c>
      <c r="F30" s="53">
        <v>0</v>
      </c>
      <c r="G30" s="53">
        <v>0</v>
      </c>
    </row>
  </sheetData>
  <mergeCells count="20">
    <mergeCell ref="B25:B26"/>
    <mergeCell ref="B27:B28"/>
    <mergeCell ref="B29:B30"/>
    <mergeCell ref="A7:A21"/>
    <mergeCell ref="A22:A30"/>
    <mergeCell ref="B22:C22"/>
    <mergeCell ref="B16:B17"/>
    <mergeCell ref="B18:B19"/>
    <mergeCell ref="B20:B21"/>
    <mergeCell ref="B8:B9"/>
    <mergeCell ref="B10:B11"/>
    <mergeCell ref="B12:B13"/>
    <mergeCell ref="B14:B15"/>
    <mergeCell ref="B23:B24"/>
    <mergeCell ref="A3:C3"/>
    <mergeCell ref="A4:C4"/>
    <mergeCell ref="B5:C5"/>
    <mergeCell ref="B6:C6"/>
    <mergeCell ref="B7:C7"/>
    <mergeCell ref="A5:A6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14"/>
  <sheetViews>
    <sheetView showZeros="0" view="pageBreakPreview" topLeftCell="A2" zoomScaleNormal="85" zoomScaleSheetLayoutView="100" workbookViewId="0">
      <selection activeCell="K14" sqref="K14"/>
    </sheetView>
  </sheetViews>
  <sheetFormatPr defaultRowHeight="13.5" x14ac:dyDescent="0.15"/>
  <cols>
    <col min="1" max="1" width="3.125" style="1" customWidth="1"/>
    <col min="2" max="2" width="26.625" style="1" customWidth="1"/>
    <col min="3" max="14" width="9.375" style="1" customWidth="1"/>
    <col min="15" max="15" width="9" style="1" bestFit="1" customWidth="1"/>
    <col min="16" max="16384" width="9" style="1"/>
  </cols>
  <sheetData>
    <row r="1" spans="1:14" ht="21" customHeight="1" x14ac:dyDescent="0.15">
      <c r="A1" s="4" t="s">
        <v>260</v>
      </c>
      <c r="B1" s="45"/>
      <c r="C1" s="49"/>
      <c r="D1" s="49"/>
      <c r="E1" s="49"/>
      <c r="F1" s="49"/>
      <c r="N1" s="26" t="s">
        <v>45</v>
      </c>
    </row>
    <row r="2" spans="1:14" ht="21" customHeight="1" x14ac:dyDescent="0.15">
      <c r="A2" s="302" t="s">
        <v>12</v>
      </c>
      <c r="B2" s="303"/>
      <c r="C2" s="297" t="s">
        <v>43</v>
      </c>
      <c r="D2" s="297"/>
      <c r="E2" s="297"/>
      <c r="F2" s="297" t="s">
        <v>117</v>
      </c>
      <c r="G2" s="297"/>
      <c r="H2" s="297"/>
      <c r="I2" s="297" t="s">
        <v>79</v>
      </c>
      <c r="J2" s="297"/>
      <c r="K2" s="297"/>
      <c r="L2" s="297" t="s">
        <v>120</v>
      </c>
      <c r="M2" s="297"/>
      <c r="N2" s="297"/>
    </row>
    <row r="3" spans="1:14" ht="21" customHeight="1" x14ac:dyDescent="0.15">
      <c r="A3" s="304"/>
      <c r="B3" s="305"/>
      <c r="C3" s="51" t="s">
        <v>43</v>
      </c>
      <c r="D3" s="51" t="s">
        <v>85</v>
      </c>
      <c r="E3" s="51" t="s">
        <v>86</v>
      </c>
      <c r="F3" s="51" t="s">
        <v>43</v>
      </c>
      <c r="G3" s="51" t="s">
        <v>85</v>
      </c>
      <c r="H3" s="51" t="s">
        <v>86</v>
      </c>
      <c r="I3" s="51" t="s">
        <v>43</v>
      </c>
      <c r="J3" s="51" t="s">
        <v>85</v>
      </c>
      <c r="K3" s="51" t="s">
        <v>86</v>
      </c>
      <c r="L3" s="51" t="s">
        <v>43</v>
      </c>
      <c r="M3" s="51" t="s">
        <v>85</v>
      </c>
      <c r="N3" s="51" t="s">
        <v>86</v>
      </c>
    </row>
    <row r="4" spans="1:14" ht="21" customHeight="1" x14ac:dyDescent="0.15">
      <c r="A4" s="298" t="s">
        <v>147</v>
      </c>
      <c r="B4" s="299"/>
      <c r="C4" s="52">
        <f t="shared" ref="C4:C13" si="0">SUM(D4:E4)</f>
        <v>5708</v>
      </c>
      <c r="D4" s="52">
        <f t="shared" ref="D4:E10" si="1">SUM(G4,J4,M4)</f>
        <v>2948</v>
      </c>
      <c r="E4" s="52">
        <f t="shared" si="1"/>
        <v>2760</v>
      </c>
      <c r="F4" s="52">
        <f t="shared" ref="F4:F9" si="2">SUM(G4:H4)</f>
        <v>138</v>
      </c>
      <c r="G4" s="52">
        <f>SUM(G5:G9)</f>
        <v>68</v>
      </c>
      <c r="H4" s="52">
        <f>SUM(H5:H9)</f>
        <v>70</v>
      </c>
      <c r="I4" s="52">
        <f t="shared" ref="I4:I10" si="3">SUM(J4:K4)</f>
        <v>4549</v>
      </c>
      <c r="J4" s="52">
        <f>SUM(J5:J9)</f>
        <v>2376</v>
      </c>
      <c r="K4" s="52">
        <f>SUM(K5:K9)</f>
        <v>2173</v>
      </c>
      <c r="L4" s="52">
        <f t="shared" ref="L4:L10" si="4">SUM(M4:N4)</f>
        <v>1021</v>
      </c>
      <c r="M4" s="52">
        <f>SUM(M5:M9)</f>
        <v>504</v>
      </c>
      <c r="N4" s="52">
        <f>SUM(N5:N9)</f>
        <v>517</v>
      </c>
    </row>
    <row r="5" spans="1:14" ht="27.75" customHeight="1" x14ac:dyDescent="0.15">
      <c r="A5" s="43"/>
      <c r="B5" s="46" t="s">
        <v>100</v>
      </c>
      <c r="C5" s="19">
        <f t="shared" si="0"/>
        <v>5151</v>
      </c>
      <c r="D5" s="19">
        <f t="shared" si="1"/>
        <v>2613</v>
      </c>
      <c r="E5" s="19">
        <f t="shared" si="1"/>
        <v>2538</v>
      </c>
      <c r="F5" s="19">
        <f t="shared" si="2"/>
        <v>122</v>
      </c>
      <c r="G5" s="19">
        <v>60</v>
      </c>
      <c r="H5" s="19">
        <v>62</v>
      </c>
      <c r="I5" s="19">
        <f t="shared" si="3"/>
        <v>4018</v>
      </c>
      <c r="J5" s="19">
        <v>2053</v>
      </c>
      <c r="K5" s="19">
        <v>1965</v>
      </c>
      <c r="L5" s="19">
        <f t="shared" si="4"/>
        <v>1011</v>
      </c>
      <c r="M5" s="19">
        <v>500</v>
      </c>
      <c r="N5" s="19">
        <v>511</v>
      </c>
    </row>
    <row r="6" spans="1:14" ht="27.75" customHeight="1" x14ac:dyDescent="0.15">
      <c r="A6" s="43"/>
      <c r="B6" s="47" t="s">
        <v>105</v>
      </c>
      <c r="C6" s="20">
        <f t="shared" si="0"/>
        <v>185</v>
      </c>
      <c r="D6" s="20">
        <f t="shared" si="1"/>
        <v>103</v>
      </c>
      <c r="E6" s="20">
        <f t="shared" si="1"/>
        <v>82</v>
      </c>
      <c r="F6" s="20">
        <f t="shared" si="2"/>
        <v>0</v>
      </c>
      <c r="G6" s="22">
        <v>0</v>
      </c>
      <c r="H6" s="20">
        <v>0</v>
      </c>
      <c r="I6" s="20">
        <f t="shared" si="3"/>
        <v>184</v>
      </c>
      <c r="J6" s="20">
        <v>103</v>
      </c>
      <c r="K6" s="20">
        <v>81</v>
      </c>
      <c r="L6" s="20">
        <f t="shared" si="4"/>
        <v>1</v>
      </c>
      <c r="M6" s="22">
        <v>0</v>
      </c>
      <c r="N6" s="20">
        <v>1</v>
      </c>
    </row>
    <row r="7" spans="1:14" ht="27.75" customHeight="1" x14ac:dyDescent="0.15">
      <c r="A7" s="43"/>
      <c r="B7" s="47" t="s">
        <v>110</v>
      </c>
      <c r="C7" s="20">
        <f t="shared" si="0"/>
        <v>137</v>
      </c>
      <c r="D7" s="20">
        <f t="shared" si="1"/>
        <v>74</v>
      </c>
      <c r="E7" s="20">
        <f t="shared" si="1"/>
        <v>63</v>
      </c>
      <c r="F7" s="20">
        <f t="shared" si="2"/>
        <v>3</v>
      </c>
      <c r="G7" s="22">
        <v>0</v>
      </c>
      <c r="H7" s="22">
        <v>3</v>
      </c>
      <c r="I7" s="20">
        <f t="shared" si="3"/>
        <v>127</v>
      </c>
      <c r="J7" s="20">
        <v>70</v>
      </c>
      <c r="K7" s="20">
        <v>57</v>
      </c>
      <c r="L7" s="20">
        <f t="shared" si="4"/>
        <v>7</v>
      </c>
      <c r="M7" s="20">
        <v>4</v>
      </c>
      <c r="N7" s="22">
        <v>3</v>
      </c>
    </row>
    <row r="8" spans="1:14" ht="27.75" customHeight="1" x14ac:dyDescent="0.15">
      <c r="A8" s="43"/>
      <c r="B8" s="47" t="s">
        <v>112</v>
      </c>
      <c r="C8" s="20">
        <f t="shared" si="0"/>
        <v>157</v>
      </c>
      <c r="D8" s="20">
        <f t="shared" si="1"/>
        <v>112</v>
      </c>
      <c r="E8" s="20">
        <f t="shared" si="1"/>
        <v>45</v>
      </c>
      <c r="F8" s="20">
        <f t="shared" si="2"/>
        <v>13</v>
      </c>
      <c r="G8" s="20">
        <v>8</v>
      </c>
      <c r="H8" s="20">
        <v>5</v>
      </c>
      <c r="I8" s="20">
        <f t="shared" si="3"/>
        <v>143</v>
      </c>
      <c r="J8" s="20">
        <v>104</v>
      </c>
      <c r="K8" s="20">
        <v>39</v>
      </c>
      <c r="L8" s="20">
        <f t="shared" si="4"/>
        <v>1</v>
      </c>
      <c r="M8" s="54">
        <v>0</v>
      </c>
      <c r="N8" s="22">
        <v>1</v>
      </c>
    </row>
    <row r="9" spans="1:14" ht="27.75" customHeight="1" x14ac:dyDescent="0.15">
      <c r="A9" s="44"/>
      <c r="B9" s="48" t="s">
        <v>114</v>
      </c>
      <c r="C9" s="21">
        <f t="shared" si="0"/>
        <v>78</v>
      </c>
      <c r="D9" s="21">
        <f>SUM(G9,J9,M9)</f>
        <v>46</v>
      </c>
      <c r="E9" s="21">
        <f t="shared" si="1"/>
        <v>32</v>
      </c>
      <c r="F9" s="23">
        <f t="shared" si="2"/>
        <v>0</v>
      </c>
      <c r="G9" s="23">
        <v>0</v>
      </c>
      <c r="H9" s="23">
        <v>0</v>
      </c>
      <c r="I9" s="23">
        <f t="shared" si="3"/>
        <v>77</v>
      </c>
      <c r="J9" s="21">
        <v>46</v>
      </c>
      <c r="K9" s="21">
        <v>31</v>
      </c>
      <c r="L9" s="23">
        <f t="shared" si="4"/>
        <v>1</v>
      </c>
      <c r="M9" s="23">
        <v>0</v>
      </c>
      <c r="N9" s="23">
        <v>1</v>
      </c>
    </row>
    <row r="10" spans="1:14" ht="27.75" customHeight="1" x14ac:dyDescent="0.15">
      <c r="A10" s="300" t="s">
        <v>304</v>
      </c>
      <c r="B10" s="301"/>
      <c r="C10" s="52">
        <f>SUM(D10:E10)</f>
        <v>4</v>
      </c>
      <c r="D10" s="21">
        <f>SUM(G10,J10,M10)</f>
        <v>1</v>
      </c>
      <c r="E10" s="21">
        <f t="shared" si="1"/>
        <v>3</v>
      </c>
      <c r="F10" s="23">
        <f>SUM(G10:H10)</f>
        <v>0</v>
      </c>
      <c r="G10" s="53">
        <v>0</v>
      </c>
      <c r="H10" s="53">
        <v>0</v>
      </c>
      <c r="I10" s="23">
        <f t="shared" si="3"/>
        <v>4</v>
      </c>
      <c r="J10" s="52">
        <v>1</v>
      </c>
      <c r="K10" s="52">
        <v>3</v>
      </c>
      <c r="L10" s="23">
        <f t="shared" si="4"/>
        <v>0</v>
      </c>
      <c r="M10" s="53">
        <v>0</v>
      </c>
      <c r="N10" s="53">
        <v>0</v>
      </c>
    </row>
    <row r="11" spans="1:14" ht="27.75" customHeight="1" x14ac:dyDescent="0.15">
      <c r="A11" s="298" t="s">
        <v>305</v>
      </c>
      <c r="B11" s="299"/>
      <c r="C11" s="52">
        <f t="shared" si="0"/>
        <v>0</v>
      </c>
      <c r="D11" s="52">
        <f t="shared" ref="D11:E13" si="5">SUM(G11,J11,M11)</f>
        <v>0</v>
      </c>
      <c r="E11" s="52">
        <f t="shared" si="5"/>
        <v>0</v>
      </c>
      <c r="F11" s="52">
        <f>SUM(F12:F13)</f>
        <v>0</v>
      </c>
      <c r="G11" s="52">
        <f>SUM(G12:G13)</f>
        <v>0</v>
      </c>
      <c r="H11" s="52">
        <f t="shared" ref="H11:N11" si="6">SUM(H12:H13)</f>
        <v>0</v>
      </c>
      <c r="I11" s="52">
        <f t="shared" si="6"/>
        <v>0</v>
      </c>
      <c r="J11" s="52">
        <f t="shared" si="6"/>
        <v>0</v>
      </c>
      <c r="K11" s="52">
        <f t="shared" si="6"/>
        <v>0</v>
      </c>
      <c r="L11" s="52">
        <f t="shared" si="6"/>
        <v>0</v>
      </c>
      <c r="M11" s="52">
        <f t="shared" si="6"/>
        <v>0</v>
      </c>
      <c r="N11" s="52">
        <f t="shared" si="6"/>
        <v>0</v>
      </c>
    </row>
    <row r="12" spans="1:14" ht="27.75" customHeight="1" x14ac:dyDescent="0.15">
      <c r="A12" s="43"/>
      <c r="B12" s="46" t="s">
        <v>115</v>
      </c>
      <c r="C12" s="19">
        <f t="shared" si="0"/>
        <v>0</v>
      </c>
      <c r="D12" s="19">
        <f t="shared" si="5"/>
        <v>0</v>
      </c>
      <c r="E12" s="19">
        <f>SUM(H12,K12,N12)</f>
        <v>0</v>
      </c>
      <c r="F12" s="19">
        <f>SUM(G12:H12)</f>
        <v>0</v>
      </c>
      <c r="G12" s="24">
        <v>0</v>
      </c>
      <c r="H12" s="24">
        <v>0</v>
      </c>
      <c r="I12" s="19">
        <f>SUM(J12:K12)</f>
        <v>0</v>
      </c>
      <c r="J12" s="19">
        <v>0</v>
      </c>
      <c r="K12" s="19">
        <v>0</v>
      </c>
      <c r="L12" s="19">
        <v>0</v>
      </c>
      <c r="M12" s="24">
        <v>0</v>
      </c>
      <c r="N12" s="24">
        <v>0</v>
      </c>
    </row>
    <row r="13" spans="1:14" ht="27.75" customHeight="1" x14ac:dyDescent="0.15">
      <c r="A13" s="44"/>
      <c r="B13" s="48" t="s">
        <v>116</v>
      </c>
      <c r="C13" s="23">
        <f t="shared" si="0"/>
        <v>0</v>
      </c>
      <c r="D13" s="23">
        <f t="shared" si="5"/>
        <v>0</v>
      </c>
      <c r="E13" s="23">
        <f t="shared" si="5"/>
        <v>0</v>
      </c>
      <c r="F13" s="21">
        <f>SUM(G13:H13)</f>
        <v>0</v>
      </c>
      <c r="G13" s="23">
        <v>0</v>
      </c>
      <c r="H13" s="23">
        <v>0</v>
      </c>
      <c r="I13" s="21">
        <f>SUM(J13:K13)</f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</row>
    <row r="14" spans="1:14" ht="27.75" customHeight="1" x14ac:dyDescent="0.15">
      <c r="A14" s="300" t="s">
        <v>227</v>
      </c>
      <c r="B14" s="301"/>
      <c r="C14" s="52">
        <f>SUM(D14:E14)</f>
        <v>4</v>
      </c>
      <c r="D14" s="52">
        <f>SUM(G14,J14,M14)</f>
        <v>4</v>
      </c>
      <c r="E14" s="53">
        <f>SUM(H14,K14,N14)</f>
        <v>0</v>
      </c>
      <c r="F14" s="52">
        <v>0</v>
      </c>
      <c r="G14" s="53">
        <v>0</v>
      </c>
      <c r="H14" s="53">
        <v>0</v>
      </c>
      <c r="I14" s="52">
        <v>4</v>
      </c>
      <c r="J14" s="52">
        <v>4</v>
      </c>
      <c r="K14" s="53">
        <v>0</v>
      </c>
      <c r="L14" s="52">
        <v>0</v>
      </c>
      <c r="M14" s="53">
        <v>0</v>
      </c>
      <c r="N14" s="53">
        <v>0</v>
      </c>
    </row>
  </sheetData>
  <mergeCells count="9">
    <mergeCell ref="L2:N2"/>
    <mergeCell ref="A4:B4"/>
    <mergeCell ref="A10:B10"/>
    <mergeCell ref="A11:B11"/>
    <mergeCell ref="A14:B14"/>
    <mergeCell ref="A2:B3"/>
    <mergeCell ref="C2:E2"/>
    <mergeCell ref="F2:H2"/>
    <mergeCell ref="I2:K2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  <ignoredErrors>
    <ignoredError sqref="I12:I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3"/>
  <sheetViews>
    <sheetView showZeros="0" view="pageBreakPreview" zoomScaleNormal="80" zoomScaleSheetLayoutView="100" workbookViewId="0">
      <selection activeCell="E10" sqref="E10"/>
    </sheetView>
  </sheetViews>
  <sheetFormatPr defaultRowHeight="13.5" x14ac:dyDescent="0.15"/>
  <cols>
    <col min="1" max="1" width="13.625" style="1" customWidth="1"/>
    <col min="2" max="6" width="12.625" style="27" customWidth="1"/>
    <col min="7" max="13" width="10.625" style="27" customWidth="1"/>
    <col min="14" max="16383" width="9" style="1" bestFit="1" customWidth="1"/>
    <col min="16384" max="16384" width="9" style="1" customWidth="1"/>
  </cols>
  <sheetData>
    <row r="1" spans="1:13" ht="21" customHeight="1" x14ac:dyDescent="0.15">
      <c r="A1" s="55" t="s">
        <v>159</v>
      </c>
      <c r="B1" s="29"/>
      <c r="C1" s="29"/>
      <c r="D1" s="29"/>
      <c r="E1" s="29"/>
      <c r="F1" s="29"/>
      <c r="M1" s="66" t="s">
        <v>254</v>
      </c>
    </row>
    <row r="2" spans="1:13" ht="20.100000000000001" customHeight="1" x14ac:dyDescent="0.15">
      <c r="A2" s="247" t="s">
        <v>12</v>
      </c>
      <c r="B2" s="309" t="s">
        <v>43</v>
      </c>
      <c r="C2" s="310" t="s">
        <v>136</v>
      </c>
      <c r="D2" s="311"/>
      <c r="E2" s="310" t="s">
        <v>138</v>
      </c>
      <c r="F2" s="311"/>
      <c r="G2" s="306" t="s">
        <v>108</v>
      </c>
      <c r="H2" s="306"/>
      <c r="I2" s="306"/>
      <c r="J2" s="306"/>
      <c r="K2" s="306" t="s">
        <v>137</v>
      </c>
      <c r="L2" s="306"/>
      <c r="M2" s="306"/>
    </row>
    <row r="3" spans="1:13" ht="20.100000000000001" customHeight="1" x14ac:dyDescent="0.15">
      <c r="A3" s="307"/>
      <c r="B3" s="307"/>
      <c r="C3" s="312"/>
      <c r="D3" s="313"/>
      <c r="E3" s="312"/>
      <c r="F3" s="313"/>
      <c r="G3" s="306" t="s">
        <v>85</v>
      </c>
      <c r="H3" s="306"/>
      <c r="I3" s="306" t="s">
        <v>86</v>
      </c>
      <c r="J3" s="306"/>
      <c r="K3" s="306"/>
      <c r="L3" s="306"/>
      <c r="M3" s="306"/>
    </row>
    <row r="4" spans="1:13" ht="20.100000000000001" customHeight="1" x14ac:dyDescent="0.15">
      <c r="A4" s="308"/>
      <c r="B4" s="308"/>
      <c r="C4" s="30" t="s">
        <v>27</v>
      </c>
      <c r="D4" s="30" t="s">
        <v>122</v>
      </c>
      <c r="E4" s="30" t="s">
        <v>85</v>
      </c>
      <c r="F4" s="30" t="s">
        <v>86</v>
      </c>
      <c r="G4" s="63" t="s">
        <v>27</v>
      </c>
      <c r="H4" s="63" t="s">
        <v>122</v>
      </c>
      <c r="I4" s="63" t="s">
        <v>27</v>
      </c>
      <c r="J4" s="63" t="s">
        <v>122</v>
      </c>
      <c r="K4" s="63" t="s">
        <v>43</v>
      </c>
      <c r="L4" s="63" t="s">
        <v>85</v>
      </c>
      <c r="M4" s="63" t="s">
        <v>86</v>
      </c>
    </row>
    <row r="5" spans="1:13" ht="20.100000000000001" customHeight="1" x14ac:dyDescent="0.15">
      <c r="A5" s="56" t="s">
        <v>43</v>
      </c>
      <c r="B5" s="52">
        <f>SUM(B6:B9)</f>
        <v>14</v>
      </c>
      <c r="C5" s="52">
        <f>SUM(C6:C9)</f>
        <v>13</v>
      </c>
      <c r="D5" s="52">
        <f>SUM(D6:D9)</f>
        <v>1</v>
      </c>
      <c r="E5" s="52">
        <f>SUM(E6:E9)</f>
        <v>14</v>
      </c>
      <c r="F5" s="52">
        <f>SUM(F6:F9)</f>
        <v>0</v>
      </c>
      <c r="G5" s="21">
        <v>13</v>
      </c>
      <c r="H5" s="21">
        <v>1</v>
      </c>
      <c r="I5" s="21">
        <v>0</v>
      </c>
      <c r="J5" s="23">
        <v>0</v>
      </c>
      <c r="K5" s="224">
        <v>7.1428571428571432</v>
      </c>
      <c r="L5" s="224">
        <v>7.1428571428571432</v>
      </c>
      <c r="M5" s="23">
        <v>0</v>
      </c>
    </row>
    <row r="6" spans="1:13" ht="20.100000000000001" customHeight="1" x14ac:dyDescent="0.15">
      <c r="A6" s="5" t="s">
        <v>125</v>
      </c>
      <c r="B6" s="19">
        <f>SUM(E6:F6)</f>
        <v>2</v>
      </c>
      <c r="C6" s="19">
        <v>2</v>
      </c>
      <c r="D6" s="24">
        <v>0</v>
      </c>
      <c r="E6" s="19">
        <v>2</v>
      </c>
      <c r="F6" s="24">
        <v>0</v>
      </c>
      <c r="G6" s="64"/>
      <c r="H6" s="64"/>
      <c r="I6" s="64"/>
      <c r="J6" s="64"/>
      <c r="K6" s="64"/>
      <c r="L6" s="64"/>
      <c r="M6" s="64"/>
    </row>
    <row r="7" spans="1:13" ht="20.100000000000001" customHeight="1" x14ac:dyDescent="0.15">
      <c r="A7" s="6" t="s">
        <v>128</v>
      </c>
      <c r="B7" s="20">
        <f>SUM(E7:F7)</f>
        <v>11</v>
      </c>
      <c r="C7" s="54">
        <v>10</v>
      </c>
      <c r="D7" s="22">
        <v>1</v>
      </c>
      <c r="E7" s="62">
        <v>11</v>
      </c>
      <c r="F7" s="22">
        <v>0</v>
      </c>
      <c r="G7" s="64"/>
      <c r="H7" s="64"/>
      <c r="I7" s="64"/>
      <c r="J7" s="64"/>
      <c r="K7" s="64"/>
      <c r="L7" s="64"/>
      <c r="M7" s="64"/>
    </row>
    <row r="8" spans="1:13" ht="20.100000000000001" customHeight="1" x14ac:dyDescent="0.15">
      <c r="A8" s="6" t="s">
        <v>129</v>
      </c>
      <c r="B8" s="20">
        <f>SUM(E8:F8)</f>
        <v>1</v>
      </c>
      <c r="C8" s="20">
        <v>1</v>
      </c>
      <c r="D8" s="20">
        <v>0</v>
      </c>
      <c r="E8" s="20">
        <v>1</v>
      </c>
      <c r="F8" s="20">
        <v>0</v>
      </c>
      <c r="G8" s="64"/>
      <c r="H8" s="64"/>
      <c r="I8" s="64"/>
      <c r="J8" s="64"/>
      <c r="K8" s="64"/>
      <c r="L8" s="65"/>
      <c r="M8" s="64"/>
    </row>
    <row r="9" spans="1:13" ht="20.100000000000001" customHeight="1" x14ac:dyDescent="0.15">
      <c r="A9" s="57" t="s">
        <v>133</v>
      </c>
      <c r="B9" s="23">
        <f>SUM(E9:F9)</f>
        <v>0</v>
      </c>
      <c r="C9" s="23">
        <v>0</v>
      </c>
      <c r="D9" s="23">
        <v>0</v>
      </c>
      <c r="E9" s="23">
        <v>0</v>
      </c>
      <c r="F9" s="23">
        <v>0</v>
      </c>
      <c r="G9" s="64"/>
      <c r="H9" s="64"/>
      <c r="I9" s="64"/>
      <c r="J9" s="64"/>
      <c r="K9" s="64"/>
      <c r="L9" s="64"/>
      <c r="M9" s="64"/>
    </row>
    <row r="10" spans="1:13" ht="24.95" customHeight="1" x14ac:dyDescent="0.15">
      <c r="A10" s="58" t="s">
        <v>312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</row>
    <row r="11" spans="1:13" ht="15" customHeight="1" x14ac:dyDescent="0.15">
      <c r="A11" s="59" t="s">
        <v>145</v>
      </c>
    </row>
    <row r="12" spans="1:13" ht="15" customHeight="1" x14ac:dyDescent="0.15">
      <c r="A12" s="59" t="s">
        <v>26</v>
      </c>
    </row>
    <row r="13" spans="1:13" x14ac:dyDescent="0.15">
      <c r="A13" s="60"/>
    </row>
  </sheetData>
  <mergeCells count="8">
    <mergeCell ref="K2:M3"/>
    <mergeCell ref="G2:J2"/>
    <mergeCell ref="G3:H3"/>
    <mergeCell ref="I3:J3"/>
    <mergeCell ref="A2:A4"/>
    <mergeCell ref="B2:B4"/>
    <mergeCell ref="C2:D3"/>
    <mergeCell ref="E2:F3"/>
  </mergeCells>
  <phoneticPr fontId="2"/>
  <pageMargins left="0.78740157480314965" right="0.78740157480314965" top="0.78740157480314965" bottom="0.98425196850393681" header="0.51181102362204722" footer="0.51181102362204722"/>
  <pageSetup paperSize="9" fitToWidth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0"/>
  <sheetViews>
    <sheetView showZeros="0" view="pageBreakPreview" zoomScale="95" zoomScaleNormal="90" zoomScaleSheetLayoutView="95" workbookViewId="0">
      <selection activeCell="F11" sqref="F11"/>
    </sheetView>
  </sheetViews>
  <sheetFormatPr defaultRowHeight="13.5" x14ac:dyDescent="0.15"/>
  <cols>
    <col min="1" max="1" width="10.625" style="1" customWidth="1"/>
    <col min="2" max="6" width="9" style="1" customWidth="1"/>
    <col min="7" max="20" width="7.875" style="1" customWidth="1"/>
    <col min="21" max="16377" width="9" style="1" bestFit="1" customWidth="1"/>
    <col min="16378" max="16384" width="9" style="1" customWidth="1"/>
  </cols>
  <sheetData>
    <row r="1" spans="1:20" ht="21" customHeight="1" x14ac:dyDescent="0.15">
      <c r="A1" s="67" t="s">
        <v>261</v>
      </c>
      <c r="B1" s="14"/>
      <c r="C1" s="14"/>
      <c r="D1" s="14"/>
      <c r="E1" s="14"/>
      <c r="F1" s="14"/>
      <c r="G1" s="14"/>
      <c r="S1" s="1" t="s">
        <v>318</v>
      </c>
    </row>
    <row r="2" spans="1:20" s="2" customFormat="1" ht="20.100000000000001" customHeight="1" x14ac:dyDescent="0.15">
      <c r="A2" s="247" t="s">
        <v>12</v>
      </c>
      <c r="B2" s="245" t="s">
        <v>283</v>
      </c>
      <c r="C2" s="246"/>
      <c r="D2" s="250"/>
      <c r="E2" s="257" t="s">
        <v>143</v>
      </c>
      <c r="F2" s="314"/>
      <c r="G2" s="269" t="s">
        <v>255</v>
      </c>
      <c r="H2" s="270"/>
      <c r="I2" s="269" t="s">
        <v>313</v>
      </c>
      <c r="J2" s="270"/>
      <c r="K2" s="269" t="s">
        <v>262</v>
      </c>
      <c r="L2" s="270"/>
      <c r="M2" s="242" t="s">
        <v>63</v>
      </c>
      <c r="N2" s="243"/>
      <c r="O2" s="243"/>
      <c r="P2" s="243"/>
      <c r="Q2" s="243"/>
      <c r="R2" s="243"/>
      <c r="S2" s="243"/>
      <c r="T2" s="244"/>
    </row>
    <row r="3" spans="1:20" s="2" customFormat="1" ht="20.100000000000001" customHeight="1" x14ac:dyDescent="0.15">
      <c r="A3" s="248"/>
      <c r="B3" s="251"/>
      <c r="C3" s="252"/>
      <c r="D3" s="253"/>
      <c r="E3" s="315"/>
      <c r="F3" s="316"/>
      <c r="G3" s="271"/>
      <c r="H3" s="272"/>
      <c r="I3" s="271"/>
      <c r="J3" s="272"/>
      <c r="K3" s="271"/>
      <c r="L3" s="272"/>
      <c r="M3" s="245" t="s">
        <v>135</v>
      </c>
      <c r="N3" s="250"/>
      <c r="O3" s="245" t="s">
        <v>249</v>
      </c>
      <c r="P3" s="246"/>
      <c r="Q3" s="246"/>
      <c r="R3" s="246"/>
      <c r="S3" s="245" t="s">
        <v>151</v>
      </c>
      <c r="T3" s="250"/>
    </row>
    <row r="4" spans="1:20" s="2" customFormat="1" ht="20.100000000000001" customHeight="1" x14ac:dyDescent="0.15">
      <c r="A4" s="248"/>
      <c r="B4" s="254"/>
      <c r="C4" s="255"/>
      <c r="D4" s="256"/>
      <c r="E4" s="317"/>
      <c r="F4" s="318"/>
      <c r="G4" s="273"/>
      <c r="H4" s="274"/>
      <c r="I4" s="273"/>
      <c r="J4" s="274"/>
      <c r="K4" s="273"/>
      <c r="L4" s="274"/>
      <c r="M4" s="254"/>
      <c r="N4" s="256"/>
      <c r="O4" s="242" t="s">
        <v>250</v>
      </c>
      <c r="P4" s="244"/>
      <c r="Q4" s="242" t="s">
        <v>131</v>
      </c>
      <c r="R4" s="243"/>
      <c r="S4" s="254"/>
      <c r="T4" s="256"/>
    </row>
    <row r="5" spans="1:20" ht="20.100000000000001" customHeight="1" x14ac:dyDescent="0.15">
      <c r="A5" s="249"/>
      <c r="B5" s="18" t="s">
        <v>43</v>
      </c>
      <c r="C5" s="18" t="s">
        <v>85</v>
      </c>
      <c r="D5" s="18" t="s">
        <v>86</v>
      </c>
      <c r="E5" s="18" t="s">
        <v>85</v>
      </c>
      <c r="F5" s="18" t="s">
        <v>86</v>
      </c>
      <c r="G5" s="18" t="s">
        <v>85</v>
      </c>
      <c r="H5" s="18" t="s">
        <v>86</v>
      </c>
      <c r="I5" s="18" t="s">
        <v>85</v>
      </c>
      <c r="J5" s="18" t="s">
        <v>86</v>
      </c>
      <c r="K5" s="18" t="s">
        <v>85</v>
      </c>
      <c r="L5" s="18" t="s">
        <v>86</v>
      </c>
      <c r="M5" s="18" t="s">
        <v>85</v>
      </c>
      <c r="N5" s="18" t="s">
        <v>86</v>
      </c>
      <c r="O5" s="18" t="s">
        <v>85</v>
      </c>
      <c r="P5" s="18" t="s">
        <v>86</v>
      </c>
      <c r="Q5" s="18" t="s">
        <v>85</v>
      </c>
      <c r="R5" s="18" t="s">
        <v>86</v>
      </c>
      <c r="S5" s="18" t="s">
        <v>85</v>
      </c>
      <c r="T5" s="18" t="s">
        <v>86</v>
      </c>
    </row>
    <row r="6" spans="1:20" ht="20.100000000000001" customHeight="1" x14ac:dyDescent="0.15">
      <c r="A6" s="8" t="s">
        <v>29</v>
      </c>
      <c r="B6" s="19">
        <f>SUM(B7:B9)</f>
        <v>25</v>
      </c>
      <c r="C6" s="19">
        <f t="shared" ref="C6:T6" si="0">SUM(C7:C9)</f>
        <v>15</v>
      </c>
      <c r="D6" s="19">
        <f t="shared" si="0"/>
        <v>10</v>
      </c>
      <c r="E6" s="19">
        <f t="shared" si="0"/>
        <v>15</v>
      </c>
      <c r="F6" s="19">
        <f t="shared" si="0"/>
        <v>10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19">
        <f t="shared" si="0"/>
        <v>0</v>
      </c>
    </row>
    <row r="7" spans="1:20" ht="20.100000000000001" customHeight="1" x14ac:dyDescent="0.15">
      <c r="A7" s="9" t="s">
        <v>11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</row>
    <row r="8" spans="1:20" ht="20.100000000000001" customHeight="1" x14ac:dyDescent="0.15">
      <c r="A8" s="9" t="s">
        <v>32</v>
      </c>
      <c r="B8" s="20">
        <v>25</v>
      </c>
      <c r="C8" s="20">
        <v>15</v>
      </c>
      <c r="D8" s="20">
        <v>10</v>
      </c>
      <c r="E8" s="20">
        <v>15</v>
      </c>
      <c r="F8" s="20">
        <v>10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</row>
    <row r="9" spans="1:20" ht="20.100000000000001" customHeight="1" x14ac:dyDescent="0.15">
      <c r="A9" s="10" t="s">
        <v>39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</row>
    <row r="10" spans="1:20" ht="20.100000000000001" customHeight="1" x14ac:dyDescent="0.15">
      <c r="A10" s="68" t="s">
        <v>21</v>
      </c>
      <c r="B10" s="52">
        <v>25</v>
      </c>
      <c r="C10" s="52">
        <v>15</v>
      </c>
      <c r="D10" s="52">
        <v>10</v>
      </c>
      <c r="E10" s="52">
        <v>15</v>
      </c>
      <c r="F10" s="52">
        <v>10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</row>
  </sheetData>
  <mergeCells count="12">
    <mergeCell ref="M2:T2"/>
    <mergeCell ref="O3:R3"/>
    <mergeCell ref="O4:P4"/>
    <mergeCell ref="Q4:R4"/>
    <mergeCell ref="A2:A5"/>
    <mergeCell ref="B2:D4"/>
    <mergeCell ref="E2:F4"/>
    <mergeCell ref="G2:H4"/>
    <mergeCell ref="I2:J4"/>
    <mergeCell ref="K2:L4"/>
    <mergeCell ref="M3:N4"/>
    <mergeCell ref="S3:T4"/>
  </mergeCells>
  <phoneticPr fontId="2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9"/>
  <sheetViews>
    <sheetView showZeros="0" view="pageBreakPreview" zoomScale="95" zoomScaleNormal="90" zoomScaleSheetLayoutView="95" workbookViewId="0">
      <selection activeCell="H10" sqref="H10"/>
    </sheetView>
  </sheetViews>
  <sheetFormatPr defaultRowHeight="13.5" x14ac:dyDescent="0.15"/>
  <cols>
    <col min="1" max="1" width="10.625" style="1" customWidth="1"/>
    <col min="2" max="8" width="7.375" style="1" customWidth="1"/>
    <col min="9" max="17" width="7.375" style="27" customWidth="1"/>
    <col min="18" max="18" width="10.625" style="27" customWidth="1"/>
    <col min="19" max="21" width="10.625" style="1" customWidth="1"/>
    <col min="22" max="22" width="9" style="1" bestFit="1" customWidth="1"/>
    <col min="23" max="16384" width="9" style="1"/>
  </cols>
  <sheetData>
    <row r="1" spans="1:21" ht="21" customHeight="1" x14ac:dyDescent="0.15">
      <c r="A1" s="4" t="s">
        <v>119</v>
      </c>
      <c r="B1" s="4"/>
      <c r="C1" s="4"/>
      <c r="D1" s="4"/>
      <c r="E1" s="4"/>
      <c r="F1" s="4"/>
      <c r="G1" s="4"/>
      <c r="H1" s="4"/>
      <c r="I1" s="29"/>
      <c r="J1" s="29"/>
      <c r="K1" s="29"/>
      <c r="L1" s="29"/>
      <c r="M1" s="29"/>
      <c r="U1" s="26" t="s">
        <v>254</v>
      </c>
    </row>
    <row r="2" spans="1:21" ht="20.100000000000001" customHeight="1" x14ac:dyDescent="0.15">
      <c r="A2" s="247" t="s">
        <v>12</v>
      </c>
      <c r="B2" s="319" t="s">
        <v>300</v>
      </c>
      <c r="C2" s="320"/>
      <c r="D2" s="319" t="s">
        <v>314</v>
      </c>
      <c r="E2" s="320"/>
      <c r="F2" s="319" t="s">
        <v>316</v>
      </c>
      <c r="G2" s="323"/>
      <c r="H2" s="320"/>
      <c r="I2" s="310" t="s">
        <v>251</v>
      </c>
      <c r="J2" s="325"/>
      <c r="K2" s="325"/>
      <c r="L2" s="325"/>
      <c r="M2" s="325"/>
      <c r="N2" s="325"/>
      <c r="O2" s="325"/>
      <c r="P2" s="325"/>
      <c r="Q2" s="311"/>
      <c r="R2" s="285" t="s">
        <v>334</v>
      </c>
      <c r="S2" s="294" t="s">
        <v>124</v>
      </c>
      <c r="T2" s="288" t="s">
        <v>333</v>
      </c>
      <c r="U2" s="294" t="s">
        <v>239</v>
      </c>
    </row>
    <row r="3" spans="1:21" ht="20.100000000000001" customHeight="1" x14ac:dyDescent="0.15">
      <c r="A3" s="248"/>
      <c r="B3" s="321"/>
      <c r="C3" s="322"/>
      <c r="D3" s="321"/>
      <c r="E3" s="322"/>
      <c r="F3" s="321"/>
      <c r="G3" s="324"/>
      <c r="H3" s="322"/>
      <c r="I3" s="326"/>
      <c r="J3" s="327"/>
      <c r="K3" s="327"/>
      <c r="L3" s="327"/>
      <c r="M3" s="327"/>
      <c r="N3" s="327"/>
      <c r="O3" s="327"/>
      <c r="P3" s="327"/>
      <c r="Q3" s="328"/>
      <c r="R3" s="329"/>
      <c r="S3" s="295"/>
      <c r="T3" s="289"/>
      <c r="U3" s="295"/>
    </row>
    <row r="4" spans="1:21" ht="20.100000000000001" customHeight="1" x14ac:dyDescent="0.15">
      <c r="A4" s="248"/>
      <c r="B4" s="18" t="s">
        <v>85</v>
      </c>
      <c r="C4" s="18" t="s">
        <v>86</v>
      </c>
      <c r="D4" s="18" t="s">
        <v>85</v>
      </c>
      <c r="E4" s="18" t="s">
        <v>86</v>
      </c>
      <c r="F4" s="18" t="s">
        <v>43</v>
      </c>
      <c r="G4" s="18" t="s">
        <v>85</v>
      </c>
      <c r="H4" s="18" t="s">
        <v>86</v>
      </c>
      <c r="I4" s="30" t="s">
        <v>43</v>
      </c>
      <c r="J4" s="31" t="s">
        <v>65</v>
      </c>
      <c r="K4" s="31" t="s">
        <v>81</v>
      </c>
      <c r="L4" s="31" t="s">
        <v>95</v>
      </c>
      <c r="M4" s="31" t="s">
        <v>92</v>
      </c>
      <c r="N4" s="31" t="s">
        <v>44</v>
      </c>
      <c r="O4" s="31" t="s">
        <v>33</v>
      </c>
      <c r="P4" s="31" t="s">
        <v>60</v>
      </c>
      <c r="Q4" s="31" t="s">
        <v>72</v>
      </c>
      <c r="R4" s="330"/>
      <c r="S4" s="296"/>
      <c r="T4" s="290"/>
      <c r="U4" s="296"/>
    </row>
    <row r="5" spans="1:21" ht="20.100000000000001" customHeight="1" x14ac:dyDescent="0.15">
      <c r="A5" s="8" t="s">
        <v>29</v>
      </c>
      <c r="B5" s="19">
        <f>SUM(B6:B8)</f>
        <v>0</v>
      </c>
      <c r="C5" s="19">
        <f t="shared" ref="C5:H5" si="0">SUM(C6:C8)</f>
        <v>0</v>
      </c>
      <c r="D5" s="19">
        <f t="shared" si="0"/>
        <v>0</v>
      </c>
      <c r="E5" s="19">
        <f t="shared" si="0"/>
        <v>0</v>
      </c>
      <c r="F5" s="19">
        <f t="shared" si="0"/>
        <v>2</v>
      </c>
      <c r="G5" s="19">
        <f t="shared" si="0"/>
        <v>1</v>
      </c>
      <c r="H5" s="19">
        <f t="shared" si="0"/>
        <v>1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35">
        <v>100</v>
      </c>
      <c r="T5" s="19">
        <v>0</v>
      </c>
      <c r="U5" s="19">
        <v>0</v>
      </c>
    </row>
    <row r="6" spans="1:21" ht="20.100000000000001" customHeight="1" x14ac:dyDescent="0.15">
      <c r="A6" s="9" t="s">
        <v>11</v>
      </c>
      <c r="B6" s="20">
        <v>0</v>
      </c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41">
        <v>0</v>
      </c>
      <c r="T6" s="22">
        <v>0</v>
      </c>
      <c r="U6" s="22">
        <v>0</v>
      </c>
    </row>
    <row r="7" spans="1:21" ht="20.100000000000001" customHeight="1" x14ac:dyDescent="0.15">
      <c r="A7" s="9" t="s">
        <v>32</v>
      </c>
      <c r="B7" s="20">
        <v>0</v>
      </c>
      <c r="C7" s="20">
        <v>0</v>
      </c>
      <c r="D7" s="20">
        <v>0</v>
      </c>
      <c r="E7" s="20">
        <v>0</v>
      </c>
      <c r="F7" s="20">
        <v>2</v>
      </c>
      <c r="G7" s="20">
        <v>1</v>
      </c>
      <c r="H7" s="20">
        <v>1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41">
        <v>100</v>
      </c>
      <c r="T7" s="20">
        <v>0</v>
      </c>
      <c r="U7" s="20">
        <v>0</v>
      </c>
    </row>
    <row r="8" spans="1:21" ht="20.100000000000001" customHeight="1" x14ac:dyDescent="0.15">
      <c r="A8" s="10" t="s">
        <v>39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42">
        <v>0</v>
      </c>
      <c r="T8" s="23">
        <v>0</v>
      </c>
      <c r="U8" s="23">
        <v>0</v>
      </c>
    </row>
    <row r="9" spans="1:21" ht="20.100000000000001" customHeight="1" x14ac:dyDescent="0.15">
      <c r="A9" s="68" t="s">
        <v>21</v>
      </c>
      <c r="B9" s="52">
        <v>0</v>
      </c>
      <c r="C9" s="52">
        <v>0</v>
      </c>
      <c r="D9" s="52">
        <v>0</v>
      </c>
      <c r="E9" s="52">
        <v>0</v>
      </c>
      <c r="F9" s="52">
        <v>2</v>
      </c>
      <c r="G9" s="52">
        <v>1</v>
      </c>
      <c r="H9" s="52">
        <v>1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70">
        <v>100</v>
      </c>
      <c r="T9" s="53">
        <v>0</v>
      </c>
      <c r="U9" s="53">
        <v>0</v>
      </c>
    </row>
  </sheetData>
  <mergeCells count="9">
    <mergeCell ref="S2:S4"/>
    <mergeCell ref="T2:T4"/>
    <mergeCell ref="U2:U4"/>
    <mergeCell ref="A2:A4"/>
    <mergeCell ref="B2:C3"/>
    <mergeCell ref="D2:E3"/>
    <mergeCell ref="F2:H3"/>
    <mergeCell ref="I2:Q3"/>
    <mergeCell ref="R2:R4"/>
  </mergeCells>
  <phoneticPr fontId="2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4"/>
  <sheetViews>
    <sheetView showZeros="0" view="pageBreakPreview" zoomScaleNormal="90" zoomScaleSheetLayoutView="100" workbookViewId="0">
      <selection activeCell="K9" sqref="K9"/>
    </sheetView>
  </sheetViews>
  <sheetFormatPr defaultRowHeight="13.5" x14ac:dyDescent="0.15"/>
  <cols>
    <col min="1" max="1" width="3.125" style="1" customWidth="1"/>
    <col min="2" max="2" width="27.625" style="1" customWidth="1"/>
    <col min="3" max="14" width="9.375" style="1" customWidth="1"/>
    <col min="15" max="15" width="9" style="1" bestFit="1" customWidth="1"/>
    <col min="16" max="16384" width="9" style="1"/>
  </cols>
  <sheetData>
    <row r="1" spans="1:14" ht="21" customHeight="1" x14ac:dyDescent="0.15">
      <c r="A1" s="4" t="s">
        <v>266</v>
      </c>
      <c r="B1" s="45"/>
      <c r="C1" s="49"/>
      <c r="D1" s="49"/>
      <c r="E1" s="49"/>
      <c r="F1" s="49"/>
      <c r="N1" s="26" t="s">
        <v>45</v>
      </c>
    </row>
    <row r="2" spans="1:14" ht="21" customHeight="1" x14ac:dyDescent="0.15">
      <c r="A2" s="302" t="s">
        <v>12</v>
      </c>
      <c r="B2" s="303"/>
      <c r="C2" s="297" t="s">
        <v>43</v>
      </c>
      <c r="D2" s="297"/>
      <c r="E2" s="297"/>
      <c r="F2" s="297" t="s">
        <v>117</v>
      </c>
      <c r="G2" s="297"/>
      <c r="H2" s="297"/>
      <c r="I2" s="297" t="s">
        <v>79</v>
      </c>
      <c r="J2" s="297"/>
      <c r="K2" s="297"/>
      <c r="L2" s="297" t="s">
        <v>120</v>
      </c>
      <c r="M2" s="297"/>
      <c r="N2" s="297"/>
    </row>
    <row r="3" spans="1:14" ht="21" customHeight="1" x14ac:dyDescent="0.15">
      <c r="A3" s="304"/>
      <c r="B3" s="305"/>
      <c r="C3" s="18" t="s">
        <v>43</v>
      </c>
      <c r="D3" s="18" t="s">
        <v>85</v>
      </c>
      <c r="E3" s="18" t="s">
        <v>86</v>
      </c>
      <c r="F3" s="18" t="s">
        <v>43</v>
      </c>
      <c r="G3" s="18" t="s">
        <v>85</v>
      </c>
      <c r="H3" s="18" t="s">
        <v>86</v>
      </c>
      <c r="I3" s="18" t="s">
        <v>43</v>
      </c>
      <c r="J3" s="18" t="s">
        <v>85</v>
      </c>
      <c r="K3" s="18" t="s">
        <v>86</v>
      </c>
      <c r="L3" s="18" t="s">
        <v>43</v>
      </c>
      <c r="M3" s="18" t="s">
        <v>85</v>
      </c>
      <c r="N3" s="18" t="s">
        <v>86</v>
      </c>
    </row>
    <row r="4" spans="1:14" ht="21" customHeight="1" x14ac:dyDescent="0.15">
      <c r="A4" s="331" t="s">
        <v>287</v>
      </c>
      <c r="B4" s="332"/>
      <c r="C4" s="52">
        <f>SUM(C5:C9)</f>
        <v>25</v>
      </c>
      <c r="D4" s="52">
        <f>SUM(D5:D9)</f>
        <v>15</v>
      </c>
      <c r="E4" s="52">
        <f>SUM(E5:E9)</f>
        <v>10</v>
      </c>
      <c r="F4" s="52">
        <f t="shared" ref="F4:F14" si="0">SUM(G4:H4)</f>
        <v>0</v>
      </c>
      <c r="G4" s="52">
        <f>SUM(G5:G9)</f>
        <v>0</v>
      </c>
      <c r="H4" s="52">
        <f>SUM(H5:H9)</f>
        <v>0</v>
      </c>
      <c r="I4" s="52">
        <f t="shared" ref="I4:I14" si="1">SUM(J4:K4)</f>
        <v>25</v>
      </c>
      <c r="J4" s="52">
        <f>SUM(J5:J9)</f>
        <v>15</v>
      </c>
      <c r="K4" s="52">
        <f>SUM(K5:K9)</f>
        <v>10</v>
      </c>
      <c r="L4" s="52">
        <f t="shared" ref="L4:L14" si="2">SUM(M4:N4)</f>
        <v>0</v>
      </c>
      <c r="M4" s="52">
        <f>SUM(M5:M9)</f>
        <v>0</v>
      </c>
      <c r="N4" s="52">
        <f>SUM(N5:N9)</f>
        <v>0</v>
      </c>
    </row>
    <row r="5" spans="1:14" ht="27.75" customHeight="1" x14ac:dyDescent="0.15">
      <c r="A5" s="43"/>
      <c r="B5" s="46" t="s">
        <v>100</v>
      </c>
      <c r="C5" s="19">
        <f t="shared" ref="C5:C10" si="3">SUM(D5:E5)</f>
        <v>18</v>
      </c>
      <c r="D5" s="19">
        <v>9</v>
      </c>
      <c r="E5" s="19">
        <v>9</v>
      </c>
      <c r="F5" s="19">
        <f t="shared" si="0"/>
        <v>0</v>
      </c>
      <c r="G5" s="19">
        <v>0</v>
      </c>
      <c r="H5" s="19">
        <v>0</v>
      </c>
      <c r="I5" s="19">
        <f t="shared" si="1"/>
        <v>18</v>
      </c>
      <c r="J5" s="19">
        <v>9</v>
      </c>
      <c r="K5" s="19">
        <v>9</v>
      </c>
      <c r="L5" s="19">
        <f t="shared" si="2"/>
        <v>0</v>
      </c>
      <c r="M5" s="19">
        <v>0</v>
      </c>
      <c r="N5" s="19">
        <v>0</v>
      </c>
    </row>
    <row r="6" spans="1:14" ht="27.75" customHeight="1" x14ac:dyDescent="0.15">
      <c r="A6" s="43"/>
      <c r="B6" s="47" t="s">
        <v>105</v>
      </c>
      <c r="C6" s="20">
        <f t="shared" si="3"/>
        <v>6</v>
      </c>
      <c r="D6" s="20">
        <v>5</v>
      </c>
      <c r="E6" s="20">
        <v>1</v>
      </c>
      <c r="F6" s="20">
        <f t="shared" si="0"/>
        <v>0</v>
      </c>
      <c r="G6" s="22">
        <v>0</v>
      </c>
      <c r="H6" s="20">
        <v>0</v>
      </c>
      <c r="I6" s="20">
        <f t="shared" si="1"/>
        <v>6</v>
      </c>
      <c r="J6" s="20">
        <v>5</v>
      </c>
      <c r="K6" s="20">
        <v>1</v>
      </c>
      <c r="L6" s="20">
        <f t="shared" si="2"/>
        <v>0</v>
      </c>
      <c r="M6" s="22">
        <v>0</v>
      </c>
      <c r="N6" s="20">
        <v>0</v>
      </c>
    </row>
    <row r="7" spans="1:14" ht="27.75" customHeight="1" x14ac:dyDescent="0.15">
      <c r="A7" s="43"/>
      <c r="B7" s="47" t="s">
        <v>110</v>
      </c>
      <c r="C7" s="20">
        <f t="shared" si="3"/>
        <v>0</v>
      </c>
      <c r="D7" s="20">
        <v>0</v>
      </c>
      <c r="E7" s="20">
        <v>0</v>
      </c>
      <c r="F7" s="22">
        <f t="shared" si="0"/>
        <v>0</v>
      </c>
      <c r="G7" s="22">
        <v>0</v>
      </c>
      <c r="H7" s="22">
        <v>0</v>
      </c>
      <c r="I7" s="20">
        <f t="shared" si="1"/>
        <v>0</v>
      </c>
      <c r="J7" s="20">
        <v>0</v>
      </c>
      <c r="K7" s="20">
        <v>0</v>
      </c>
      <c r="L7" s="22">
        <f t="shared" si="2"/>
        <v>0</v>
      </c>
      <c r="M7" s="22">
        <v>0</v>
      </c>
      <c r="N7" s="22">
        <v>0</v>
      </c>
    </row>
    <row r="8" spans="1:14" ht="27.75" customHeight="1" x14ac:dyDescent="0.15">
      <c r="A8" s="43"/>
      <c r="B8" s="47" t="s">
        <v>112</v>
      </c>
      <c r="C8" s="20">
        <f t="shared" si="3"/>
        <v>0</v>
      </c>
      <c r="D8" s="20">
        <v>0</v>
      </c>
      <c r="E8" s="20">
        <v>0</v>
      </c>
      <c r="F8" s="20">
        <f t="shared" si="0"/>
        <v>0</v>
      </c>
      <c r="G8" s="20">
        <v>0</v>
      </c>
      <c r="H8" s="20">
        <v>0</v>
      </c>
      <c r="I8" s="20">
        <f t="shared" si="1"/>
        <v>0</v>
      </c>
      <c r="J8" s="20">
        <v>0</v>
      </c>
      <c r="K8" s="20">
        <v>0</v>
      </c>
      <c r="L8" s="20">
        <f t="shared" si="2"/>
        <v>0</v>
      </c>
      <c r="M8" s="20">
        <v>0</v>
      </c>
      <c r="N8" s="20">
        <v>0</v>
      </c>
    </row>
    <row r="9" spans="1:14" ht="27.75" customHeight="1" x14ac:dyDescent="0.15">
      <c r="A9" s="44"/>
      <c r="B9" s="48" t="s">
        <v>114</v>
      </c>
      <c r="C9" s="21">
        <f t="shared" si="3"/>
        <v>1</v>
      </c>
      <c r="D9" s="21">
        <v>1</v>
      </c>
      <c r="E9" s="21">
        <v>0</v>
      </c>
      <c r="F9" s="23">
        <f t="shared" si="0"/>
        <v>0</v>
      </c>
      <c r="G9" s="23">
        <v>0</v>
      </c>
      <c r="H9" s="23">
        <v>0</v>
      </c>
      <c r="I9" s="21">
        <f t="shared" si="1"/>
        <v>1</v>
      </c>
      <c r="J9" s="21">
        <v>1</v>
      </c>
      <c r="K9" s="21">
        <v>0</v>
      </c>
      <c r="L9" s="23">
        <f t="shared" si="2"/>
        <v>0</v>
      </c>
      <c r="M9" s="23">
        <v>0</v>
      </c>
      <c r="N9" s="23">
        <v>0</v>
      </c>
    </row>
    <row r="10" spans="1:14" ht="27.75" customHeight="1" x14ac:dyDescent="0.15">
      <c r="A10" s="333" t="s">
        <v>286</v>
      </c>
      <c r="B10" s="334"/>
      <c r="C10" s="21">
        <f t="shared" si="3"/>
        <v>0</v>
      </c>
      <c r="D10" s="21">
        <v>0</v>
      </c>
      <c r="E10" s="21">
        <v>0</v>
      </c>
      <c r="F10" s="23">
        <f t="shared" si="0"/>
        <v>0</v>
      </c>
      <c r="G10" s="23">
        <v>0</v>
      </c>
      <c r="H10" s="23">
        <v>0</v>
      </c>
      <c r="I10" s="21">
        <f t="shared" si="1"/>
        <v>0</v>
      </c>
      <c r="J10" s="21">
        <v>0</v>
      </c>
      <c r="K10" s="21">
        <v>0</v>
      </c>
      <c r="L10" s="23">
        <f>SUM(M10:N10)</f>
        <v>0</v>
      </c>
      <c r="M10" s="23">
        <v>0</v>
      </c>
      <c r="N10" s="23">
        <v>0</v>
      </c>
    </row>
    <row r="11" spans="1:14" ht="27.75" customHeight="1" x14ac:dyDescent="0.15">
      <c r="A11" s="335" t="s">
        <v>285</v>
      </c>
      <c r="B11" s="336"/>
      <c r="C11" s="52">
        <f>SUM(C12:C13)</f>
        <v>0</v>
      </c>
      <c r="D11" s="52">
        <v>0</v>
      </c>
      <c r="E11" s="52">
        <v>0</v>
      </c>
      <c r="F11" s="52">
        <f t="shared" si="0"/>
        <v>0</v>
      </c>
      <c r="G11" s="52">
        <v>0</v>
      </c>
      <c r="H11" s="52">
        <v>0</v>
      </c>
      <c r="I11" s="52">
        <f t="shared" si="1"/>
        <v>0</v>
      </c>
      <c r="J11" s="52">
        <v>0</v>
      </c>
      <c r="K11" s="52">
        <v>0</v>
      </c>
      <c r="L11" s="52">
        <f t="shared" si="2"/>
        <v>0</v>
      </c>
      <c r="M11" s="53">
        <v>0</v>
      </c>
      <c r="N11" s="53">
        <v>0</v>
      </c>
    </row>
    <row r="12" spans="1:14" ht="27.75" customHeight="1" x14ac:dyDescent="0.15">
      <c r="A12" s="43"/>
      <c r="B12" s="46" t="s">
        <v>115</v>
      </c>
      <c r="C12" s="19">
        <f>SUM(D12:E12)</f>
        <v>0</v>
      </c>
      <c r="D12" s="19">
        <v>0</v>
      </c>
      <c r="E12" s="19">
        <v>0</v>
      </c>
      <c r="F12" s="19">
        <f t="shared" si="0"/>
        <v>0</v>
      </c>
      <c r="G12" s="19">
        <v>0</v>
      </c>
      <c r="H12" s="19">
        <v>0</v>
      </c>
      <c r="I12" s="19">
        <f t="shared" si="1"/>
        <v>0</v>
      </c>
      <c r="J12" s="19">
        <v>0</v>
      </c>
      <c r="K12" s="19">
        <v>0</v>
      </c>
      <c r="L12" s="19">
        <f t="shared" si="2"/>
        <v>0</v>
      </c>
      <c r="M12" s="24">
        <v>0</v>
      </c>
      <c r="N12" s="24">
        <v>0</v>
      </c>
    </row>
    <row r="13" spans="1:14" ht="27.75" customHeight="1" x14ac:dyDescent="0.15">
      <c r="A13" s="44"/>
      <c r="B13" s="48" t="s">
        <v>116</v>
      </c>
      <c r="C13" s="23">
        <f>SUM(D13:E13)</f>
        <v>0</v>
      </c>
      <c r="D13" s="23">
        <v>0</v>
      </c>
      <c r="E13" s="23">
        <v>0</v>
      </c>
      <c r="F13" s="23">
        <f t="shared" si="0"/>
        <v>0</v>
      </c>
      <c r="G13" s="23">
        <v>0</v>
      </c>
      <c r="H13" s="23">
        <v>0</v>
      </c>
      <c r="I13" s="23">
        <f t="shared" si="1"/>
        <v>0</v>
      </c>
      <c r="J13" s="23">
        <v>0</v>
      </c>
      <c r="K13" s="23">
        <v>0</v>
      </c>
      <c r="L13" s="23">
        <f t="shared" si="2"/>
        <v>0</v>
      </c>
      <c r="M13" s="23">
        <v>0</v>
      </c>
      <c r="N13" s="23">
        <v>0</v>
      </c>
    </row>
    <row r="14" spans="1:14" ht="27.75" customHeight="1" x14ac:dyDescent="0.15">
      <c r="A14" s="337" t="s">
        <v>284</v>
      </c>
      <c r="B14" s="338"/>
      <c r="C14" s="21">
        <f>SUM(D14:E14)</f>
        <v>0</v>
      </c>
      <c r="D14" s="21">
        <v>0</v>
      </c>
      <c r="E14" s="21">
        <v>0</v>
      </c>
      <c r="F14" s="23">
        <f t="shared" si="0"/>
        <v>0</v>
      </c>
      <c r="G14" s="23">
        <v>0</v>
      </c>
      <c r="H14" s="23">
        <v>0</v>
      </c>
      <c r="I14" s="21">
        <f t="shared" si="1"/>
        <v>0</v>
      </c>
      <c r="J14" s="21">
        <v>0</v>
      </c>
      <c r="K14" s="21">
        <v>0</v>
      </c>
      <c r="L14" s="23">
        <f t="shared" si="2"/>
        <v>0</v>
      </c>
      <c r="M14" s="23">
        <v>0</v>
      </c>
      <c r="N14" s="23">
        <v>0</v>
      </c>
    </row>
  </sheetData>
  <mergeCells count="9">
    <mergeCell ref="L2:N2"/>
    <mergeCell ref="A4:B4"/>
    <mergeCell ref="A10:B10"/>
    <mergeCell ref="A11:B11"/>
    <mergeCell ref="A14:B14"/>
    <mergeCell ref="A2:B3"/>
    <mergeCell ref="C2:E2"/>
    <mergeCell ref="F2:H2"/>
    <mergeCell ref="I2:K2"/>
  </mergeCells>
  <phoneticPr fontId="2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2"/>
  <sheetViews>
    <sheetView showZeros="0" view="pageBreakPreview" zoomScaleSheetLayoutView="100" workbookViewId="0">
      <pane xSplit="1" ySplit="4" topLeftCell="B5" activePane="bottomRight" state="frozen"/>
      <selection pane="topRight"/>
      <selection pane="bottomLeft"/>
      <selection pane="bottomRight" activeCell="A11" sqref="A11"/>
    </sheetView>
  </sheetViews>
  <sheetFormatPr defaultRowHeight="13.5" x14ac:dyDescent="0.15"/>
  <cols>
    <col min="1" max="1" width="13.625" style="1" customWidth="1"/>
    <col min="2" max="6" width="10.625" style="27" customWidth="1"/>
    <col min="7" max="7" width="11.75" style="27" customWidth="1"/>
    <col min="8" max="14" width="10.625" style="27" customWidth="1"/>
    <col min="15" max="15" width="9" style="1" bestFit="1" customWidth="1"/>
    <col min="16" max="16384" width="9" style="1"/>
  </cols>
  <sheetData>
    <row r="1" spans="1:14" ht="21" customHeight="1" x14ac:dyDescent="0.15">
      <c r="A1" s="55" t="s">
        <v>267</v>
      </c>
      <c r="B1" s="29"/>
      <c r="C1" s="29"/>
      <c r="D1" s="29"/>
      <c r="E1" s="29"/>
      <c r="F1" s="29"/>
      <c r="G1" s="71"/>
      <c r="N1" s="66" t="s">
        <v>254</v>
      </c>
    </row>
    <row r="2" spans="1:14" ht="18.75" customHeight="1" x14ac:dyDescent="0.15">
      <c r="A2" s="247" t="s">
        <v>12</v>
      </c>
      <c r="B2" s="309" t="s">
        <v>43</v>
      </c>
      <c r="C2" s="310" t="s">
        <v>136</v>
      </c>
      <c r="D2" s="311"/>
      <c r="E2" s="310" t="s">
        <v>138</v>
      </c>
      <c r="F2" s="311"/>
      <c r="G2" s="69"/>
      <c r="H2" s="306" t="s">
        <v>108</v>
      </c>
      <c r="I2" s="306"/>
      <c r="J2" s="306"/>
      <c r="K2" s="306"/>
      <c r="L2" s="306" t="s">
        <v>137</v>
      </c>
      <c r="M2" s="306"/>
      <c r="N2" s="306"/>
    </row>
    <row r="3" spans="1:14" ht="18.75" customHeight="1" x14ac:dyDescent="0.15">
      <c r="A3" s="307"/>
      <c r="B3" s="307"/>
      <c r="C3" s="312"/>
      <c r="D3" s="313"/>
      <c r="E3" s="312"/>
      <c r="F3" s="313"/>
      <c r="G3" s="69"/>
      <c r="H3" s="306" t="s">
        <v>85</v>
      </c>
      <c r="I3" s="306"/>
      <c r="J3" s="306" t="s">
        <v>86</v>
      </c>
      <c r="K3" s="306"/>
      <c r="L3" s="306"/>
      <c r="M3" s="306"/>
      <c r="N3" s="306"/>
    </row>
    <row r="4" spans="1:14" ht="21" customHeight="1" x14ac:dyDescent="0.15">
      <c r="A4" s="308"/>
      <c r="B4" s="308"/>
      <c r="C4" s="30" t="s">
        <v>27</v>
      </c>
      <c r="D4" s="30" t="s">
        <v>122</v>
      </c>
      <c r="E4" s="30" t="s">
        <v>85</v>
      </c>
      <c r="F4" s="30" t="s">
        <v>86</v>
      </c>
      <c r="G4" s="69"/>
      <c r="H4" s="63" t="s">
        <v>27</v>
      </c>
      <c r="I4" s="63" t="s">
        <v>122</v>
      </c>
      <c r="J4" s="63" t="s">
        <v>27</v>
      </c>
      <c r="K4" s="63" t="s">
        <v>122</v>
      </c>
      <c r="L4" s="63" t="s">
        <v>43</v>
      </c>
      <c r="M4" s="63" t="s">
        <v>85</v>
      </c>
      <c r="N4" s="63" t="s">
        <v>86</v>
      </c>
    </row>
    <row r="5" spans="1:14" ht="27.75" customHeight="1" x14ac:dyDescent="0.15">
      <c r="A5" s="56" t="s">
        <v>43</v>
      </c>
      <c r="B5" s="52">
        <v>0</v>
      </c>
      <c r="C5" s="52">
        <v>0</v>
      </c>
      <c r="D5" s="52">
        <v>0</v>
      </c>
      <c r="E5" s="52">
        <v>0</v>
      </c>
      <c r="F5" s="52">
        <v>0</v>
      </c>
      <c r="G5" s="72"/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</row>
    <row r="6" spans="1:14" ht="27.75" customHeight="1" x14ac:dyDescent="0.15">
      <c r="A6" s="5" t="s">
        <v>125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  <c r="G6" s="64"/>
      <c r="H6" s="64"/>
      <c r="I6" s="64"/>
      <c r="J6" s="64"/>
      <c r="K6" s="64"/>
      <c r="L6" s="64"/>
      <c r="M6" s="64"/>
      <c r="N6" s="64"/>
    </row>
    <row r="7" spans="1:14" ht="27.75" customHeight="1" x14ac:dyDescent="0.15">
      <c r="A7" s="6" t="s">
        <v>128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64"/>
      <c r="H7" s="64"/>
      <c r="I7" s="64"/>
      <c r="J7" s="64"/>
      <c r="K7" s="64"/>
      <c r="L7" s="64"/>
      <c r="M7" s="64"/>
      <c r="N7" s="64"/>
    </row>
    <row r="8" spans="1:14" ht="27.75" customHeight="1" x14ac:dyDescent="0.15">
      <c r="A8" s="6" t="s">
        <v>129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64"/>
      <c r="H8" s="64"/>
      <c r="I8" s="64"/>
      <c r="J8" s="64"/>
      <c r="K8" s="64"/>
      <c r="L8" s="64"/>
      <c r="M8" s="64"/>
      <c r="N8" s="64"/>
    </row>
    <row r="9" spans="1:14" ht="27.75" customHeight="1" x14ac:dyDescent="0.15">
      <c r="A9" s="7" t="s">
        <v>133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64"/>
      <c r="H9" s="64"/>
      <c r="I9" s="64"/>
      <c r="J9" s="64"/>
      <c r="K9" s="64"/>
      <c r="L9" s="64"/>
      <c r="M9" s="64"/>
      <c r="N9" s="64"/>
    </row>
    <row r="10" spans="1:14" ht="24.95" customHeight="1" x14ac:dyDescent="0.15">
      <c r="A10" s="339" t="s">
        <v>332</v>
      </c>
      <c r="B10" s="339"/>
      <c r="C10" s="339"/>
      <c r="D10" s="339"/>
      <c r="E10" s="339"/>
      <c r="F10" s="339"/>
      <c r="G10" s="339"/>
      <c r="H10" s="61"/>
      <c r="I10" s="61"/>
      <c r="J10" s="61"/>
      <c r="K10" s="61"/>
      <c r="L10" s="61"/>
      <c r="M10" s="61"/>
      <c r="N10" s="61"/>
    </row>
    <row r="11" spans="1:14" ht="15" customHeight="1" x14ac:dyDescent="0.15">
      <c r="A11" s="60" t="s">
        <v>335</v>
      </c>
    </row>
    <row r="12" spans="1:14" ht="15" customHeight="1" x14ac:dyDescent="0.15">
      <c r="A12" s="60" t="s">
        <v>336</v>
      </c>
    </row>
  </sheetData>
  <mergeCells count="9">
    <mergeCell ref="L2:N3"/>
    <mergeCell ref="H2:K2"/>
    <mergeCell ref="H3:I3"/>
    <mergeCell ref="J3:K3"/>
    <mergeCell ref="A10:G10"/>
    <mergeCell ref="A2:A4"/>
    <mergeCell ref="B2:B4"/>
    <mergeCell ref="C2:D3"/>
    <mergeCell ref="E2:F3"/>
  </mergeCells>
  <phoneticPr fontId="2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43"/>
  <sheetViews>
    <sheetView showZeros="0" view="pageBreakPreview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T6" sqref="T6"/>
    </sheetView>
  </sheetViews>
  <sheetFormatPr defaultRowHeight="13.5" x14ac:dyDescent="0.15"/>
  <cols>
    <col min="1" max="1" width="9.5" style="1" customWidth="1"/>
    <col min="2" max="24" width="6.875" style="1" customWidth="1"/>
    <col min="25" max="16382" width="9" style="1" bestFit="1" customWidth="1"/>
    <col min="16383" max="16384" width="9" style="1" customWidth="1"/>
  </cols>
  <sheetData>
    <row r="1" spans="1:24" ht="21" customHeight="1" x14ac:dyDescent="0.15">
      <c r="A1" s="67" t="s">
        <v>292</v>
      </c>
      <c r="B1" s="14"/>
      <c r="C1" s="14"/>
      <c r="D1" s="14"/>
      <c r="E1" s="14"/>
      <c r="F1" s="14"/>
      <c r="G1" s="14"/>
      <c r="X1" s="26" t="s">
        <v>45</v>
      </c>
    </row>
    <row r="2" spans="1:24" s="2" customFormat="1" ht="15" customHeight="1" x14ac:dyDescent="0.15">
      <c r="A2" s="346" t="s">
        <v>12</v>
      </c>
      <c r="B2" s="349" t="s">
        <v>43</v>
      </c>
      <c r="C2" s="350"/>
      <c r="D2" s="351"/>
      <c r="E2" s="340" t="s">
        <v>8</v>
      </c>
      <c r="F2" s="351"/>
      <c r="G2" s="340" t="s">
        <v>268</v>
      </c>
      <c r="H2" s="341"/>
      <c r="I2" s="340" t="s">
        <v>269</v>
      </c>
      <c r="J2" s="341"/>
      <c r="K2" s="340" t="s">
        <v>262</v>
      </c>
      <c r="L2" s="341"/>
      <c r="M2" s="358" t="s">
        <v>63</v>
      </c>
      <c r="N2" s="359"/>
      <c r="O2" s="359"/>
      <c r="P2" s="359"/>
      <c r="Q2" s="359"/>
      <c r="R2" s="359"/>
      <c r="S2" s="359"/>
      <c r="T2" s="360"/>
      <c r="U2" s="340" t="s">
        <v>263</v>
      </c>
      <c r="V2" s="351"/>
      <c r="W2" s="340" t="s">
        <v>322</v>
      </c>
      <c r="X2" s="351"/>
    </row>
    <row r="3" spans="1:24" s="2" customFormat="1" ht="15" customHeight="1" x14ac:dyDescent="0.15">
      <c r="A3" s="347"/>
      <c r="B3" s="352"/>
      <c r="C3" s="353"/>
      <c r="D3" s="354"/>
      <c r="E3" s="342"/>
      <c r="F3" s="354"/>
      <c r="G3" s="342"/>
      <c r="H3" s="343"/>
      <c r="I3" s="342"/>
      <c r="J3" s="343"/>
      <c r="K3" s="342"/>
      <c r="L3" s="343"/>
      <c r="M3" s="349" t="s">
        <v>135</v>
      </c>
      <c r="N3" s="351"/>
      <c r="O3" s="358" t="s">
        <v>249</v>
      </c>
      <c r="P3" s="359"/>
      <c r="Q3" s="359"/>
      <c r="R3" s="359"/>
      <c r="S3" s="245" t="s">
        <v>151</v>
      </c>
      <c r="T3" s="250"/>
      <c r="U3" s="342"/>
      <c r="V3" s="354"/>
      <c r="W3" s="342"/>
      <c r="X3" s="354"/>
    </row>
    <row r="4" spans="1:24" s="2" customFormat="1" ht="22.5" customHeight="1" x14ac:dyDescent="0.15">
      <c r="A4" s="347"/>
      <c r="B4" s="355"/>
      <c r="C4" s="356"/>
      <c r="D4" s="357"/>
      <c r="E4" s="355"/>
      <c r="F4" s="357"/>
      <c r="G4" s="344"/>
      <c r="H4" s="345"/>
      <c r="I4" s="344"/>
      <c r="J4" s="345"/>
      <c r="K4" s="344"/>
      <c r="L4" s="345"/>
      <c r="M4" s="355"/>
      <c r="N4" s="357"/>
      <c r="O4" s="361" t="s">
        <v>250</v>
      </c>
      <c r="P4" s="362"/>
      <c r="Q4" s="361" t="s">
        <v>131</v>
      </c>
      <c r="R4" s="362"/>
      <c r="S4" s="254"/>
      <c r="T4" s="256"/>
      <c r="U4" s="355"/>
      <c r="V4" s="357"/>
      <c r="W4" s="355"/>
      <c r="X4" s="357"/>
    </row>
    <row r="5" spans="1:24" ht="18.75" customHeight="1" x14ac:dyDescent="0.15">
      <c r="A5" s="348"/>
      <c r="B5" s="78" t="s">
        <v>43</v>
      </c>
      <c r="C5" s="78" t="s">
        <v>85</v>
      </c>
      <c r="D5" s="78" t="s">
        <v>86</v>
      </c>
      <c r="E5" s="78" t="s">
        <v>85</v>
      </c>
      <c r="F5" s="78" t="s">
        <v>86</v>
      </c>
      <c r="G5" s="78" t="s">
        <v>85</v>
      </c>
      <c r="H5" s="78" t="s">
        <v>86</v>
      </c>
      <c r="I5" s="78" t="s">
        <v>85</v>
      </c>
      <c r="J5" s="78" t="s">
        <v>86</v>
      </c>
      <c r="K5" s="78" t="s">
        <v>85</v>
      </c>
      <c r="L5" s="78" t="s">
        <v>86</v>
      </c>
      <c r="M5" s="78" t="s">
        <v>85</v>
      </c>
      <c r="N5" s="78" t="s">
        <v>86</v>
      </c>
      <c r="O5" s="78" t="s">
        <v>85</v>
      </c>
      <c r="P5" s="78" t="s">
        <v>86</v>
      </c>
      <c r="Q5" s="78" t="s">
        <v>85</v>
      </c>
      <c r="R5" s="78" t="s">
        <v>86</v>
      </c>
      <c r="S5" s="78" t="s">
        <v>85</v>
      </c>
      <c r="T5" s="78" t="s">
        <v>86</v>
      </c>
      <c r="U5" s="78" t="s">
        <v>85</v>
      </c>
      <c r="V5" s="78" t="s">
        <v>86</v>
      </c>
      <c r="W5" s="78" t="s">
        <v>85</v>
      </c>
      <c r="X5" s="78" t="s">
        <v>86</v>
      </c>
    </row>
    <row r="6" spans="1:24" ht="18.75" customHeight="1" x14ac:dyDescent="0.15">
      <c r="A6" s="73" t="s">
        <v>29</v>
      </c>
      <c r="B6" s="79">
        <f t="shared" ref="B6:X6" si="0">SUM(B10:B43)</f>
        <v>5536</v>
      </c>
      <c r="C6" s="79">
        <f t="shared" si="0"/>
        <v>2800</v>
      </c>
      <c r="D6" s="79">
        <f t="shared" si="0"/>
        <v>2736</v>
      </c>
      <c r="E6" s="79">
        <f t="shared" si="0"/>
        <v>1328</v>
      </c>
      <c r="F6" s="79">
        <f t="shared" si="0"/>
        <v>1640</v>
      </c>
      <c r="G6" s="79">
        <f t="shared" si="0"/>
        <v>334</v>
      </c>
      <c r="H6" s="79">
        <f t="shared" si="0"/>
        <v>464</v>
      </c>
      <c r="I6" s="79">
        <f t="shared" si="0"/>
        <v>316</v>
      </c>
      <c r="J6" s="79">
        <f t="shared" si="0"/>
        <v>286</v>
      </c>
      <c r="K6" s="79">
        <f t="shared" si="0"/>
        <v>80</v>
      </c>
      <c r="L6" s="79">
        <f t="shared" si="0"/>
        <v>2</v>
      </c>
      <c r="M6" s="79">
        <f t="shared" si="0"/>
        <v>12</v>
      </c>
      <c r="N6" s="79">
        <f t="shared" si="0"/>
        <v>8</v>
      </c>
      <c r="O6" s="79">
        <f t="shared" si="0"/>
        <v>603</v>
      </c>
      <c r="P6" s="79">
        <f t="shared" si="0"/>
        <v>241</v>
      </c>
      <c r="Q6" s="79">
        <f t="shared" si="0"/>
        <v>15</v>
      </c>
      <c r="R6" s="79">
        <f t="shared" si="0"/>
        <v>14</v>
      </c>
      <c r="S6" s="79">
        <f t="shared" si="0"/>
        <v>4</v>
      </c>
      <c r="T6" s="79">
        <f t="shared" si="0"/>
        <v>8</v>
      </c>
      <c r="U6" s="79">
        <f t="shared" si="0"/>
        <v>108</v>
      </c>
      <c r="V6" s="79">
        <f t="shared" si="0"/>
        <v>73</v>
      </c>
      <c r="W6" s="79">
        <f t="shared" si="0"/>
        <v>0</v>
      </c>
      <c r="X6" s="79">
        <f t="shared" si="0"/>
        <v>0</v>
      </c>
    </row>
    <row r="7" spans="1:24" ht="18.75" customHeight="1" x14ac:dyDescent="0.15">
      <c r="A7" s="74" t="s">
        <v>11</v>
      </c>
      <c r="B7" s="80">
        <f>SUM(C7:D7)</f>
        <v>0</v>
      </c>
      <c r="C7" s="80">
        <f>SUM(E7,G7,I7,K7,M7,S7,O7,Q7,U7,W7)</f>
        <v>0</v>
      </c>
      <c r="D7" s="80">
        <f>SUM(F7,H7,J7,L7,N7,P7,R7,T7,V7,X7)</f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</row>
    <row r="8" spans="1:24" ht="18.75" customHeight="1" x14ac:dyDescent="0.15">
      <c r="A8" s="74" t="s">
        <v>32</v>
      </c>
      <c r="B8" s="81">
        <f t="shared" ref="B8:B43" si="1">SUM(C8:D8)</f>
        <v>3955</v>
      </c>
      <c r="C8" s="81">
        <f t="shared" ref="C8:C43" si="2">SUM(E8,G8,I8,K8,M8,S8,O8,Q8,U8,W8)</f>
        <v>2007</v>
      </c>
      <c r="D8" s="81">
        <f t="shared" ref="D8:D43" si="3">SUM(F8,H8,J8,L8,N8,T8,P8,R8,V8,X8)</f>
        <v>1948</v>
      </c>
      <c r="E8" s="81">
        <v>782</v>
      </c>
      <c r="F8" s="81">
        <v>1022</v>
      </c>
      <c r="G8" s="80">
        <v>283</v>
      </c>
      <c r="H8" s="81">
        <v>403</v>
      </c>
      <c r="I8" s="81">
        <v>225</v>
      </c>
      <c r="J8" s="81">
        <v>224</v>
      </c>
      <c r="K8" s="81">
        <v>73</v>
      </c>
      <c r="L8" s="81">
        <v>2</v>
      </c>
      <c r="M8" s="81">
        <v>12</v>
      </c>
      <c r="N8" s="81">
        <v>8</v>
      </c>
      <c r="O8" s="81">
        <v>550</v>
      </c>
      <c r="P8" s="81">
        <v>220</v>
      </c>
      <c r="Q8" s="81">
        <v>15</v>
      </c>
      <c r="R8" s="81">
        <v>14</v>
      </c>
      <c r="S8" s="81">
        <v>4</v>
      </c>
      <c r="T8" s="81">
        <v>8</v>
      </c>
      <c r="U8" s="81">
        <v>63</v>
      </c>
      <c r="V8" s="81">
        <v>47</v>
      </c>
      <c r="W8" s="81">
        <v>0</v>
      </c>
      <c r="X8" s="80">
        <v>0</v>
      </c>
    </row>
    <row r="9" spans="1:24" ht="18.75" customHeight="1" x14ac:dyDescent="0.15">
      <c r="A9" s="75" t="s">
        <v>39</v>
      </c>
      <c r="B9" s="82">
        <f t="shared" si="1"/>
        <v>1581</v>
      </c>
      <c r="C9" s="82">
        <f t="shared" si="2"/>
        <v>793</v>
      </c>
      <c r="D9" s="82">
        <f t="shared" si="3"/>
        <v>788</v>
      </c>
      <c r="E9" s="82">
        <v>546</v>
      </c>
      <c r="F9" s="82">
        <v>618</v>
      </c>
      <c r="G9" s="82">
        <v>51</v>
      </c>
      <c r="H9" s="82">
        <v>61</v>
      </c>
      <c r="I9" s="82">
        <v>91</v>
      </c>
      <c r="J9" s="82">
        <v>62</v>
      </c>
      <c r="K9" s="82">
        <v>7</v>
      </c>
      <c r="L9" s="83">
        <v>0</v>
      </c>
      <c r="M9" s="82">
        <v>0</v>
      </c>
      <c r="N9" s="82">
        <v>0</v>
      </c>
      <c r="O9" s="83">
        <v>53</v>
      </c>
      <c r="P9" s="83">
        <v>21</v>
      </c>
      <c r="Q9" s="83">
        <v>0</v>
      </c>
      <c r="R9" s="83">
        <v>0</v>
      </c>
      <c r="S9" s="83">
        <v>0</v>
      </c>
      <c r="T9" s="83">
        <v>0</v>
      </c>
      <c r="U9" s="82">
        <v>45</v>
      </c>
      <c r="V9" s="82">
        <v>26</v>
      </c>
      <c r="W9" s="83">
        <v>0</v>
      </c>
      <c r="X9" s="83">
        <v>0</v>
      </c>
    </row>
    <row r="10" spans="1:24" ht="18.75" customHeight="1" x14ac:dyDescent="0.15">
      <c r="A10" s="73" t="s">
        <v>21</v>
      </c>
      <c r="B10" s="79">
        <f t="shared" si="1"/>
        <v>3485</v>
      </c>
      <c r="C10" s="79">
        <f t="shared" si="2"/>
        <v>1653</v>
      </c>
      <c r="D10" s="79">
        <f t="shared" si="3"/>
        <v>1832</v>
      </c>
      <c r="E10" s="79">
        <v>921</v>
      </c>
      <c r="F10" s="79">
        <v>1283</v>
      </c>
      <c r="G10" s="79">
        <v>132</v>
      </c>
      <c r="H10" s="79">
        <v>201</v>
      </c>
      <c r="I10" s="79">
        <v>235</v>
      </c>
      <c r="J10" s="79">
        <v>194</v>
      </c>
      <c r="K10" s="79">
        <v>34</v>
      </c>
      <c r="L10" s="79">
        <v>2</v>
      </c>
      <c r="M10" s="79">
        <v>5</v>
      </c>
      <c r="N10" s="79">
        <v>6</v>
      </c>
      <c r="O10" s="79">
        <v>248</v>
      </c>
      <c r="P10" s="79">
        <v>94</v>
      </c>
      <c r="Q10" s="79">
        <v>11</v>
      </c>
      <c r="R10" s="79">
        <v>6</v>
      </c>
      <c r="S10" s="79">
        <v>3</v>
      </c>
      <c r="T10" s="79">
        <v>8</v>
      </c>
      <c r="U10" s="79">
        <v>64</v>
      </c>
      <c r="V10" s="79">
        <v>38</v>
      </c>
      <c r="W10" s="84">
        <v>0</v>
      </c>
      <c r="X10" s="84">
        <v>0</v>
      </c>
    </row>
    <row r="11" spans="1:24" ht="18.75" customHeight="1" x14ac:dyDescent="0.15">
      <c r="A11" s="76" t="s">
        <v>41</v>
      </c>
      <c r="B11" s="81">
        <f t="shared" si="1"/>
        <v>31</v>
      </c>
      <c r="C11" s="81">
        <f t="shared" si="2"/>
        <v>16</v>
      </c>
      <c r="D11" s="81">
        <f t="shared" si="3"/>
        <v>15</v>
      </c>
      <c r="E11" s="81">
        <v>3</v>
      </c>
      <c r="F11" s="81">
        <v>7</v>
      </c>
      <c r="G11" s="80">
        <v>3</v>
      </c>
      <c r="H11" s="80">
        <v>6</v>
      </c>
      <c r="I11" s="80">
        <v>0</v>
      </c>
      <c r="J11" s="80">
        <v>0</v>
      </c>
      <c r="K11" s="81">
        <v>2</v>
      </c>
      <c r="L11" s="80">
        <v>0</v>
      </c>
      <c r="M11" s="81">
        <v>0</v>
      </c>
      <c r="N11" s="81">
        <v>0</v>
      </c>
      <c r="O11" s="81">
        <v>7</v>
      </c>
      <c r="P11" s="80">
        <v>2</v>
      </c>
      <c r="Q11" s="81">
        <v>0</v>
      </c>
      <c r="R11" s="80">
        <v>0</v>
      </c>
      <c r="S11" s="81">
        <v>0</v>
      </c>
      <c r="T11" s="80">
        <v>0</v>
      </c>
      <c r="U11" s="80">
        <v>1</v>
      </c>
      <c r="V11" s="81">
        <v>0</v>
      </c>
      <c r="W11" s="81">
        <v>0</v>
      </c>
      <c r="X11" s="80">
        <v>0</v>
      </c>
    </row>
    <row r="12" spans="1:24" ht="18.75" customHeight="1" x14ac:dyDescent="0.15">
      <c r="A12" s="76" t="s">
        <v>9</v>
      </c>
      <c r="B12" s="81">
        <f t="shared" si="1"/>
        <v>100</v>
      </c>
      <c r="C12" s="81">
        <f t="shared" si="2"/>
        <v>51</v>
      </c>
      <c r="D12" s="81">
        <f t="shared" si="3"/>
        <v>49</v>
      </c>
      <c r="E12" s="81">
        <v>33</v>
      </c>
      <c r="F12" s="81">
        <v>27</v>
      </c>
      <c r="G12" s="81">
        <v>4</v>
      </c>
      <c r="H12" s="81">
        <v>15</v>
      </c>
      <c r="I12" s="80">
        <v>0</v>
      </c>
      <c r="J12" s="80">
        <v>0</v>
      </c>
      <c r="K12" s="81">
        <v>2</v>
      </c>
      <c r="L12" s="80">
        <v>0</v>
      </c>
      <c r="M12" s="81">
        <v>0</v>
      </c>
      <c r="N12" s="81">
        <v>0</v>
      </c>
      <c r="O12" s="81">
        <v>9</v>
      </c>
      <c r="P12" s="80">
        <v>6</v>
      </c>
      <c r="Q12" s="81">
        <v>0</v>
      </c>
      <c r="R12" s="80">
        <v>0</v>
      </c>
      <c r="S12" s="81">
        <v>0</v>
      </c>
      <c r="T12" s="80">
        <v>0</v>
      </c>
      <c r="U12" s="81">
        <v>3</v>
      </c>
      <c r="V12" s="80">
        <v>1</v>
      </c>
      <c r="W12" s="80">
        <v>0</v>
      </c>
      <c r="X12" s="80">
        <v>0</v>
      </c>
    </row>
    <row r="13" spans="1:24" ht="18.75" customHeight="1" x14ac:dyDescent="0.15">
      <c r="A13" s="76" t="s">
        <v>22</v>
      </c>
      <c r="B13" s="81">
        <f t="shared" si="1"/>
        <v>539</v>
      </c>
      <c r="C13" s="81">
        <f t="shared" si="2"/>
        <v>302</v>
      </c>
      <c r="D13" s="81">
        <f t="shared" si="3"/>
        <v>237</v>
      </c>
      <c r="E13" s="81">
        <v>83</v>
      </c>
      <c r="F13" s="81">
        <v>97</v>
      </c>
      <c r="G13" s="81">
        <v>92</v>
      </c>
      <c r="H13" s="81">
        <v>105</v>
      </c>
      <c r="I13" s="81">
        <v>6</v>
      </c>
      <c r="J13" s="81">
        <v>6</v>
      </c>
      <c r="K13" s="81">
        <v>15</v>
      </c>
      <c r="L13" s="80">
        <v>0</v>
      </c>
      <c r="M13" s="81">
        <v>2</v>
      </c>
      <c r="N13" s="81">
        <v>0</v>
      </c>
      <c r="O13" s="81">
        <v>95</v>
      </c>
      <c r="P13" s="80">
        <v>23</v>
      </c>
      <c r="Q13" s="81">
        <v>0</v>
      </c>
      <c r="R13" s="80">
        <v>0</v>
      </c>
      <c r="S13" s="81">
        <v>0</v>
      </c>
      <c r="T13" s="80">
        <v>0</v>
      </c>
      <c r="U13" s="81">
        <v>9</v>
      </c>
      <c r="V13" s="81">
        <v>6</v>
      </c>
      <c r="W13" s="80">
        <v>0</v>
      </c>
      <c r="X13" s="80">
        <v>0</v>
      </c>
    </row>
    <row r="14" spans="1:24" ht="18.75" customHeight="1" x14ac:dyDescent="0.15">
      <c r="A14" s="76" t="s">
        <v>30</v>
      </c>
      <c r="B14" s="81">
        <f t="shared" si="1"/>
        <v>63</v>
      </c>
      <c r="C14" s="81">
        <f t="shared" si="2"/>
        <v>44</v>
      </c>
      <c r="D14" s="81">
        <f t="shared" si="3"/>
        <v>19</v>
      </c>
      <c r="E14" s="81">
        <v>12</v>
      </c>
      <c r="F14" s="81">
        <v>2</v>
      </c>
      <c r="G14" s="81">
        <v>6</v>
      </c>
      <c r="H14" s="81">
        <v>9</v>
      </c>
      <c r="I14" s="80">
        <v>4</v>
      </c>
      <c r="J14" s="81">
        <v>1</v>
      </c>
      <c r="K14" s="81">
        <v>8</v>
      </c>
      <c r="L14" s="80">
        <v>0</v>
      </c>
      <c r="M14" s="81">
        <v>2</v>
      </c>
      <c r="N14" s="81">
        <v>0</v>
      </c>
      <c r="O14" s="81">
        <v>8</v>
      </c>
      <c r="P14" s="80">
        <v>5</v>
      </c>
      <c r="Q14" s="81">
        <v>0</v>
      </c>
      <c r="R14" s="80">
        <v>0</v>
      </c>
      <c r="S14" s="81">
        <v>0</v>
      </c>
      <c r="T14" s="80">
        <v>0</v>
      </c>
      <c r="U14" s="81">
        <v>4</v>
      </c>
      <c r="V14" s="81">
        <v>2</v>
      </c>
      <c r="W14" s="80">
        <v>0</v>
      </c>
      <c r="X14" s="80">
        <v>0</v>
      </c>
    </row>
    <row r="15" spans="1:24" ht="18.75" customHeight="1" x14ac:dyDescent="0.15">
      <c r="A15" s="76" t="s">
        <v>48</v>
      </c>
      <c r="B15" s="81">
        <f t="shared" si="1"/>
        <v>355</v>
      </c>
      <c r="C15" s="81">
        <f t="shared" si="2"/>
        <v>235</v>
      </c>
      <c r="D15" s="81">
        <f t="shared" si="3"/>
        <v>120</v>
      </c>
      <c r="E15" s="81">
        <v>123</v>
      </c>
      <c r="F15" s="81">
        <v>70</v>
      </c>
      <c r="G15" s="81">
        <v>31</v>
      </c>
      <c r="H15" s="81">
        <v>24</v>
      </c>
      <c r="I15" s="81">
        <v>2</v>
      </c>
      <c r="J15" s="80">
        <v>4</v>
      </c>
      <c r="K15" s="81">
        <v>6</v>
      </c>
      <c r="L15" s="80">
        <v>0</v>
      </c>
      <c r="M15" s="81">
        <v>0</v>
      </c>
      <c r="N15" s="81">
        <v>0</v>
      </c>
      <c r="O15" s="81">
        <v>64</v>
      </c>
      <c r="P15" s="80">
        <v>16</v>
      </c>
      <c r="Q15" s="81">
        <v>0</v>
      </c>
      <c r="R15" s="80">
        <v>0</v>
      </c>
      <c r="S15" s="81">
        <v>0</v>
      </c>
      <c r="T15" s="80">
        <v>0</v>
      </c>
      <c r="U15" s="80">
        <v>9</v>
      </c>
      <c r="V15" s="81">
        <v>6</v>
      </c>
      <c r="W15" s="80">
        <v>0</v>
      </c>
      <c r="X15" s="80">
        <v>0</v>
      </c>
    </row>
    <row r="16" spans="1:24" ht="18.75" customHeight="1" x14ac:dyDescent="0.15">
      <c r="A16" s="76" t="s">
        <v>55</v>
      </c>
      <c r="B16" s="81">
        <f t="shared" si="1"/>
        <v>189</v>
      </c>
      <c r="C16" s="81">
        <f t="shared" si="2"/>
        <v>116</v>
      </c>
      <c r="D16" s="81">
        <f t="shared" si="3"/>
        <v>73</v>
      </c>
      <c r="E16" s="81">
        <v>20</v>
      </c>
      <c r="F16" s="81">
        <v>17</v>
      </c>
      <c r="G16" s="81">
        <v>16</v>
      </c>
      <c r="H16" s="81">
        <v>30</v>
      </c>
      <c r="I16" s="81">
        <v>2</v>
      </c>
      <c r="J16" s="80">
        <v>3</v>
      </c>
      <c r="K16" s="81">
        <v>6</v>
      </c>
      <c r="L16" s="80">
        <v>0</v>
      </c>
      <c r="M16" s="81">
        <v>0</v>
      </c>
      <c r="N16" s="81">
        <v>0</v>
      </c>
      <c r="O16" s="81">
        <v>70</v>
      </c>
      <c r="P16" s="81">
        <v>22</v>
      </c>
      <c r="Q16" s="81">
        <v>0</v>
      </c>
      <c r="R16" s="81">
        <v>0</v>
      </c>
      <c r="S16" s="81">
        <v>0</v>
      </c>
      <c r="T16" s="81">
        <v>0</v>
      </c>
      <c r="U16" s="81">
        <v>2</v>
      </c>
      <c r="V16" s="81">
        <v>1</v>
      </c>
      <c r="W16" s="80">
        <v>0</v>
      </c>
      <c r="X16" s="80">
        <v>0</v>
      </c>
    </row>
    <row r="17" spans="1:24" ht="18.75" customHeight="1" x14ac:dyDescent="0.15">
      <c r="A17" s="76" t="s">
        <v>10</v>
      </c>
      <c r="B17" s="81">
        <f t="shared" si="1"/>
        <v>39</v>
      </c>
      <c r="C17" s="81">
        <f t="shared" si="2"/>
        <v>25</v>
      </c>
      <c r="D17" s="81">
        <f t="shared" si="3"/>
        <v>14</v>
      </c>
      <c r="E17" s="81">
        <v>13</v>
      </c>
      <c r="F17" s="81">
        <v>2</v>
      </c>
      <c r="G17" s="81">
        <v>5</v>
      </c>
      <c r="H17" s="81">
        <v>6</v>
      </c>
      <c r="I17" s="80">
        <v>0</v>
      </c>
      <c r="J17" s="81">
        <v>0</v>
      </c>
      <c r="K17" s="80">
        <v>0</v>
      </c>
      <c r="L17" s="80">
        <v>0</v>
      </c>
      <c r="M17" s="81">
        <v>0</v>
      </c>
      <c r="N17" s="81">
        <v>1</v>
      </c>
      <c r="O17" s="81">
        <v>6</v>
      </c>
      <c r="P17" s="80">
        <v>4</v>
      </c>
      <c r="Q17" s="81">
        <v>0</v>
      </c>
      <c r="R17" s="80">
        <v>0</v>
      </c>
      <c r="S17" s="81">
        <v>0</v>
      </c>
      <c r="T17" s="80">
        <v>0</v>
      </c>
      <c r="U17" s="80">
        <v>1</v>
      </c>
      <c r="V17" s="81">
        <v>1</v>
      </c>
      <c r="W17" s="80">
        <v>0</v>
      </c>
      <c r="X17" s="80">
        <v>0</v>
      </c>
    </row>
    <row r="18" spans="1:24" s="3" customFormat="1" ht="18.75" customHeight="1" x14ac:dyDescent="0.15">
      <c r="A18" s="76" t="s">
        <v>24</v>
      </c>
      <c r="B18" s="81">
        <f t="shared" si="1"/>
        <v>272</v>
      </c>
      <c r="C18" s="81">
        <f t="shared" si="2"/>
        <v>122</v>
      </c>
      <c r="D18" s="81">
        <f t="shared" si="3"/>
        <v>150</v>
      </c>
      <c r="E18" s="81">
        <v>64</v>
      </c>
      <c r="F18" s="81">
        <v>81</v>
      </c>
      <c r="G18" s="81">
        <v>24</v>
      </c>
      <c r="H18" s="81">
        <v>40</v>
      </c>
      <c r="I18" s="81">
        <v>6</v>
      </c>
      <c r="J18" s="81">
        <v>1</v>
      </c>
      <c r="K18" s="80">
        <v>1</v>
      </c>
      <c r="L18" s="80">
        <v>0</v>
      </c>
      <c r="M18" s="81">
        <v>0</v>
      </c>
      <c r="N18" s="81">
        <v>0</v>
      </c>
      <c r="O18" s="81">
        <v>19</v>
      </c>
      <c r="P18" s="80">
        <v>17</v>
      </c>
      <c r="Q18" s="81">
        <v>3</v>
      </c>
      <c r="R18" s="80">
        <v>5</v>
      </c>
      <c r="S18" s="81">
        <v>1</v>
      </c>
      <c r="T18" s="80">
        <v>0</v>
      </c>
      <c r="U18" s="80">
        <v>4</v>
      </c>
      <c r="V18" s="81">
        <v>6</v>
      </c>
      <c r="W18" s="80">
        <v>0</v>
      </c>
      <c r="X18" s="80">
        <v>0</v>
      </c>
    </row>
    <row r="19" spans="1:24" ht="18.75" customHeight="1" x14ac:dyDescent="0.15">
      <c r="A19" s="76" t="s">
        <v>3</v>
      </c>
      <c r="B19" s="81">
        <f t="shared" si="1"/>
        <v>35</v>
      </c>
      <c r="C19" s="81">
        <f t="shared" si="2"/>
        <v>25</v>
      </c>
      <c r="D19" s="81">
        <f t="shared" si="3"/>
        <v>10</v>
      </c>
      <c r="E19" s="80">
        <v>2</v>
      </c>
      <c r="F19" s="80">
        <v>1</v>
      </c>
      <c r="G19" s="81">
        <v>0</v>
      </c>
      <c r="H19" s="81">
        <v>0</v>
      </c>
      <c r="I19" s="80">
        <v>9</v>
      </c>
      <c r="J19" s="80">
        <v>2</v>
      </c>
      <c r="K19" s="80">
        <v>2</v>
      </c>
      <c r="L19" s="80">
        <v>0</v>
      </c>
      <c r="M19" s="81">
        <v>0</v>
      </c>
      <c r="N19" s="81">
        <v>0</v>
      </c>
      <c r="O19" s="81">
        <v>10</v>
      </c>
      <c r="P19" s="81">
        <v>6</v>
      </c>
      <c r="Q19" s="81">
        <v>0</v>
      </c>
      <c r="R19" s="81">
        <v>0</v>
      </c>
      <c r="S19" s="81">
        <v>0</v>
      </c>
      <c r="T19" s="81">
        <v>0</v>
      </c>
      <c r="U19" s="81">
        <v>2</v>
      </c>
      <c r="V19" s="81">
        <v>1</v>
      </c>
      <c r="W19" s="80">
        <v>0</v>
      </c>
      <c r="X19" s="80">
        <v>0</v>
      </c>
    </row>
    <row r="20" spans="1:24" ht="18.75" customHeight="1" x14ac:dyDescent="0.15">
      <c r="A20" s="77" t="s">
        <v>56</v>
      </c>
      <c r="B20" s="82">
        <f t="shared" si="1"/>
        <v>106</v>
      </c>
      <c r="C20" s="81">
        <f t="shared" si="2"/>
        <v>49</v>
      </c>
      <c r="D20" s="81">
        <f t="shared" si="3"/>
        <v>57</v>
      </c>
      <c r="E20" s="82">
        <v>21</v>
      </c>
      <c r="F20" s="82">
        <v>14</v>
      </c>
      <c r="G20" s="82">
        <v>0</v>
      </c>
      <c r="H20" s="82">
        <v>0</v>
      </c>
      <c r="I20" s="82">
        <v>19</v>
      </c>
      <c r="J20" s="82">
        <v>29</v>
      </c>
      <c r="K20" s="82">
        <v>1</v>
      </c>
      <c r="L20" s="83">
        <v>0</v>
      </c>
      <c r="M20" s="82">
        <v>0</v>
      </c>
      <c r="N20" s="82">
        <v>0</v>
      </c>
      <c r="O20" s="82">
        <v>8</v>
      </c>
      <c r="P20" s="83">
        <v>11</v>
      </c>
      <c r="Q20" s="82">
        <v>0</v>
      </c>
      <c r="R20" s="83">
        <v>1</v>
      </c>
      <c r="S20" s="82">
        <v>0</v>
      </c>
      <c r="T20" s="83">
        <v>0</v>
      </c>
      <c r="U20" s="82">
        <v>0</v>
      </c>
      <c r="V20" s="82">
        <v>2</v>
      </c>
      <c r="W20" s="83">
        <v>0</v>
      </c>
      <c r="X20" s="83">
        <v>0</v>
      </c>
    </row>
    <row r="21" spans="1:24" ht="18.75" customHeight="1" x14ac:dyDescent="0.15">
      <c r="A21" s="76" t="s">
        <v>59</v>
      </c>
      <c r="B21" s="80">
        <f t="shared" si="1"/>
        <v>0</v>
      </c>
      <c r="C21" s="79">
        <f t="shared" si="2"/>
        <v>0</v>
      </c>
      <c r="D21" s="79">
        <f t="shared" si="3"/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  <c r="L21" s="80">
        <v>0</v>
      </c>
      <c r="M21" s="80">
        <v>0</v>
      </c>
      <c r="N21" s="80">
        <v>0</v>
      </c>
      <c r="O21" s="80">
        <v>0</v>
      </c>
      <c r="P21" s="80">
        <v>0</v>
      </c>
      <c r="Q21" s="80">
        <v>0</v>
      </c>
      <c r="R21" s="80">
        <v>0</v>
      </c>
      <c r="S21" s="80">
        <v>0</v>
      </c>
      <c r="T21" s="80">
        <v>0</v>
      </c>
      <c r="U21" s="80">
        <v>0</v>
      </c>
      <c r="V21" s="80">
        <v>0</v>
      </c>
      <c r="W21" s="80">
        <v>0</v>
      </c>
      <c r="X21" s="80">
        <v>0</v>
      </c>
    </row>
    <row r="22" spans="1:24" ht="18.75" customHeight="1" x14ac:dyDescent="0.15">
      <c r="A22" s="76" t="s">
        <v>35</v>
      </c>
      <c r="B22" s="80">
        <f t="shared" si="1"/>
        <v>0</v>
      </c>
      <c r="C22" s="81">
        <f t="shared" si="2"/>
        <v>0</v>
      </c>
      <c r="D22" s="81">
        <f t="shared" si="3"/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</row>
    <row r="23" spans="1:24" ht="18.75" customHeight="1" x14ac:dyDescent="0.15">
      <c r="A23" s="76" t="s">
        <v>61</v>
      </c>
      <c r="B23" s="81">
        <f t="shared" si="1"/>
        <v>24</v>
      </c>
      <c r="C23" s="81">
        <f t="shared" si="2"/>
        <v>14</v>
      </c>
      <c r="D23" s="81">
        <f t="shared" si="3"/>
        <v>10</v>
      </c>
      <c r="E23" s="81">
        <v>0</v>
      </c>
      <c r="F23" s="80">
        <v>1</v>
      </c>
      <c r="G23" s="80">
        <v>3</v>
      </c>
      <c r="H23" s="80">
        <v>3</v>
      </c>
      <c r="I23" s="80">
        <v>0</v>
      </c>
      <c r="J23" s="80">
        <v>0</v>
      </c>
      <c r="K23" s="80">
        <v>2</v>
      </c>
      <c r="L23" s="80">
        <v>0</v>
      </c>
      <c r="M23" s="81">
        <v>0</v>
      </c>
      <c r="N23" s="81">
        <v>0</v>
      </c>
      <c r="O23" s="81">
        <v>7</v>
      </c>
      <c r="P23" s="80">
        <v>3</v>
      </c>
      <c r="Q23" s="81">
        <v>1</v>
      </c>
      <c r="R23" s="80">
        <v>2</v>
      </c>
      <c r="S23" s="81">
        <v>0</v>
      </c>
      <c r="T23" s="80">
        <v>0</v>
      </c>
      <c r="U23" s="81">
        <v>1</v>
      </c>
      <c r="V23" s="80">
        <v>1</v>
      </c>
      <c r="W23" s="80">
        <v>0</v>
      </c>
      <c r="X23" s="80">
        <v>0</v>
      </c>
    </row>
    <row r="24" spans="1:24" ht="18.75" customHeight="1" x14ac:dyDescent="0.15">
      <c r="A24" s="76" t="s">
        <v>64</v>
      </c>
      <c r="B24" s="80">
        <f t="shared" si="1"/>
        <v>0</v>
      </c>
      <c r="C24" s="81">
        <f t="shared" si="2"/>
        <v>0</v>
      </c>
      <c r="D24" s="81">
        <f t="shared" si="3"/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</row>
    <row r="25" spans="1:24" s="3" customFormat="1" ht="18.75" customHeight="1" x14ac:dyDescent="0.15">
      <c r="A25" s="76" t="s">
        <v>6</v>
      </c>
      <c r="B25" s="80">
        <f t="shared" si="1"/>
        <v>0</v>
      </c>
      <c r="C25" s="81">
        <f t="shared" si="2"/>
        <v>0</v>
      </c>
      <c r="D25" s="81">
        <f t="shared" si="3"/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</row>
    <row r="26" spans="1:24" ht="18.75" customHeight="1" x14ac:dyDescent="0.15">
      <c r="A26" s="76" t="s">
        <v>67</v>
      </c>
      <c r="B26" s="80">
        <f t="shared" si="1"/>
        <v>0</v>
      </c>
      <c r="C26" s="81">
        <f t="shared" si="2"/>
        <v>0</v>
      </c>
      <c r="D26" s="81">
        <f t="shared" si="3"/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</row>
    <row r="27" spans="1:24" ht="18.75" customHeight="1" x14ac:dyDescent="0.15">
      <c r="A27" s="77" t="s">
        <v>25</v>
      </c>
      <c r="B27" s="83">
        <f t="shared" si="1"/>
        <v>0</v>
      </c>
      <c r="C27" s="81">
        <f t="shared" si="2"/>
        <v>0</v>
      </c>
      <c r="D27" s="81">
        <f t="shared" si="3"/>
        <v>0</v>
      </c>
      <c r="E27" s="83">
        <v>0</v>
      </c>
      <c r="F27" s="83">
        <v>0</v>
      </c>
      <c r="G27" s="83">
        <v>0</v>
      </c>
      <c r="H27" s="83">
        <v>0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>
        <v>0</v>
      </c>
      <c r="Q27" s="83">
        <v>0</v>
      </c>
      <c r="R27" s="83">
        <v>0</v>
      </c>
      <c r="S27" s="83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</row>
    <row r="28" spans="1:24" ht="18.75" customHeight="1" x14ac:dyDescent="0.15">
      <c r="A28" s="76" t="s">
        <v>70</v>
      </c>
      <c r="B28" s="81">
        <f t="shared" si="1"/>
        <v>36</v>
      </c>
      <c r="C28" s="79">
        <f t="shared" si="2"/>
        <v>19</v>
      </c>
      <c r="D28" s="79">
        <f t="shared" si="3"/>
        <v>17</v>
      </c>
      <c r="E28" s="81">
        <v>3</v>
      </c>
      <c r="F28" s="81">
        <v>8</v>
      </c>
      <c r="G28" s="81">
        <v>5</v>
      </c>
      <c r="H28" s="81">
        <v>8</v>
      </c>
      <c r="I28" s="80">
        <v>2</v>
      </c>
      <c r="J28" s="80">
        <v>0</v>
      </c>
      <c r="K28" s="80">
        <v>0</v>
      </c>
      <c r="L28" s="80">
        <v>0</v>
      </c>
      <c r="M28" s="81">
        <v>3</v>
      </c>
      <c r="N28" s="81">
        <v>1</v>
      </c>
      <c r="O28" s="81">
        <v>4</v>
      </c>
      <c r="P28" s="80">
        <v>0</v>
      </c>
      <c r="Q28" s="81">
        <v>0</v>
      </c>
      <c r="R28" s="80">
        <v>0</v>
      </c>
      <c r="S28" s="81">
        <v>0</v>
      </c>
      <c r="T28" s="80">
        <v>0</v>
      </c>
      <c r="U28" s="80">
        <v>2</v>
      </c>
      <c r="V28" s="80">
        <v>0</v>
      </c>
      <c r="W28" s="80">
        <v>0</v>
      </c>
      <c r="X28" s="80">
        <v>0</v>
      </c>
    </row>
    <row r="29" spans="1:24" ht="18.75" customHeight="1" x14ac:dyDescent="0.15">
      <c r="A29" s="77" t="s">
        <v>14</v>
      </c>
      <c r="B29" s="83">
        <f t="shared" si="1"/>
        <v>0</v>
      </c>
      <c r="C29" s="82">
        <f t="shared" si="2"/>
        <v>0</v>
      </c>
      <c r="D29" s="82">
        <f t="shared" si="3"/>
        <v>0</v>
      </c>
      <c r="E29" s="83">
        <v>0</v>
      </c>
      <c r="F29" s="83">
        <v>0</v>
      </c>
      <c r="G29" s="83">
        <v>0</v>
      </c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0</v>
      </c>
      <c r="S29" s="83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</row>
    <row r="30" spans="1:24" ht="18.75" customHeight="1" x14ac:dyDescent="0.15">
      <c r="A30" s="76" t="s">
        <v>42</v>
      </c>
      <c r="B30" s="80">
        <f t="shared" si="1"/>
        <v>0</v>
      </c>
      <c r="C30" s="81">
        <f t="shared" si="2"/>
        <v>0</v>
      </c>
      <c r="D30" s="81">
        <f t="shared" si="3"/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0">
        <v>0</v>
      </c>
      <c r="W30" s="80">
        <v>0</v>
      </c>
      <c r="X30" s="80">
        <v>0</v>
      </c>
    </row>
    <row r="31" spans="1:24" ht="18.75" customHeight="1" x14ac:dyDescent="0.15">
      <c r="A31" s="77" t="s">
        <v>76</v>
      </c>
      <c r="B31" s="83">
        <f t="shared" si="1"/>
        <v>0</v>
      </c>
      <c r="C31" s="81">
        <f t="shared" si="2"/>
        <v>0</v>
      </c>
      <c r="D31" s="81">
        <f t="shared" si="3"/>
        <v>0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0</v>
      </c>
      <c r="P31" s="83">
        <v>0</v>
      </c>
      <c r="Q31" s="83">
        <v>0</v>
      </c>
      <c r="R31" s="83">
        <v>0</v>
      </c>
      <c r="S31" s="83">
        <v>0</v>
      </c>
      <c r="T31" s="83">
        <v>0</v>
      </c>
      <c r="U31" s="83">
        <v>0</v>
      </c>
      <c r="V31" s="83">
        <v>0</v>
      </c>
      <c r="W31" s="83">
        <v>0</v>
      </c>
      <c r="X31" s="83">
        <v>0</v>
      </c>
    </row>
    <row r="32" spans="1:24" s="3" customFormat="1" ht="18.75" customHeight="1" x14ac:dyDescent="0.15">
      <c r="A32" s="76" t="s">
        <v>28</v>
      </c>
      <c r="B32" s="81">
        <f t="shared" si="1"/>
        <v>111</v>
      </c>
      <c r="C32" s="79">
        <f t="shared" si="2"/>
        <v>51</v>
      </c>
      <c r="D32" s="79">
        <f t="shared" si="3"/>
        <v>60</v>
      </c>
      <c r="E32" s="81">
        <v>7</v>
      </c>
      <c r="F32" s="81">
        <v>9</v>
      </c>
      <c r="G32" s="81">
        <v>2</v>
      </c>
      <c r="H32" s="80">
        <v>1</v>
      </c>
      <c r="I32" s="81">
        <v>18</v>
      </c>
      <c r="J32" s="81">
        <v>35</v>
      </c>
      <c r="K32" s="81">
        <v>0</v>
      </c>
      <c r="L32" s="80">
        <v>0</v>
      </c>
      <c r="M32" s="81">
        <v>0</v>
      </c>
      <c r="N32" s="81">
        <v>0</v>
      </c>
      <c r="O32" s="81">
        <v>21</v>
      </c>
      <c r="P32" s="80">
        <v>14</v>
      </c>
      <c r="Q32" s="81">
        <v>0</v>
      </c>
      <c r="R32" s="80">
        <v>0</v>
      </c>
      <c r="S32" s="81">
        <v>0</v>
      </c>
      <c r="T32" s="80">
        <v>0</v>
      </c>
      <c r="U32" s="81">
        <v>3</v>
      </c>
      <c r="V32" s="80">
        <v>1</v>
      </c>
      <c r="W32" s="80">
        <v>0</v>
      </c>
      <c r="X32" s="80">
        <v>0</v>
      </c>
    </row>
    <row r="33" spans="1:24" ht="18.75" customHeight="1" x14ac:dyDescent="0.15">
      <c r="A33" s="77" t="s">
        <v>53</v>
      </c>
      <c r="B33" s="83">
        <f t="shared" si="1"/>
        <v>0</v>
      </c>
      <c r="C33" s="82">
        <f t="shared" si="2"/>
        <v>0</v>
      </c>
      <c r="D33" s="82">
        <f t="shared" si="3"/>
        <v>0</v>
      </c>
      <c r="E33" s="83">
        <v>0</v>
      </c>
      <c r="F33" s="83">
        <v>0</v>
      </c>
      <c r="G33" s="83">
        <v>0</v>
      </c>
      <c r="H33" s="83">
        <v>0</v>
      </c>
      <c r="I33" s="83">
        <v>0</v>
      </c>
      <c r="J33" s="83">
        <v>0</v>
      </c>
      <c r="K33" s="83">
        <v>0</v>
      </c>
      <c r="L33" s="83">
        <v>0</v>
      </c>
      <c r="M33" s="83">
        <v>0</v>
      </c>
      <c r="N33" s="83">
        <v>0</v>
      </c>
      <c r="O33" s="83">
        <v>0</v>
      </c>
      <c r="P33" s="83">
        <v>0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</row>
    <row r="34" spans="1:24" s="3" customFormat="1" ht="18.75" customHeight="1" x14ac:dyDescent="0.15">
      <c r="A34" s="76" t="s">
        <v>36</v>
      </c>
      <c r="B34" s="80">
        <f t="shared" si="1"/>
        <v>0</v>
      </c>
      <c r="C34" s="81">
        <f t="shared" si="2"/>
        <v>0</v>
      </c>
      <c r="D34" s="81">
        <f t="shared" si="3"/>
        <v>0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</row>
    <row r="35" spans="1:24" ht="18.75" customHeight="1" x14ac:dyDescent="0.15">
      <c r="A35" s="76" t="s">
        <v>18</v>
      </c>
      <c r="B35" s="81">
        <f t="shared" si="1"/>
        <v>33</v>
      </c>
      <c r="C35" s="81">
        <f t="shared" si="2"/>
        <v>18</v>
      </c>
      <c r="D35" s="81">
        <f t="shared" si="3"/>
        <v>15</v>
      </c>
      <c r="E35" s="81">
        <v>4</v>
      </c>
      <c r="F35" s="81">
        <v>5</v>
      </c>
      <c r="G35" s="81">
        <v>0</v>
      </c>
      <c r="H35" s="81">
        <v>0</v>
      </c>
      <c r="I35" s="81">
        <v>6</v>
      </c>
      <c r="J35" s="81">
        <v>7</v>
      </c>
      <c r="K35" s="80">
        <v>1</v>
      </c>
      <c r="L35" s="80">
        <v>0</v>
      </c>
      <c r="M35" s="81">
        <v>0</v>
      </c>
      <c r="N35" s="81">
        <v>0</v>
      </c>
      <c r="O35" s="81">
        <v>6</v>
      </c>
      <c r="P35" s="81">
        <v>3</v>
      </c>
      <c r="Q35" s="81">
        <v>0</v>
      </c>
      <c r="R35" s="81">
        <v>0</v>
      </c>
      <c r="S35" s="81">
        <v>0</v>
      </c>
      <c r="T35" s="81">
        <v>0</v>
      </c>
      <c r="U35" s="80">
        <v>1</v>
      </c>
      <c r="V35" s="80">
        <v>0</v>
      </c>
      <c r="W35" s="80">
        <v>0</v>
      </c>
      <c r="X35" s="80">
        <v>0</v>
      </c>
    </row>
    <row r="36" spans="1:24" s="3" customFormat="1" ht="18.75" customHeight="1" x14ac:dyDescent="0.15">
      <c r="A36" s="76" t="s">
        <v>71</v>
      </c>
      <c r="B36" s="80">
        <f t="shared" si="1"/>
        <v>0</v>
      </c>
      <c r="C36" s="81">
        <f t="shared" si="2"/>
        <v>0</v>
      </c>
      <c r="D36" s="81">
        <f t="shared" si="3"/>
        <v>0</v>
      </c>
      <c r="E36" s="80">
        <v>0</v>
      </c>
      <c r="F36" s="80">
        <v>0</v>
      </c>
      <c r="G36" s="80">
        <v>0</v>
      </c>
      <c r="H36" s="80">
        <v>0</v>
      </c>
      <c r="I36" s="80">
        <v>0</v>
      </c>
      <c r="J36" s="80">
        <v>0</v>
      </c>
      <c r="K36" s="80">
        <v>0</v>
      </c>
      <c r="L36" s="80">
        <v>0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  <c r="S36" s="80">
        <v>0</v>
      </c>
      <c r="T36" s="80">
        <v>0</v>
      </c>
      <c r="U36" s="80">
        <v>0</v>
      </c>
      <c r="V36" s="80">
        <v>0</v>
      </c>
      <c r="W36" s="80">
        <v>0</v>
      </c>
      <c r="X36" s="80">
        <v>0</v>
      </c>
    </row>
    <row r="37" spans="1:24" s="3" customFormat="1" ht="18.75" customHeight="1" x14ac:dyDescent="0.15">
      <c r="A37" s="76" t="s">
        <v>15</v>
      </c>
      <c r="B37" s="81">
        <f t="shared" si="1"/>
        <v>39</v>
      </c>
      <c r="C37" s="81">
        <f t="shared" si="2"/>
        <v>23</v>
      </c>
      <c r="D37" s="81">
        <f t="shared" si="3"/>
        <v>16</v>
      </c>
      <c r="E37" s="81">
        <v>9</v>
      </c>
      <c r="F37" s="81">
        <v>9</v>
      </c>
      <c r="G37" s="80">
        <v>0</v>
      </c>
      <c r="H37" s="80">
        <v>0</v>
      </c>
      <c r="I37" s="81">
        <v>6</v>
      </c>
      <c r="J37" s="81">
        <v>4</v>
      </c>
      <c r="K37" s="80">
        <v>0</v>
      </c>
      <c r="L37" s="80">
        <v>0</v>
      </c>
      <c r="M37" s="81">
        <v>0</v>
      </c>
      <c r="N37" s="81">
        <v>0</v>
      </c>
      <c r="O37" s="81">
        <v>8</v>
      </c>
      <c r="P37" s="80">
        <v>3</v>
      </c>
      <c r="Q37" s="81">
        <v>0</v>
      </c>
      <c r="R37" s="80">
        <v>0</v>
      </c>
      <c r="S37" s="81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</row>
    <row r="38" spans="1:24" ht="18.75" customHeight="1" x14ac:dyDescent="0.15">
      <c r="A38" s="76" t="s">
        <v>46</v>
      </c>
      <c r="B38" s="80">
        <f t="shared" si="1"/>
        <v>0</v>
      </c>
      <c r="C38" s="81">
        <f t="shared" si="2"/>
        <v>0</v>
      </c>
      <c r="D38" s="81">
        <f t="shared" si="3"/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  <c r="S38" s="80">
        <v>0</v>
      </c>
      <c r="T38" s="80">
        <v>0</v>
      </c>
      <c r="U38" s="80">
        <v>0</v>
      </c>
      <c r="V38" s="80">
        <v>0</v>
      </c>
      <c r="W38" s="80">
        <v>0</v>
      </c>
      <c r="X38" s="80">
        <v>0</v>
      </c>
    </row>
    <row r="39" spans="1:24" ht="18.75" customHeight="1" x14ac:dyDescent="0.15">
      <c r="A39" s="76" t="s">
        <v>80</v>
      </c>
      <c r="B39" s="80">
        <f t="shared" si="1"/>
        <v>0</v>
      </c>
      <c r="C39" s="81">
        <f t="shared" si="2"/>
        <v>0</v>
      </c>
      <c r="D39" s="81">
        <f t="shared" si="3"/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  <c r="S39" s="80">
        <v>0</v>
      </c>
      <c r="T39" s="80">
        <v>0</v>
      </c>
      <c r="U39" s="80">
        <v>0</v>
      </c>
      <c r="V39" s="80">
        <v>0</v>
      </c>
      <c r="W39" s="80">
        <v>0</v>
      </c>
      <c r="X39" s="80">
        <v>0</v>
      </c>
    </row>
    <row r="40" spans="1:24" s="3" customFormat="1" ht="18.75" customHeight="1" x14ac:dyDescent="0.15">
      <c r="A40" s="76" t="s">
        <v>50</v>
      </c>
      <c r="B40" s="81">
        <f t="shared" si="1"/>
        <v>48</v>
      </c>
      <c r="C40" s="81">
        <f t="shared" si="2"/>
        <v>22</v>
      </c>
      <c r="D40" s="81">
        <f t="shared" si="3"/>
        <v>26</v>
      </c>
      <c r="E40" s="81">
        <v>6</v>
      </c>
      <c r="F40" s="81">
        <v>5</v>
      </c>
      <c r="G40" s="81">
        <v>7</v>
      </c>
      <c r="H40" s="81">
        <v>9</v>
      </c>
      <c r="I40" s="80">
        <v>0</v>
      </c>
      <c r="J40" s="81">
        <v>0</v>
      </c>
      <c r="K40" s="80">
        <v>0</v>
      </c>
      <c r="L40" s="80">
        <v>0</v>
      </c>
      <c r="M40" s="81">
        <v>0</v>
      </c>
      <c r="N40" s="81">
        <v>0</v>
      </c>
      <c r="O40" s="81">
        <v>9</v>
      </c>
      <c r="P40" s="83">
        <v>6</v>
      </c>
      <c r="Q40" s="81">
        <v>0</v>
      </c>
      <c r="R40" s="83">
        <v>0</v>
      </c>
      <c r="S40" s="81">
        <v>0</v>
      </c>
      <c r="T40" s="83">
        <v>0</v>
      </c>
      <c r="U40" s="83">
        <v>0</v>
      </c>
      <c r="V40" s="83">
        <v>6</v>
      </c>
      <c r="W40" s="80">
        <v>0</v>
      </c>
      <c r="X40" s="80">
        <v>0</v>
      </c>
    </row>
    <row r="41" spans="1:24" ht="18.75" customHeight="1" x14ac:dyDescent="0.15">
      <c r="A41" s="73" t="s">
        <v>82</v>
      </c>
      <c r="B41" s="84">
        <f t="shared" si="1"/>
        <v>0</v>
      </c>
      <c r="C41" s="79">
        <f t="shared" si="2"/>
        <v>0</v>
      </c>
      <c r="D41" s="79">
        <f t="shared" si="3"/>
        <v>0</v>
      </c>
      <c r="E41" s="84">
        <v>0</v>
      </c>
      <c r="F41" s="84">
        <v>0</v>
      </c>
      <c r="G41" s="84">
        <v>0</v>
      </c>
      <c r="H41" s="84">
        <v>0</v>
      </c>
      <c r="I41" s="84">
        <v>0</v>
      </c>
      <c r="J41" s="84">
        <v>0</v>
      </c>
      <c r="K41" s="84">
        <v>0</v>
      </c>
      <c r="L41" s="84">
        <v>0</v>
      </c>
      <c r="M41" s="84">
        <v>0</v>
      </c>
      <c r="N41" s="84">
        <v>0</v>
      </c>
      <c r="O41" s="84">
        <v>0</v>
      </c>
      <c r="P41" s="84">
        <v>0</v>
      </c>
      <c r="Q41" s="84">
        <v>0</v>
      </c>
      <c r="R41" s="84">
        <v>0</v>
      </c>
      <c r="S41" s="84">
        <v>0</v>
      </c>
      <c r="T41" s="84">
        <v>0</v>
      </c>
      <c r="U41" s="84">
        <v>0</v>
      </c>
      <c r="V41" s="84">
        <v>0</v>
      </c>
      <c r="W41" s="84">
        <v>0</v>
      </c>
      <c r="X41" s="84">
        <v>0</v>
      </c>
    </row>
    <row r="42" spans="1:24" ht="18.75" customHeight="1" x14ac:dyDescent="0.15">
      <c r="A42" s="76" t="s">
        <v>83</v>
      </c>
      <c r="B42" s="80">
        <f t="shared" si="1"/>
        <v>0</v>
      </c>
      <c r="C42" s="81">
        <f t="shared" si="2"/>
        <v>0</v>
      </c>
      <c r="D42" s="81">
        <f t="shared" si="3"/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  <c r="R42" s="80">
        <v>0</v>
      </c>
      <c r="S42" s="80">
        <v>0</v>
      </c>
      <c r="T42" s="80">
        <v>0</v>
      </c>
      <c r="U42" s="80">
        <v>0</v>
      </c>
      <c r="V42" s="80">
        <v>0</v>
      </c>
      <c r="W42" s="80">
        <v>0</v>
      </c>
      <c r="X42" s="80">
        <v>0</v>
      </c>
    </row>
    <row r="43" spans="1:24" ht="18.75" customHeight="1" x14ac:dyDescent="0.15">
      <c r="A43" s="77" t="s">
        <v>84</v>
      </c>
      <c r="B43" s="82">
        <f t="shared" si="1"/>
        <v>31</v>
      </c>
      <c r="C43" s="82">
        <f t="shared" si="2"/>
        <v>15</v>
      </c>
      <c r="D43" s="82">
        <f t="shared" si="3"/>
        <v>16</v>
      </c>
      <c r="E43" s="82">
        <v>4</v>
      </c>
      <c r="F43" s="83">
        <v>2</v>
      </c>
      <c r="G43" s="82">
        <v>4</v>
      </c>
      <c r="H43" s="82">
        <v>7</v>
      </c>
      <c r="I43" s="83">
        <v>1</v>
      </c>
      <c r="J43" s="83">
        <v>0</v>
      </c>
      <c r="K43" s="83">
        <v>0</v>
      </c>
      <c r="L43" s="83">
        <v>0</v>
      </c>
      <c r="M43" s="82">
        <v>0</v>
      </c>
      <c r="N43" s="82">
        <v>0</v>
      </c>
      <c r="O43" s="82">
        <v>4</v>
      </c>
      <c r="P43" s="82">
        <v>6</v>
      </c>
      <c r="Q43" s="82">
        <v>0</v>
      </c>
      <c r="R43" s="82">
        <v>0</v>
      </c>
      <c r="S43" s="82">
        <v>0</v>
      </c>
      <c r="T43" s="82">
        <v>0</v>
      </c>
      <c r="U43" s="83">
        <v>2</v>
      </c>
      <c r="V43" s="82">
        <v>1</v>
      </c>
      <c r="W43" s="83">
        <v>0</v>
      </c>
      <c r="X43" s="83">
        <v>0</v>
      </c>
    </row>
  </sheetData>
  <mergeCells count="14">
    <mergeCell ref="U2:V4"/>
    <mergeCell ref="W2:X4"/>
    <mergeCell ref="M3:N4"/>
    <mergeCell ref="S3:T4"/>
    <mergeCell ref="M2:T2"/>
    <mergeCell ref="O3:R3"/>
    <mergeCell ref="O4:P4"/>
    <mergeCell ref="Q4:R4"/>
    <mergeCell ref="K2:L4"/>
    <mergeCell ref="A2:A5"/>
    <mergeCell ref="B2:D4"/>
    <mergeCell ref="E2:F4"/>
    <mergeCell ref="G2:H4"/>
    <mergeCell ref="I2:J4"/>
  </mergeCells>
  <phoneticPr fontId="2"/>
  <pageMargins left="0.78740157480314965" right="0.78740157480314965" top="0.78740157480314965" bottom="0.98425196850393681" header="0.51181102362204722" footer="0.51181102362204722"/>
  <pageSetup paperSize="9" scale="98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12</vt:i4>
      </vt:variant>
    </vt:vector>
  </HeadingPairs>
  <TitlesOfParts>
    <vt:vector size="39" baseType="lpstr"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'37'!Print_Area</vt:lpstr>
      <vt:lpstr>'38'!Print_Area</vt:lpstr>
      <vt:lpstr>'40'!Print_Area</vt:lpstr>
      <vt:lpstr>'44'!Print_Area</vt:lpstr>
      <vt:lpstr>'45'!Print_Area</vt:lpstr>
      <vt:lpstr>'50'!Print_Area</vt:lpstr>
      <vt:lpstr>'52'!Print_Area</vt:lpstr>
      <vt:lpstr>'54'!Print_Area</vt:lpstr>
      <vt:lpstr>'55'!Print_Area</vt:lpstr>
      <vt:lpstr>'58'!Print_Area</vt:lpstr>
      <vt:lpstr>'60'!Print_Area</vt:lpstr>
      <vt:lpstr>'63'!Print_Area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Z17278</dc:creator>
  <cp:lastModifiedBy>ioas_user</cp:lastModifiedBy>
  <cp:lastPrinted>2023-03-13T03:40:20Z</cp:lastPrinted>
  <dcterms:created xsi:type="dcterms:W3CDTF">2018-02-15T01:51:00Z</dcterms:created>
  <dcterms:modified xsi:type="dcterms:W3CDTF">2023-03-13T03:42:29Z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2.1.9.0</vt:lpwstr>
      <vt:lpwstr>3.0.2.0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2021-03-05T00:31:54Z</vt:filetime>
  </property>
</Properties>
</file>