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995" activeTab="4"/>
  </bookViews>
  <sheets>
    <sheet name="総括表" sheetId="5" r:id="rId1"/>
    <sheet name="別紙1-1（ロボット等導入支援事業）" sheetId="3" r:id="rId2"/>
    <sheet name="別紙1-2（ロボット等導入支援事業）" sheetId="4" r:id="rId3"/>
    <sheet name="別紙2-1（ＩＣＴ導入モデル事業）" sheetId="2" r:id="rId4"/>
    <sheet name="別紙2-2（ＩＣＴ導入モデル）" sheetId="1" r:id="rId5"/>
  </sheets>
  <definedNames>
    <definedName name="_xlnm.Print_Area" localSheetId="3">'別紙2-1（ＩＣＴ導入モデル事業）'!$A$1:$K$92</definedName>
    <definedName name="_xlnm.Print_Area" localSheetId="4">'別紙2-2（ＩＣＴ導入モデル）'!$A$1:$W$34</definedName>
    <definedName name="_xlnm.Print_Area" localSheetId="1">'別紙1-1（ロボット等導入支援事業）'!$A$1:$N$105</definedName>
    <definedName name="_xlnm.Print_Area" localSheetId="2">'別紙1-2（ロボット等導入支援事業）'!$A$1:$W$35</definedName>
    <definedName name="_xlnm.Print_Area" localSheetId="0">総括表!$A$1:$L$20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490441</author>
  </authors>
  <commentList>
    <comment ref="E22" authorId="0">
      <text>
        <r>
          <rPr>
            <sz val="11"/>
            <color auto="1"/>
            <rFont val="ＭＳ Ｐゴシック"/>
          </rPr>
          <t>（補助上限額の合計）
移乗支援の機器を３第導入する場合↓
100万円×３台＝300万円を記入</t>
        </r>
      </text>
    </comment>
    <comment ref="E24" authorId="0">
      <text>
        <r>
          <rPr>
            <sz val="11"/>
            <color auto="1"/>
            <rFont val="ＭＳ Ｐゴシック"/>
          </rPr>
          <t xml:space="preserve">上記の機器を障害者支援施設が導入する場合↓
施設の上限である210万円を記入
</t>
        </r>
      </text>
    </comment>
  </commentList>
</comments>
</file>

<file path=xl/comments2.xml><?xml version="1.0" encoding="utf-8"?>
<comments xmlns="http://schemas.openxmlformats.org/spreadsheetml/2006/main">
  <authors>
    <author>490441</author>
  </authors>
  <commentList>
    <comment ref="E13" authorId="0">
      <text>
        <r>
          <rPr>
            <sz val="11"/>
            <color auto="1"/>
            <rFont val="ＭＳ Ｐゴシック"/>
          </rPr>
          <t>実際に要する機器の全額を入れる</t>
        </r>
      </text>
    </comment>
  </commentList>
</comments>
</file>

<file path=xl/sharedStrings.xml><?xml version="1.0" encoding="utf-8"?>
<sst xmlns="http://schemas.openxmlformats.org/spreadsheetml/2006/main" xmlns:r="http://schemas.openxmlformats.org/officeDocument/2006/relationships" count="166" uniqueCount="166">
  <si>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51"/>
  </si>
  <si>
    <t>【基本情報】</t>
    <rPh sb="1" eb="3">
      <t>キホン</t>
    </rPh>
    <rPh sb="3" eb="5">
      <t>ジョウホウ</t>
    </rPh>
    <phoneticPr fontId="4"/>
  </si>
  <si>
    <t>ソフトウェア（バックオフィス業務のためのソフトウェア（勤怠管理、シフト表作成、人事、給与などの業務）で、各種業務を一気通貫で行うことが可能なものに限る。）</t>
    <rPh sb="14" eb="16">
      <t>ギョウム</t>
    </rPh>
    <rPh sb="27" eb="29">
      <t>キンタイ</t>
    </rPh>
    <rPh sb="29" eb="31">
      <t>カンリ</t>
    </rPh>
    <rPh sb="35" eb="36">
      <t>ヒョウ</t>
    </rPh>
    <rPh sb="36" eb="38">
      <t>サクセイ</t>
    </rPh>
    <rPh sb="39" eb="41">
      <t>ジンジ</t>
    </rPh>
    <rPh sb="42" eb="44">
      <t>キュウヨ</t>
    </rPh>
    <rPh sb="47" eb="49">
      <t>ギョウム</t>
    </rPh>
    <rPh sb="52" eb="54">
      <t>カクシュ</t>
    </rPh>
    <rPh sb="54" eb="56">
      <t>ギョウム</t>
    </rPh>
    <rPh sb="57" eb="59">
      <t>イッキ</t>
    </rPh>
    <rPh sb="59" eb="61">
      <t>ツウカン</t>
    </rPh>
    <rPh sb="62" eb="63">
      <t>オコナ</t>
    </rPh>
    <rPh sb="67" eb="69">
      <t>カノウ</t>
    </rPh>
    <rPh sb="73" eb="74">
      <t>カギ</t>
    </rPh>
    <phoneticPr fontId="4"/>
  </si>
  <si>
    <t>　③　前記２（３）に係る現在（ICT機器等の導入前）の作成文書量</t>
    <rPh sb="3" eb="5">
      <t>ゼンキ</t>
    </rPh>
    <rPh sb="10" eb="11">
      <t>カカ</t>
    </rPh>
    <rPh sb="12" eb="14">
      <t>ゲンザイ</t>
    </rPh>
    <rPh sb="18" eb="20">
      <t>キキ</t>
    </rPh>
    <rPh sb="20" eb="21">
      <t>トウ</t>
    </rPh>
    <rPh sb="22" eb="25">
      <t>ドウニュウマエ</t>
    </rPh>
    <rPh sb="27" eb="29">
      <t>サクセイ</t>
    </rPh>
    <rPh sb="29" eb="32">
      <t>ブンショリョウ</t>
    </rPh>
    <phoneticPr fontId="4"/>
  </si>
  <si>
    <t>（２）国庫補助基本額</t>
    <rPh sb="3" eb="5">
      <t>コッコ</t>
    </rPh>
    <rPh sb="5" eb="7">
      <t>ホジョ</t>
    </rPh>
    <rPh sb="7" eb="9">
      <t>キホン</t>
    </rPh>
    <rPh sb="9" eb="10">
      <t>ガク</t>
    </rPh>
    <phoneticPr fontId="4"/>
  </si>
  <si>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4"/>
  </si>
  <si>
    <t>フリガナ</t>
  </si>
  <si>
    <r>
      <t>提供サービス</t>
    </r>
    <r>
      <rPr>
        <sz val="9"/>
        <color theme="1"/>
        <rFont val="ＭＳ Ｐゴシック"/>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4"/>
  </si>
  <si>
    <t>法人名</t>
    <rPh sb="0" eb="2">
      <t>ホウジン</t>
    </rPh>
    <rPh sb="2" eb="3">
      <t>メイ</t>
    </rPh>
    <phoneticPr fontId="4"/>
  </si>
  <si>
    <t>タブレット</t>
  </si>
  <si>
    <t>事業所名</t>
    <rPh sb="0" eb="3">
      <t>ジギョウショ</t>
    </rPh>
    <rPh sb="3" eb="4">
      <t>メイ</t>
    </rPh>
    <phoneticPr fontId="4"/>
  </si>
  <si>
    <t>１．経費計画</t>
    <rPh sb="2" eb="4">
      <t>ケイヒ</t>
    </rPh>
    <rPh sb="4" eb="6">
      <t>ケイカク</t>
    </rPh>
    <phoneticPr fontId="4"/>
  </si>
  <si>
    <r>
      <t>職員数（常勤換算数）</t>
    </r>
    <r>
      <rPr>
        <sz val="8"/>
        <color theme="1"/>
        <rFont val="ＭＳ Ｐゴシック"/>
      </rPr>
      <t>　【「従事者の１ヶ月の勤務延時間」／「事業所等が定めている、常勤の従事者が勤務すべき１週間の時間数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4"/>
  </si>
  <si>
    <t>本内訳書の根拠資料として、導入機器等の概要のわかる資料（PDFファイルに限る。）を添付すること。</t>
  </si>
  <si>
    <t>スマートフォン</t>
  </si>
  <si>
    <t>（２）事業所が抱える課題</t>
    <rPh sb="3" eb="6">
      <t>ジギョウショ</t>
    </rPh>
    <rPh sb="7" eb="8">
      <t>カカ</t>
    </rPh>
    <rPh sb="10" eb="12">
      <t>カダイ</t>
    </rPh>
    <phoneticPr fontId="4"/>
  </si>
  <si>
    <t>台</t>
  </si>
  <si>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4"/>
  </si>
  <si>
    <t>（補助実績）</t>
    <rPh sb="1" eb="3">
      <t>ホジョ</t>
    </rPh>
    <rPh sb="3" eb="5">
      <t>ジッセキ</t>
    </rPh>
    <phoneticPr fontId="4"/>
  </si>
  <si>
    <r>
      <t>　　　</t>
    </r>
    <r>
      <rPr>
        <sz val="9"/>
        <color theme="1"/>
        <rFont val="ＭＳ Ｐゴシック"/>
      </rPr>
      <t>※【1(2)×1/2にて算出（千円未満切捨）】</t>
    </r>
  </si>
  <si>
    <t>（別紙１－２）　※事業所・施設ごとに作成してください。</t>
    <rPh sb="1" eb="3">
      <t>ベッシ</t>
    </rPh>
    <rPh sb="13" eb="15">
      <t>シセツ</t>
    </rPh>
    <phoneticPr fontId="4"/>
  </si>
  <si>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4"/>
  </si>
  <si>
    <t>　　  機器名：</t>
    <rPh sb="4" eb="7">
      <t>キキメイ</t>
    </rPh>
    <phoneticPr fontId="4"/>
  </si>
  <si>
    <t>　厚生労働省からの求めがあった場合は、ICT機器等導入の効果分析やモデル事例の公表等に対応する。</t>
  </si>
  <si>
    <t>　②　ICT機器等導入後の前記２（３）に係る想定業務時間内訳</t>
    <rPh sb="6" eb="8">
      <t>キキ</t>
    </rPh>
    <rPh sb="8" eb="9">
      <t>トウ</t>
    </rPh>
    <rPh sb="9" eb="12">
      <t>ドウニュウゴ</t>
    </rPh>
    <rPh sb="13" eb="15">
      <t>ゼンキ</t>
    </rPh>
    <rPh sb="20" eb="21">
      <t>カカ</t>
    </rPh>
    <rPh sb="22" eb="24">
      <t>ソウテイ</t>
    </rPh>
    <rPh sb="24" eb="26">
      <t>ギョウム</t>
    </rPh>
    <rPh sb="26" eb="28">
      <t>ジカン</t>
    </rPh>
    <rPh sb="28" eb="30">
      <t>ウチワケ</t>
    </rPh>
    <phoneticPr fontId="4"/>
  </si>
  <si>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4"/>
  </si>
  <si>
    <t>（１）国庫補助対象経費の実支出（予定）額　</t>
    <rPh sb="3" eb="5">
      <t>コッコ</t>
    </rPh>
    <rPh sb="5" eb="7">
      <t>ホジョ</t>
    </rPh>
    <rPh sb="7" eb="9">
      <t>タイショウ</t>
    </rPh>
    <rPh sb="9" eb="11">
      <t>ケイヒ</t>
    </rPh>
    <rPh sb="12" eb="13">
      <t>ジツ</t>
    </rPh>
    <rPh sb="16" eb="18">
      <t>ヨテイ</t>
    </rPh>
    <rPh sb="19" eb="20">
      <t>ガク</t>
    </rPh>
    <phoneticPr fontId="4"/>
  </si>
  <si>
    <r>
      <t>　　　</t>
    </r>
    <r>
      <rPr>
        <sz val="9"/>
        <color theme="1"/>
        <rFont val="ＭＳ Ｐゴシック"/>
      </rPr>
      <t>※実際にかかる費用の総額を記載</t>
    </r>
  </si>
  <si>
    <t>インカム</t>
  </si>
  <si>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4"/>
  </si>
  <si>
    <t>ソフトウェア（事業所での業務を支援するソフトウェア（記録業務、情報共有業務、請求業務）で、各種業務を一気通貫で行うことが可能なものに限る。）</t>
    <rPh sb="7" eb="10">
      <t>ジギョウショ</t>
    </rPh>
    <rPh sb="12" eb="14">
      <t>ギョウム</t>
    </rPh>
    <rPh sb="15" eb="17">
      <t>シエン</t>
    </rPh>
    <rPh sb="26" eb="28">
      <t>キロク</t>
    </rPh>
    <rPh sb="28" eb="30">
      <t>ギョウム</t>
    </rPh>
    <rPh sb="31" eb="33">
      <t>ジョウホウ</t>
    </rPh>
    <rPh sb="33" eb="35">
      <t>キョウユウ</t>
    </rPh>
    <rPh sb="35" eb="37">
      <t>ギョウム</t>
    </rPh>
    <rPh sb="38" eb="40">
      <t>セイキュウ</t>
    </rPh>
    <rPh sb="40" eb="42">
      <t>ギョウム</t>
    </rPh>
    <rPh sb="45" eb="47">
      <t>カクシュ</t>
    </rPh>
    <rPh sb="47" eb="49">
      <t>ギョウム</t>
    </rPh>
    <rPh sb="50" eb="52">
      <t>イッキ</t>
    </rPh>
    <rPh sb="52" eb="54">
      <t>ツウカン</t>
    </rPh>
    <rPh sb="55" eb="56">
      <t>オコナ</t>
    </rPh>
    <rPh sb="60" eb="62">
      <t>カノウ</t>
    </rPh>
    <rPh sb="66" eb="67">
      <t>カギ</t>
    </rPh>
    <phoneticPr fontId="4"/>
  </si>
  <si>
    <t>　　　　※上限100万円【1(1)が100万円以下の場合は、1(1)の金額を記入】</t>
  </si>
  <si>
    <t>（３）国庫補助所要額　</t>
    <rPh sb="3" eb="5">
      <t>コッコ</t>
    </rPh>
    <rPh sb="5" eb="7">
      <t>ホジョ</t>
    </rPh>
    <rPh sb="7" eb="10">
      <t>ショヨウガク</t>
    </rPh>
    <phoneticPr fontId="4"/>
  </si>
  <si>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52"/>
  </si>
  <si>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4"/>
  </si>
  <si>
    <t>（３）ICT機器等を導入する業務内容（概要）　</t>
    <rPh sb="6" eb="8">
      <t>キキ</t>
    </rPh>
    <rPh sb="8" eb="9">
      <t>トウ</t>
    </rPh>
    <rPh sb="10" eb="12">
      <t>ドウニュウ</t>
    </rPh>
    <rPh sb="14" eb="16">
      <t>ギョウム</t>
    </rPh>
    <rPh sb="16" eb="18">
      <t>ナイヨウ</t>
    </rPh>
    <rPh sb="19" eb="21">
      <t>ガイヨウ</t>
    </rPh>
    <phoneticPr fontId="4"/>
  </si>
  <si>
    <t>職員数（実数）</t>
    <rPh sb="0" eb="3">
      <t>ショクインスウ</t>
    </rPh>
    <rPh sb="4" eb="6">
      <t>ジッスウ</t>
    </rPh>
    <phoneticPr fontId="4"/>
  </si>
  <si>
    <t>（４）主な導入機器内容（複数選択可）</t>
    <rPh sb="3" eb="4">
      <t>オモ</t>
    </rPh>
    <rPh sb="5" eb="7">
      <t>ドウニュウ</t>
    </rPh>
    <rPh sb="7" eb="9">
      <t>キキ</t>
    </rPh>
    <rPh sb="9" eb="11">
      <t>ナイヨウ</t>
    </rPh>
    <rPh sb="12" eb="14">
      <t>フクスウ</t>
    </rPh>
    <rPh sb="14" eb="17">
      <t>センタクカ</t>
    </rPh>
    <phoneticPr fontId="4"/>
  </si>
  <si>
    <t>２．事業計画</t>
    <rPh sb="2" eb="4">
      <t>ジギョウ</t>
    </rPh>
    <rPh sb="4" eb="6">
      <t>ケイカク</t>
    </rPh>
    <phoneticPr fontId="4"/>
  </si>
  <si>
    <r>
      <t xml:space="preserve">補助基本額
</t>
    </r>
    <r>
      <rPr>
        <sz val="14"/>
        <color auto="1"/>
        <rFont val="ＭＳ Ｐゴシック"/>
      </rPr>
      <t>F</t>
    </r>
    <r>
      <rPr>
        <sz val="11"/>
        <color auto="1"/>
        <rFont val="ＭＳ Ｐゴシック"/>
      </rPr>
      <t>（DとEを比較して少ない額）</t>
    </r>
    <rPh sb="0" eb="2">
      <t>ホジョ</t>
    </rPh>
    <rPh sb="2" eb="5">
      <t>キホンガク</t>
    </rPh>
    <phoneticPr fontId="4"/>
  </si>
  <si>
    <t>（１）機器を導入することにしたきっかけ及び目的（複数回答可）</t>
    <rPh sb="19" eb="20">
      <t>オヨ</t>
    </rPh>
    <phoneticPr fontId="4"/>
  </si>
  <si>
    <t>作業の迅速化に係る取組（現場や外出先での入力支援、支援記録の作成など）</t>
    <rPh sb="5" eb="6">
      <t>カ</t>
    </rPh>
    <rPh sb="25" eb="27">
      <t>シエン</t>
    </rPh>
    <rPh sb="27" eb="29">
      <t>キロク</t>
    </rPh>
    <rPh sb="30" eb="32">
      <t>サクセイ</t>
    </rPh>
    <phoneticPr fontId="4"/>
  </si>
  <si>
    <t>（１）ICTの導入を計画する分野（特に該当するもの１つに☑）</t>
    <rPh sb="7" eb="9">
      <t>ドウニュウ</t>
    </rPh>
    <rPh sb="10" eb="12">
      <t>ケイカク</t>
    </rPh>
    <rPh sb="14" eb="16">
      <t>ブンヤ</t>
    </rPh>
    <rPh sb="17" eb="18">
      <t>トク</t>
    </rPh>
    <rPh sb="19" eb="21">
      <t>ガイトウ</t>
    </rPh>
    <phoneticPr fontId="4"/>
  </si>
  <si>
    <t>（４）ICT機器等導入前の定量的指標及びICT機器等導入により想定される定量的指標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ソウテイ</t>
    </rPh>
    <rPh sb="36" eb="39">
      <t>テイリョウテキ</t>
    </rPh>
    <rPh sb="39" eb="41">
      <t>シヒョウ</t>
    </rPh>
    <phoneticPr fontId="4"/>
  </si>
  <si>
    <t>令和６年度障害福祉分野のICT導入モデル事業の活用意向調査　内訳書</t>
    <rPh sb="0" eb="2">
      <t>レイワ</t>
    </rPh>
    <rPh sb="3" eb="5">
      <t>ネンド</t>
    </rPh>
    <rPh sb="23" eb="25">
      <t>カツヨウ</t>
    </rPh>
    <rPh sb="25" eb="27">
      <t>イコウ</t>
    </rPh>
    <rPh sb="27" eb="29">
      <t>チョウサ</t>
    </rPh>
    <rPh sb="30" eb="32">
      <t>ウチワケ</t>
    </rPh>
    <rPh sb="32" eb="33">
      <t>ショ</t>
    </rPh>
    <phoneticPr fontId="4"/>
  </si>
  <si>
    <t>導入台数
（Ｂ）</t>
    <rPh sb="0" eb="2">
      <t>ドウニュウ</t>
    </rPh>
    <rPh sb="2" eb="4">
      <t>ダイスウ</t>
    </rPh>
    <phoneticPr fontId="4"/>
  </si>
  <si>
    <t>　①　前記２（３）に係る現在（ICT機器等導入前）の業務時間内訳</t>
    <rPh sb="3" eb="5">
      <t>ゼンキ</t>
    </rPh>
    <rPh sb="10" eb="11">
      <t>カカ</t>
    </rPh>
    <rPh sb="12" eb="14">
      <t>ゲンザイ</t>
    </rPh>
    <rPh sb="18" eb="20">
      <t>キキ</t>
    </rPh>
    <rPh sb="20" eb="21">
      <t>トウ</t>
    </rPh>
    <rPh sb="21" eb="24">
      <t>ドウニュウマエ</t>
    </rPh>
    <rPh sb="26" eb="28">
      <t>ギョウム</t>
    </rPh>
    <rPh sb="28" eb="30">
      <t>ジカン</t>
    </rPh>
    <rPh sb="30" eb="32">
      <t>ウチワケ</t>
    </rPh>
    <phoneticPr fontId="4"/>
  </si>
  <si>
    <t>人時間
E（A×C×D）</t>
  </si>
  <si>
    <t>業務内容</t>
    <rPh sb="0" eb="2">
      <t>ギョウム</t>
    </rPh>
    <rPh sb="2" eb="4">
      <t>ナイヨウ</t>
    </rPh>
    <phoneticPr fontId="4"/>
  </si>
  <si>
    <t>直接介護</t>
    <rPh sb="0" eb="2">
      <t>チョクセツ</t>
    </rPh>
    <rPh sb="2" eb="4">
      <t>カイゴ</t>
    </rPh>
    <phoneticPr fontId="4"/>
  </si>
  <si>
    <t>　年間業務時間数想定削減率（％）</t>
    <rPh sb="1" eb="3">
      <t>ネンカン</t>
    </rPh>
    <rPh sb="3" eb="5">
      <t>ギョウム</t>
    </rPh>
    <rPh sb="5" eb="8">
      <t>ジカンスウ</t>
    </rPh>
    <rPh sb="8" eb="10">
      <t>ソウテイ</t>
    </rPh>
    <rPh sb="10" eb="12">
      <t>サクゲン</t>
    </rPh>
    <rPh sb="12" eb="13">
      <t>リツ</t>
    </rPh>
    <phoneticPr fontId="4"/>
  </si>
  <si>
    <t>単価</t>
    <rPh sb="0" eb="2">
      <t>タンカ</t>
    </rPh>
    <phoneticPr fontId="4"/>
  </si>
  <si>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4"/>
  </si>
  <si>
    <t>作成文書</t>
    <rPh sb="0" eb="2">
      <t>サクセイ</t>
    </rPh>
    <rPh sb="2" eb="4">
      <t>ブンショ</t>
    </rPh>
    <phoneticPr fontId="4"/>
  </si>
  <si>
    <t>　➃　ICT機器等導入後の前記２（３）に係る想定作成文書量</t>
    <rPh sb="6" eb="8">
      <t>キキ</t>
    </rPh>
    <rPh sb="8" eb="9">
      <t>トウ</t>
    </rPh>
    <rPh sb="9" eb="11">
      <t>ドウニュウ</t>
    </rPh>
    <rPh sb="11" eb="12">
      <t>ゴ</t>
    </rPh>
    <rPh sb="13" eb="15">
      <t>ゼンキ</t>
    </rPh>
    <rPh sb="20" eb="21">
      <t>カカ</t>
    </rPh>
    <rPh sb="22" eb="24">
      <t>ソウテイ</t>
    </rPh>
    <rPh sb="24" eb="26">
      <t>サクセイ</t>
    </rPh>
    <rPh sb="26" eb="29">
      <t>ブンショリョウ</t>
    </rPh>
    <phoneticPr fontId="4"/>
  </si>
  <si>
    <t>法人名：</t>
    <rPh sb="0" eb="3">
      <t>ホウジンメイ</t>
    </rPh>
    <phoneticPr fontId="4"/>
  </si>
  <si>
    <t>　年間作成文書量想定削減率（％）</t>
    <rPh sb="1" eb="3">
      <t>ネンカン</t>
    </rPh>
    <rPh sb="3" eb="5">
      <t>サクセイ</t>
    </rPh>
    <rPh sb="5" eb="8">
      <t>ブンショリョウ</t>
    </rPh>
    <rPh sb="8" eb="10">
      <t>ソウテイ</t>
    </rPh>
    <rPh sb="10" eb="12">
      <t>サクゲン</t>
    </rPh>
    <rPh sb="12" eb="13">
      <t>リツ</t>
    </rPh>
    <phoneticPr fontId="4"/>
  </si>
  <si>
    <t>パソコン</t>
  </si>
  <si>
    <t>年間業務時間
D（B×C）</t>
    <rPh sb="0" eb="2">
      <t>ネンカン</t>
    </rPh>
    <rPh sb="2" eb="4">
      <t>ギョウム</t>
    </rPh>
    <rPh sb="4" eb="6">
      <t>ジカン</t>
    </rPh>
    <phoneticPr fontId="4"/>
  </si>
  <si>
    <t>通信環境機器等（Wi-Fiルーターなど）</t>
    <rPh sb="0" eb="2">
      <t>ツウシン</t>
    </rPh>
    <rPh sb="2" eb="4">
      <t>カンキョウ</t>
    </rPh>
    <rPh sb="4" eb="6">
      <t>キキ</t>
    </rPh>
    <rPh sb="6" eb="7">
      <t>トウ</t>
    </rPh>
    <phoneticPr fontId="4"/>
  </si>
  <si>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4"/>
  </si>
  <si>
    <t>その他（　　　　　　　　　　　　　　）</t>
  </si>
  <si>
    <t>（別紙２－１）　※事業所・施設ごとに作成してください。</t>
    <rPh sb="1" eb="3">
      <t>ベッシ</t>
    </rPh>
    <rPh sb="9" eb="12">
      <t>ジギョウショ</t>
    </rPh>
    <rPh sb="13" eb="15">
      <t>シセツ</t>
    </rPh>
    <rPh sb="18" eb="20">
      <t>サクセイ</t>
    </rPh>
    <phoneticPr fontId="4"/>
  </si>
  <si>
    <t>業務の統合化に係る取組（勤怠管理、シフト表作成、人事・給与業務など）</t>
    <rPh sb="0" eb="2">
      <t>ギョウム</t>
    </rPh>
    <phoneticPr fontId="4"/>
  </si>
  <si>
    <t>その他</t>
  </si>
  <si>
    <t>作成文書量</t>
    <rPh sb="0" eb="2">
      <t>サクセイ</t>
    </rPh>
    <rPh sb="2" eb="5">
      <t>ブンショリョウ</t>
    </rPh>
    <phoneticPr fontId="4"/>
  </si>
  <si>
    <t>B.年間作成文書量
（A×12）</t>
    <rPh sb="2" eb="4">
      <t>ネンカン</t>
    </rPh>
    <rPh sb="4" eb="6">
      <t>サクセイ</t>
    </rPh>
    <rPh sb="6" eb="8">
      <t>ブンショ</t>
    </rPh>
    <rPh sb="8" eb="9">
      <t>リョウ</t>
    </rPh>
    <phoneticPr fontId="4"/>
  </si>
  <si>
    <t>業務従事者数</t>
    <rPh sb="0" eb="2">
      <t>ギョウム</t>
    </rPh>
    <rPh sb="2" eb="5">
      <t>ジュウジシャ</t>
    </rPh>
    <rPh sb="5" eb="6">
      <t>スウ</t>
    </rPh>
    <phoneticPr fontId="4"/>
  </si>
  <si>
    <t>A.ひと月当たり</t>
    <rPh sb="4" eb="5">
      <t>ツキ</t>
    </rPh>
    <rPh sb="5" eb="6">
      <t>ア</t>
    </rPh>
    <phoneticPr fontId="4"/>
  </si>
  <si>
    <t>発生件数</t>
    <rPh sb="0" eb="2">
      <t>ハッセイ</t>
    </rPh>
    <rPh sb="2" eb="4">
      <t>ケンスウ</t>
    </rPh>
    <phoneticPr fontId="4"/>
  </si>
  <si>
    <t>（補助年度）</t>
    <rPh sb="1" eb="3">
      <t>ホジョ</t>
    </rPh>
    <rPh sb="3" eb="5">
      <t>ネンド</t>
    </rPh>
    <phoneticPr fontId="4"/>
  </si>
  <si>
    <t>B.年間発生件数
（A×12）</t>
    <rPh sb="2" eb="4">
      <t>ネンカン</t>
    </rPh>
    <rPh sb="4" eb="6">
      <t>ハッセイ</t>
    </rPh>
    <rPh sb="6" eb="8">
      <t>ケンスウ</t>
    </rPh>
    <phoneticPr fontId="4"/>
  </si>
  <si>
    <t>C. 1件当たりの
平均処理時間</t>
    <rPh sb="4" eb="5">
      <t>ケン</t>
    </rPh>
    <rPh sb="5" eb="6">
      <t>ア</t>
    </rPh>
    <rPh sb="10" eb="12">
      <t>ヘイキン</t>
    </rPh>
    <rPh sb="12" eb="14">
      <t>ショリ</t>
    </rPh>
    <rPh sb="14" eb="16">
      <t>ジカン</t>
    </rPh>
    <phoneticPr fontId="4"/>
  </si>
  <si>
    <t>円</t>
    <rPh sb="0" eb="1">
      <t>エン</t>
    </rPh>
    <phoneticPr fontId="4"/>
  </si>
  <si>
    <t>初期設定に要する費用（合計）</t>
    <rPh sb="0" eb="2">
      <t>ショキ</t>
    </rPh>
    <rPh sb="2" eb="4">
      <t>セッテイ</t>
    </rPh>
    <rPh sb="5" eb="6">
      <t>ヨウ</t>
    </rPh>
    <rPh sb="8" eb="10">
      <t>ヒヨウ</t>
    </rPh>
    <rPh sb="11" eb="13">
      <t>ゴウケイ</t>
    </rPh>
    <phoneticPr fontId="4"/>
  </si>
  <si>
    <r>
      <rPr>
        <sz val="6"/>
        <color theme="1"/>
        <rFont val="ＭＳ Ｐゴシック"/>
      </rPr>
      <t>１人あたり
業務時間</t>
    </r>
    <r>
      <rPr>
        <sz val="8"/>
        <color theme="1"/>
        <rFont val="ＭＳ Ｐゴシック"/>
      </rPr>
      <t xml:space="preserve">
</t>
    </r>
    <r>
      <rPr>
        <sz val="6"/>
        <color theme="1"/>
        <rFont val="ＭＳ Ｐゴシック"/>
      </rPr>
      <t>（D／業務従事者数）</t>
    </r>
    <rPh sb="1" eb="2">
      <t>ヒト</t>
    </rPh>
    <rPh sb="6" eb="8">
      <t>ギョウム</t>
    </rPh>
    <rPh sb="8" eb="10">
      <t>ジカン</t>
    </rPh>
    <rPh sb="14" eb="16">
      <t>ギョウム</t>
    </rPh>
    <rPh sb="16" eb="19">
      <t>ジュウジシャ</t>
    </rPh>
    <phoneticPr fontId="4"/>
  </si>
  <si>
    <t>実支出（予定）額：</t>
    <rPh sb="0" eb="1">
      <t>ジツ</t>
    </rPh>
    <rPh sb="4" eb="6">
      <t>ヨテイ</t>
    </rPh>
    <rPh sb="7" eb="8">
      <t>ガク</t>
    </rPh>
    <phoneticPr fontId="4"/>
  </si>
  <si>
    <t>No.</t>
  </si>
  <si>
    <t>対象経費の合計額
（Ｄ＝Ａ×Ｂ＋Ｃ）</t>
    <rPh sb="0" eb="2">
      <t>タイショウ</t>
    </rPh>
    <rPh sb="2" eb="4">
      <t>ケイヒ</t>
    </rPh>
    <rPh sb="5" eb="8">
      <t>ゴウケイガク</t>
    </rPh>
    <phoneticPr fontId="4"/>
  </si>
  <si>
    <r>
      <t xml:space="preserve">備考
</t>
    </r>
    <r>
      <rPr>
        <b/>
        <sz val="6"/>
        <color auto="1"/>
        <rFont val="ＭＳ Ｐゴシック"/>
      </rPr>
      <t>（特別な事情等があれば記載）</t>
    </r>
    <rPh sb="0" eb="2">
      <t>ビコウ</t>
    </rPh>
    <rPh sb="4" eb="6">
      <t>トクベツ</t>
    </rPh>
    <rPh sb="7" eb="9">
      <t>ジジョウ</t>
    </rPh>
    <rPh sb="9" eb="10">
      <t>トウ</t>
    </rPh>
    <rPh sb="14" eb="16">
      <t>キサイ</t>
    </rPh>
    <phoneticPr fontId="4"/>
  </si>
  <si>
    <t>※</t>
  </si>
  <si>
    <t>施設利用者数</t>
    <rPh sb="0" eb="2">
      <t>シセツ</t>
    </rPh>
    <rPh sb="2" eb="5">
      <t>リヨウシャ</t>
    </rPh>
    <rPh sb="5" eb="6">
      <t>スウ</t>
    </rPh>
    <phoneticPr fontId="4"/>
  </si>
  <si>
    <t>機器導入費用（合計）</t>
    <rPh sb="0" eb="2">
      <t>キキ</t>
    </rPh>
    <rPh sb="2" eb="4">
      <t>ドウニュウ</t>
    </rPh>
    <rPh sb="4" eb="6">
      <t>ヒヨウ</t>
    </rPh>
    <rPh sb="7" eb="9">
      <t>ゴウケイ</t>
    </rPh>
    <phoneticPr fontId="4"/>
  </si>
  <si>
    <t>導入内容</t>
    <rPh sb="0" eb="2">
      <t>ドウニュウ</t>
    </rPh>
    <rPh sb="2" eb="4">
      <t>ナイヨウ</t>
    </rPh>
    <phoneticPr fontId="4"/>
  </si>
  <si>
    <t>人</t>
    <rPh sb="0" eb="1">
      <t>ヒト</t>
    </rPh>
    <phoneticPr fontId="4"/>
  </si>
  <si>
    <t>値引額（合計）</t>
    <rPh sb="0" eb="2">
      <t>ネビ</t>
    </rPh>
    <rPh sb="2" eb="3">
      <t>ガク</t>
    </rPh>
    <rPh sb="4" eb="6">
      <t>ゴウケイ</t>
    </rPh>
    <phoneticPr fontId="4"/>
  </si>
  <si>
    <t>数量</t>
    <rPh sb="0" eb="2">
      <t>スウリョウ</t>
    </rPh>
    <phoneticPr fontId="4"/>
  </si>
  <si>
    <t>合計</t>
    <rPh sb="0" eb="2">
      <t>ゴウケイ</t>
    </rPh>
    <phoneticPr fontId="4"/>
  </si>
  <si>
    <t>機器導入費用</t>
    <rPh sb="0" eb="2">
      <t>キキ</t>
    </rPh>
    <rPh sb="2" eb="4">
      <t>ドウニュウ</t>
    </rPh>
    <rPh sb="4" eb="6">
      <t>ヒヨウ</t>
    </rPh>
    <phoneticPr fontId="4"/>
  </si>
  <si>
    <t>初期設定に要する費用</t>
    <rPh sb="0" eb="2">
      <t>ショキ</t>
    </rPh>
    <rPh sb="2" eb="4">
      <t>セッテイ</t>
    </rPh>
    <rPh sb="5" eb="6">
      <t>ヨウ</t>
    </rPh>
    <rPh sb="8" eb="10">
      <t>ヒヨウ</t>
    </rPh>
    <phoneticPr fontId="4"/>
  </si>
  <si>
    <t>本内訳書の根拠資料として、導入機器等の概要のわかる資料（PDFファイルに限る。）を添付すること。</t>
    <rPh sb="0" eb="1">
      <t>ホン</t>
    </rPh>
    <rPh sb="1" eb="4">
      <t>ウチワケショ</t>
    </rPh>
    <rPh sb="5" eb="7">
      <t>コンキョ</t>
    </rPh>
    <rPh sb="7" eb="9">
      <t>シリョウ</t>
    </rPh>
    <rPh sb="13" eb="15">
      <t>ドウニュウ</t>
    </rPh>
    <rPh sb="15" eb="17">
      <t>キキ</t>
    </rPh>
    <rPh sb="17" eb="18">
      <t>トウ</t>
    </rPh>
    <rPh sb="19" eb="21">
      <t>ガイヨウ</t>
    </rPh>
    <rPh sb="25" eb="27">
      <t>シリョウ</t>
    </rPh>
    <rPh sb="36" eb="37">
      <t>カギ</t>
    </rPh>
    <rPh sb="41" eb="43">
      <t>テンプ</t>
    </rPh>
    <phoneticPr fontId="4"/>
  </si>
  <si>
    <t>事業区分</t>
    <rPh sb="0" eb="2">
      <t>ジギョウ</t>
    </rPh>
    <rPh sb="2" eb="4">
      <t>クブン</t>
    </rPh>
    <phoneticPr fontId="4"/>
  </si>
  <si>
    <r>
      <t>参考情報：令和元年度から令和４年度に係るICT導入モデル事業補助実績</t>
    </r>
    <r>
      <rPr>
        <sz val="9"/>
        <color theme="1"/>
        <rFont val="ＭＳ Ｐゴシック"/>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4"/>
  </si>
  <si>
    <t>　　　　２　導入する機器の種類ごとに記載し、行が足りない場合は、行を追加して下さい。（行を追加する場合は、シートの保護を解除して下さい。）</t>
    <rPh sb="38" eb="39">
      <t>クダ</t>
    </rPh>
    <rPh sb="43" eb="44">
      <t>ギョウ</t>
    </rPh>
    <rPh sb="45" eb="47">
      <t>ツイカ</t>
    </rPh>
    <rPh sb="49" eb="51">
      <t>バアイ</t>
    </rPh>
    <rPh sb="57" eb="59">
      <t>ホゴ</t>
    </rPh>
    <rPh sb="60" eb="62">
      <t>カイジョ</t>
    </rPh>
    <rPh sb="64" eb="65">
      <t>クダ</t>
    </rPh>
    <phoneticPr fontId="4"/>
  </si>
  <si>
    <t>施設・事業所種別（指定を複数受けている場合は、補助上限額を適用する施設・事業所を選択）</t>
  </si>
  <si>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4"/>
  </si>
  <si>
    <r>
      <t>参考情報：令和元年度から令和４年度に係るロボット等導入支援事業補助実績</t>
    </r>
    <r>
      <rPr>
        <sz val="9"/>
        <color theme="1"/>
        <rFont val="ＭＳ Ｐゴシック"/>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4"/>
  </si>
  <si>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51"/>
  </si>
  <si>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51"/>
  </si>
  <si>
    <t>　「福祉・介護職員処遇改善加算」を算定しているか、あるいは交付申請後おおむね３ヶ月以内に取得見込みである。</t>
  </si>
  <si>
    <t>　　　※実際にかかる費用の総額を記載</t>
  </si>
  <si>
    <t>　　　　※施設・事業所別の補助上限額（障害者支援施設：210万円、グループホーム：150万円、その他事業所：120万円）以下の場合は、１－（１）の金額を記入</t>
  </si>
  <si>
    <r>
      <t>　　　</t>
    </r>
    <r>
      <rPr>
        <sz val="11"/>
        <color theme="1"/>
        <rFont val="ＭＳ Ｐゴシック"/>
      </rPr>
      <t>※【1-(2)×1/2にて算出（千円未満切捨）】</t>
    </r>
  </si>
  <si>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4"/>
  </si>
  <si>
    <t>機器の種別：</t>
    <rPh sb="0" eb="2">
      <t>キキ</t>
    </rPh>
    <rPh sb="3" eb="5">
      <t>シュベツ</t>
    </rPh>
    <phoneticPr fontId="4"/>
  </si>
  <si>
    <t>機器の特徴：</t>
    <rPh sb="0" eb="2">
      <t>キキ</t>
    </rPh>
    <rPh sb="3" eb="5">
      <t>トクチョウ</t>
    </rPh>
    <phoneticPr fontId="4"/>
  </si>
  <si>
    <t>きっかけ</t>
  </si>
  <si>
    <r>
      <t>（</t>
    </r>
    <r>
      <rPr>
        <sz val="8"/>
        <color auto="1"/>
        <rFont val="ＭＳ Ｐゴシック"/>
      </rPr>
      <t>※その他を選択した場合に記入　　　</t>
    </r>
    <r>
      <rPr>
        <sz val="11"/>
        <color auto="1"/>
        <rFont val="ＭＳ Ｐゴシック"/>
      </rPr>
      <t>　）</t>
    </r>
    <rPh sb="4" eb="5">
      <t>タ</t>
    </rPh>
    <rPh sb="6" eb="8">
      <t>センタク</t>
    </rPh>
    <rPh sb="10" eb="12">
      <t>バアイ</t>
    </rPh>
    <rPh sb="13" eb="15">
      <t>キニュウ</t>
    </rPh>
    <phoneticPr fontId="4"/>
  </si>
  <si>
    <t>（３）ロボット機器等を導入する業務内容（概要）　</t>
    <rPh sb="7" eb="9">
      <t>キキ</t>
    </rPh>
    <rPh sb="9" eb="10">
      <t>トウ</t>
    </rPh>
    <rPh sb="11" eb="13">
      <t>ドウニュウ</t>
    </rPh>
    <rPh sb="15" eb="17">
      <t>ギョウム</t>
    </rPh>
    <rPh sb="17" eb="19">
      <t>ナイヨウ</t>
    </rPh>
    <rPh sb="20" eb="22">
      <t>ガイヨウ</t>
    </rPh>
    <phoneticPr fontId="4"/>
  </si>
  <si>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4"/>
  </si>
  <si>
    <t>①　前記２（３）に係る現在（ロボット機器等導入前）の業務時間内訳</t>
  </si>
  <si>
    <t>間接業務</t>
    <rPh sb="0" eb="2">
      <t>カンセツ</t>
    </rPh>
    <rPh sb="2" eb="4">
      <t>ギョウム</t>
    </rPh>
    <phoneticPr fontId="4"/>
  </si>
  <si>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4"/>
  </si>
  <si>
    <t>　　移乗介護</t>
  </si>
  <si>
    <t>　　移動支援</t>
  </si>
  <si>
    <t>１　移動・移乗・体位変換</t>
    <rPh sb="2" eb="4">
      <t>イドウ</t>
    </rPh>
    <rPh sb="5" eb="7">
      <t>イジョウ</t>
    </rPh>
    <rPh sb="8" eb="10">
      <t>タイイ</t>
    </rPh>
    <rPh sb="10" eb="12">
      <t>ヘンカン</t>
    </rPh>
    <phoneticPr fontId="4"/>
  </si>
  <si>
    <t>２　排泄介助・支援</t>
    <rPh sb="2" eb="4">
      <t>ハイセツ</t>
    </rPh>
    <rPh sb="4" eb="6">
      <t>カイジョ</t>
    </rPh>
    <rPh sb="7" eb="9">
      <t>シエン</t>
    </rPh>
    <phoneticPr fontId="4"/>
  </si>
  <si>
    <t>３　生活自立支援（※1）</t>
    <rPh sb="2" eb="4">
      <t>セイカツ</t>
    </rPh>
    <rPh sb="4" eb="6">
      <t>ジリツ</t>
    </rPh>
    <rPh sb="6" eb="8">
      <t>シエン</t>
    </rPh>
    <phoneticPr fontId="4"/>
  </si>
  <si>
    <t>４　行動上の問題への対応（※2）</t>
    <rPh sb="2" eb="5">
      <t>コウドウジョウ</t>
    </rPh>
    <rPh sb="6" eb="8">
      <t>モンダイ</t>
    </rPh>
    <rPh sb="10" eb="12">
      <t>タイオウ</t>
    </rPh>
    <phoneticPr fontId="4"/>
  </si>
  <si>
    <t>５　その他の直接介護</t>
    <rPh sb="4" eb="5">
      <t>タ</t>
    </rPh>
    <rPh sb="6" eb="8">
      <t>チョクセツ</t>
    </rPh>
    <rPh sb="8" eb="10">
      <t>カイゴ</t>
    </rPh>
    <phoneticPr fontId="4"/>
  </si>
  <si>
    <t>６　巡回・移動</t>
    <rPh sb="2" eb="4">
      <t>ジュンカイ</t>
    </rPh>
    <rPh sb="5" eb="7">
      <t>イドウ</t>
    </rPh>
    <phoneticPr fontId="4"/>
  </si>
  <si>
    <t>７　記録・文書作成・連絡調整等（※3）</t>
    <rPh sb="2" eb="4">
      <t>キロク</t>
    </rPh>
    <rPh sb="5" eb="7">
      <t>ブンショ</t>
    </rPh>
    <rPh sb="7" eb="9">
      <t>サクセイ</t>
    </rPh>
    <rPh sb="10" eb="12">
      <t>レンラク</t>
    </rPh>
    <rPh sb="12" eb="14">
      <t>チョウセイ</t>
    </rPh>
    <rPh sb="14" eb="15">
      <t>トウ</t>
    </rPh>
    <phoneticPr fontId="4"/>
  </si>
  <si>
    <t>８　見守り機器の使用・確認</t>
    <rPh sb="2" eb="4">
      <t>ミマモ</t>
    </rPh>
    <rPh sb="5" eb="7">
      <t>キキ</t>
    </rPh>
    <rPh sb="8" eb="10">
      <t>シヨウ</t>
    </rPh>
    <rPh sb="11" eb="13">
      <t>カクニン</t>
    </rPh>
    <phoneticPr fontId="4"/>
  </si>
  <si>
    <t>９　その他の間接業務</t>
    <rPh sb="4" eb="5">
      <t>タ</t>
    </rPh>
    <rPh sb="6" eb="8">
      <t>カンセツ</t>
    </rPh>
    <rPh sb="8" eb="10">
      <t>ギョウム</t>
    </rPh>
    <phoneticPr fontId="4"/>
  </si>
  <si>
    <t>排泄支援</t>
  </si>
  <si>
    <t>見守り・コミュニケーション</t>
  </si>
  <si>
    <t>A.業務従事者数</t>
    <rPh sb="2" eb="4">
      <t>ギョウム</t>
    </rPh>
    <rPh sb="4" eb="7">
      <t>ジュウジシャ</t>
    </rPh>
    <rPh sb="7" eb="8">
      <t>スウ</t>
    </rPh>
    <phoneticPr fontId="51"/>
  </si>
  <si>
    <t>A.業務従事者数</t>
  </si>
  <si>
    <t>B.ひと月当たり</t>
  </si>
  <si>
    <t>入浴支援</t>
  </si>
  <si>
    <t>C.年間発生件数（B×12）</t>
  </si>
  <si>
    <t>目的</t>
    <rPh sb="0" eb="2">
      <t>モクテキ</t>
    </rPh>
    <phoneticPr fontId="4"/>
  </si>
  <si>
    <r>
      <t>（</t>
    </r>
    <r>
      <rPr>
        <sz val="8"/>
        <color auto="1"/>
        <rFont val="ＭＳ Ｐゴシック"/>
      </rPr>
      <t>※その他を選択した場合に記入　　　　</t>
    </r>
    <r>
      <rPr>
        <sz val="11"/>
        <color auto="1"/>
        <rFont val="ＭＳ Ｐゴシック"/>
      </rPr>
      <t>）</t>
    </r>
  </si>
  <si>
    <t>D. 1件当たりの
平均処理時間（分）</t>
  </si>
  <si>
    <t>自治体名</t>
    <rPh sb="0" eb="3">
      <t>ジチタイ</t>
    </rPh>
    <rPh sb="3" eb="4">
      <t>メイ</t>
    </rPh>
    <phoneticPr fontId="4"/>
  </si>
  <si>
    <t>１人あたり
業務時間
（C×D／A）</t>
  </si>
  <si>
    <r>
      <t xml:space="preserve">備考
</t>
    </r>
    <r>
      <rPr>
        <b/>
        <sz val="6"/>
        <color auto="1"/>
        <rFont val="游ゴシック"/>
      </rPr>
      <t>（特別な事情等があれば記載）</t>
    </r>
    <rPh sb="0" eb="2">
      <t>ビコウ</t>
    </rPh>
    <rPh sb="4" eb="6">
      <t>トクベツ</t>
    </rPh>
    <rPh sb="7" eb="9">
      <t>ジジョウ</t>
    </rPh>
    <rPh sb="9" eb="10">
      <t>トウ</t>
    </rPh>
    <rPh sb="14" eb="16">
      <t>キサイ</t>
    </rPh>
    <phoneticPr fontId="4"/>
  </si>
  <si>
    <t>その他</t>
    <rPh sb="2" eb="3">
      <t>タ</t>
    </rPh>
    <phoneticPr fontId="4"/>
  </si>
  <si>
    <t>施設・
事業所名</t>
    <rPh sb="0" eb="2">
      <t>シセツ</t>
    </rPh>
    <rPh sb="4" eb="7">
      <t>ジギョウショ</t>
    </rPh>
    <rPh sb="7" eb="8">
      <t>メイ</t>
    </rPh>
    <phoneticPr fontId="4"/>
  </si>
  <si>
    <t xml:space="preserve"> （注） １　着色しているセルには入力しないでください。</t>
    <rPh sb="7" eb="9">
      <t>チャクショク</t>
    </rPh>
    <rPh sb="17" eb="19">
      <t>ニュウリョク</t>
    </rPh>
    <phoneticPr fontId="4"/>
  </si>
  <si>
    <r>
      <t>　　　　３　Ａ欄には導入機器１台あたりの購入金額又はリース・レンタルにかかる金額（税込み）を記載すること。リース又はレンタルによる導入の場合、当該年度に係るリース又はレンタル料</t>
    </r>
    <r>
      <rPr>
        <sz val="11"/>
        <color auto="1"/>
        <rFont val="ＭＳ Ｐゴシック"/>
      </rPr>
      <t>を記載して下さい。</t>
    </r>
    <rPh sb="56" eb="57">
      <t>マタ</t>
    </rPh>
    <rPh sb="65" eb="67">
      <t>ドウニュウ</t>
    </rPh>
    <rPh sb="68" eb="70">
      <t>バアイ</t>
    </rPh>
    <rPh sb="71" eb="73">
      <t>トウガイ</t>
    </rPh>
    <rPh sb="73" eb="75">
      <t>ネンド</t>
    </rPh>
    <rPh sb="76" eb="77">
      <t>カカ</t>
    </rPh>
    <rPh sb="81" eb="82">
      <t>マタ</t>
    </rPh>
    <rPh sb="87" eb="88">
      <t>リョウ</t>
    </rPh>
    <rPh sb="89" eb="91">
      <t>キサイ</t>
    </rPh>
    <rPh sb="93" eb="94">
      <t>クダ</t>
    </rPh>
    <phoneticPr fontId="4"/>
  </si>
  <si>
    <r>
      <t>　　　　</t>
    </r>
    <r>
      <rPr>
        <sz val="11"/>
        <color auto="1"/>
        <rFont val="ＭＳ Ｐゴシック"/>
      </rPr>
      <t>５　補助金額（H欄）は、1,000円未満を切り捨てた金額とします。</t>
    </r>
    <rPh sb="12" eb="13">
      <t>ラン</t>
    </rPh>
    <phoneticPr fontId="4"/>
  </si>
  <si>
    <t>種別</t>
    <rPh sb="0" eb="2">
      <t>シュベツ</t>
    </rPh>
    <phoneticPr fontId="4"/>
  </si>
  <si>
    <t>小計</t>
    <rPh sb="0" eb="2">
      <t>ショウケイ</t>
    </rPh>
    <phoneticPr fontId="4"/>
  </si>
  <si>
    <t>ICT導入モデル事業</t>
    <rPh sb="3" eb="5">
      <t>ドウニュウ</t>
    </rPh>
    <rPh sb="8" eb="10">
      <t>ジギョウ</t>
    </rPh>
    <phoneticPr fontId="4"/>
  </si>
  <si>
    <t>事業所計</t>
    <rPh sb="0" eb="3">
      <t>ジギョウショ</t>
    </rPh>
    <rPh sb="3" eb="4">
      <t>ケイ</t>
    </rPh>
    <phoneticPr fontId="4"/>
  </si>
  <si>
    <t>導入機器名</t>
    <rPh sb="0" eb="2">
      <t>ドウニュウ</t>
    </rPh>
    <rPh sb="2" eb="4">
      <t>キキ</t>
    </rPh>
    <rPh sb="4" eb="5">
      <t>メイ</t>
    </rPh>
    <phoneticPr fontId="4"/>
  </si>
  <si>
    <t>機器購入価格等
（Ａ）</t>
    <rPh sb="0" eb="2">
      <t>キキ</t>
    </rPh>
    <rPh sb="2" eb="4">
      <t>コウニュウ</t>
    </rPh>
    <rPh sb="4" eb="6">
      <t>カカク</t>
    </rPh>
    <rPh sb="6" eb="7">
      <t>トウ</t>
    </rPh>
    <phoneticPr fontId="4"/>
  </si>
  <si>
    <r>
      <t>初期設定に要する費用</t>
    </r>
    <r>
      <rPr>
        <sz val="14"/>
        <color auto="1"/>
        <rFont val="ＭＳ Ｐゴシック"/>
      </rPr>
      <t xml:space="preserve">
（Ｃ）</t>
    </r>
    <rPh sb="0" eb="2">
      <t>ショキ</t>
    </rPh>
    <rPh sb="2" eb="4">
      <t>セッテイ</t>
    </rPh>
    <rPh sb="5" eb="6">
      <t>ヨウ</t>
    </rPh>
    <rPh sb="8" eb="10">
      <t>ヒヨウ</t>
    </rPh>
    <phoneticPr fontId="4"/>
  </si>
  <si>
    <t>補助基準額
E</t>
    <rPh sb="0" eb="2">
      <t>ホジョ</t>
    </rPh>
    <rPh sb="2" eb="4">
      <t>キジュン</t>
    </rPh>
    <rPh sb="4" eb="5">
      <t>ガク</t>
    </rPh>
    <phoneticPr fontId="4"/>
  </si>
  <si>
    <r>
      <t xml:space="preserve">補助率
</t>
    </r>
    <r>
      <rPr>
        <sz val="14"/>
        <color auto="1"/>
        <rFont val="ＭＳ Ｐゴシック"/>
      </rPr>
      <t>G</t>
    </r>
    <rPh sb="0" eb="3">
      <t>ホジョリツ</t>
    </rPh>
    <phoneticPr fontId="4"/>
  </si>
  <si>
    <t>3/4</t>
  </si>
  <si>
    <t>（単位：円）</t>
    <rPh sb="1" eb="3">
      <t>タンイ</t>
    </rPh>
    <rPh sb="4" eb="5">
      <t>エン</t>
    </rPh>
    <phoneticPr fontId="4"/>
  </si>
  <si>
    <t>障害者支援施設</t>
    <rPh sb="0" eb="3">
      <t>ショウガイシャ</t>
    </rPh>
    <rPh sb="3" eb="5">
      <t>シエン</t>
    </rPh>
    <rPh sb="5" eb="7">
      <t>シセツ</t>
    </rPh>
    <phoneticPr fontId="4"/>
  </si>
  <si>
    <t>GH</t>
  </si>
  <si>
    <t>　</t>
  </si>
  <si>
    <t>ロボット等導入支援事業</t>
    <rPh sb="4" eb="5">
      <t>ナド</t>
    </rPh>
    <rPh sb="5" eb="7">
      <t>ドウニュウ</t>
    </rPh>
    <rPh sb="7" eb="9">
      <t>シエン</t>
    </rPh>
    <rPh sb="9" eb="11">
      <t>ジギョウ</t>
    </rPh>
    <phoneticPr fontId="4"/>
  </si>
  <si>
    <t>　　　　４　Ｅ欄は、高知県障害福祉施設等デジタル化支援事業費補助金交付要綱別表第１に定める補助基準額を記載する欄です。</t>
    <rPh sb="7" eb="8">
      <t>ラン</t>
    </rPh>
    <rPh sb="13" eb="15">
      <t>ショウガイ</t>
    </rPh>
    <rPh sb="15" eb="17">
      <t>フクシ</t>
    </rPh>
    <rPh sb="17" eb="19">
      <t>シセツ</t>
    </rPh>
    <rPh sb="19" eb="20">
      <t>トウ</t>
    </rPh>
    <rPh sb="24" eb="25">
      <t>カ</t>
    </rPh>
    <rPh sb="25" eb="27">
      <t>シエン</t>
    </rPh>
    <rPh sb="27" eb="30">
      <t>ジギョウヒ</t>
    </rPh>
    <rPh sb="37" eb="39">
      <t>ベッピョウ</t>
    </rPh>
    <rPh sb="39" eb="40">
      <t>ダイ</t>
    </rPh>
    <rPh sb="51" eb="53">
      <t>キサイ</t>
    </rPh>
    <rPh sb="55" eb="56">
      <t>ラン</t>
    </rPh>
    <phoneticPr fontId="4"/>
  </si>
  <si>
    <t>（別紙２－２）　※事業所・施設ごとに作成してください。</t>
    <rPh sb="1" eb="3">
      <t>ベッシ</t>
    </rPh>
    <rPh sb="13" eb="15">
      <t>シセツ</t>
    </rPh>
    <phoneticPr fontId="4"/>
  </si>
  <si>
    <t>（別紙１－１）　※事業所・施設ごとに作成してください。</t>
    <rPh sb="1" eb="3">
      <t>ベッシ</t>
    </rPh>
    <rPh sb="13" eb="15">
      <t>シセツ</t>
    </rPh>
    <phoneticPr fontId="4"/>
  </si>
  <si>
    <t>（総括表）　※事業所・施設ごとに作成してください。</t>
    <rPh sb="1" eb="3">
      <t>ソウカツ</t>
    </rPh>
    <rPh sb="3" eb="4">
      <t>ヒョウ</t>
    </rPh>
    <rPh sb="7" eb="10">
      <t>ジギョウショ</t>
    </rPh>
    <rPh sb="11" eb="13">
      <t>シセツ</t>
    </rPh>
    <rPh sb="16" eb="18">
      <t>サクセイ</t>
    </rPh>
    <phoneticPr fontId="4"/>
  </si>
  <si>
    <t xml:space="preserve">補 助 金 活 用 見 込 額 調 書 </t>
    <rPh sb="0" eb="1">
      <t>ホ</t>
    </rPh>
    <rPh sb="2" eb="3">
      <t>スケ</t>
    </rPh>
    <rPh sb="4" eb="5">
      <t>カネ</t>
    </rPh>
    <rPh sb="6" eb="7">
      <t>カツ</t>
    </rPh>
    <rPh sb="8" eb="9">
      <t>ヨウ</t>
    </rPh>
    <rPh sb="10" eb="11">
      <t>ミ</t>
    </rPh>
    <rPh sb="12" eb="13">
      <t>コミ</t>
    </rPh>
    <rPh sb="14" eb="15">
      <t>ガク</t>
    </rPh>
    <rPh sb="16" eb="17">
      <t>ツキ</t>
    </rPh>
    <rPh sb="18" eb="19">
      <t>ショ</t>
    </rPh>
    <phoneticPr fontId="4"/>
  </si>
  <si>
    <r>
      <t xml:space="preserve">補助（見込）金額
</t>
    </r>
    <r>
      <rPr>
        <sz val="14"/>
        <color auto="1"/>
        <rFont val="ＭＳ Ｐゴシック"/>
      </rPr>
      <t>H</t>
    </r>
    <rPh sb="0" eb="2">
      <t>ホジョ</t>
    </rPh>
    <rPh sb="3" eb="5">
      <t>ミコミ</t>
    </rPh>
    <rPh sb="6" eb="7">
      <t>キン</t>
    </rPh>
    <rPh sb="7" eb="8">
      <t>ガク</t>
    </rPh>
    <phoneticPr fontId="4"/>
  </si>
  <si>
    <t>令和６年度障害福祉分野のロボット等導入支援事業活用意向調査　事業計画書</t>
    <rPh sb="0" eb="2">
      <t>レイワ</t>
    </rPh>
    <rPh sb="3" eb="5">
      <t>ネンド</t>
    </rPh>
    <rPh sb="23" eb="25">
      <t>カツヨウ</t>
    </rPh>
    <rPh sb="25" eb="27">
      <t>イコウ</t>
    </rPh>
    <rPh sb="27" eb="29">
      <t>チョウサ</t>
    </rPh>
    <rPh sb="30" eb="32">
      <t>ジギョウ</t>
    </rPh>
    <rPh sb="32" eb="34">
      <t>ケイカク</t>
    </rPh>
    <rPh sb="34" eb="35">
      <t>ショ</t>
    </rPh>
    <phoneticPr fontId="51"/>
  </si>
  <si>
    <t>令和６年度障害福祉分野のロボット等導入支援事業活用意向調査　内訳書</t>
    <rPh sb="0" eb="2">
      <t>レイワ</t>
    </rPh>
    <rPh sb="3" eb="5">
      <t>ネンド</t>
    </rPh>
    <rPh sb="23" eb="25">
      <t>カツヨウ</t>
    </rPh>
    <rPh sb="25" eb="27">
      <t>イコウ</t>
    </rPh>
    <rPh sb="27" eb="29">
      <t>チョウサ</t>
    </rPh>
    <rPh sb="30" eb="33">
      <t>ウチワケショ</t>
    </rPh>
    <phoneticPr fontId="4"/>
  </si>
  <si>
    <t>令和６年度障害福祉分野のICT導入モデル事業の活用意向調査　事業計画書</t>
    <rPh sb="25" eb="27">
      <t>イコウ</t>
    </rPh>
    <rPh sb="30" eb="32">
      <t>ジギョウ</t>
    </rPh>
    <rPh sb="32" eb="35">
      <t>ケイカクショ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</si>
</sst>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86" formatCode="#,##0_ "/>
    <numFmt numFmtId="181" formatCode="#,##0_ &quot;ページ&quot;"/>
    <numFmt numFmtId="179" formatCode="#,##0_ &quot;人&quot;"/>
    <numFmt numFmtId="184" formatCode="#,##0_ &quot;人時間&quot;"/>
    <numFmt numFmtId="182" formatCode="#,##0_ &quot;件&quot;"/>
    <numFmt numFmtId="183" formatCode="#,##0_ &quot;分&quot;"/>
    <numFmt numFmtId="185" formatCode="#,##0_ &quot;時間&quot;"/>
    <numFmt numFmtId="178" formatCode="0&quot;人&quot;"/>
    <numFmt numFmtId="180" formatCode="0.0%"/>
    <numFmt numFmtId="177" formatCode="0.0_ &quot;人&quot;"/>
    <numFmt numFmtId="176" formatCode="\ ?/10"/>
  </numFmts>
  <fonts count="53">
    <font>
      <sz val="11"/>
      <color auto="1"/>
      <name val="ＭＳ Ｐゴシック"/>
      <family val="3"/>
    </font>
    <font>
      <sz val="11"/>
      <color theme="1"/>
      <name val="ＭＳ Ｐゴシック"/>
      <family val="3"/>
    </font>
    <font>
      <sz val="11"/>
      <color theme="1"/>
      <name val="游ゴシック"/>
      <family val="3"/>
      <scheme val="minor"/>
    </font>
    <font>
      <sz val="11"/>
      <color auto="1"/>
      <name val="ＭＳ Ｐゴシック"/>
      <family val="3"/>
    </font>
    <font>
      <sz val="6"/>
      <color auto="1"/>
      <name val="ＭＳ Ｐゴシック"/>
      <family val="3"/>
    </font>
    <font>
      <sz val="12"/>
      <color auto="1"/>
      <name val="ＭＳ Ｐゴシック"/>
      <family val="3"/>
    </font>
    <font>
      <sz val="11"/>
      <color auto="1"/>
      <name val="ＭＳ 明朝"/>
      <family val="1"/>
    </font>
    <font>
      <sz val="18"/>
      <color auto="1"/>
      <name val="ＭＳ Ｐゴシック"/>
      <family val="3"/>
    </font>
    <font>
      <sz val="14"/>
      <color auto="1"/>
      <name val="ＭＳ Ｐゴシック"/>
      <family val="3"/>
    </font>
    <font>
      <sz val="12"/>
      <color auto="1"/>
      <name val="ＭＳ 明朝"/>
      <family val="1"/>
    </font>
    <font>
      <sz val="12"/>
      <color theme="1"/>
      <name val="ＭＳ Ｐゴシック"/>
      <family val="3"/>
    </font>
    <font>
      <sz val="14"/>
      <color theme="1"/>
      <name val="ＭＳ Ｐゴシック"/>
      <family val="3"/>
    </font>
    <font>
      <sz val="22"/>
      <color auto="1"/>
      <name val="ＭＳ Ｐゴシック"/>
      <family val="3"/>
    </font>
    <font>
      <sz val="16"/>
      <color auto="1"/>
      <name val="ＭＳ Ｐゴシック"/>
      <family val="3"/>
    </font>
    <font>
      <sz val="11"/>
      <color rgb="FFFF0000"/>
      <name val="游ゴシック"/>
      <family val="3"/>
      <scheme val="minor"/>
    </font>
    <font>
      <sz val="11"/>
      <color rgb="FFFF0000"/>
      <name val="ＭＳ Ｐゴシック"/>
      <family val="3"/>
    </font>
    <font>
      <b/>
      <sz val="20"/>
      <color theme="1"/>
      <name val="ＭＳ Ｐゴシック"/>
      <family val="3"/>
    </font>
    <font>
      <b/>
      <sz val="12"/>
      <color theme="1"/>
      <name val="ＭＳ Ｐゴシック"/>
      <family val="3"/>
    </font>
    <font>
      <sz val="8"/>
      <color theme="1"/>
      <name val="ＭＳ Ｐゴシック"/>
      <family val="3"/>
    </font>
    <font>
      <sz val="16"/>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10"/>
      <color theme="1"/>
      <name val="ＭＳ Ｐゴシック"/>
      <family val="3"/>
    </font>
    <font>
      <b/>
      <sz val="12"/>
      <color rgb="FFFF0000"/>
      <name val="ＭＳ Ｐゴシック"/>
      <family val="3"/>
    </font>
    <font>
      <b/>
      <sz val="11"/>
      <color rgb="FFFF0000"/>
      <name val="ＭＳ Ｐゴシック"/>
      <family val="3"/>
    </font>
    <font>
      <sz val="6"/>
      <color theme="1"/>
      <name val="ＭＳ Ｐゴシック"/>
      <family val="3"/>
    </font>
    <font>
      <sz val="11"/>
      <color auto="1"/>
      <name val="游ゴシック"/>
      <family val="3"/>
      <scheme val="minor"/>
    </font>
    <font>
      <sz val="12"/>
      <color theme="1"/>
      <name val="游ゴシック"/>
      <family val="3"/>
      <scheme val="minor"/>
    </font>
    <font>
      <b/>
      <sz val="12"/>
      <color theme="1"/>
      <name val="游ゴシック"/>
      <family val="3"/>
      <scheme val="minor"/>
    </font>
    <font>
      <sz val="14"/>
      <color auto="1"/>
      <name val="游ゴシック"/>
      <family val="3"/>
      <scheme val="minor"/>
    </font>
    <font>
      <b/>
      <sz val="18"/>
      <color auto="1"/>
      <name val="游ゴシック"/>
      <family val="3"/>
      <scheme val="minor"/>
    </font>
    <font>
      <sz val="12"/>
      <color auto="1"/>
      <name val="游ゴシック"/>
      <family val="3"/>
      <scheme val="minor"/>
    </font>
    <font>
      <b/>
      <sz val="12"/>
      <color auto="1"/>
      <name val="游ゴシック"/>
      <family val="3"/>
      <scheme val="minor"/>
    </font>
    <font>
      <b/>
      <sz val="20"/>
      <color auto="1"/>
      <name val="游ゴシック"/>
      <family val="3"/>
      <scheme val="minor"/>
    </font>
    <font>
      <b/>
      <sz val="16"/>
      <color auto="1"/>
      <name val="游ゴシック"/>
      <family val="3"/>
      <scheme val="minor"/>
    </font>
    <font>
      <sz val="10"/>
      <color auto="1"/>
      <name val="游ゴシック"/>
      <family val="3"/>
      <scheme val="minor"/>
    </font>
    <font>
      <sz val="9"/>
      <color auto="1"/>
      <name val="游ゴシック"/>
      <family val="3"/>
      <scheme val="minor"/>
    </font>
    <font>
      <sz val="16"/>
      <color auto="1"/>
      <name val="游ゴシック"/>
      <family val="3"/>
      <scheme val="minor"/>
    </font>
    <font>
      <sz val="10"/>
      <color theme="1"/>
      <name val="游ゴシック"/>
      <family val="3"/>
      <scheme val="minor"/>
    </font>
    <font>
      <sz val="14"/>
      <color theme="1"/>
      <name val="游ゴシック"/>
      <family val="3"/>
      <scheme val="minor"/>
    </font>
    <font>
      <sz val="16"/>
      <color theme="1"/>
      <name val="游ゴシック"/>
      <family val="3"/>
      <scheme val="minor"/>
    </font>
    <font>
      <sz val="9"/>
      <color theme="1"/>
      <name val="游ゴシック"/>
      <family val="3"/>
      <scheme val="minor"/>
    </font>
    <font>
      <b/>
      <sz val="16"/>
      <color theme="1"/>
      <name val="游ゴシック"/>
      <family val="3"/>
      <scheme val="minor"/>
    </font>
    <font>
      <b/>
      <sz val="14"/>
      <color theme="1"/>
      <name val="游ゴシック"/>
      <family val="3"/>
      <scheme val="minor"/>
    </font>
    <font>
      <b/>
      <sz val="18"/>
      <color theme="1"/>
      <name val="ＭＳ Ｐゴシック"/>
      <family val="3"/>
    </font>
    <font>
      <b/>
      <sz val="12"/>
      <color auto="1"/>
      <name val="ＭＳ Ｐゴシック"/>
      <family val="3"/>
    </font>
    <font>
      <b/>
      <sz val="18"/>
      <color auto="1"/>
      <name val="ＭＳ Ｐゴシック"/>
      <family val="3"/>
    </font>
    <font>
      <b/>
      <sz val="16"/>
      <color auto="1"/>
      <name val="ＭＳ Ｐゴシック"/>
      <family val="3"/>
    </font>
    <font>
      <sz val="10"/>
      <color auto="1"/>
      <name val="ＭＳ Ｐゴシック"/>
      <family val="3"/>
    </font>
    <font>
      <sz val="9"/>
      <color auto="1"/>
      <name val="ＭＳ Ｐゴシック"/>
      <family val="3"/>
    </font>
    <font>
      <sz val="6"/>
      <color auto="1"/>
      <name val="游ゴシック"/>
      <family val="2"/>
      <scheme val="minor"/>
    </font>
    <font>
      <b/>
      <sz val="20"/>
      <color theme="1"/>
      <name val="ＭＳ Ｐゴシック"/>
      <family val="3"/>
    </font>
  </fonts>
  <fills count="12">
    <fill>
      <patternFill patternType="none"/>
    </fill>
    <fill>
      <patternFill patternType="gray125"/>
    </fill>
    <fill>
      <patternFill patternType="solid">
        <fgColor rgb="FFD4F3B5"/>
        <bgColor indexed="64"/>
      </patternFill>
    </fill>
    <fill>
      <patternFill patternType="solid">
        <fgColor rgb="FFFFC0A0"/>
        <bgColor indexed="64"/>
      </patternFill>
    </fill>
    <fill>
      <patternFill patternType="solid">
        <fgColor theme="0" tint="-0.14000000000000001"/>
        <bgColor indexed="64"/>
      </patternFill>
    </fill>
    <fill>
      <patternFill patternType="solid">
        <fgColor theme="9" tint="0.8"/>
        <bgColor indexed="64"/>
      </patternFill>
    </fill>
    <fill>
      <patternFill patternType="solid">
        <fgColor theme="6" tint="0.8"/>
        <bgColor indexed="64"/>
      </patternFill>
    </fill>
    <fill>
      <patternFill patternType="solid">
        <fgColor theme="7" tint="0.8"/>
        <bgColor indexed="64"/>
      </patternFill>
    </fill>
    <fill>
      <patternFill patternType="solid">
        <fgColor theme="2" tint="-0.1"/>
        <bgColor indexed="64"/>
      </patternFill>
    </fill>
    <fill>
      <patternFill patternType="solid">
        <fgColor rgb="FFFFFFCC"/>
        <bgColor indexed="64"/>
      </patternFill>
    </fill>
    <fill>
      <patternFill patternType="solid">
        <fgColor rgb="FFFBD9F6"/>
        <bgColor indexed="64"/>
      </patternFill>
    </fill>
    <fill>
      <patternFill patternType="solid">
        <fgColor theme="5" tint="0.8"/>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top style="double">
        <color indexed="64"/>
      </top>
      <bottom style="double">
        <color auto="1"/>
      </bottom>
      <diagonal/>
    </border>
    <border>
      <left/>
      <right style="medium">
        <color indexed="64"/>
      </right>
      <top/>
      <bottom style="double">
        <color auto="1"/>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style="double">
        <color auto="1"/>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diagonalDown="1">
      <left style="thin">
        <color indexed="64"/>
      </left>
      <right style="thin">
        <color indexed="64"/>
      </right>
      <top style="double">
        <color indexed="64"/>
      </top>
      <bottom style="double">
        <color auto="1"/>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uble">
        <color auto="1"/>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top/>
      <bottom style="double">
        <color indexed="64"/>
      </bottom>
      <diagonal style="thin">
        <color indexed="64"/>
      </diagonal>
    </border>
    <border>
      <left style="thin">
        <color indexed="64"/>
      </left>
      <right/>
      <top/>
      <bottom style="double">
        <color auto="1"/>
      </bottom>
      <diagonal/>
    </border>
    <border diagonalDown="1">
      <left style="thin">
        <color indexed="64"/>
      </left>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auto="1"/>
      </right>
      <top/>
      <bottom/>
      <diagonal/>
    </border>
    <border>
      <left style="thin">
        <color indexed="64"/>
      </left>
      <right style="medium">
        <color indexed="64"/>
      </right>
      <top style="medium">
        <color indexed="64"/>
      </top>
      <bottom style="medium">
        <color indexed="64"/>
      </bottom>
      <diagonal/>
    </border>
    <border diagonalDown="1">
      <left/>
      <right style="medium">
        <color indexed="64"/>
      </right>
      <top style="thin">
        <color indexed="64"/>
      </top>
      <bottom style="thin">
        <color indexed="64"/>
      </bottom>
      <diagonal style="thin">
        <color indexed="64"/>
      </diagonal>
    </border>
    <border diagonalDown="1">
      <left/>
      <right style="medium">
        <color indexed="64"/>
      </right>
      <top/>
      <bottom style="double">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auto="1"/>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6" fontId="1" fillId="0" borderId="0" applyFont="0" applyFill="0" applyBorder="0" applyAlignment="0" applyProtection="0">
      <alignment vertical="center"/>
    </xf>
    <xf numFmtId="6" fontId="2"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0" fillId="2" borderId="0" xfId="0" applyFont="1" applyFill="1">
      <alignment vertical="center"/>
    </xf>
    <xf numFmtId="0" fontId="6" fillId="0" borderId="0" xfId="5" applyFo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pplyProtection="1">
      <alignment vertical="center" textRotation="255"/>
      <protection locked="0"/>
    </xf>
    <xf numFmtId="0" fontId="8" fillId="0" borderId="3" xfId="0" applyFont="1" applyBorder="1" applyAlignment="1" applyProtection="1">
      <alignment vertical="center" textRotation="255"/>
      <protection locked="0"/>
    </xf>
    <xf numFmtId="0" fontId="0" fillId="0" borderId="0" xfId="5" applyFont="1" applyAlignment="1">
      <alignment horizontal="left" vertical="center"/>
    </xf>
    <xf numFmtId="0" fontId="0" fillId="0" borderId="0" xfId="0">
      <alignment vertical="center"/>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9" fillId="0" borderId="0" xfId="0" applyFont="1">
      <alignment vertical="center"/>
    </xf>
    <xf numFmtId="0" fontId="8" fillId="0" borderId="4" xfId="0" applyFont="1" applyBorder="1" applyAlignment="1">
      <alignment horizontal="center" vertical="center"/>
    </xf>
    <xf numFmtId="0" fontId="10" fillId="0" borderId="5" xfId="0" applyFont="1" applyBorder="1" applyAlignment="1">
      <alignment vertical="center" wrapText="1"/>
    </xf>
    <xf numFmtId="0" fontId="10" fillId="0" borderId="2" xfId="0" applyFont="1" applyBorder="1" applyAlignment="1">
      <alignment vertical="center" wrapText="1"/>
    </xf>
    <xf numFmtId="0" fontId="10" fillId="0" borderId="6" xfId="0" applyFont="1" applyBorder="1" applyAlignment="1">
      <alignment vertical="center" wrapText="1"/>
    </xf>
    <xf numFmtId="0" fontId="11" fillId="2" borderId="7" xfId="0" applyFont="1" applyFill="1" applyBorder="1" applyAlignment="1">
      <alignment horizontal="center" vertical="center"/>
    </xf>
    <xf numFmtId="0" fontId="10" fillId="0" borderId="2" xfId="0" applyFont="1" applyBorder="1">
      <alignment vertical="center"/>
    </xf>
    <xf numFmtId="0" fontId="11" fillId="0" borderId="8" xfId="0" applyFont="1" applyBorder="1" applyAlignment="1" applyProtection="1">
      <alignment horizontal="left" vertical="center"/>
      <protection locked="0"/>
    </xf>
    <xf numFmtId="0" fontId="11" fillId="2" borderId="9" xfId="0" applyFont="1" applyFill="1" applyBorder="1" applyAlignment="1">
      <alignment horizontal="center" vertical="center"/>
    </xf>
    <xf numFmtId="0" fontId="8" fillId="3" borderId="10" xfId="0" applyFont="1" applyFill="1" applyBorder="1" applyAlignment="1">
      <alignment horizontal="center" vertical="center"/>
    </xf>
    <xf numFmtId="0" fontId="5" fillId="0" borderId="0" xfId="0" applyFont="1" applyBorder="1" applyAlignment="1">
      <alignment horizontal="center" vertical="center" wrapText="1"/>
    </xf>
    <xf numFmtId="0" fontId="8" fillId="0" borderId="11" xfId="0" applyFont="1" applyBorder="1" applyAlignment="1">
      <alignment horizontal="center" vertical="center" shrinkToFit="1"/>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38" fontId="11" fillId="0" borderId="14" xfId="3" applyFont="1" applyFill="1" applyBorder="1" applyAlignment="1" applyProtection="1">
      <alignment horizontal="left" vertical="center"/>
      <protection locked="0"/>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8" fillId="3" borderId="11" xfId="0" applyFont="1" applyFill="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center" vertical="center" wrapText="1"/>
    </xf>
    <xf numFmtId="0" fontId="13" fillId="0" borderId="0" xfId="0" applyFont="1" applyBorder="1">
      <alignment vertical="center"/>
    </xf>
    <xf numFmtId="0" fontId="8" fillId="0" borderId="17" xfId="0" applyFont="1" applyBorder="1" applyAlignment="1">
      <alignment horizontal="center" vertical="center" wrapText="1" shrinkToFit="1"/>
    </xf>
    <xf numFmtId="38" fontId="11" fillId="0" borderId="18" xfId="3" applyFont="1" applyFill="1" applyBorder="1" applyAlignment="1" applyProtection="1">
      <alignment vertical="center" shrinkToFit="1"/>
      <protection locked="0"/>
    </xf>
    <xf numFmtId="38" fontId="11" fillId="0" borderId="19" xfId="3" applyFont="1" applyFill="1" applyBorder="1" applyAlignment="1" applyProtection="1">
      <alignment vertical="center" shrinkToFit="1"/>
      <protection locked="0"/>
    </xf>
    <xf numFmtId="38" fontId="11" fillId="0" borderId="20" xfId="3" applyFont="1" applyFill="1" applyBorder="1" applyAlignment="1" applyProtection="1">
      <alignment vertical="center"/>
      <protection locked="0"/>
    </xf>
    <xf numFmtId="38" fontId="11" fillId="2" borderId="21" xfId="3" applyFont="1" applyFill="1" applyBorder="1" applyAlignment="1">
      <alignment vertical="center"/>
    </xf>
    <xf numFmtId="38" fontId="11" fillId="0" borderId="0" xfId="3" applyFont="1" applyFill="1" applyAlignment="1" applyProtection="1">
      <alignment vertical="center" shrinkToFit="1"/>
      <protection locked="0"/>
    </xf>
    <xf numFmtId="38" fontId="11" fillId="2" borderId="22" xfId="3" applyFont="1" applyFill="1" applyBorder="1" applyAlignment="1">
      <alignment vertical="center"/>
    </xf>
    <xf numFmtId="38" fontId="8" fillId="3" borderId="23" xfId="3" applyFont="1" applyFill="1" applyBorder="1" applyAlignment="1">
      <alignment vertical="center"/>
    </xf>
    <xf numFmtId="0" fontId="8" fillId="0" borderId="0" xfId="0" applyFont="1" applyBorder="1" applyAlignment="1">
      <alignment horizontal="right" vertical="center"/>
    </xf>
    <xf numFmtId="0" fontId="8" fillId="0" borderId="24" xfId="0" applyFont="1" applyBorder="1" applyAlignment="1">
      <alignment horizontal="center" vertical="center" wrapText="1" shrinkToFit="1"/>
    </xf>
    <xf numFmtId="38" fontId="11" fillId="0" borderId="25" xfId="3" applyFont="1" applyFill="1" applyBorder="1" applyAlignment="1" applyProtection="1">
      <alignment vertical="center" shrinkToFit="1"/>
      <protection locked="0"/>
    </xf>
    <xf numFmtId="38" fontId="11" fillId="0" borderId="26" xfId="3" applyFont="1" applyFill="1" applyBorder="1" applyAlignment="1" applyProtection="1">
      <alignment vertical="center"/>
      <protection locked="0"/>
    </xf>
    <xf numFmtId="0" fontId="5" fillId="0" borderId="24" xfId="0" applyFont="1" applyBorder="1" applyAlignment="1">
      <alignment horizontal="center" vertical="center" wrapText="1" shrinkToFit="1"/>
    </xf>
    <xf numFmtId="38" fontId="11" fillId="0" borderId="27" xfId="3" applyFont="1" applyFill="1" applyBorder="1" applyAlignment="1" applyProtection="1">
      <alignment vertical="center"/>
      <protection locked="0"/>
    </xf>
    <xf numFmtId="38" fontId="11" fillId="2" borderId="28" xfId="3" applyFont="1" applyFill="1" applyBorder="1" applyAlignment="1">
      <alignment vertical="center"/>
    </xf>
    <xf numFmtId="38" fontId="11" fillId="2" borderId="29" xfId="3" applyFont="1" applyFill="1" applyBorder="1" applyAlignment="1">
      <alignment vertical="center"/>
    </xf>
    <xf numFmtId="0" fontId="5" fillId="0" borderId="0" xfId="0" applyFont="1" applyBorder="1" applyAlignment="1">
      <alignment horizontal="right"/>
    </xf>
    <xf numFmtId="38" fontId="11" fillId="4" borderId="25" xfId="3" applyFont="1" applyFill="1" applyBorder="1" applyAlignment="1">
      <alignment vertical="center" shrinkToFit="1"/>
    </xf>
    <xf numFmtId="38" fontId="11" fillId="4" borderId="19" xfId="3" applyFont="1" applyFill="1" applyBorder="1" applyAlignment="1">
      <alignment vertical="center" shrinkToFit="1"/>
    </xf>
    <xf numFmtId="38" fontId="11" fillId="4" borderId="27" xfId="3" applyFont="1" applyFill="1" applyBorder="1" applyAlignment="1">
      <alignment vertical="center" shrinkToFit="1"/>
    </xf>
    <xf numFmtId="38" fontId="11" fillId="2" borderId="28" xfId="3" applyFont="1" applyFill="1" applyBorder="1" applyAlignment="1">
      <alignment vertical="center" shrinkToFit="1"/>
    </xf>
    <xf numFmtId="38" fontId="11" fillId="2" borderId="29" xfId="3" applyFont="1" applyFill="1" applyBorder="1" applyAlignment="1">
      <alignment vertical="center" shrinkToFit="1"/>
    </xf>
    <xf numFmtId="38" fontId="8" fillId="3" borderId="29" xfId="3" applyFont="1" applyFill="1" applyBorder="1" applyAlignment="1">
      <alignment vertical="center" shrinkToFit="1"/>
    </xf>
    <xf numFmtId="0" fontId="8" fillId="0" borderId="0" xfId="0" applyFont="1" applyAlignment="1">
      <alignment horizontal="right" vertical="center"/>
    </xf>
    <xf numFmtId="38" fontId="11" fillId="4" borderId="30" xfId="3" applyFont="1" applyFill="1" applyBorder="1" applyAlignment="1">
      <alignment vertical="center" shrinkToFit="1"/>
    </xf>
    <xf numFmtId="38" fontId="11" fillId="4" borderId="31" xfId="3" applyFont="1" applyFill="1" applyBorder="1" applyAlignment="1">
      <alignment vertical="center"/>
    </xf>
    <xf numFmtId="38" fontId="11" fillId="4" borderId="32" xfId="3" applyFont="1" applyFill="1" applyBorder="1" applyAlignment="1">
      <alignment vertical="center" shrinkToFit="1"/>
    </xf>
    <xf numFmtId="38" fontId="8" fillId="3" borderId="33" xfId="3" applyFont="1" applyFill="1" applyBorder="1" applyAlignment="1">
      <alignment vertical="center"/>
    </xf>
    <xf numFmtId="0" fontId="8" fillId="0" borderId="18" xfId="0" applyFont="1" applyBorder="1" applyAlignment="1" applyProtection="1">
      <alignment horizontal="right" vertical="center"/>
      <protection locked="0"/>
    </xf>
    <xf numFmtId="38" fontId="11" fillId="4" borderId="34" xfId="3" applyFont="1" applyFill="1" applyBorder="1" applyAlignment="1">
      <alignment vertical="center" shrinkToFit="1"/>
    </xf>
    <xf numFmtId="38" fontId="11" fillId="4" borderId="35" xfId="3" applyFont="1" applyFill="1" applyBorder="1" applyAlignment="1">
      <alignment vertical="center"/>
    </xf>
    <xf numFmtId="38" fontId="11" fillId="2" borderId="36" xfId="3" applyFont="1" applyFill="1" applyBorder="1" applyAlignment="1">
      <alignment vertical="center"/>
    </xf>
    <xf numFmtId="38" fontId="11" fillId="4" borderId="37" xfId="3" applyFont="1" applyFill="1" applyBorder="1" applyAlignment="1">
      <alignment vertical="center" shrinkToFit="1"/>
    </xf>
    <xf numFmtId="38" fontId="11" fillId="2" borderId="38" xfId="3" applyFont="1" applyFill="1" applyBorder="1" applyAlignment="1">
      <alignment vertical="center"/>
    </xf>
    <xf numFmtId="176" fontId="11" fillId="4" borderId="39" xfId="3" quotePrefix="1" applyNumberFormat="1" applyFont="1" applyFill="1" applyBorder="1" applyAlignment="1">
      <alignment horizontal="center" vertical="center" shrinkToFit="1"/>
    </xf>
    <xf numFmtId="176" fontId="11" fillId="4" borderId="40" xfId="3" applyNumberFormat="1" applyFont="1" applyFill="1" applyBorder="1" applyAlignment="1">
      <alignment horizontal="center" vertical="center" shrinkToFit="1"/>
    </xf>
    <xf numFmtId="176" fontId="11" fillId="4" borderId="27" xfId="3" applyNumberFormat="1" applyFont="1" applyFill="1" applyBorder="1" applyAlignment="1">
      <alignment horizontal="center" vertical="center" shrinkToFit="1"/>
    </xf>
    <xf numFmtId="38" fontId="11" fillId="2" borderId="41" xfId="3" applyFont="1" applyFill="1" applyBorder="1" applyAlignment="1">
      <alignment vertical="center"/>
    </xf>
    <xf numFmtId="176" fontId="11" fillId="4" borderId="39" xfId="3" applyNumberFormat="1" applyFont="1" applyFill="1" applyBorder="1" applyAlignment="1">
      <alignment horizontal="center" vertical="center" shrinkToFit="1"/>
    </xf>
    <xf numFmtId="38" fontId="8" fillId="3" borderId="17" xfId="3" applyFont="1" applyFill="1" applyBorder="1" applyAlignment="1">
      <alignment vertical="center"/>
    </xf>
    <xf numFmtId="0" fontId="8" fillId="0" borderId="42" xfId="0" applyFont="1" applyBorder="1" applyAlignment="1">
      <alignment horizontal="center" vertical="center" wrapText="1" shrinkToFit="1"/>
    </xf>
    <xf numFmtId="38" fontId="11" fillId="4" borderId="43" xfId="3" applyFont="1" applyFill="1" applyBorder="1" applyAlignment="1">
      <alignment vertical="center" shrinkToFit="1"/>
    </xf>
    <xf numFmtId="38" fontId="11" fillId="4" borderId="44" xfId="3" applyFont="1" applyFill="1" applyBorder="1" applyAlignment="1">
      <alignment vertical="center"/>
    </xf>
    <xf numFmtId="38" fontId="11" fillId="2" borderId="45" xfId="3" applyFont="1" applyFill="1" applyBorder="1" applyAlignment="1">
      <alignment vertical="center"/>
    </xf>
    <xf numFmtId="38" fontId="11" fillId="2" borderId="46" xfId="3" applyFont="1" applyFill="1" applyBorder="1" applyAlignment="1">
      <alignment vertical="center"/>
    </xf>
    <xf numFmtId="38" fontId="8" fillId="0" borderId="42" xfId="3" applyFont="1" applyFill="1" applyBorder="1" applyAlignment="1">
      <alignment vertical="center"/>
    </xf>
    <xf numFmtId="0" fontId="5" fillId="2" borderId="0" xfId="0" applyFont="1" applyFill="1">
      <alignment vertical="center"/>
    </xf>
    <xf numFmtId="38" fontId="8" fillId="2" borderId="0" xfId="4" applyFont="1" applyFill="1" applyBorder="1" applyAlignment="1">
      <alignment horizontal="right" vertical="center"/>
    </xf>
    <xf numFmtId="0" fontId="5" fillId="3" borderId="0" xfId="0" applyFont="1" applyFill="1">
      <alignment vertical="center"/>
    </xf>
    <xf numFmtId="38" fontId="5" fillId="0" borderId="0" xfId="4" applyFont="1">
      <alignment vertical="center"/>
    </xf>
    <xf numFmtId="38" fontId="5" fillId="2" borderId="0" xfId="4" applyFont="1" applyFill="1">
      <alignment vertical="center"/>
    </xf>
    <xf numFmtId="0" fontId="0" fillId="0" borderId="0" xfId="0" applyProtection="1">
      <alignment vertical="center"/>
      <protection locked="0"/>
    </xf>
    <xf numFmtId="0" fontId="14" fillId="0" borderId="0" xfId="0" applyFont="1">
      <alignment vertical="center"/>
    </xf>
    <xf numFmtId="0" fontId="11" fillId="0" borderId="0" xfId="0" applyFont="1">
      <alignment vertical="center"/>
    </xf>
    <xf numFmtId="0" fontId="15" fillId="0" borderId="0" xfId="0" applyFont="1">
      <alignment vertical="center"/>
    </xf>
    <xf numFmtId="0" fontId="10" fillId="0" borderId="0" xfId="0" applyFont="1">
      <alignment vertical="center"/>
    </xf>
    <xf numFmtId="0" fontId="16" fillId="0" borderId="0" xfId="0" applyFont="1" applyAlignment="1">
      <alignment horizontal="center" vertical="center" wrapText="1"/>
    </xf>
    <xf numFmtId="0" fontId="17" fillId="0" borderId="0" xfId="0" applyFont="1">
      <alignment vertical="center"/>
    </xf>
    <xf numFmtId="0" fontId="18" fillId="5" borderId="47" xfId="0" applyFont="1" applyFill="1" applyBorder="1" applyAlignment="1">
      <alignment horizontal="center" vertical="center"/>
    </xf>
    <xf numFmtId="0" fontId="0"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51" xfId="0" applyFont="1" applyFill="1" applyBorder="1" applyAlignment="1">
      <alignment horizontal="left" vertical="center" shrinkToFit="1"/>
    </xf>
    <xf numFmtId="0" fontId="19" fillId="0" borderId="48" xfId="0" applyFont="1" applyFill="1" applyBorder="1" applyAlignment="1">
      <alignment horizontal="center" vertical="center"/>
    </xf>
    <xf numFmtId="0" fontId="0" fillId="5" borderId="49" xfId="0" applyFont="1" applyFill="1" applyBorder="1" applyAlignment="1">
      <alignment horizontal="left" vertical="center" shrinkToFit="1"/>
    </xf>
    <xf numFmtId="177" fontId="20" fillId="0" borderId="48" xfId="0" applyNumberFormat="1" applyFont="1" applyBorder="1" applyAlignment="1">
      <alignment horizontal="center" vertical="center"/>
    </xf>
    <xf numFmtId="178" fontId="0" fillId="0" borderId="52"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21" fillId="0" borderId="0"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shrinkToFit="1"/>
      <protection locked="0"/>
    </xf>
    <xf numFmtId="0" fontId="1" fillId="0" borderId="0" xfId="0" applyFont="1">
      <alignment vertical="center"/>
    </xf>
    <xf numFmtId="0" fontId="1" fillId="0" borderId="0" xfId="0" applyFont="1" applyAlignment="1">
      <alignment vertical="center"/>
    </xf>
    <xf numFmtId="0" fontId="0" fillId="6" borderId="53" xfId="0" applyFont="1" applyFill="1" applyBorder="1" applyAlignment="1">
      <alignment horizontal="center" vertical="center"/>
    </xf>
    <xf numFmtId="0" fontId="0" fillId="0" borderId="54" xfId="0" applyFont="1" applyBorder="1">
      <alignment vertical="center"/>
    </xf>
    <xf numFmtId="0" fontId="0" fillId="0" borderId="55" xfId="0" applyFont="1" applyBorder="1">
      <alignment vertical="center"/>
    </xf>
    <xf numFmtId="0" fontId="0" fillId="0" borderId="56" xfId="0" applyFont="1" applyBorder="1" applyAlignment="1">
      <alignment horizontal="left" vertical="center"/>
    </xf>
    <xf numFmtId="0" fontId="1" fillId="0" borderId="0" xfId="0" applyFont="1" applyAlignment="1">
      <alignment horizontal="left" vertical="center"/>
    </xf>
    <xf numFmtId="0" fontId="22" fillId="0" borderId="19" xfId="0" applyFont="1" applyBorder="1" applyAlignment="1">
      <alignment horizontal="left" vertical="top" wrapText="1"/>
    </xf>
    <xf numFmtId="0" fontId="1" fillId="0" borderId="0" xfId="0" applyFont="1" applyBorder="1">
      <alignment vertical="center"/>
    </xf>
    <xf numFmtId="0" fontId="0" fillId="7" borderId="54"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0" borderId="5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5" xfId="0" applyFont="1" applyBorder="1" applyAlignment="1">
      <alignment horizontal="center" vertical="center" shrinkToFit="1"/>
    </xf>
    <xf numFmtId="0" fontId="0" fillId="7" borderId="53" xfId="0" applyFont="1" applyFill="1" applyBorder="1" applyAlignment="1">
      <alignment horizontal="center" vertical="center" shrinkToFit="1"/>
    </xf>
    <xf numFmtId="0" fontId="15" fillId="0" borderId="0" xfId="0" applyFont="1" applyFill="1" applyBorder="1">
      <alignment vertical="center"/>
    </xf>
    <xf numFmtId="0" fontId="23" fillId="0" borderId="19" xfId="0" applyFont="1" applyBorder="1" applyAlignment="1">
      <alignment horizontal="left" vertical="top" wrapTex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21" fillId="0" borderId="0" xfId="0" applyFont="1" applyFill="1" applyBorder="1">
      <alignment vertical="center"/>
    </xf>
    <xf numFmtId="0" fontId="16" fillId="0" borderId="0" xfId="0" applyFont="1" applyAlignment="1">
      <alignment horizontal="center" vertical="center"/>
    </xf>
    <xf numFmtId="0" fontId="18"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18" fillId="5"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0" xfId="0" applyFont="1" applyFill="1" applyBorder="1" applyAlignment="1">
      <alignment horizontal="left" vertical="center" shrinkToFit="1"/>
    </xf>
    <xf numFmtId="0" fontId="19" fillId="0" borderId="63" xfId="0" applyFont="1" applyFill="1" applyBorder="1" applyAlignment="1">
      <alignment horizontal="center" vertical="center"/>
    </xf>
    <xf numFmtId="0" fontId="0" fillId="5" borderId="64" xfId="0" applyFont="1" applyFill="1" applyBorder="1" applyAlignment="1">
      <alignment horizontal="left" vertical="center" shrinkToFit="1"/>
    </xf>
    <xf numFmtId="177" fontId="20" fillId="0" borderId="63" xfId="0" applyNumberFormat="1" applyFont="1" applyBorder="1" applyAlignment="1">
      <alignment horizontal="center" vertical="center"/>
    </xf>
    <xf numFmtId="178" fontId="0" fillId="0" borderId="65" xfId="0" applyNumberFormat="1" applyFont="1" applyFill="1" applyBorder="1" applyAlignment="1">
      <alignment horizontal="center" vertical="center" shrinkToFit="1"/>
    </xf>
    <xf numFmtId="0" fontId="22" fillId="0" borderId="0" xfId="0" applyFont="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6" borderId="66" xfId="0" applyFont="1" applyFill="1" applyBorder="1" applyAlignment="1">
      <alignment horizontal="center" vertical="center"/>
    </xf>
    <xf numFmtId="0" fontId="0" fillId="0" borderId="67" xfId="0" applyFont="1" applyBorder="1">
      <alignment vertical="center"/>
    </xf>
    <xf numFmtId="0" fontId="0" fillId="0" borderId="18" xfId="0" applyFont="1" applyBorder="1" applyAlignment="1">
      <alignment horizontal="left" vertical="center"/>
    </xf>
    <xf numFmtId="0" fontId="0" fillId="7" borderId="68"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69" xfId="0" applyFont="1" applyBorder="1" applyAlignment="1">
      <alignment horizontal="left" vertical="center" shrinkToFit="1"/>
    </xf>
    <xf numFmtId="0" fontId="0" fillId="0" borderId="70" xfId="0" applyFont="1" applyBorder="1" applyAlignment="1">
      <alignment horizontal="left" vertical="center" shrinkToFit="1"/>
    </xf>
    <xf numFmtId="0" fontId="0" fillId="7" borderId="66" xfId="0" applyFont="1" applyFill="1" applyBorder="1" applyAlignment="1">
      <alignment horizontal="center" vertical="center" shrinkToFit="1"/>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178" fontId="21" fillId="0" borderId="74" xfId="0" applyNumberFormat="1" applyFont="1" applyBorder="1" applyAlignment="1">
      <alignment horizontal="center" vertical="center"/>
    </xf>
    <xf numFmtId="178" fontId="21" fillId="0" borderId="0" xfId="0" applyNumberFormat="1" applyFont="1" applyBorder="1" applyAlignment="1">
      <alignment horizontal="center" vertical="center"/>
    </xf>
    <xf numFmtId="0" fontId="21" fillId="0" borderId="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locked="0"/>
    </xf>
    <xf numFmtId="0" fontId="0" fillId="0" borderId="0" xfId="0" applyFont="1" applyAlignment="1">
      <alignment vertical="center"/>
    </xf>
    <xf numFmtId="0" fontId="22" fillId="0" borderId="0" xfId="0" applyFont="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1" fillId="0" borderId="67" xfId="0" applyFont="1" applyBorder="1">
      <alignment vertical="center"/>
    </xf>
    <xf numFmtId="0" fontId="24" fillId="0" borderId="0" xfId="0" applyFont="1" applyFill="1" applyBorder="1" applyAlignment="1">
      <alignment horizontal="center" vertical="center"/>
    </xf>
    <xf numFmtId="179" fontId="0" fillId="0" borderId="69" xfId="0" applyNumberFormat="1" applyFont="1" applyBorder="1" applyAlignment="1">
      <alignment vertical="center" shrinkToFit="1"/>
    </xf>
    <xf numFmtId="179" fontId="0" fillId="0" borderId="70" xfId="0" applyNumberFormat="1" applyFont="1" applyBorder="1" applyAlignment="1">
      <alignment vertical="center" shrinkToFit="1"/>
    </xf>
    <xf numFmtId="180" fontId="25" fillId="0" borderId="0" xfId="0" applyNumberFormat="1" applyFont="1" applyFill="1" applyBorder="1">
      <alignment vertical="center"/>
    </xf>
    <xf numFmtId="181" fontId="0" fillId="0" borderId="0" xfId="0" applyNumberFormat="1" applyFont="1" applyFill="1" applyBorder="1" applyAlignment="1">
      <alignment vertical="center" shrinkToFit="1"/>
    </xf>
    <xf numFmtId="180" fontId="21" fillId="0" borderId="0" xfId="0" applyNumberFormat="1" applyFont="1" applyFill="1" applyBorder="1">
      <alignment vertical="center"/>
    </xf>
    <xf numFmtId="0" fontId="0" fillId="0" borderId="75"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8" fontId="0" fillId="0" borderId="76" xfId="0" applyNumberFormat="1" applyFont="1" applyFill="1" applyBorder="1" applyAlignment="1">
      <alignment horizontal="center" vertical="center" shrinkToFit="1"/>
    </xf>
    <xf numFmtId="41" fontId="11" fillId="0" borderId="53" xfId="0" applyNumberFormat="1" applyFont="1" applyBorder="1" applyAlignment="1">
      <alignment horizontal="center" vertical="center"/>
    </xf>
    <xf numFmtId="41" fontId="0" fillId="0" borderId="0" xfId="0" applyNumberFormat="1" applyFont="1" applyBorder="1" applyAlignment="1">
      <alignment horizontal="center" vertical="center"/>
    </xf>
    <xf numFmtId="41" fontId="20" fillId="8" borderId="10" xfId="0" applyNumberFormat="1" applyFont="1" applyFill="1" applyBorder="1" applyAlignment="1">
      <alignment horizontal="center" vertical="center"/>
    </xf>
    <xf numFmtId="41" fontId="20" fillId="0" borderId="0" xfId="0" applyNumberFormat="1" applyFont="1" applyFill="1" applyBorder="1" applyAlignment="1">
      <alignment horizontal="center" vertical="center"/>
    </xf>
    <xf numFmtId="0" fontId="0" fillId="7" borderId="53" xfId="0" applyFont="1" applyFill="1" applyBorder="1" applyAlignment="1">
      <alignment horizontal="center" vertical="center" wrapText="1"/>
    </xf>
    <xf numFmtId="0" fontId="0" fillId="7" borderId="57" xfId="0" applyFont="1" applyFill="1" applyBorder="1" applyAlignment="1">
      <alignment horizontal="center" vertical="center" wrapText="1"/>
    </xf>
    <xf numFmtId="182" fontId="0" fillId="0" borderId="69" xfId="0" applyNumberFormat="1" applyFont="1" applyBorder="1" applyAlignment="1">
      <alignment vertical="center" shrinkToFit="1"/>
    </xf>
    <xf numFmtId="182" fontId="0" fillId="0" borderId="70" xfId="0" applyNumberFormat="1" applyFont="1" applyBorder="1" applyAlignment="1">
      <alignment vertical="center" shrinkToFit="1"/>
    </xf>
    <xf numFmtId="182" fontId="0" fillId="0" borderId="19" xfId="0" applyNumberFormat="1" applyFont="1" applyBorder="1" applyAlignment="1">
      <alignment vertical="center" shrinkToFit="1"/>
    </xf>
    <xf numFmtId="0" fontId="22" fillId="0" borderId="0" xfId="0" applyFont="1" applyFill="1" applyBorder="1" applyAlignment="1">
      <alignment horizontal="center" vertical="center" wrapText="1"/>
    </xf>
    <xf numFmtId="178" fontId="0" fillId="0" borderId="77" xfId="0" applyNumberFormat="1" applyFont="1" applyFill="1" applyBorder="1" applyAlignment="1">
      <alignment horizontal="center" vertical="center" shrinkToFit="1"/>
    </xf>
    <xf numFmtId="41" fontId="11" fillId="0" borderId="66" xfId="0" applyNumberFormat="1" applyFont="1" applyBorder="1" applyAlignment="1">
      <alignment horizontal="center" vertical="center"/>
    </xf>
    <xf numFmtId="0" fontId="22" fillId="0" borderId="0" xfId="0" applyFont="1" applyAlignment="1">
      <alignment horizontal="left" vertical="center" wrapText="1"/>
    </xf>
    <xf numFmtId="41" fontId="20" fillId="8" borderId="78" xfId="0" applyNumberFormat="1" applyFont="1" applyFill="1" applyBorder="1" applyAlignment="1">
      <alignment horizontal="center" vertical="center"/>
    </xf>
    <xf numFmtId="0" fontId="0" fillId="0" borderId="55" xfId="0" applyFont="1" applyFill="1" applyBorder="1" applyAlignment="1">
      <alignment vertical="center"/>
    </xf>
    <xf numFmtId="0" fontId="0" fillId="7" borderId="66" xfId="0" applyFont="1" applyFill="1" applyBorder="1" applyAlignment="1">
      <alignment horizontal="center" vertical="center" wrapText="1"/>
    </xf>
    <xf numFmtId="0" fontId="22" fillId="7" borderId="53" xfId="0" applyFont="1" applyFill="1" applyBorder="1" applyAlignment="1">
      <alignment horizontal="center" vertical="center" wrapText="1"/>
    </xf>
    <xf numFmtId="182" fontId="0" fillId="8" borderId="79" xfId="0" applyNumberFormat="1" applyFont="1" applyFill="1" applyBorder="1" applyAlignment="1">
      <alignment horizontal="right" vertical="center" shrinkToFit="1"/>
    </xf>
    <xf numFmtId="182" fontId="0" fillId="8" borderId="80" xfId="0" applyNumberFormat="1" applyFont="1" applyFill="1" applyBorder="1" applyAlignment="1">
      <alignment horizontal="right" vertical="center" shrinkToFit="1"/>
    </xf>
    <xf numFmtId="182" fontId="0" fillId="8" borderId="81" xfId="0" applyNumberFormat="1" applyFont="1" applyFill="1" applyBorder="1" applyAlignment="1">
      <alignment horizontal="right" vertical="center" shrinkToFit="1"/>
    </xf>
    <xf numFmtId="182" fontId="0" fillId="8" borderId="53" xfId="0" applyNumberFormat="1" applyFont="1" applyFill="1" applyBorder="1" applyAlignment="1">
      <alignment horizontal="right" vertical="center" shrinkToFit="1"/>
    </xf>
    <xf numFmtId="0" fontId="22" fillId="7" borderId="66" xfId="0" applyFont="1" applyFill="1" applyBorder="1" applyAlignment="1">
      <alignment horizontal="center" vertical="center" wrapText="1"/>
    </xf>
    <xf numFmtId="182" fontId="0" fillId="8" borderId="82" xfId="0" applyNumberFormat="1" applyFont="1" applyFill="1" applyBorder="1" applyAlignment="1">
      <alignment horizontal="right" vertical="center" shrinkToFit="1"/>
    </xf>
    <xf numFmtId="182" fontId="0" fillId="8" borderId="83" xfId="0" applyNumberFormat="1" applyFont="1" applyFill="1" applyBorder="1" applyAlignment="1">
      <alignment horizontal="right" vertical="center" shrinkToFit="1"/>
    </xf>
    <xf numFmtId="182" fontId="0" fillId="8" borderId="84" xfId="0" applyNumberFormat="1" applyFont="1" applyFill="1" applyBorder="1" applyAlignment="1">
      <alignment horizontal="right" vertical="center" shrinkToFit="1"/>
    </xf>
    <xf numFmtId="182" fontId="0" fillId="8" borderId="66" xfId="0" applyNumberFormat="1" applyFont="1" applyFill="1" applyBorder="1" applyAlignment="1">
      <alignment horizontal="right" vertical="center" shrinkToFit="1"/>
    </xf>
    <xf numFmtId="178" fontId="21" fillId="0" borderId="77" xfId="0" applyNumberFormat="1" applyFont="1" applyBorder="1" applyAlignment="1">
      <alignment horizontal="center" vertical="center"/>
    </xf>
    <xf numFmtId="41" fontId="11" fillId="0" borderId="85" xfId="0" applyNumberFormat="1" applyFont="1" applyBorder="1" applyAlignment="1">
      <alignment horizontal="center" vertical="center"/>
    </xf>
    <xf numFmtId="41" fontId="20" fillId="8" borderId="4" xfId="0" applyNumberFormat="1" applyFont="1" applyFill="1" applyBorder="1" applyAlignment="1">
      <alignment horizontal="center" vertical="center"/>
    </xf>
    <xf numFmtId="0" fontId="0" fillId="7" borderId="85" xfId="0" applyFont="1" applyFill="1" applyBorder="1" applyAlignment="1">
      <alignment horizontal="center" vertical="center" wrapText="1"/>
    </xf>
    <xf numFmtId="0" fontId="22" fillId="7" borderId="85" xfId="0" applyFont="1" applyFill="1" applyBorder="1" applyAlignment="1">
      <alignment horizontal="center" vertical="center" wrapText="1"/>
    </xf>
    <xf numFmtId="182" fontId="0" fillId="8" borderId="86" xfId="0" applyNumberFormat="1" applyFont="1" applyFill="1" applyBorder="1" applyAlignment="1">
      <alignment horizontal="right" vertical="center" shrinkToFit="1"/>
    </xf>
    <xf numFmtId="182" fontId="0" fillId="8" borderId="87" xfId="0" applyNumberFormat="1" applyFont="1" applyFill="1" applyBorder="1" applyAlignment="1">
      <alignment horizontal="right" vertical="center" shrinkToFit="1"/>
    </xf>
    <xf numFmtId="182" fontId="0" fillId="8" borderId="88" xfId="0" applyNumberFormat="1" applyFont="1" applyFill="1" applyBorder="1" applyAlignment="1">
      <alignment horizontal="right" vertical="center" shrinkToFit="1"/>
    </xf>
    <xf numFmtId="182" fontId="0" fillId="8" borderId="85" xfId="0" applyNumberFormat="1" applyFont="1" applyFill="1" applyBorder="1" applyAlignment="1">
      <alignment horizontal="right" vertical="center" shrinkToFit="1"/>
    </xf>
    <xf numFmtId="0" fontId="0" fillId="0" borderId="0" xfId="0" applyFont="1" applyFill="1" applyBorder="1" applyAlignment="1" applyProtection="1">
      <alignment horizontal="left" vertical="center"/>
      <protection locked="0"/>
    </xf>
    <xf numFmtId="0" fontId="0" fillId="0" borderId="85" xfId="0" applyFont="1" applyBorder="1" applyAlignment="1">
      <alignment horizontal="center" vertical="center"/>
    </xf>
    <xf numFmtId="0" fontId="18" fillId="7" borderId="57" xfId="0" applyFont="1" applyFill="1" applyBorder="1" applyAlignment="1">
      <alignment horizontal="center" vertical="center" wrapText="1"/>
    </xf>
    <xf numFmtId="0" fontId="0" fillId="7" borderId="40" xfId="0" applyFont="1" applyFill="1" applyBorder="1" applyAlignment="1">
      <alignment horizontal="center" vertical="center" wrapText="1"/>
    </xf>
    <xf numFmtId="183" fontId="0" fillId="0" borderId="69" xfId="0" applyNumberFormat="1" applyFont="1" applyBorder="1" applyAlignment="1">
      <alignment vertical="center" shrinkToFit="1"/>
    </xf>
    <xf numFmtId="183" fontId="0" fillId="0" borderId="70" xfId="0" applyNumberFormat="1" applyFont="1" applyBorder="1" applyAlignment="1">
      <alignment vertical="center" shrinkToFit="1"/>
    </xf>
    <xf numFmtId="183" fontId="0" fillId="0" borderId="19" xfId="0" applyNumberFormat="1" applyFont="1" applyBorder="1" applyAlignment="1">
      <alignment vertical="center" shrinkToFit="1"/>
    </xf>
    <xf numFmtId="0" fontId="21" fillId="0" borderId="0" xfId="0" applyFont="1">
      <alignment vertical="center"/>
    </xf>
    <xf numFmtId="0" fontId="18" fillId="7" borderId="25" xfId="0" applyFont="1" applyFill="1" applyBorder="1" applyAlignment="1">
      <alignment horizontal="center" vertical="center" wrapText="1"/>
    </xf>
    <xf numFmtId="184" fontId="0" fillId="8" borderId="57" xfId="0" applyNumberFormat="1" applyFont="1" applyFill="1" applyBorder="1" applyAlignment="1">
      <alignment vertical="center" shrinkToFit="1"/>
    </xf>
    <xf numFmtId="184" fontId="0" fillId="8" borderId="70" xfId="0" applyNumberFormat="1" applyFont="1" applyFill="1" applyBorder="1" applyAlignment="1">
      <alignment vertical="center" shrinkToFit="1"/>
    </xf>
    <xf numFmtId="184" fontId="0" fillId="8" borderId="40" xfId="0" applyNumberFormat="1" applyFont="1" applyFill="1" applyBorder="1" applyAlignment="1">
      <alignment vertical="center" shrinkToFit="1"/>
    </xf>
    <xf numFmtId="184" fontId="0" fillId="8" borderId="19" xfId="0" applyNumberFormat="1" applyFont="1" applyFill="1" applyBorder="1" applyAlignment="1">
      <alignment vertical="center" shrinkToFit="1"/>
    </xf>
    <xf numFmtId="0" fontId="0" fillId="0" borderId="0" xfId="0" applyFont="1" applyAlignment="1" applyProtection="1">
      <alignment vertical="center"/>
      <protection locked="0"/>
    </xf>
    <xf numFmtId="0" fontId="26" fillId="7" borderId="57" xfId="0" applyFont="1" applyFill="1" applyBorder="1" applyAlignment="1">
      <alignment horizontal="center" vertical="center" wrapText="1"/>
    </xf>
    <xf numFmtId="185" fontId="0" fillId="8" borderId="57" xfId="0" applyNumberFormat="1" applyFont="1" applyFill="1" applyBorder="1" applyAlignment="1">
      <alignment vertical="center" shrinkToFit="1"/>
    </xf>
    <xf numFmtId="185" fontId="0" fillId="8" borderId="70" xfId="0" applyNumberFormat="1" applyFont="1" applyFill="1" applyBorder="1" applyAlignment="1">
      <alignment vertical="center" shrinkToFit="1"/>
    </xf>
    <xf numFmtId="185" fontId="0" fillId="8" borderId="40" xfId="0" applyNumberFormat="1" applyFont="1" applyFill="1" applyBorder="1" applyAlignment="1">
      <alignment vertical="center" shrinkToFit="1"/>
    </xf>
    <xf numFmtId="185" fontId="0" fillId="8" borderId="19" xfId="0" applyNumberFormat="1" applyFont="1" applyFill="1" applyBorder="1" applyAlignment="1">
      <alignment vertical="center" shrinkToFit="1"/>
    </xf>
    <xf numFmtId="180" fontId="21" fillId="8" borderId="19" xfId="0" applyNumberFormat="1" applyFont="1" applyFill="1" applyBorder="1">
      <alignmen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5" borderId="93" xfId="0" applyFont="1" applyFill="1" applyBorder="1" applyAlignment="1">
      <alignment horizontal="left" vertical="center" shrinkToFit="1"/>
    </xf>
    <xf numFmtId="0" fontId="19" fillId="0" borderId="90" xfId="0" applyFont="1" applyFill="1" applyBorder="1" applyAlignment="1">
      <alignment horizontal="center" vertical="center"/>
    </xf>
    <xf numFmtId="0" fontId="0" fillId="5" borderId="91" xfId="0" applyFont="1" applyFill="1" applyBorder="1" applyAlignment="1">
      <alignment horizontal="left" vertical="center" shrinkToFit="1"/>
    </xf>
    <xf numFmtId="177" fontId="20" fillId="0" borderId="90" xfId="0" applyNumberFormat="1" applyFont="1" applyBorder="1" applyAlignment="1">
      <alignment horizontal="center" vertical="center"/>
    </xf>
    <xf numFmtId="178" fontId="21" fillId="0" borderId="94" xfId="0" applyNumberFormat="1" applyFont="1" applyBorder="1" applyAlignment="1">
      <alignment horizontal="center" vertical="center"/>
    </xf>
    <xf numFmtId="0" fontId="0" fillId="0" borderId="68"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6" borderId="85" xfId="0" applyFont="1" applyFill="1" applyBorder="1" applyAlignment="1">
      <alignment horizontal="center" vertical="center"/>
    </xf>
    <xf numFmtId="0" fontId="0" fillId="0" borderId="68" xfId="0" applyFont="1" applyBorder="1">
      <alignment vertical="center"/>
    </xf>
    <xf numFmtId="0" fontId="0" fillId="0" borderId="13" xfId="0" applyFont="1" applyBorder="1">
      <alignment vertical="center"/>
    </xf>
    <xf numFmtId="0" fontId="0" fillId="0" borderId="12" xfId="0" applyFont="1" applyBorder="1" applyAlignment="1">
      <alignment horizontal="left" vertical="center"/>
    </xf>
    <xf numFmtId="0" fontId="0" fillId="0" borderId="0" xfId="0" applyBorder="1" applyProtection="1">
      <alignment vertical="center"/>
      <protection locked="0"/>
    </xf>
    <xf numFmtId="0" fontId="27" fillId="0" borderId="0" xfId="0" applyFont="1" applyBorder="1">
      <alignment vertical="center"/>
    </xf>
    <xf numFmtId="0" fontId="27" fillId="0" borderId="0" xfId="0" applyFont="1">
      <alignment vertical="center"/>
    </xf>
    <xf numFmtId="0" fontId="0" fillId="5" borderId="0" xfId="0" applyFont="1" applyFill="1" applyBorder="1" applyAlignment="1" applyProtection="1">
      <alignment horizontal="left" vertical="center"/>
      <protection locked="0"/>
    </xf>
    <xf numFmtId="0" fontId="28" fillId="0" borderId="0" xfId="7" applyFont="1" applyProtection="1">
      <alignment vertical="center"/>
      <protection locked="0"/>
    </xf>
    <xf numFmtId="0" fontId="2" fillId="0" borderId="0" xfId="8">
      <alignment vertical="center"/>
    </xf>
    <xf numFmtId="0" fontId="2" fillId="0" borderId="0" xfId="8" applyProtection="1">
      <alignment vertical="center"/>
      <protection locked="0"/>
    </xf>
    <xf numFmtId="0" fontId="29" fillId="0" borderId="0" xfId="7" applyFont="1" applyProtection="1">
      <alignment vertical="center"/>
      <protection locked="0"/>
    </xf>
    <xf numFmtId="0" fontId="30" fillId="0" borderId="0" xfId="7" applyFont="1" applyProtection="1">
      <alignment vertical="center"/>
      <protection locked="0"/>
    </xf>
    <xf numFmtId="0" fontId="31" fillId="0" borderId="0" xfId="7" applyFont="1" applyAlignment="1" applyProtection="1">
      <alignment horizontal="center" vertical="center" wrapText="1"/>
      <protection locked="0"/>
    </xf>
    <xf numFmtId="0" fontId="31" fillId="0" borderId="0" xfId="7" applyFont="1" applyAlignment="1" applyProtection="1">
      <alignment horizontal="center" vertical="center"/>
      <protection locked="0"/>
    </xf>
    <xf numFmtId="0" fontId="27" fillId="0" borderId="0" xfId="8" applyFont="1" applyProtection="1">
      <alignment vertical="center"/>
      <protection locked="0"/>
    </xf>
    <xf numFmtId="0" fontId="32" fillId="0" borderId="0" xfId="7" applyFont="1" applyProtection="1">
      <alignment vertical="center"/>
      <protection locked="0"/>
    </xf>
    <xf numFmtId="0" fontId="33" fillId="0" borderId="0" xfId="7" applyFont="1" applyProtection="1">
      <alignment vertical="center"/>
      <protection locked="0"/>
    </xf>
    <xf numFmtId="0" fontId="34" fillId="0" borderId="0" xfId="8" applyFont="1" applyAlignment="1">
      <alignment horizontal="center" vertical="center"/>
    </xf>
    <xf numFmtId="0" fontId="35" fillId="0" borderId="0" xfId="8" applyFont="1" applyAlignment="1" applyProtection="1">
      <alignment horizontal="center" vertical="center"/>
      <protection locked="0"/>
    </xf>
    <xf numFmtId="0" fontId="35" fillId="0" borderId="0" xfId="7" applyFont="1" applyBorder="1" applyAlignment="1" applyProtection="1">
      <alignment horizontal="right" vertical="center" shrinkToFit="1"/>
      <protection locked="0"/>
    </xf>
    <xf numFmtId="0" fontId="33" fillId="9" borderId="19" xfId="7" applyFont="1" applyFill="1" applyBorder="1" applyAlignment="1" applyProtection="1">
      <alignment horizontal="center" vertical="center"/>
      <protection locked="0"/>
    </xf>
    <xf numFmtId="0" fontId="32" fillId="0" borderId="19" xfId="7" applyFont="1" applyBorder="1" applyAlignment="1" applyProtection="1">
      <alignment horizontal="center" vertical="center"/>
      <protection locked="0"/>
    </xf>
    <xf numFmtId="0" fontId="33" fillId="9" borderId="19" xfId="7" applyFont="1" applyFill="1" applyBorder="1" applyAlignment="1" applyProtection="1">
      <alignment horizontal="center" vertical="center" wrapText="1"/>
      <protection locked="0"/>
    </xf>
    <xf numFmtId="0" fontId="33" fillId="0" borderId="0" xfId="7" applyFont="1" applyFill="1" applyBorder="1" applyAlignment="1" applyProtection="1">
      <alignment horizontal="center" vertical="center"/>
      <protection locked="0"/>
    </xf>
    <xf numFmtId="0" fontId="33" fillId="0" borderId="0" xfId="7" applyFont="1">
      <alignment vertical="center"/>
    </xf>
    <xf numFmtId="0" fontId="27" fillId="9" borderId="95" xfId="7" applyFont="1" applyFill="1" applyBorder="1" applyAlignment="1">
      <alignment horizontal="center" vertical="center"/>
    </xf>
    <xf numFmtId="0" fontId="27" fillId="9" borderId="96" xfId="7" applyFont="1" applyFill="1" applyBorder="1" applyAlignment="1">
      <alignment horizontal="center" vertical="center"/>
    </xf>
    <xf numFmtId="0" fontId="27" fillId="9" borderId="96" xfId="7" applyFont="1" applyFill="1" applyBorder="1" applyAlignment="1">
      <alignment horizontal="center" vertical="center" shrinkToFit="1"/>
    </xf>
    <xf numFmtId="0" fontId="27" fillId="9" borderId="97" xfId="7" applyFont="1" applyFill="1" applyBorder="1" applyAlignment="1">
      <alignment horizontal="center" vertical="center"/>
    </xf>
    <xf numFmtId="0" fontId="33" fillId="9" borderId="19" xfId="7" applyFont="1" applyFill="1" applyBorder="1" applyAlignment="1" applyProtection="1">
      <alignment horizontal="center" vertical="center" shrinkToFit="1"/>
      <protection locked="0"/>
    </xf>
    <xf numFmtId="41" fontId="32" fillId="8" borderId="19" xfId="11" applyNumberFormat="1" applyFont="1" applyFill="1" applyBorder="1" applyAlignment="1" applyProtection="1">
      <alignment vertical="center"/>
    </xf>
    <xf numFmtId="0" fontId="32" fillId="0" borderId="19" xfId="7" applyFont="1" applyBorder="1" applyAlignment="1" applyProtection="1">
      <alignment vertical="center"/>
      <protection locked="0"/>
    </xf>
    <xf numFmtId="0" fontId="33" fillId="0" borderId="0" xfId="7" applyFont="1" applyFill="1" applyBorder="1" applyAlignment="1" applyProtection="1">
      <alignment horizontal="left" vertical="center"/>
      <protection locked="0"/>
    </xf>
    <xf numFmtId="0" fontId="36" fillId="0" borderId="98" xfId="7" applyFont="1" applyBorder="1" applyAlignment="1">
      <alignment horizontal="left" vertical="top" shrinkToFit="1"/>
    </xf>
    <xf numFmtId="0" fontId="36" fillId="0" borderId="56" xfId="7" applyFont="1" applyBorder="1" applyAlignment="1">
      <alignment horizontal="left" vertical="top" shrinkToFit="1"/>
    </xf>
    <xf numFmtId="186" fontId="30" fillId="0" borderId="53" xfId="7" applyNumberFormat="1" applyFont="1" applyBorder="1" applyAlignment="1">
      <alignment horizontal="center" vertical="center"/>
    </xf>
    <xf numFmtId="186" fontId="30" fillId="0" borderId="99" xfId="7" applyNumberFormat="1" applyFont="1" applyBorder="1" applyAlignment="1">
      <alignment horizontal="center" vertical="center"/>
    </xf>
    <xf numFmtId="6" fontId="32" fillId="8" borderId="19" xfId="11" applyFont="1" applyFill="1" applyBorder="1" applyAlignment="1" applyProtection="1">
      <alignment vertical="center"/>
    </xf>
    <xf numFmtId="0" fontId="37" fillId="0" borderId="19" xfId="7" applyFont="1" applyBorder="1" applyAlignment="1" applyProtection="1">
      <alignment horizontal="left" vertical="top" wrapText="1"/>
      <protection locked="0"/>
    </xf>
    <xf numFmtId="0" fontId="27" fillId="0" borderId="0" xfId="7" applyFont="1" applyFill="1" applyBorder="1" applyAlignment="1" applyProtection="1">
      <alignment horizontal="left" vertical="top" wrapText="1"/>
      <protection locked="0"/>
    </xf>
    <xf numFmtId="0" fontId="36" fillId="0" borderId="100" xfId="7" applyFont="1" applyBorder="1" applyAlignment="1">
      <alignment horizontal="left" vertical="top" shrinkToFit="1"/>
    </xf>
    <xf numFmtId="0" fontId="36" fillId="0" borderId="18" xfId="7" applyFont="1" applyBorder="1" applyAlignment="1">
      <alignment horizontal="left" vertical="top" shrinkToFit="1"/>
    </xf>
    <xf numFmtId="186" fontId="30" fillId="0" borderId="66" xfId="7" applyNumberFormat="1" applyFont="1" applyBorder="1" applyAlignment="1">
      <alignment horizontal="center" vertical="center"/>
    </xf>
    <xf numFmtId="186" fontId="30" fillId="0" borderId="101" xfId="7" applyNumberFormat="1" applyFont="1" applyBorder="1" applyAlignment="1">
      <alignment horizontal="center" vertical="center"/>
    </xf>
    <xf numFmtId="41" fontId="35" fillId="8" borderId="0" xfId="11" applyNumberFormat="1" applyFont="1" applyFill="1" applyBorder="1" applyAlignment="1" applyProtection="1">
      <alignment horizontal="right" vertical="center"/>
    </xf>
    <xf numFmtId="6" fontId="35" fillId="8" borderId="102" xfId="11" applyFont="1" applyFill="1" applyBorder="1" applyAlignment="1" applyProtection="1">
      <alignment horizontal="right" vertical="center"/>
    </xf>
    <xf numFmtId="0" fontId="33" fillId="9" borderId="53" xfId="7" applyFont="1" applyFill="1" applyBorder="1" applyAlignment="1" applyProtection="1">
      <alignment horizontal="center" vertical="center" shrinkToFit="1"/>
      <protection locked="0"/>
    </xf>
    <xf numFmtId="41" fontId="32" fillId="8" borderId="53" xfId="11" applyNumberFormat="1" applyFont="1" applyFill="1" applyBorder="1" applyAlignment="1" applyProtection="1">
      <alignment vertical="center"/>
      <protection locked="0"/>
    </xf>
    <xf numFmtId="178" fontId="30" fillId="0" borderId="66" xfId="7" applyNumberFormat="1" applyFont="1" applyBorder="1" applyAlignment="1">
      <alignment horizontal="left" vertical="center"/>
    </xf>
    <xf numFmtId="178" fontId="30" fillId="0" borderId="101" xfId="7" applyNumberFormat="1" applyFont="1" applyBorder="1" applyAlignment="1">
      <alignment horizontal="left" vertical="center"/>
    </xf>
    <xf numFmtId="6" fontId="35" fillId="8" borderId="0" xfId="11" applyFont="1" applyFill="1" applyBorder="1" applyAlignment="1" applyProtection="1">
      <alignment horizontal="right" vertical="center"/>
    </xf>
    <xf numFmtId="0" fontId="33" fillId="9" borderId="85" xfId="7" applyFont="1" applyFill="1" applyBorder="1" applyAlignment="1" applyProtection="1">
      <alignment horizontal="center" vertical="center" shrinkToFit="1"/>
      <protection locked="0"/>
    </xf>
    <xf numFmtId="6" fontId="32" fillId="8" borderId="85" xfId="11" applyFont="1" applyFill="1" applyBorder="1" applyAlignment="1" applyProtection="1">
      <alignment vertical="center"/>
      <protection locked="0"/>
    </xf>
    <xf numFmtId="38" fontId="32" fillId="0" borderId="53" xfId="11" applyNumberFormat="1" applyFont="1" applyBorder="1" applyAlignment="1" applyProtection="1">
      <alignment vertical="center" shrinkToFit="1"/>
      <protection locked="0"/>
    </xf>
    <xf numFmtId="38" fontId="32" fillId="0" borderId="85" xfId="11" applyNumberFormat="1" applyFont="1" applyBorder="1" applyAlignment="1" applyProtection="1">
      <alignment vertical="center" shrinkToFit="1"/>
      <protection locked="0"/>
    </xf>
    <xf numFmtId="0" fontId="33" fillId="0" borderId="0" xfId="7" applyFont="1" applyFill="1" applyBorder="1" applyAlignment="1" applyProtection="1">
      <alignment vertical="center"/>
      <protection locked="0"/>
    </xf>
    <xf numFmtId="6" fontId="32" fillId="0" borderId="0" xfId="11" applyFont="1" applyFill="1" applyBorder="1" applyAlignment="1" applyProtection="1">
      <alignment vertical="center"/>
    </xf>
    <xf numFmtId="0" fontId="38" fillId="0" borderId="0" xfId="7" applyFont="1" applyBorder="1" applyAlignment="1" applyProtection="1">
      <alignment horizontal="center" vertical="center"/>
      <protection locked="0"/>
    </xf>
    <xf numFmtId="0" fontId="39" fillId="0" borderId="103" xfId="7" applyFont="1" applyBorder="1" applyAlignment="1">
      <alignment horizontal="left" vertical="top" shrinkToFit="1"/>
    </xf>
    <xf numFmtId="0" fontId="39" fillId="0" borderId="92" xfId="7" applyFont="1" applyBorder="1" applyAlignment="1">
      <alignment horizontal="left" vertical="top" shrinkToFit="1"/>
    </xf>
    <xf numFmtId="178" fontId="40" fillId="0" borderId="104" xfId="7" applyNumberFormat="1" applyFont="1" applyBorder="1" applyAlignment="1">
      <alignment horizontal="left" vertical="center"/>
    </xf>
    <xf numFmtId="178" fontId="40" fillId="0" borderId="105" xfId="7" applyNumberFormat="1" applyFont="1" applyBorder="1" applyAlignment="1">
      <alignment horizontal="left" vertical="center"/>
    </xf>
    <xf numFmtId="0" fontId="41" fillId="0" borderId="0" xfId="7" applyFont="1" applyBorder="1" applyAlignment="1" applyProtection="1">
      <alignment horizontal="center" vertical="center"/>
      <protection locked="0"/>
    </xf>
    <xf numFmtId="0" fontId="29" fillId="9" borderId="19" xfId="7" applyFont="1" applyFill="1" applyBorder="1" applyAlignment="1" applyProtection="1">
      <alignment horizontal="center" vertical="center"/>
      <protection locked="0"/>
    </xf>
    <xf numFmtId="0" fontId="28" fillId="0" borderId="53" xfId="7" applyFont="1" applyBorder="1" applyAlignment="1" applyProtection="1">
      <alignment horizontal="right" vertical="center"/>
      <protection locked="0"/>
    </xf>
    <xf numFmtId="0" fontId="42" fillId="0" borderId="19" xfId="7" applyFont="1" applyBorder="1" applyAlignment="1" applyProtection="1">
      <alignment horizontal="left" vertical="top" wrapText="1"/>
      <protection locked="0"/>
    </xf>
    <xf numFmtId="0" fontId="28" fillId="0" borderId="85" xfId="7" applyFont="1" applyFill="1" applyBorder="1" applyAlignment="1" applyProtection="1">
      <alignment horizontal="center" vertical="center"/>
      <protection locked="0"/>
    </xf>
    <xf numFmtId="0" fontId="28" fillId="0" borderId="0" xfId="7" applyFont="1" applyAlignment="1" applyProtection="1">
      <alignment vertical="center"/>
      <protection locked="0"/>
    </xf>
    <xf numFmtId="38" fontId="28" fillId="0" borderId="19" xfId="2" applyFont="1" applyBorder="1" applyAlignment="1" applyProtection="1">
      <alignment horizontal="right" vertical="center"/>
      <protection locked="0"/>
    </xf>
    <xf numFmtId="0" fontId="29" fillId="0" borderId="0" xfId="7" applyFont="1" applyFill="1" applyBorder="1" applyAlignment="1" applyProtection="1">
      <alignment horizontal="center" vertical="center"/>
      <protection locked="0"/>
    </xf>
    <xf numFmtId="0" fontId="43" fillId="0" borderId="0" xfId="8" applyFont="1" applyAlignment="1" applyProtection="1">
      <alignment horizontal="center" vertical="center" shrinkToFit="1"/>
      <protection locked="0"/>
    </xf>
    <xf numFmtId="38" fontId="28" fillId="8" borderId="19" xfId="2" applyFont="1" applyFill="1" applyBorder="1" applyAlignment="1" applyProtection="1">
      <alignment horizontal="right" vertical="center"/>
      <protection locked="0"/>
    </xf>
    <xf numFmtId="41" fontId="28" fillId="8" borderId="53" xfId="11" applyNumberFormat="1" applyFont="1" applyFill="1" applyBorder="1" applyAlignment="1" applyProtection="1">
      <alignment horizontal="right" vertical="center"/>
    </xf>
    <xf numFmtId="41" fontId="28" fillId="0" borderId="0" xfId="11" applyNumberFormat="1" applyFont="1" applyFill="1" applyBorder="1" applyAlignment="1" applyProtection="1">
      <alignment horizontal="right" vertical="center"/>
    </xf>
    <xf numFmtId="41" fontId="28" fillId="8" borderId="66" xfId="11" applyNumberFormat="1" applyFont="1" applyFill="1" applyBorder="1" applyAlignment="1" applyProtection="1">
      <alignment horizontal="right" vertical="center"/>
    </xf>
    <xf numFmtId="41" fontId="28" fillId="8" borderId="85" xfId="11" applyNumberFormat="1" applyFont="1" applyFill="1" applyBorder="1" applyAlignment="1" applyProtection="1">
      <alignment horizontal="right" vertical="center"/>
    </xf>
    <xf numFmtId="0" fontId="44" fillId="0" borderId="18" xfId="8" applyFont="1" applyBorder="1" applyAlignment="1" applyProtection="1">
      <alignment horizontal="center" vertical="center"/>
      <protection locked="0"/>
    </xf>
    <xf numFmtId="0" fontId="44" fillId="0" borderId="0" xfId="8" applyFont="1" applyBorder="1" applyAlignment="1" applyProtection="1">
      <alignment horizontal="center" vertical="center"/>
      <protection locked="0"/>
    </xf>
    <xf numFmtId="0" fontId="29" fillId="9" borderId="19" xfId="7" applyFont="1" applyFill="1" applyBorder="1" applyAlignment="1" applyProtection="1">
      <alignment horizontal="center" vertical="center" shrinkToFit="1"/>
      <protection locked="0"/>
    </xf>
    <xf numFmtId="0" fontId="45" fillId="0" borderId="0" xfId="0" applyFont="1" applyAlignment="1">
      <alignment horizontal="center" vertical="center"/>
    </xf>
    <xf numFmtId="0" fontId="18" fillId="5" borderId="106" xfId="0" applyFont="1" applyFill="1" applyBorder="1" applyAlignment="1">
      <alignment horizontal="center" vertical="center"/>
    </xf>
    <xf numFmtId="0" fontId="0" fillId="5" borderId="96" xfId="0" applyFill="1" applyBorder="1" applyAlignment="1">
      <alignment horizontal="center" vertical="center"/>
    </xf>
    <xf numFmtId="0" fontId="18" fillId="5" borderId="51" xfId="0" applyFont="1" applyFill="1" applyBorder="1" applyAlignment="1">
      <alignment horizontal="center" vertical="center"/>
    </xf>
    <xf numFmtId="178" fontId="0" fillId="0" borderId="97" xfId="0" applyNumberFormat="1" applyBorder="1" applyAlignment="1">
      <alignment horizontal="center" vertical="center" shrinkToFit="1"/>
    </xf>
    <xf numFmtId="178" fontId="0" fillId="0" borderId="0" xfId="0" applyNumberFormat="1" applyAlignment="1">
      <alignment horizontal="center" vertical="center" shrinkToFit="1"/>
    </xf>
    <xf numFmtId="0" fontId="21" fillId="0" borderId="0" xfId="0" applyFo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wrapText="1" shrinkToFit="1"/>
      <protection locked="0"/>
    </xf>
    <xf numFmtId="0" fontId="22" fillId="0" borderId="0" xfId="0" applyFont="1">
      <alignment vertical="center"/>
    </xf>
    <xf numFmtId="0" fontId="0" fillId="7" borderId="25" xfId="0" applyFill="1" applyBorder="1" applyAlignment="1">
      <alignment horizontal="center" vertical="center" wrapTex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10" borderId="57" xfId="0" applyFill="1" applyBorder="1" applyAlignment="1">
      <alignment horizontal="center" vertical="center" wrapText="1"/>
    </xf>
    <xf numFmtId="0" fontId="0" fillId="10" borderId="25" xfId="0" applyFill="1" applyBorder="1" applyAlignment="1">
      <alignment horizontal="center" vertical="center" wrapText="1"/>
    </xf>
    <xf numFmtId="0" fontId="0" fillId="10" borderId="53" xfId="0" applyFill="1" applyBorder="1" applyAlignment="1">
      <alignment vertical="center" shrinkToFit="1"/>
    </xf>
    <xf numFmtId="0" fontId="0" fillId="5" borderId="0" xfId="0" applyFill="1" applyAlignment="1">
      <alignment horizontal="left" vertical="center" shrinkToFit="1"/>
    </xf>
    <xf numFmtId="178" fontId="21" fillId="0" borderId="0" xfId="0" applyNumberFormat="1" applyFont="1" applyAlignment="1">
      <alignment horizontal="center" vertical="center"/>
    </xf>
    <xf numFmtId="0" fontId="21" fillId="0" borderId="0" xfId="0" applyFont="1" applyAlignment="1" applyProtection="1">
      <alignment vertical="center" shrinkToFit="1"/>
      <protection locked="0"/>
    </xf>
    <xf numFmtId="0" fontId="1" fillId="0" borderId="0" xfId="0" applyFont="1" applyAlignment="1" applyProtection="1">
      <alignment horizontal="left" vertical="center" shrinkToFit="1"/>
      <protection locked="0"/>
    </xf>
    <xf numFmtId="0" fontId="24" fillId="0" borderId="0" xfId="0" applyFont="1" applyAlignment="1">
      <alignment horizontal="center" vertical="center"/>
    </xf>
    <xf numFmtId="180" fontId="25" fillId="0" borderId="0" xfId="0" applyNumberFormat="1" applyFont="1">
      <alignment vertical="center"/>
    </xf>
    <xf numFmtId="0" fontId="0" fillId="10" borderId="66" xfId="0" applyFill="1" applyBorder="1" applyAlignment="1">
      <alignment horizontal="center" vertical="center" wrapText="1"/>
    </xf>
    <xf numFmtId="181" fontId="0" fillId="0" borderId="69" xfId="0" applyNumberFormat="1" applyBorder="1" applyAlignment="1">
      <alignment vertical="center" shrinkToFit="1"/>
    </xf>
    <xf numFmtId="181" fontId="0" fillId="0" borderId="70" xfId="0" applyNumberFormat="1" applyBorder="1" applyAlignment="1">
      <alignment vertical="center" shrinkToFit="1"/>
    </xf>
    <xf numFmtId="181" fontId="0" fillId="0" borderId="19" xfId="0" applyNumberFormat="1" applyBorder="1" applyAlignment="1">
      <alignment vertical="center" shrinkToFit="1"/>
    </xf>
    <xf numFmtId="41" fontId="0" fillId="0" borderId="0" xfId="0" applyNumberFormat="1" applyAlignment="1">
      <alignment horizontal="center" vertical="center"/>
    </xf>
    <xf numFmtId="41" fontId="20" fillId="0" borderId="0" xfId="0" applyNumberFormat="1" applyFont="1" applyAlignment="1">
      <alignment horizontal="center" vertical="center"/>
    </xf>
    <xf numFmtId="0" fontId="0" fillId="10" borderId="85" xfId="0" applyFill="1" applyBorder="1" applyAlignment="1">
      <alignment horizontal="center" vertical="center" wrapText="1"/>
    </xf>
    <xf numFmtId="0" fontId="22" fillId="10" borderId="57" xfId="0" applyFont="1" applyFill="1" applyBorder="1" applyAlignment="1">
      <alignment horizontal="center" vertical="center" wrapText="1"/>
    </xf>
    <xf numFmtId="181" fontId="0" fillId="8" borderId="69" xfId="0" applyNumberFormat="1" applyFill="1" applyBorder="1" applyAlignment="1">
      <alignment vertical="center" shrinkToFit="1"/>
    </xf>
    <xf numFmtId="181" fontId="0" fillId="8" borderId="70" xfId="0" applyNumberFormat="1" applyFill="1" applyBorder="1" applyAlignment="1">
      <alignment vertical="center" shrinkToFit="1"/>
    </xf>
    <xf numFmtId="181" fontId="0" fillId="8" borderId="19" xfId="0" applyNumberFormat="1" applyFill="1" applyBorder="1" applyAlignment="1">
      <alignment vertical="center" shrinkToFit="1"/>
    </xf>
    <xf numFmtId="0" fontId="22" fillId="7" borderId="57" xfId="0" applyFont="1" applyFill="1" applyBorder="1" applyAlignment="1">
      <alignment horizontal="center" vertical="center" wrapText="1"/>
    </xf>
    <xf numFmtId="182" fontId="0" fillId="8" borderId="69" xfId="0" applyNumberFormat="1" applyFill="1" applyBorder="1" applyAlignment="1">
      <alignment vertical="center" shrinkToFit="1"/>
    </xf>
    <xf numFmtId="182" fontId="0" fillId="8" borderId="70" xfId="0" applyNumberFormat="1" applyFill="1" applyBorder="1" applyAlignment="1">
      <alignment vertical="center" shrinkToFit="1"/>
    </xf>
    <xf numFmtId="182" fontId="0" fillId="8" borderId="19" xfId="0" applyNumberFormat="1" applyFill="1" applyBorder="1" applyAlignment="1">
      <alignment vertical="center" shrinkToFit="1"/>
    </xf>
    <xf numFmtId="0" fontId="0" fillId="0" borderId="0" xfId="0" applyAlignment="1" applyProtection="1">
      <alignment horizontal="left" vertical="center"/>
      <protection locked="0"/>
    </xf>
    <xf numFmtId="185" fontId="0" fillId="8" borderId="69" xfId="0" applyNumberFormat="1" applyFill="1" applyBorder="1" applyAlignment="1">
      <alignment vertical="center" shrinkToFit="1"/>
    </xf>
    <xf numFmtId="185" fontId="0" fillId="8" borderId="107" xfId="0" applyNumberFormat="1" applyFill="1" applyBorder="1" applyAlignment="1">
      <alignment vertical="center" shrinkToFit="1"/>
    </xf>
    <xf numFmtId="185" fontId="0" fillId="8" borderId="25" xfId="0" applyNumberFormat="1" applyFill="1" applyBorder="1" applyAlignment="1">
      <alignment vertical="center" shrinkToFit="1"/>
    </xf>
    <xf numFmtId="0" fontId="10" fillId="0" borderId="0" xfId="6" applyFont="1" applyProtection="1">
      <alignment vertical="center"/>
      <protection locked="0"/>
    </xf>
    <xf numFmtId="0" fontId="17" fillId="0" borderId="0" xfId="6" applyFont="1" applyProtection="1">
      <alignment vertical="center"/>
      <protection locked="0"/>
    </xf>
    <xf numFmtId="0" fontId="8" fillId="0" borderId="0" xfId="6" applyFont="1" applyProtection="1">
      <alignment vertical="center"/>
      <protection locked="0"/>
    </xf>
    <xf numFmtId="0" fontId="5" fillId="0" borderId="0" xfId="6" applyFont="1" applyProtection="1">
      <alignment vertical="center"/>
      <protection locked="0"/>
    </xf>
    <xf numFmtId="0" fontId="46" fillId="0" borderId="0" xfId="6" applyFont="1" applyProtection="1">
      <alignment vertical="center"/>
      <protection locked="0"/>
    </xf>
    <xf numFmtId="0" fontId="47" fillId="0" borderId="0" xfId="6" applyFont="1" applyAlignment="1" applyProtection="1">
      <alignment horizontal="center" vertical="center"/>
      <protection locked="0"/>
    </xf>
    <xf numFmtId="0" fontId="48" fillId="0" borderId="0" xfId="6" applyFont="1" applyBorder="1" applyAlignment="1" applyProtection="1">
      <alignment horizontal="right" vertical="center" shrinkToFit="1"/>
      <protection locked="0"/>
    </xf>
    <xf numFmtId="0" fontId="46" fillId="9" borderId="19" xfId="6" applyFont="1" applyFill="1" applyBorder="1" applyAlignment="1" applyProtection="1">
      <alignment horizontal="center" vertical="center"/>
      <protection locked="0"/>
    </xf>
    <xf numFmtId="0" fontId="5" fillId="0" borderId="19" xfId="6" applyFont="1" applyBorder="1" applyAlignment="1" applyProtection="1">
      <alignment horizontal="center" vertical="center"/>
      <protection locked="0"/>
    </xf>
    <xf numFmtId="0" fontId="46" fillId="9" borderId="19" xfId="6" applyFont="1" applyFill="1" applyBorder="1" applyAlignment="1" applyProtection="1">
      <alignment horizontal="center" vertical="center" wrapText="1"/>
      <protection locked="0"/>
    </xf>
    <xf numFmtId="0" fontId="10" fillId="0" borderId="0" xfId="6" applyFont="1" applyFill="1" applyBorder="1" applyAlignment="1" applyProtection="1">
      <alignment horizontal="center" vertical="center"/>
      <protection locked="0"/>
    </xf>
    <xf numFmtId="0" fontId="46" fillId="0" borderId="0" xfId="6" applyFont="1">
      <alignment vertical="center"/>
    </xf>
    <xf numFmtId="0" fontId="0" fillId="9" borderId="95" xfId="6" applyFont="1" applyFill="1" applyBorder="1" applyAlignment="1">
      <alignment horizontal="center" vertical="center"/>
    </xf>
    <xf numFmtId="0" fontId="0" fillId="9" borderId="96" xfId="6" applyFont="1" applyFill="1" applyBorder="1" applyAlignment="1">
      <alignment horizontal="center" vertical="center"/>
    </xf>
    <xf numFmtId="0" fontId="0" fillId="9" borderId="96" xfId="6" applyFont="1" applyFill="1" applyBorder="1" applyAlignment="1">
      <alignment horizontal="center" vertical="center" shrinkToFit="1"/>
    </xf>
    <xf numFmtId="0" fontId="0" fillId="9" borderId="97" xfId="6" applyFont="1" applyFill="1" applyBorder="1" applyAlignment="1">
      <alignment horizontal="center" vertical="center"/>
    </xf>
    <xf numFmtId="0" fontId="46" fillId="9" borderId="19" xfId="6" applyFont="1" applyFill="1" applyBorder="1" applyAlignment="1" applyProtection="1">
      <alignment horizontal="center" vertical="center" shrinkToFit="1"/>
      <protection locked="0"/>
    </xf>
    <xf numFmtId="41" fontId="5" fillId="8" borderId="19" xfId="10" applyNumberFormat="1" applyFont="1" applyFill="1" applyBorder="1" applyAlignment="1" applyProtection="1">
      <alignment vertical="center"/>
    </xf>
    <xf numFmtId="0" fontId="5" fillId="0" borderId="19" xfId="6" applyFont="1" applyBorder="1" applyAlignment="1" applyProtection="1">
      <alignment vertical="center"/>
      <protection locked="0"/>
    </xf>
    <xf numFmtId="0" fontId="10" fillId="0" borderId="0" xfId="6" applyFont="1" applyFill="1" applyBorder="1" applyAlignment="1" applyProtection="1">
      <alignment horizontal="left" vertical="center"/>
      <protection locked="0"/>
    </xf>
    <xf numFmtId="0" fontId="49" fillId="0" borderId="98" xfId="6" applyFont="1" applyBorder="1" applyAlignment="1">
      <alignment horizontal="left" vertical="top" shrinkToFit="1"/>
    </xf>
    <xf numFmtId="0" fontId="49" fillId="0" borderId="56" xfId="6" applyFont="1" applyBorder="1" applyAlignment="1">
      <alignment horizontal="left" vertical="top" shrinkToFit="1"/>
    </xf>
    <xf numFmtId="186" fontId="8" fillId="0" borderId="53" xfId="6" applyNumberFormat="1" applyFont="1" applyBorder="1" applyAlignment="1">
      <alignment horizontal="center" vertical="center"/>
    </xf>
    <xf numFmtId="186" fontId="8" fillId="0" borderId="99" xfId="6" applyNumberFormat="1" applyFont="1" applyBorder="1" applyAlignment="1">
      <alignment horizontal="center" vertical="center"/>
    </xf>
    <xf numFmtId="6" fontId="5" fillId="8" borderId="19" xfId="10" applyFont="1" applyFill="1" applyBorder="1" applyAlignment="1" applyProtection="1">
      <alignment vertical="center"/>
    </xf>
    <xf numFmtId="0" fontId="50" fillId="0" borderId="19" xfId="6" applyFont="1" applyBorder="1" applyAlignment="1" applyProtection="1">
      <alignment horizontal="left" vertical="top" wrapText="1"/>
      <protection locked="0"/>
    </xf>
    <xf numFmtId="0" fontId="1" fillId="0" borderId="0" xfId="6" applyFont="1" applyFill="1" applyBorder="1" applyAlignment="1" applyProtection="1">
      <alignment horizontal="left" vertical="top" wrapText="1"/>
      <protection locked="0"/>
    </xf>
    <xf numFmtId="0" fontId="49" fillId="0" borderId="100" xfId="6" applyFont="1" applyBorder="1" applyAlignment="1">
      <alignment horizontal="left" vertical="top" shrinkToFit="1"/>
    </xf>
    <xf numFmtId="0" fontId="49" fillId="0" borderId="18" xfId="6" applyFont="1" applyBorder="1" applyAlignment="1">
      <alignment horizontal="left" vertical="top" shrinkToFit="1"/>
    </xf>
    <xf numFmtId="186" fontId="8" fillId="0" borderId="66" xfId="6" applyNumberFormat="1" applyFont="1" applyBorder="1" applyAlignment="1">
      <alignment horizontal="center" vertical="center"/>
    </xf>
    <xf numFmtId="186" fontId="8" fillId="0" borderId="101" xfId="6" applyNumberFormat="1" applyFont="1" applyBorder="1" applyAlignment="1">
      <alignment horizontal="center" vertical="center"/>
    </xf>
    <xf numFmtId="41" fontId="48" fillId="8" borderId="0" xfId="10" applyNumberFormat="1" applyFont="1" applyFill="1" applyBorder="1" applyAlignment="1" applyProtection="1">
      <alignment horizontal="right" vertical="center"/>
    </xf>
    <xf numFmtId="6" fontId="48" fillId="8" borderId="102" xfId="10" applyFont="1" applyFill="1" applyBorder="1" applyAlignment="1" applyProtection="1">
      <alignment horizontal="right" vertical="center"/>
    </xf>
    <xf numFmtId="0" fontId="5" fillId="9" borderId="53" xfId="6" applyFont="1" applyFill="1" applyBorder="1" applyAlignment="1" applyProtection="1">
      <alignment horizontal="center" vertical="center" shrinkToFit="1"/>
      <protection locked="0"/>
    </xf>
    <xf numFmtId="41" fontId="5" fillId="8" borderId="53" xfId="10" applyNumberFormat="1" applyFont="1" applyFill="1" applyBorder="1" applyAlignment="1" applyProtection="1">
      <alignment vertical="center"/>
      <protection locked="0"/>
    </xf>
    <xf numFmtId="178" fontId="8" fillId="0" borderId="66" xfId="6" applyNumberFormat="1" applyFont="1" applyBorder="1" applyAlignment="1">
      <alignment horizontal="left" vertical="center"/>
    </xf>
    <xf numFmtId="178" fontId="8" fillId="0" borderId="101" xfId="6" applyNumberFormat="1" applyFont="1" applyBorder="1" applyAlignment="1">
      <alignment horizontal="left" vertical="center"/>
    </xf>
    <xf numFmtId="6" fontId="48" fillId="8" borderId="0" xfId="10" applyFont="1" applyFill="1" applyBorder="1" applyAlignment="1" applyProtection="1">
      <alignment horizontal="right" vertical="center"/>
    </xf>
    <xf numFmtId="0" fontId="5" fillId="9" borderId="85" xfId="6" applyFont="1" applyFill="1" applyBorder="1" applyAlignment="1" applyProtection="1">
      <alignment horizontal="center" vertical="center" shrinkToFit="1"/>
      <protection locked="0"/>
    </xf>
    <xf numFmtId="6" fontId="5" fillId="8" borderId="85" xfId="10" applyFont="1" applyFill="1" applyBorder="1" applyAlignment="1" applyProtection="1">
      <alignment vertical="center"/>
      <protection locked="0"/>
    </xf>
    <xf numFmtId="0" fontId="46" fillId="9" borderId="53" xfId="6" applyFont="1" applyFill="1" applyBorder="1" applyAlignment="1" applyProtection="1">
      <alignment horizontal="center" vertical="center" shrinkToFit="1"/>
      <protection locked="0"/>
    </xf>
    <xf numFmtId="38" fontId="5" fillId="0" borderId="53" xfId="10" applyNumberFormat="1" applyFont="1" applyBorder="1" applyAlignment="1" applyProtection="1">
      <alignment vertical="center" shrinkToFit="1"/>
      <protection locked="0"/>
    </xf>
    <xf numFmtId="0" fontId="46" fillId="9" borderId="85" xfId="6" applyFont="1" applyFill="1" applyBorder="1" applyAlignment="1" applyProtection="1">
      <alignment horizontal="center" vertical="center" shrinkToFit="1"/>
      <protection locked="0"/>
    </xf>
    <xf numFmtId="38" fontId="5" fillId="0" borderId="85" xfId="10" applyNumberFormat="1" applyFont="1" applyBorder="1" applyAlignment="1" applyProtection="1">
      <alignment vertical="center" shrinkToFit="1"/>
      <protection locked="0"/>
    </xf>
    <xf numFmtId="0" fontId="46" fillId="0" borderId="0" xfId="6" applyFont="1" applyFill="1" applyBorder="1" applyAlignment="1" applyProtection="1">
      <alignment vertical="center"/>
      <protection locked="0"/>
    </xf>
    <xf numFmtId="6" fontId="5" fillId="0" borderId="0" xfId="10" applyFont="1" applyFill="1" applyBorder="1" applyAlignment="1" applyProtection="1">
      <alignment vertical="center"/>
    </xf>
    <xf numFmtId="0" fontId="13" fillId="0" borderId="0" xfId="6" applyFont="1" applyBorder="1" applyAlignment="1" applyProtection="1">
      <alignment horizontal="center" vertical="center"/>
      <protection locked="0"/>
    </xf>
    <xf numFmtId="0" fontId="45" fillId="0" borderId="0" xfId="6" applyFont="1" applyAlignment="1" applyProtection="1">
      <alignment horizontal="center" vertical="center"/>
      <protection locked="0"/>
    </xf>
    <xf numFmtId="0" fontId="23" fillId="0" borderId="103" xfId="6" applyFont="1" applyBorder="1" applyAlignment="1">
      <alignment horizontal="left" vertical="top" shrinkToFit="1"/>
    </xf>
    <xf numFmtId="0" fontId="23" fillId="0" borderId="92" xfId="6" applyFont="1" applyBorder="1" applyAlignment="1">
      <alignment horizontal="left" vertical="top" shrinkToFit="1"/>
    </xf>
    <xf numFmtId="178" fontId="11" fillId="0" borderId="104" xfId="6" applyNumberFormat="1" applyFont="1" applyBorder="1" applyAlignment="1">
      <alignment horizontal="left" vertical="center"/>
    </xf>
    <xf numFmtId="178" fontId="11" fillId="0" borderId="105" xfId="6" applyNumberFormat="1" applyFont="1" applyBorder="1" applyAlignment="1">
      <alignment horizontal="left" vertical="center"/>
    </xf>
    <xf numFmtId="0" fontId="19" fillId="0" borderId="0" xfId="6" applyFont="1" applyBorder="1" applyAlignment="1" applyProtection="1">
      <alignment horizontal="center" vertical="center"/>
      <protection locked="0"/>
    </xf>
    <xf numFmtId="0" fontId="17" fillId="9" borderId="19" xfId="6" applyFont="1" applyFill="1" applyBorder="1" applyAlignment="1" applyProtection="1">
      <alignment horizontal="center" vertical="center"/>
      <protection locked="0"/>
    </xf>
    <xf numFmtId="0" fontId="10" fillId="0" borderId="53" xfId="6" applyFont="1" applyBorder="1" applyAlignment="1" applyProtection="1">
      <alignment horizontal="right" vertical="center"/>
      <protection locked="0"/>
    </xf>
    <xf numFmtId="0" fontId="22" fillId="0" borderId="19" xfId="6" applyFont="1" applyBorder="1" applyAlignment="1" applyProtection="1">
      <alignment horizontal="left" vertical="top" wrapText="1"/>
      <protection locked="0"/>
    </xf>
    <xf numFmtId="0" fontId="10" fillId="11" borderId="85" xfId="6" applyFont="1" applyFill="1" applyBorder="1" applyProtection="1">
      <alignment vertical="center"/>
      <protection locked="0"/>
    </xf>
    <xf numFmtId="0" fontId="10" fillId="0" borderId="0" xfId="6" applyFont="1" applyAlignment="1" applyProtection="1">
      <alignment vertical="center"/>
      <protection locked="0"/>
    </xf>
    <xf numFmtId="38" fontId="10" fillId="0" borderId="19" xfId="1" applyFont="1" applyBorder="1" applyAlignment="1" applyProtection="1">
      <alignment horizontal="right" vertical="center"/>
      <protection locked="0"/>
    </xf>
    <xf numFmtId="38" fontId="10" fillId="8" borderId="19" xfId="1" applyFont="1" applyFill="1" applyBorder="1" applyAlignment="1" applyProtection="1">
      <alignment horizontal="right" vertical="center"/>
      <protection locked="0"/>
    </xf>
    <xf numFmtId="41" fontId="10" fillId="8" borderId="53" xfId="10" applyNumberFormat="1" applyFont="1" applyFill="1" applyBorder="1" applyAlignment="1" applyProtection="1">
      <alignment horizontal="right" vertical="center"/>
    </xf>
    <xf numFmtId="41" fontId="10" fillId="8" borderId="66" xfId="10" applyNumberFormat="1" applyFont="1" applyFill="1" applyBorder="1" applyAlignment="1" applyProtection="1">
      <alignment horizontal="right" vertical="center"/>
    </xf>
    <xf numFmtId="41" fontId="10" fillId="8" borderId="85" xfId="10" applyNumberFormat="1" applyFont="1" applyFill="1" applyBorder="1" applyAlignment="1" applyProtection="1">
      <alignment horizontal="right" vertical="center"/>
    </xf>
    <xf numFmtId="0" fontId="17" fillId="9" borderId="19" xfId="6" applyFont="1" applyFill="1" applyBorder="1" applyAlignment="1" applyProtection="1">
      <alignment horizontal="center" vertical="center" shrinkToFit="1"/>
      <protection locked="0"/>
    </xf>
    <xf numFmtId="0" fontId="1" fillId="0" borderId="0" xfId="9" applyProtection="1">
      <alignment vertical="center"/>
      <protection locked="0"/>
    </xf>
  </cellXfs>
  <cellStyles count="12">
    <cellStyle name="桁区切り 2 2" xfId="1"/>
    <cellStyle name="桁区切り 2 2_活用意向調査回答様式（ロボット等導入支援事業）" xfId="2"/>
    <cellStyle name="桁区切り_03-10_別紙２（障害福祉分野のロボット等導入支援事業）" xfId="3"/>
    <cellStyle name="桁区切り_申請様式 " xfId="4"/>
    <cellStyle name="標準" xfId="0" builtinId="0"/>
    <cellStyle name="標準 2" xfId="5"/>
    <cellStyle name="標準 2 2" xfId="6"/>
    <cellStyle name="標準 2 2_活用意向調査回答様式（ロボット等導入支援事業）" xfId="7"/>
    <cellStyle name="標準 5" xfId="8"/>
    <cellStyle name="標準 5 5" xfId="9"/>
    <cellStyle name="通貨 2" xfId="10"/>
    <cellStyle name="通貨 2_活用意向調査回答様式（ロボット等導入支援事業）" xfId="11"/>
  </cellStyles>
  <dxfs count="9">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8"/>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152400</xdr:rowOff>
        </xdr:from>
        <xdr:to xmlns:xdr="http://schemas.openxmlformats.org/drawingml/2006/spreadsheetDrawing">
          <xdr:col>2</xdr:col>
          <xdr:colOff>247650</xdr:colOff>
          <xdr:row>29</xdr:row>
          <xdr:rowOff>113665</xdr:rowOff>
        </xdr:to>
        <xdr:sp textlink="">
          <xdr:nvSpPr>
            <xdr:cNvPr id="3073" name="チェック 1" hidden="1">
              <a:extLst>
                <a:ext uri="{63B3BB69-23CF-44E3-9099-C40C66FF867C}">
                  <a14:compatExt spid="_x0000_s3073"/>
                </a:ext>
              </a:extLst>
            </xdr:cNvPr>
            <xdr:cNvSpPr>
              <a:spLocks noRot="1" noChangeShapeType="1"/>
            </xdr:cNvSpPr>
          </xdr:nvSpPr>
          <xdr:spPr>
            <a:xfrm>
              <a:off x="1362075" y="7989570"/>
              <a:ext cx="247650" cy="437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1743075</xdr:colOff>
          <xdr:row>28</xdr:row>
          <xdr:rowOff>228600</xdr:rowOff>
        </xdr:from>
        <xdr:to xmlns:xdr="http://schemas.openxmlformats.org/drawingml/2006/spreadsheetDrawing">
          <xdr:col>3</xdr:col>
          <xdr:colOff>9525</xdr:colOff>
          <xdr:row>30</xdr:row>
          <xdr:rowOff>28575</xdr:rowOff>
        </xdr:to>
        <xdr:sp textlink="">
          <xdr:nvSpPr>
            <xdr:cNvPr id="3074" name="チェック 2" hidden="1">
              <a:extLst>
                <a:ext uri="{63B3BB69-23CF-44E3-9099-C40C66FF867C}">
                  <a14:compatExt spid="_x0000_s3074"/>
                </a:ext>
              </a:extLst>
            </xdr:cNvPr>
            <xdr:cNvSpPr>
              <a:spLocks noRot="1" noChangeShapeType="1"/>
            </xdr:cNvSpPr>
          </xdr:nvSpPr>
          <xdr:spPr>
            <a:xfrm>
              <a:off x="3105150" y="8303895"/>
              <a:ext cx="2476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1743075</xdr:colOff>
          <xdr:row>27</xdr:row>
          <xdr:rowOff>200025</xdr:rowOff>
        </xdr:from>
        <xdr:to xmlns:xdr="http://schemas.openxmlformats.org/drawingml/2006/spreadsheetDrawing">
          <xdr:col>3</xdr:col>
          <xdr:colOff>9525</xdr:colOff>
          <xdr:row>29</xdr:row>
          <xdr:rowOff>66040</xdr:rowOff>
        </xdr:to>
        <xdr:sp textlink="">
          <xdr:nvSpPr>
            <xdr:cNvPr id="3075" name="チェック 3" hidden="1">
              <a:extLst>
                <a:ext uri="{63B3BB69-23CF-44E3-9099-C40C66FF867C}">
                  <a14:compatExt spid="_x0000_s3075"/>
                </a:ext>
              </a:extLst>
            </xdr:cNvPr>
            <xdr:cNvSpPr>
              <a:spLocks noRot="1" noChangeShapeType="1"/>
            </xdr:cNvSpPr>
          </xdr:nvSpPr>
          <xdr:spPr>
            <a:xfrm>
              <a:off x="3105150" y="8037195"/>
              <a:ext cx="247650" cy="342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14</xdr:row>
          <xdr:rowOff>200025</xdr:rowOff>
        </xdr:from>
        <xdr:to xmlns:xdr="http://schemas.openxmlformats.org/drawingml/2006/spreadsheetDrawing">
          <xdr:col>1</xdr:col>
          <xdr:colOff>247650</xdr:colOff>
          <xdr:row>16</xdr:row>
          <xdr:rowOff>38100</xdr:rowOff>
        </xdr:to>
        <xdr:sp textlink="">
          <xdr:nvSpPr>
            <xdr:cNvPr id="3076" name="チェック 4" hidden="1">
              <a:extLst>
                <a:ext uri="{63B3BB69-23CF-44E3-9099-C40C66FF867C}">
                  <a14:compatExt spid="_x0000_s3076"/>
                </a:ext>
              </a:extLst>
            </xdr:cNvPr>
            <xdr:cNvSpPr>
              <a:spLocks noRot="1" noChangeShapeType="1"/>
            </xdr:cNvSpPr>
          </xdr:nvSpPr>
          <xdr:spPr>
            <a:xfrm>
              <a:off x="95250" y="4469130"/>
              <a:ext cx="409575"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15</xdr:row>
          <xdr:rowOff>372110</xdr:rowOff>
        </xdr:from>
        <xdr:to xmlns:xdr="http://schemas.openxmlformats.org/drawingml/2006/spreadsheetDrawing">
          <xdr:col>1</xdr:col>
          <xdr:colOff>257175</xdr:colOff>
          <xdr:row>17</xdr:row>
          <xdr:rowOff>48260</xdr:rowOff>
        </xdr:to>
        <xdr:sp textlink="">
          <xdr:nvSpPr>
            <xdr:cNvPr id="3077" name="チェック 5" hidden="1">
              <a:extLst>
                <a:ext uri="{63B3BB69-23CF-44E3-9099-C40C66FF867C}">
                  <a14:compatExt spid="_x0000_s3077"/>
                </a:ext>
              </a:extLst>
            </xdr:cNvPr>
            <xdr:cNvSpPr>
              <a:spLocks noRot="1" noChangeShapeType="1"/>
            </xdr:cNvSpPr>
          </xdr:nvSpPr>
          <xdr:spPr>
            <a:xfrm>
              <a:off x="95250" y="4869815"/>
              <a:ext cx="4191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16</xdr:row>
          <xdr:rowOff>381635</xdr:rowOff>
        </xdr:from>
        <xdr:to xmlns:xdr="http://schemas.openxmlformats.org/drawingml/2006/spreadsheetDrawing">
          <xdr:col>1</xdr:col>
          <xdr:colOff>247650</xdr:colOff>
          <xdr:row>18</xdr:row>
          <xdr:rowOff>57150</xdr:rowOff>
        </xdr:to>
        <xdr:sp textlink="">
          <xdr:nvSpPr>
            <xdr:cNvPr id="3078" name="チェック 6" hidden="1">
              <a:extLst>
                <a:ext uri="{63B3BB69-23CF-44E3-9099-C40C66FF867C}">
                  <a14:compatExt spid="_x0000_s3078"/>
                </a:ext>
              </a:extLst>
            </xdr:cNvPr>
            <xdr:cNvSpPr>
              <a:spLocks noRot="1" noChangeShapeType="1"/>
            </xdr:cNvSpPr>
          </xdr:nvSpPr>
          <xdr:spPr>
            <a:xfrm>
              <a:off x="95250" y="5269865"/>
              <a:ext cx="409575" cy="437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238125</xdr:rowOff>
        </xdr:from>
        <xdr:to xmlns:xdr="http://schemas.openxmlformats.org/drawingml/2006/spreadsheetDrawing">
          <xdr:col>2</xdr:col>
          <xdr:colOff>257810</xdr:colOff>
          <xdr:row>30</xdr:row>
          <xdr:rowOff>38100</xdr:rowOff>
        </xdr:to>
        <xdr:sp textlink="">
          <xdr:nvSpPr>
            <xdr:cNvPr id="3079" name="チェック 7" hidden="1">
              <a:extLst>
                <a:ext uri="{63B3BB69-23CF-44E3-9099-C40C66FF867C}">
                  <a14:compatExt spid="_x0000_s3079"/>
                </a:ext>
              </a:extLst>
            </xdr:cNvPr>
            <xdr:cNvSpPr>
              <a:spLocks noRot="1" noChangeShapeType="1"/>
            </xdr:cNvSpPr>
          </xdr:nvSpPr>
          <xdr:spPr>
            <a:xfrm>
              <a:off x="1362075" y="8313420"/>
              <a:ext cx="25781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848360</xdr:colOff>
          <xdr:row>27</xdr:row>
          <xdr:rowOff>133350</xdr:rowOff>
        </xdr:from>
        <xdr:to xmlns:xdr="http://schemas.openxmlformats.org/drawingml/2006/spreadsheetDrawing">
          <xdr:col>5</xdr:col>
          <xdr:colOff>9525</xdr:colOff>
          <xdr:row>29</xdr:row>
          <xdr:rowOff>95250</xdr:rowOff>
        </xdr:to>
        <xdr:sp textlink="">
          <xdr:nvSpPr>
            <xdr:cNvPr id="3080" name="チェック 8" hidden="1">
              <a:extLst>
                <a:ext uri="{63B3BB69-23CF-44E3-9099-C40C66FF867C}">
                  <a14:compatExt spid="_x0000_s3080"/>
                </a:ext>
              </a:extLst>
            </xdr:cNvPr>
            <xdr:cNvSpPr>
              <a:spLocks noRot="1" noChangeShapeType="1"/>
            </xdr:cNvSpPr>
          </xdr:nvSpPr>
          <xdr:spPr>
            <a:xfrm>
              <a:off x="5410835" y="7970520"/>
              <a:ext cx="247015" cy="438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40</xdr:row>
          <xdr:rowOff>0</xdr:rowOff>
        </xdr:from>
        <xdr:to xmlns:xdr="http://schemas.openxmlformats.org/drawingml/2006/spreadsheetDrawing">
          <xdr:col>2</xdr:col>
          <xdr:colOff>1076960</xdr:colOff>
          <xdr:row>41</xdr:row>
          <xdr:rowOff>9525</xdr:rowOff>
        </xdr:to>
        <xdr:sp textlink="">
          <xdr:nvSpPr>
            <xdr:cNvPr id="3081" name="チェック 9" hidden="1">
              <a:extLst>
                <a:ext uri="{63B3BB69-23CF-44E3-9099-C40C66FF867C}">
                  <a14:compatExt spid="_x0000_s3081"/>
                </a:ext>
              </a:extLst>
            </xdr:cNvPr>
            <xdr:cNvSpPr>
              <a:spLocks noRot="1" noChangeShapeType="1"/>
            </xdr:cNvSpPr>
          </xdr:nvSpPr>
          <xdr:spPr>
            <a:xfrm>
              <a:off x="266700" y="10656570"/>
              <a:ext cx="217233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40</xdr:row>
          <xdr:rowOff>219710</xdr:rowOff>
        </xdr:from>
        <xdr:to xmlns:xdr="http://schemas.openxmlformats.org/drawingml/2006/spreadsheetDrawing">
          <xdr:col>2</xdr:col>
          <xdr:colOff>1315085</xdr:colOff>
          <xdr:row>41</xdr:row>
          <xdr:rowOff>228600</xdr:rowOff>
        </xdr:to>
        <xdr:sp textlink="">
          <xdr:nvSpPr>
            <xdr:cNvPr id="3082" name="チェック 10" hidden="1">
              <a:extLst>
                <a:ext uri="{63B3BB69-23CF-44E3-9099-C40C66FF867C}">
                  <a14:compatExt spid="_x0000_s3082"/>
                </a:ext>
              </a:extLst>
            </xdr:cNvPr>
            <xdr:cNvSpPr>
              <a:spLocks noRot="1" noChangeShapeType="1"/>
            </xdr:cNvSpPr>
          </xdr:nvSpPr>
          <xdr:spPr>
            <a:xfrm>
              <a:off x="266700" y="10876280"/>
              <a:ext cx="241046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41</xdr:row>
          <xdr:rowOff>208915</xdr:rowOff>
        </xdr:from>
        <xdr:to xmlns:xdr="http://schemas.openxmlformats.org/drawingml/2006/spreadsheetDrawing">
          <xdr:col>2</xdr:col>
          <xdr:colOff>1123315</xdr:colOff>
          <xdr:row>43</xdr:row>
          <xdr:rowOff>47625</xdr:rowOff>
        </xdr:to>
        <xdr:sp textlink="">
          <xdr:nvSpPr>
            <xdr:cNvPr id="3083" name="チェック 11" hidden="1">
              <a:extLst>
                <a:ext uri="{63B3BB69-23CF-44E3-9099-C40C66FF867C}">
                  <a14:compatExt spid="_x0000_s3083"/>
                </a:ext>
              </a:extLst>
            </xdr:cNvPr>
            <xdr:cNvSpPr>
              <a:spLocks noRot="1" noChangeShapeType="1"/>
            </xdr:cNvSpPr>
          </xdr:nvSpPr>
          <xdr:spPr>
            <a:xfrm>
              <a:off x="266700" y="11103610"/>
              <a:ext cx="221869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1800860</xdr:colOff>
          <xdr:row>39</xdr:row>
          <xdr:rowOff>228600</xdr:rowOff>
        </xdr:from>
        <xdr:to xmlns:xdr="http://schemas.openxmlformats.org/drawingml/2006/spreadsheetDrawing">
          <xdr:col>4</xdr:col>
          <xdr:colOff>1019175</xdr:colOff>
          <xdr:row>41</xdr:row>
          <xdr:rowOff>0</xdr:rowOff>
        </xdr:to>
        <xdr:sp textlink="">
          <xdr:nvSpPr>
            <xdr:cNvPr id="3084" name="チェック 12" hidden="1">
              <a:extLst>
                <a:ext uri="{63B3BB69-23CF-44E3-9099-C40C66FF867C}">
                  <a14:compatExt spid="_x0000_s3084"/>
                </a:ext>
              </a:extLst>
            </xdr:cNvPr>
            <xdr:cNvSpPr>
              <a:spLocks noRot="1" noChangeShapeType="1"/>
            </xdr:cNvSpPr>
          </xdr:nvSpPr>
          <xdr:spPr>
            <a:xfrm>
              <a:off x="3162935" y="10647045"/>
              <a:ext cx="24187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1800860</xdr:colOff>
          <xdr:row>40</xdr:row>
          <xdr:rowOff>208915</xdr:rowOff>
        </xdr:from>
        <xdr:to xmlns:xdr="http://schemas.openxmlformats.org/drawingml/2006/spreadsheetDrawing">
          <xdr:col>4</xdr:col>
          <xdr:colOff>1019175</xdr:colOff>
          <xdr:row>41</xdr:row>
          <xdr:rowOff>219710</xdr:rowOff>
        </xdr:to>
        <xdr:sp textlink="">
          <xdr:nvSpPr>
            <xdr:cNvPr id="3085" name="チェック 13" hidden="1">
              <a:extLst>
                <a:ext uri="{63B3BB69-23CF-44E3-9099-C40C66FF867C}">
                  <a14:compatExt spid="_x0000_s3085"/>
                </a:ext>
              </a:extLst>
            </xdr:cNvPr>
            <xdr:cNvSpPr>
              <a:spLocks noRot="1" noChangeShapeType="1"/>
            </xdr:cNvSpPr>
          </xdr:nvSpPr>
          <xdr:spPr>
            <a:xfrm>
              <a:off x="3162935" y="10865485"/>
              <a:ext cx="2418715" cy="2489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1800860</xdr:colOff>
          <xdr:row>41</xdr:row>
          <xdr:rowOff>208915</xdr:rowOff>
        </xdr:from>
        <xdr:to xmlns:xdr="http://schemas.openxmlformats.org/drawingml/2006/spreadsheetDrawing">
          <xdr:col>4</xdr:col>
          <xdr:colOff>1019175</xdr:colOff>
          <xdr:row>43</xdr:row>
          <xdr:rowOff>47625</xdr:rowOff>
        </xdr:to>
        <xdr:sp textlink="">
          <xdr:nvSpPr>
            <xdr:cNvPr id="3086" name="チェック 14" hidden="1">
              <a:extLst>
                <a:ext uri="{63B3BB69-23CF-44E3-9099-C40C66FF867C}">
                  <a14:compatExt spid="_x0000_s3086"/>
                </a:ext>
              </a:extLst>
            </xdr:cNvPr>
            <xdr:cNvSpPr>
              <a:spLocks noRot="1" noChangeShapeType="1"/>
            </xdr:cNvSpPr>
          </xdr:nvSpPr>
          <xdr:spPr>
            <a:xfrm>
              <a:off x="3162935" y="11103610"/>
              <a:ext cx="241871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43</xdr:row>
          <xdr:rowOff>18415</xdr:rowOff>
        </xdr:from>
        <xdr:to xmlns:xdr="http://schemas.openxmlformats.org/drawingml/2006/spreadsheetDrawing">
          <xdr:col>1</xdr:col>
          <xdr:colOff>1057275</xdr:colOff>
          <xdr:row>44</xdr:row>
          <xdr:rowOff>38100</xdr:rowOff>
        </xdr:to>
        <xdr:sp textlink="">
          <xdr:nvSpPr>
            <xdr:cNvPr id="3087" name="チェック 15" hidden="1">
              <a:extLst>
                <a:ext uri="{63B3BB69-23CF-44E3-9099-C40C66FF867C}">
                  <a14:compatExt spid="_x0000_s3087"/>
                </a:ext>
              </a:extLst>
            </xdr:cNvPr>
            <xdr:cNvSpPr>
              <a:spLocks noRot="1" noChangeShapeType="1"/>
            </xdr:cNvSpPr>
          </xdr:nvSpPr>
          <xdr:spPr>
            <a:xfrm>
              <a:off x="266700" y="11322685"/>
              <a:ext cx="10477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104775</xdr:colOff>
          <xdr:row>40</xdr:row>
          <xdr:rowOff>29210</xdr:rowOff>
        </xdr:from>
        <xdr:to xmlns:xdr="http://schemas.openxmlformats.org/drawingml/2006/spreadsheetDrawing">
          <xdr:col>8</xdr:col>
          <xdr:colOff>381000</xdr:colOff>
          <xdr:row>40</xdr:row>
          <xdr:rowOff>228600</xdr:rowOff>
        </xdr:to>
        <xdr:sp textlink="">
          <xdr:nvSpPr>
            <xdr:cNvPr id="3088" name="チェック 16" hidden="1">
              <a:extLst>
                <a:ext uri="{63B3BB69-23CF-44E3-9099-C40C66FF867C}">
                  <a14:compatExt spid="_x0000_s3088"/>
                </a:ext>
              </a:extLst>
            </xdr:cNvPr>
            <xdr:cNvSpPr>
              <a:spLocks noRot="1" noChangeShapeType="1"/>
            </xdr:cNvSpPr>
          </xdr:nvSpPr>
          <xdr:spPr>
            <a:xfrm>
              <a:off x="6162675" y="10685780"/>
              <a:ext cx="1323975"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104775</xdr:colOff>
          <xdr:row>41</xdr:row>
          <xdr:rowOff>76835</xdr:rowOff>
        </xdr:from>
        <xdr:to xmlns:xdr="http://schemas.openxmlformats.org/drawingml/2006/spreadsheetDrawing">
          <xdr:col>9</xdr:col>
          <xdr:colOff>504825</xdr:colOff>
          <xdr:row>42</xdr:row>
          <xdr:rowOff>86360</xdr:rowOff>
        </xdr:to>
        <xdr:sp textlink="">
          <xdr:nvSpPr>
            <xdr:cNvPr id="3089" name="チェック 17" hidden="1">
              <a:extLst>
                <a:ext uri="{63B3BB69-23CF-44E3-9099-C40C66FF867C}">
                  <a14:compatExt spid="_x0000_s3089"/>
                </a:ext>
              </a:extLst>
            </xdr:cNvPr>
            <xdr:cNvSpPr>
              <a:spLocks noRot="1" noChangeShapeType="1"/>
            </xdr:cNvSpPr>
          </xdr:nvSpPr>
          <xdr:spPr>
            <a:xfrm>
              <a:off x="6162675" y="10971530"/>
              <a:ext cx="24098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104775</xdr:colOff>
          <xdr:row>42</xdr:row>
          <xdr:rowOff>29210</xdr:rowOff>
        </xdr:from>
        <xdr:to xmlns:xdr="http://schemas.openxmlformats.org/drawingml/2006/spreadsheetDrawing">
          <xdr:col>9</xdr:col>
          <xdr:colOff>314325</xdr:colOff>
          <xdr:row>43</xdr:row>
          <xdr:rowOff>104775</xdr:rowOff>
        </xdr:to>
        <xdr:sp textlink="">
          <xdr:nvSpPr>
            <xdr:cNvPr id="3090" name="チェック 18" hidden="1">
              <a:extLst>
                <a:ext uri="{63B3BB69-23CF-44E3-9099-C40C66FF867C}">
                  <a14:compatExt spid="_x0000_s3090"/>
                </a:ext>
              </a:extLst>
            </xdr:cNvPr>
            <xdr:cNvSpPr>
              <a:spLocks noRot="1" noChangeShapeType="1"/>
            </xdr:cNvSpPr>
          </xdr:nvSpPr>
          <xdr:spPr>
            <a:xfrm>
              <a:off x="6162675" y="11162030"/>
              <a:ext cx="22193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913765</xdr:colOff>
          <xdr:row>41</xdr:row>
          <xdr:rowOff>85725</xdr:rowOff>
        </xdr:from>
        <xdr:to xmlns:xdr="http://schemas.openxmlformats.org/drawingml/2006/spreadsheetDrawing">
          <xdr:col>12</xdr:col>
          <xdr:colOff>1324610</xdr:colOff>
          <xdr:row>42</xdr:row>
          <xdr:rowOff>104775</xdr:rowOff>
        </xdr:to>
        <xdr:sp textlink="">
          <xdr:nvSpPr>
            <xdr:cNvPr id="3091" name="チェック 19" hidden="1">
              <a:extLst>
                <a:ext uri="{63B3BB69-23CF-44E3-9099-C40C66FF867C}">
                  <a14:compatExt spid="_x0000_s3091"/>
                </a:ext>
              </a:extLst>
            </xdr:cNvPr>
            <xdr:cNvSpPr>
              <a:spLocks noRot="1" noChangeShapeType="1"/>
            </xdr:cNvSpPr>
          </xdr:nvSpPr>
          <xdr:spPr>
            <a:xfrm>
              <a:off x="8981440" y="10980420"/>
              <a:ext cx="299212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913765</xdr:colOff>
          <xdr:row>42</xdr:row>
          <xdr:rowOff>19050</xdr:rowOff>
        </xdr:from>
        <xdr:to xmlns:xdr="http://schemas.openxmlformats.org/drawingml/2006/spreadsheetDrawing">
          <xdr:col>12</xdr:col>
          <xdr:colOff>742315</xdr:colOff>
          <xdr:row>43</xdr:row>
          <xdr:rowOff>104775</xdr:rowOff>
        </xdr:to>
        <xdr:sp textlink="">
          <xdr:nvSpPr>
            <xdr:cNvPr id="3092" name="チェック 20" hidden="1">
              <a:extLst>
                <a:ext uri="{63B3BB69-23CF-44E3-9099-C40C66FF867C}">
                  <a14:compatExt spid="_x0000_s3092"/>
                </a:ext>
              </a:extLst>
            </xdr:cNvPr>
            <xdr:cNvSpPr>
              <a:spLocks noRot="1" noChangeShapeType="1"/>
            </xdr:cNvSpPr>
          </xdr:nvSpPr>
          <xdr:spPr>
            <a:xfrm>
              <a:off x="8981440" y="11151870"/>
              <a:ext cx="24098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913765</xdr:colOff>
          <xdr:row>43</xdr:row>
          <xdr:rowOff>38100</xdr:rowOff>
        </xdr:from>
        <xdr:to xmlns:xdr="http://schemas.openxmlformats.org/drawingml/2006/spreadsheetDrawing">
          <xdr:col>11</xdr:col>
          <xdr:colOff>57150</xdr:colOff>
          <xdr:row>44</xdr:row>
          <xdr:rowOff>57150</xdr:rowOff>
        </xdr:to>
        <xdr:sp textlink="">
          <xdr:nvSpPr>
            <xdr:cNvPr id="3093" name="チェック 21" hidden="1">
              <a:extLst>
                <a:ext uri="{63B3BB69-23CF-44E3-9099-C40C66FF867C}">
                  <a14:compatExt spid="_x0000_s3093"/>
                </a:ext>
              </a:extLst>
            </xdr:cNvPr>
            <xdr:cNvSpPr>
              <a:spLocks noRot="1" noChangeShapeType="1"/>
            </xdr:cNvSpPr>
          </xdr:nvSpPr>
          <xdr:spPr>
            <a:xfrm>
              <a:off x="8981440" y="11342370"/>
              <a:ext cx="103886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104775</xdr:colOff>
          <xdr:row>43</xdr:row>
          <xdr:rowOff>47625</xdr:rowOff>
        </xdr:from>
        <xdr:to xmlns:xdr="http://schemas.openxmlformats.org/drawingml/2006/spreadsheetDrawing">
          <xdr:col>9</xdr:col>
          <xdr:colOff>609600</xdr:colOff>
          <xdr:row>44</xdr:row>
          <xdr:rowOff>57150</xdr:rowOff>
        </xdr:to>
        <xdr:sp textlink="">
          <xdr:nvSpPr>
            <xdr:cNvPr id="3094" name="チェック 22" hidden="1">
              <a:extLst>
                <a:ext uri="{63B3BB69-23CF-44E3-9099-C40C66FF867C}">
                  <a14:compatExt spid="_x0000_s3094"/>
                </a:ext>
              </a:extLst>
            </xdr:cNvPr>
            <xdr:cNvSpPr>
              <a:spLocks noRot="1" noChangeShapeType="1"/>
            </xdr:cNvSpPr>
          </xdr:nvSpPr>
          <xdr:spPr>
            <a:xfrm>
              <a:off x="6162675" y="11351895"/>
              <a:ext cx="2514600" cy="247650"/>
            </a:xfrm>
            <a:prstGeom prst="rect"/>
          </xdr:spPr>
        </xdr:sp>
        <xdr:clientData/>
      </xdr:twoCellAnchor>
    </mc:Choice>
    <mc:Fallback/>
  </mc:AlternateContent>
  <xdr:twoCellAnchor>
    <xdr:from xmlns:xdr="http://schemas.openxmlformats.org/drawingml/2006/spreadsheetDrawing">
      <xdr:col>6</xdr:col>
      <xdr:colOff>238125</xdr:colOff>
      <xdr:row>40</xdr:row>
      <xdr:rowOff>172085</xdr:rowOff>
    </xdr:from>
    <xdr:to xmlns:xdr="http://schemas.openxmlformats.org/drawingml/2006/spreadsheetDrawing">
      <xdr:col>12</xdr:col>
      <xdr:colOff>1381125</xdr:colOff>
      <xdr:row>41</xdr:row>
      <xdr:rowOff>172085</xdr:rowOff>
    </xdr:to>
    <xdr:sp macro="" textlink="">
      <xdr:nvSpPr>
        <xdr:cNvPr id="2" name="テキスト ボックス 26"/>
        <xdr:cNvSpPr txBox="1"/>
      </xdr:nvSpPr>
      <xdr:spPr>
        <a:xfrm>
          <a:off x="6296025" y="10828655"/>
          <a:ext cx="5734050"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mlns:xdr="http://schemas.openxmlformats.org/drawingml/2006/spreadsheetDrawing">
      <xdr:col>0</xdr:col>
      <xdr:colOff>219075</xdr:colOff>
      <xdr:row>80</xdr:row>
      <xdr:rowOff>9525</xdr:rowOff>
    </xdr:from>
    <xdr:to xmlns:xdr="http://schemas.openxmlformats.org/drawingml/2006/spreadsheetDrawing">
      <xdr:col>6</xdr:col>
      <xdr:colOff>95250</xdr:colOff>
      <xdr:row>84</xdr:row>
      <xdr:rowOff>27305</xdr:rowOff>
    </xdr:to>
    <xdr:sp macro="" textlink="">
      <xdr:nvSpPr>
        <xdr:cNvPr id="3" name="テキスト ボックス 27"/>
        <xdr:cNvSpPr txBox="1"/>
      </xdr:nvSpPr>
      <xdr:spPr>
        <a:xfrm>
          <a:off x="219075" y="20010120"/>
          <a:ext cx="5934075" cy="846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17</xdr:row>
          <xdr:rowOff>314960</xdr:rowOff>
        </xdr:from>
        <xdr:to xmlns:xdr="http://schemas.openxmlformats.org/drawingml/2006/spreadsheetDrawing">
          <xdr:col>1</xdr:col>
          <xdr:colOff>247650</xdr:colOff>
          <xdr:row>19</xdr:row>
          <xdr:rowOff>66675</xdr:rowOff>
        </xdr:to>
        <xdr:sp textlink="">
          <xdr:nvSpPr>
            <xdr:cNvPr id="3097" name="チェック 25" hidden="1">
              <a:extLst>
                <a:ext uri="{63B3BB69-23CF-44E3-9099-C40C66FF867C}">
                  <a14:compatExt spid="_x0000_s3097"/>
                </a:ext>
              </a:extLst>
            </xdr:cNvPr>
            <xdr:cNvSpPr>
              <a:spLocks noRot="1" noChangeShapeType="1"/>
            </xdr:cNvSpPr>
          </xdr:nvSpPr>
          <xdr:spPr>
            <a:xfrm>
              <a:off x="95250" y="5593715"/>
              <a:ext cx="409575" cy="44704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272415</xdr:colOff>
      <xdr:row>24</xdr:row>
      <xdr:rowOff>41275</xdr:rowOff>
    </xdr:from>
    <xdr:to xmlns:xdr="http://schemas.openxmlformats.org/drawingml/2006/spreadsheetDrawing">
      <xdr:col>11</xdr:col>
      <xdr:colOff>421640</xdr:colOff>
      <xdr:row>29</xdr:row>
      <xdr:rowOff>502920</xdr:rowOff>
    </xdr:to>
    <xdr:sp macro="" textlink="">
      <xdr:nvSpPr>
        <xdr:cNvPr id="2" name="テキスト ボックス 1"/>
        <xdr:cNvSpPr txBox="1"/>
      </xdr:nvSpPr>
      <xdr:spPr>
        <a:xfrm>
          <a:off x="272415" y="6420485"/>
          <a:ext cx="6226175" cy="17379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a:t>
          </a:r>
          <a:r>
            <a:rPr kumimoji="1" lang="en-US" altLang="ja-JP" sz="1100"/>
            <a:t>Wi-Fi</a:t>
          </a:r>
          <a:r>
            <a:rPr kumimoji="1" lang="ja-JP" altLang="en-US" sz="1100"/>
            <a:t>工事等通信環境整備に要する経費</a:t>
          </a:r>
          <a:endParaRPr kumimoji="1" lang="en-US" altLang="ja-JP" sz="1100"/>
        </a:p>
        <a:p>
          <a:r>
            <a:rPr kumimoji="1" lang="ja-JP" altLang="en-US" sz="1100"/>
            <a:t>・機器の配送料</a:t>
          </a:r>
          <a:endParaRPr kumimoji="1" lang="en-US" altLang="ja-JP" sz="1100"/>
        </a:p>
        <a:p>
          <a:r>
            <a:rPr kumimoji="1" lang="ja-JP" altLang="en-US" sz="1100"/>
            <a:t>・</a:t>
          </a:r>
          <a:r>
            <a:rPr kumimoji="1" lang="en-US" altLang="ja-JP" sz="1100"/>
            <a:t>PC</a:t>
          </a:r>
          <a:r>
            <a:rPr kumimoji="1" lang="ja-JP" altLang="en-US" sz="1100"/>
            <a:t>、タブレット及びその付属品</a:t>
          </a:r>
          <a:endParaRPr kumimoji="1" lang="en-US" altLang="ja-JP" sz="1100"/>
        </a:p>
        <a:p>
          <a:r>
            <a:rPr kumimoji="1" lang="ja-JP" altLang="en-US" sz="1100"/>
            <a:t>・工事費（設置費は可能）</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29</xdr:row>
          <xdr:rowOff>104775</xdr:rowOff>
        </xdr:from>
        <xdr:to xmlns:xdr="http://schemas.openxmlformats.org/drawingml/2006/spreadsheetDrawing">
          <xdr:col>2</xdr:col>
          <xdr:colOff>38100</xdr:colOff>
          <xdr:row>31</xdr:row>
          <xdr:rowOff>152400</xdr:rowOff>
        </xdr:to>
        <xdr:sp textlink="">
          <xdr:nvSpPr>
            <xdr:cNvPr id="1025" name="チェック 1" hidden="1">
              <a:extLst>
                <a:ext uri="{63B3BB69-23CF-44E3-9099-C40C66FF867C}">
                  <a14:compatExt spid="_x0000_s1025"/>
                </a:ext>
              </a:extLst>
            </xdr:cNvPr>
            <xdr:cNvSpPr>
              <a:spLocks noRot="1" noChangeShapeType="1"/>
            </xdr:cNvSpPr>
          </xdr:nvSpPr>
          <xdr:spPr>
            <a:xfrm>
              <a:off x="2029460" y="7616190"/>
              <a:ext cx="247015" cy="4381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31</xdr:row>
          <xdr:rowOff>161290</xdr:rowOff>
        </xdr:from>
        <xdr:to xmlns:xdr="http://schemas.openxmlformats.org/drawingml/2006/spreadsheetDrawing">
          <xdr:col>2</xdr:col>
          <xdr:colOff>38100</xdr:colOff>
          <xdr:row>33</xdr:row>
          <xdr:rowOff>104775</xdr:rowOff>
        </xdr:to>
        <xdr:sp textlink="">
          <xdr:nvSpPr>
            <xdr:cNvPr id="1026" name="チェック 2" hidden="1">
              <a:extLst>
                <a:ext uri="{63B3BB69-23CF-44E3-9099-C40C66FF867C}">
                  <a14:compatExt spid="_x0000_s1026"/>
                </a:ext>
              </a:extLst>
            </xdr:cNvPr>
            <xdr:cNvSpPr>
              <a:spLocks noRot="1" noChangeShapeType="1"/>
            </xdr:cNvSpPr>
          </xdr:nvSpPr>
          <xdr:spPr>
            <a:xfrm>
              <a:off x="2029460" y="8063230"/>
              <a:ext cx="24701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30</xdr:row>
          <xdr:rowOff>104775</xdr:rowOff>
        </xdr:from>
        <xdr:to xmlns:xdr="http://schemas.openxmlformats.org/drawingml/2006/spreadsheetDrawing">
          <xdr:col>2</xdr:col>
          <xdr:colOff>38100</xdr:colOff>
          <xdr:row>32</xdr:row>
          <xdr:rowOff>76200</xdr:rowOff>
        </xdr:to>
        <xdr:sp textlink="">
          <xdr:nvSpPr>
            <xdr:cNvPr id="1027" name="チェック 3" hidden="1">
              <a:extLst>
                <a:ext uri="{63B3BB69-23CF-44E3-9099-C40C66FF867C}">
                  <a14:compatExt spid="_x0000_s1027"/>
                </a:ext>
              </a:extLst>
            </xdr:cNvPr>
            <xdr:cNvSpPr>
              <a:spLocks noRot="1" noChangeShapeType="1"/>
            </xdr:cNvSpPr>
          </xdr:nvSpPr>
          <xdr:spPr>
            <a:xfrm>
              <a:off x="2029460" y="7835265"/>
              <a:ext cx="2470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32</xdr:row>
          <xdr:rowOff>114300</xdr:rowOff>
        </xdr:from>
        <xdr:to xmlns:xdr="http://schemas.openxmlformats.org/drawingml/2006/spreadsheetDrawing">
          <xdr:col>2</xdr:col>
          <xdr:colOff>38100</xdr:colOff>
          <xdr:row>34</xdr:row>
          <xdr:rowOff>74930</xdr:rowOff>
        </xdr:to>
        <xdr:sp textlink="">
          <xdr:nvSpPr>
            <xdr:cNvPr id="1028" name="チェック 4" hidden="1">
              <a:extLst>
                <a:ext uri="{63B3BB69-23CF-44E3-9099-C40C66FF867C}">
                  <a14:compatExt spid="_x0000_s1028"/>
                </a:ext>
              </a:extLst>
            </xdr:cNvPr>
            <xdr:cNvSpPr>
              <a:spLocks noRot="1" noChangeShapeType="1"/>
            </xdr:cNvSpPr>
          </xdr:nvSpPr>
          <xdr:spPr>
            <a:xfrm>
              <a:off x="2029460" y="8254365"/>
              <a:ext cx="247015" cy="3035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42</xdr:row>
          <xdr:rowOff>0</xdr:rowOff>
        </xdr:from>
        <xdr:to xmlns:xdr="http://schemas.openxmlformats.org/drawingml/2006/spreadsheetDrawing">
          <xdr:col>2</xdr:col>
          <xdr:colOff>38100</xdr:colOff>
          <xdr:row>43</xdr:row>
          <xdr:rowOff>9525</xdr:rowOff>
        </xdr:to>
        <xdr:sp textlink="">
          <xdr:nvSpPr>
            <xdr:cNvPr id="1029" name="チェック 5" hidden="1">
              <a:extLst>
                <a:ext uri="{63B3BB69-23CF-44E3-9099-C40C66FF867C}">
                  <a14:compatExt spid="_x0000_s1029"/>
                </a:ext>
              </a:extLst>
            </xdr:cNvPr>
            <xdr:cNvSpPr>
              <a:spLocks noRot="1" noChangeShapeType="1"/>
            </xdr:cNvSpPr>
          </xdr:nvSpPr>
          <xdr:spPr>
            <a:xfrm>
              <a:off x="2029460" y="10978515"/>
              <a:ext cx="24701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742950</xdr:colOff>
          <xdr:row>30</xdr:row>
          <xdr:rowOff>152400</xdr:rowOff>
        </xdr:from>
        <xdr:to xmlns:xdr="http://schemas.openxmlformats.org/drawingml/2006/spreadsheetDrawing">
          <xdr:col>3</xdr:col>
          <xdr:colOff>989965</xdr:colOff>
          <xdr:row>32</xdr:row>
          <xdr:rowOff>19050</xdr:rowOff>
        </xdr:to>
        <xdr:sp textlink="">
          <xdr:nvSpPr>
            <xdr:cNvPr id="1030" name="チェック 6" hidden="1">
              <a:extLst>
                <a:ext uri="{63B3BB69-23CF-44E3-9099-C40C66FF867C}">
                  <a14:compatExt spid="_x0000_s1030"/>
                </a:ext>
              </a:extLst>
            </xdr:cNvPr>
            <xdr:cNvSpPr>
              <a:spLocks noRot="1" noChangeShapeType="1"/>
            </xdr:cNvSpPr>
          </xdr:nvSpPr>
          <xdr:spPr>
            <a:xfrm>
              <a:off x="4200525" y="7882890"/>
              <a:ext cx="24701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742950</xdr:colOff>
          <xdr:row>29</xdr:row>
          <xdr:rowOff>142875</xdr:rowOff>
        </xdr:from>
        <xdr:to xmlns:xdr="http://schemas.openxmlformats.org/drawingml/2006/spreadsheetDrawing">
          <xdr:col>3</xdr:col>
          <xdr:colOff>989965</xdr:colOff>
          <xdr:row>31</xdr:row>
          <xdr:rowOff>95250</xdr:rowOff>
        </xdr:to>
        <xdr:sp textlink="">
          <xdr:nvSpPr>
            <xdr:cNvPr id="1031" name="チェック 7" hidden="1">
              <a:extLst>
                <a:ext uri="{63B3BB69-23CF-44E3-9099-C40C66FF867C}">
                  <a14:compatExt spid="_x0000_s1031"/>
                </a:ext>
              </a:extLst>
            </xdr:cNvPr>
            <xdr:cNvSpPr>
              <a:spLocks noRot="1" noChangeShapeType="1"/>
            </xdr:cNvSpPr>
          </xdr:nvSpPr>
          <xdr:spPr>
            <a:xfrm>
              <a:off x="4200525" y="7654290"/>
              <a:ext cx="247015"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36</xdr:row>
          <xdr:rowOff>208915</xdr:rowOff>
        </xdr:from>
        <xdr:to xmlns:xdr="http://schemas.openxmlformats.org/drawingml/2006/spreadsheetDrawing">
          <xdr:col>2</xdr:col>
          <xdr:colOff>38100</xdr:colOff>
          <xdr:row>37</xdr:row>
          <xdr:rowOff>228600</xdr:rowOff>
        </xdr:to>
        <xdr:sp textlink="">
          <xdr:nvSpPr>
            <xdr:cNvPr id="1032" name="チェック 8" hidden="1">
              <a:extLst>
                <a:ext uri="{63B3BB69-23CF-44E3-9099-C40C66FF867C}">
                  <a14:compatExt spid="_x0000_s1032"/>
                </a:ext>
              </a:extLst>
            </xdr:cNvPr>
            <xdr:cNvSpPr>
              <a:spLocks noRot="1" noChangeShapeType="1"/>
            </xdr:cNvSpPr>
          </xdr:nvSpPr>
          <xdr:spPr>
            <a:xfrm>
              <a:off x="2029460" y="9939655"/>
              <a:ext cx="24701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43</xdr:row>
          <xdr:rowOff>200025</xdr:rowOff>
        </xdr:from>
        <xdr:to xmlns:xdr="http://schemas.openxmlformats.org/drawingml/2006/spreadsheetDrawing">
          <xdr:col>2</xdr:col>
          <xdr:colOff>38100</xdr:colOff>
          <xdr:row>45</xdr:row>
          <xdr:rowOff>47625</xdr:rowOff>
        </xdr:to>
        <xdr:sp textlink="">
          <xdr:nvSpPr>
            <xdr:cNvPr id="1033" name="チェック 9" hidden="1">
              <a:extLst>
                <a:ext uri="{63B3BB69-23CF-44E3-9099-C40C66FF867C}">
                  <a14:compatExt spid="_x0000_s1033"/>
                </a:ext>
              </a:extLst>
            </xdr:cNvPr>
            <xdr:cNvSpPr>
              <a:spLocks noRot="1" noChangeShapeType="1"/>
            </xdr:cNvSpPr>
          </xdr:nvSpPr>
          <xdr:spPr>
            <a:xfrm>
              <a:off x="2029460" y="11416665"/>
              <a:ext cx="247015"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40</xdr:row>
          <xdr:rowOff>133350</xdr:rowOff>
        </xdr:from>
        <xdr:to xmlns:xdr="http://schemas.openxmlformats.org/drawingml/2006/spreadsheetDrawing">
          <xdr:col>2</xdr:col>
          <xdr:colOff>38100</xdr:colOff>
          <xdr:row>42</xdr:row>
          <xdr:rowOff>47625</xdr:rowOff>
        </xdr:to>
        <xdr:sp textlink="">
          <xdr:nvSpPr>
            <xdr:cNvPr id="1034" name="チェック 10" hidden="1">
              <a:extLst>
                <a:ext uri="{63B3BB69-23CF-44E3-9099-C40C66FF867C}">
                  <a14:compatExt spid="_x0000_s1034"/>
                </a:ext>
              </a:extLst>
            </xdr:cNvPr>
            <xdr:cNvSpPr>
              <a:spLocks noRot="1" noChangeShapeType="1"/>
            </xdr:cNvSpPr>
          </xdr:nvSpPr>
          <xdr:spPr>
            <a:xfrm>
              <a:off x="2029460" y="10702290"/>
              <a:ext cx="247015"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43</xdr:row>
          <xdr:rowOff>18415</xdr:rowOff>
        </xdr:from>
        <xdr:to xmlns:xdr="http://schemas.openxmlformats.org/drawingml/2006/spreadsheetDrawing">
          <xdr:col>2</xdr:col>
          <xdr:colOff>38100</xdr:colOff>
          <xdr:row>43</xdr:row>
          <xdr:rowOff>228600</xdr:rowOff>
        </xdr:to>
        <xdr:sp textlink="">
          <xdr:nvSpPr>
            <xdr:cNvPr id="1035" name="チェック 11" hidden="1">
              <a:extLst>
                <a:ext uri="{63B3BB69-23CF-44E3-9099-C40C66FF867C}">
                  <a14:compatExt spid="_x0000_s1035"/>
                </a:ext>
              </a:extLst>
            </xdr:cNvPr>
            <xdr:cNvSpPr>
              <a:spLocks noRot="1" noChangeShapeType="1"/>
            </xdr:cNvSpPr>
          </xdr:nvSpPr>
          <xdr:spPr>
            <a:xfrm>
              <a:off x="2029460" y="11235055"/>
              <a:ext cx="24701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34</xdr:row>
          <xdr:rowOff>962025</xdr:rowOff>
        </xdr:from>
        <xdr:to xmlns:xdr="http://schemas.openxmlformats.org/drawingml/2006/spreadsheetDrawing">
          <xdr:col>2</xdr:col>
          <xdr:colOff>38100</xdr:colOff>
          <xdr:row>36</xdr:row>
          <xdr:rowOff>47625</xdr:rowOff>
        </xdr:to>
        <xdr:sp textlink="">
          <xdr:nvSpPr>
            <xdr:cNvPr id="1036" name="チェック 12" hidden="1">
              <a:extLst>
                <a:ext uri="{63B3BB69-23CF-44E3-9099-C40C66FF867C}">
                  <a14:compatExt spid="_x0000_s1036"/>
                </a:ext>
              </a:extLst>
            </xdr:cNvPr>
            <xdr:cNvSpPr>
              <a:spLocks noRot="1" noChangeShapeType="1"/>
            </xdr:cNvSpPr>
          </xdr:nvSpPr>
          <xdr:spPr>
            <a:xfrm>
              <a:off x="2029460" y="9444990"/>
              <a:ext cx="24701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1772285</xdr:colOff>
          <xdr:row>35</xdr:row>
          <xdr:rowOff>190500</xdr:rowOff>
        </xdr:from>
        <xdr:to xmlns:xdr="http://schemas.openxmlformats.org/drawingml/2006/spreadsheetDrawing">
          <xdr:col>2</xdr:col>
          <xdr:colOff>38100</xdr:colOff>
          <xdr:row>37</xdr:row>
          <xdr:rowOff>18415</xdr:rowOff>
        </xdr:to>
        <xdr:sp textlink="">
          <xdr:nvSpPr>
            <xdr:cNvPr id="1037" name="チェック 13" hidden="1">
              <a:extLst>
                <a:ext uri="{63B3BB69-23CF-44E3-9099-C40C66FF867C}">
                  <a14:compatExt spid="_x0000_s1037"/>
                </a:ext>
              </a:extLst>
            </xdr:cNvPr>
            <xdr:cNvSpPr>
              <a:spLocks noRot="1" noChangeShapeType="1"/>
            </xdr:cNvSpPr>
          </xdr:nvSpPr>
          <xdr:spPr>
            <a:xfrm>
              <a:off x="2029460" y="9683115"/>
              <a:ext cx="247015" cy="304165"/>
            </a:xfrm>
            <a:prstGeom prst="rect"/>
          </xdr:spPr>
        </xdr:sp>
        <xdr:clientData/>
      </xdr:twoCellAnchor>
    </mc:Choice>
    <mc:Fallback/>
  </mc:AlternateContent>
  <xdr:twoCellAnchor>
    <xdr:from xmlns:xdr="http://schemas.openxmlformats.org/drawingml/2006/spreadsheetDrawing">
      <xdr:col>1</xdr:col>
      <xdr:colOff>1686560</xdr:colOff>
      <xdr:row>30</xdr:row>
      <xdr:rowOff>0</xdr:rowOff>
    </xdr:from>
    <xdr:to xmlns:xdr="http://schemas.openxmlformats.org/drawingml/2006/spreadsheetDrawing">
      <xdr:col>5</xdr:col>
      <xdr:colOff>256540</xdr:colOff>
      <xdr:row>31</xdr:row>
      <xdr:rowOff>219710</xdr:rowOff>
    </xdr:to>
    <xdr:sp macro="" textlink="">
      <xdr:nvSpPr>
        <xdr:cNvPr id="2" name="正方形/長方形 14"/>
        <xdr:cNvSpPr/>
      </xdr:nvSpPr>
      <xdr:spPr>
        <a:xfrm>
          <a:off x="1943735" y="7730490"/>
          <a:ext cx="3846830" cy="39116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1677035</xdr:colOff>
      <xdr:row>32</xdr:row>
      <xdr:rowOff>19050</xdr:rowOff>
    </xdr:from>
    <xdr:to xmlns:xdr="http://schemas.openxmlformats.org/drawingml/2006/spreadsheetDrawing">
      <xdr:col>10</xdr:col>
      <xdr:colOff>104775</xdr:colOff>
      <xdr:row>34</xdr:row>
      <xdr:rowOff>74930</xdr:rowOff>
    </xdr:to>
    <xdr:sp macro="" textlink="">
      <xdr:nvSpPr>
        <xdr:cNvPr id="3" name="正方形/長方形 15"/>
        <xdr:cNvSpPr/>
      </xdr:nvSpPr>
      <xdr:spPr>
        <a:xfrm>
          <a:off x="1934210" y="8159115"/>
          <a:ext cx="10905490" cy="398780"/>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18</xdr:row>
          <xdr:rowOff>114935</xdr:rowOff>
        </xdr:from>
        <xdr:to xmlns:xdr="http://schemas.openxmlformats.org/drawingml/2006/spreadsheetDrawing">
          <xdr:col>1</xdr:col>
          <xdr:colOff>247650</xdr:colOff>
          <xdr:row>20</xdr:row>
          <xdr:rowOff>114300</xdr:rowOff>
        </xdr:to>
        <xdr:sp textlink="">
          <xdr:nvSpPr>
            <xdr:cNvPr id="1040" name="チェック 16" hidden="1">
              <a:extLst>
                <a:ext uri="{63B3BB69-23CF-44E3-9099-C40C66FF867C}">
                  <a14:compatExt spid="_x0000_s1040"/>
                </a:ext>
              </a:extLst>
            </xdr:cNvPr>
            <xdr:cNvSpPr>
              <a:spLocks noRot="1" noChangeShapeType="1"/>
            </xdr:cNvSpPr>
          </xdr:nvSpPr>
          <xdr:spPr>
            <a:xfrm>
              <a:off x="95250" y="4812665"/>
              <a:ext cx="409575" cy="4565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17</xdr:row>
          <xdr:rowOff>114935</xdr:rowOff>
        </xdr:from>
        <xdr:to xmlns:xdr="http://schemas.openxmlformats.org/drawingml/2006/spreadsheetDrawing">
          <xdr:col>1</xdr:col>
          <xdr:colOff>257810</xdr:colOff>
          <xdr:row>19</xdr:row>
          <xdr:rowOff>114935</xdr:rowOff>
        </xdr:to>
        <xdr:sp textlink="">
          <xdr:nvSpPr>
            <xdr:cNvPr id="1041" name="チェック 17" hidden="1">
              <a:extLst>
                <a:ext uri="{63B3BB69-23CF-44E3-9099-C40C66FF867C}">
                  <a14:compatExt spid="_x0000_s1041"/>
                </a:ext>
              </a:extLst>
            </xdr:cNvPr>
            <xdr:cNvSpPr>
              <a:spLocks noRot="1" noChangeShapeType="1"/>
            </xdr:cNvSpPr>
          </xdr:nvSpPr>
          <xdr:spPr>
            <a:xfrm>
              <a:off x="95250" y="4584065"/>
              <a:ext cx="419735" cy="457200"/>
            </a:xfrm>
            <a:prstGeom prst="rect"/>
          </xdr:spPr>
        </xdr:sp>
        <xdr:clientData/>
      </xdr:twoCellAnchor>
    </mc:Choice>
    <mc:Fallback/>
  </mc:AlternateContent>
  <xdr:twoCellAnchor>
    <xdr:from xmlns:xdr="http://schemas.openxmlformats.org/drawingml/2006/spreadsheetDrawing">
      <xdr:col>2</xdr:col>
      <xdr:colOff>1057275</xdr:colOff>
      <xdr:row>34</xdr:row>
      <xdr:rowOff>170180</xdr:rowOff>
    </xdr:from>
    <xdr:to xmlns:xdr="http://schemas.openxmlformats.org/drawingml/2006/spreadsheetDrawing">
      <xdr:col>7</xdr:col>
      <xdr:colOff>1019175</xdr:colOff>
      <xdr:row>36</xdr:row>
      <xdr:rowOff>57150</xdr:rowOff>
    </xdr:to>
    <xdr:grpSp>
      <xdr:nvGrpSpPr>
        <xdr:cNvPr id="5" name="グループ化 20"/>
        <xdr:cNvGrpSpPr/>
      </xdr:nvGrpSpPr>
      <xdr:grpSpPr>
        <a:xfrm>
          <a:off x="3295650" y="8653145"/>
          <a:ext cx="5181600" cy="1134745"/>
          <a:chOff x="3295650" y="8934450"/>
          <a:chExt cx="5181600" cy="1133474"/>
        </a:xfrm>
      </xdr:grpSpPr>
      <xdr:sp macro="" textlink="">
        <xdr:nvSpPr>
          <xdr:cNvPr id="6" name="テキスト ボックス 21"/>
          <xdr:cNvSpPr txBox="1"/>
        </xdr:nvSpPr>
        <xdr:spPr>
          <a:xfrm>
            <a:off x="3295650" y="9429749"/>
            <a:ext cx="5181600" cy="638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1">
                <a:latin typeface="メイリオ"/>
                <a:ea typeface="メイリオ"/>
              </a:rPr>
              <a:t>＜点線内の機器等の導入に際し、必要な場合のみチェックすること＞</a:t>
            </a:r>
          </a:p>
        </xdr:txBody>
      </xdr:sp>
      <xdr:sp macro="" textlink="">
        <xdr:nvSpPr>
          <xdr:cNvPr id="7" name="下矢印 3"/>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16</xdr:row>
          <xdr:rowOff>133350</xdr:rowOff>
        </xdr:from>
        <xdr:to xmlns:xdr="http://schemas.openxmlformats.org/drawingml/2006/spreadsheetDrawing">
          <xdr:col>1</xdr:col>
          <xdr:colOff>247650</xdr:colOff>
          <xdr:row>18</xdr:row>
          <xdr:rowOff>114935</xdr:rowOff>
        </xdr:to>
        <xdr:sp textlink="">
          <xdr:nvSpPr>
            <xdr:cNvPr id="1045" name="チェック 21" hidden="1">
              <a:extLst>
                <a:ext uri="{63B3BB69-23CF-44E3-9099-C40C66FF867C}">
                  <a14:compatExt spid="_x0000_s1045"/>
                </a:ext>
              </a:extLst>
            </xdr:cNvPr>
            <xdr:cNvSpPr>
              <a:spLocks noRot="1" noChangeShapeType="1"/>
            </xdr:cNvSpPr>
          </xdr:nvSpPr>
          <xdr:spPr>
            <a:xfrm>
              <a:off x="95250" y="4373880"/>
              <a:ext cx="409575" cy="4387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95250</xdr:colOff>
          <xdr:row>20</xdr:row>
          <xdr:rowOff>0</xdr:rowOff>
        </xdr:from>
        <xdr:to xmlns:xdr="http://schemas.openxmlformats.org/drawingml/2006/spreadsheetDrawing">
          <xdr:col>1</xdr:col>
          <xdr:colOff>133350</xdr:colOff>
          <xdr:row>20</xdr:row>
          <xdr:rowOff>410210</xdr:rowOff>
        </xdr:to>
        <xdr:sp textlink="">
          <xdr:nvSpPr>
            <xdr:cNvPr id="1046" name="チェック 22" hidden="1">
              <a:extLst>
                <a:ext uri="{63B3BB69-23CF-44E3-9099-C40C66FF867C}">
                  <a14:compatExt spid="_x0000_s1046"/>
                </a:ext>
              </a:extLst>
            </xdr:cNvPr>
            <xdr:cNvSpPr>
              <a:spLocks noRot="1" noChangeShapeType="1"/>
            </xdr:cNvSpPr>
          </xdr:nvSpPr>
          <xdr:spPr>
            <a:xfrm>
              <a:off x="95250" y="5154930"/>
              <a:ext cx="295275" cy="410210"/>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11</xdr:col>
      <xdr:colOff>76200</xdr:colOff>
      <xdr:row>7</xdr:row>
      <xdr:rowOff>19685</xdr:rowOff>
    </xdr:from>
    <xdr:to xmlns:xdr="http://schemas.openxmlformats.org/drawingml/2006/spreadsheetDrawing">
      <xdr:col>11</xdr:col>
      <xdr:colOff>419100</xdr:colOff>
      <xdr:row>8</xdr:row>
      <xdr:rowOff>266700</xdr:rowOff>
    </xdr:to>
    <xdr:sp macro="" textlink="">
      <xdr:nvSpPr>
        <xdr:cNvPr id="2" name="右大かっこ 1"/>
        <xdr:cNvSpPr/>
      </xdr:nvSpPr>
      <xdr:spPr>
        <a:xfrm>
          <a:off x="6153150" y="1868805"/>
          <a:ext cx="342900" cy="540385"/>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12</xdr:col>
      <xdr:colOff>19050</xdr:colOff>
      <xdr:row>7</xdr:row>
      <xdr:rowOff>133350</xdr:rowOff>
    </xdr:from>
    <xdr:to xmlns:xdr="http://schemas.openxmlformats.org/drawingml/2006/spreadsheetDrawing">
      <xdr:col>21</xdr:col>
      <xdr:colOff>276225</xdr:colOff>
      <xdr:row>8</xdr:row>
      <xdr:rowOff>124460</xdr:rowOff>
    </xdr:to>
    <xdr:sp macro="" textlink="">
      <xdr:nvSpPr>
        <xdr:cNvPr id="3" name="テキスト ボックス 2"/>
        <xdr:cNvSpPr txBox="1"/>
      </xdr:nvSpPr>
      <xdr:spPr>
        <a:xfrm>
          <a:off x="6524625" y="1982470"/>
          <a:ext cx="4114800" cy="284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 Id="rId7" Type="http://schemas.openxmlformats.org/officeDocument/2006/relationships/ctrlProp" Target="../ctrlProps/ctrlProp27.xml" /><Relationship Id="rId8" Type="http://schemas.openxmlformats.org/officeDocument/2006/relationships/ctrlProp" Target="../ctrlProps/ctrlProp28.xml" /><Relationship Id="rId9" Type="http://schemas.openxmlformats.org/officeDocument/2006/relationships/ctrlProp" Target="../ctrlProps/ctrlProp29.xml" /><Relationship Id="rId10" Type="http://schemas.openxmlformats.org/officeDocument/2006/relationships/ctrlProp" Target="../ctrlProps/ctrlProp30.xml" /><Relationship Id="rId11" Type="http://schemas.openxmlformats.org/officeDocument/2006/relationships/ctrlProp" Target="../ctrlProps/ctrlProp31.xml" /><Relationship Id="rId12" Type="http://schemas.openxmlformats.org/officeDocument/2006/relationships/ctrlProp" Target="../ctrlProps/ctrlProp32.xml" /><Relationship Id="rId13" Type="http://schemas.openxmlformats.org/officeDocument/2006/relationships/ctrlProp" Target="../ctrlProps/ctrlProp33.xml" /><Relationship Id="rId14" Type="http://schemas.openxmlformats.org/officeDocument/2006/relationships/ctrlProp" Target="../ctrlProps/ctrlProp34.xml" /><Relationship Id="rId15" Type="http://schemas.openxmlformats.org/officeDocument/2006/relationships/ctrlProp" Target="../ctrlProps/ctrlProp35.xml" /><Relationship Id="rId16" Type="http://schemas.openxmlformats.org/officeDocument/2006/relationships/ctrlProp" Target="../ctrlProps/ctrlProp36.xml" /><Relationship Id="rId17" Type="http://schemas.openxmlformats.org/officeDocument/2006/relationships/ctrlProp" Target="../ctrlProps/ctrlProp37.xml" /><Relationship Id="rId18" Type="http://schemas.openxmlformats.org/officeDocument/2006/relationships/ctrlProp" Target="../ctrlProps/ctrlProp38.xml" /><Relationship Id="rId19" Type="http://schemas.openxmlformats.org/officeDocument/2006/relationships/ctrlProp" Target="../ctrlProps/ctrlProp39.xml" /><Relationship Id="rId20" Type="http://schemas.openxmlformats.org/officeDocument/2006/relationships/ctrlProp" Target="../ctrlProps/ctrlProp40.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JA78"/>
  <sheetViews>
    <sheetView showGridLines="0" view="pageBreakPreview" zoomScale="60" zoomScaleNormal="85" workbookViewId="0">
      <selection activeCell="A2" sqref="A2:L2"/>
    </sheetView>
  </sheetViews>
  <sheetFormatPr defaultColWidth="8" defaultRowHeight="14.25"/>
  <cols>
    <col min="1" max="2" width="12.625" style="1" customWidth="1"/>
    <col min="3" max="3" width="31.125" style="1" bestFit="1" customWidth="1"/>
    <col min="4" max="4" width="35.625" style="2" customWidth="1"/>
    <col min="5" max="6" width="22.625" style="2" customWidth="1"/>
    <col min="7" max="7" width="25.625" style="1" customWidth="1"/>
    <col min="8" max="8" width="22.625" style="2" customWidth="1"/>
    <col min="9" max="9" width="22.625" style="1" customWidth="1"/>
    <col min="10" max="10" width="25.625" style="1" customWidth="1"/>
    <col min="11" max="11" width="13" style="1" customWidth="1"/>
    <col min="12" max="12" width="27" style="2" customWidth="1"/>
    <col min="13" max="13" width="16.25" style="2" bestFit="1" customWidth="1"/>
    <col min="14" max="14" width="13.625" style="1" customWidth="1"/>
    <col min="15" max="260" width="8" style="1" bestFit="1" customWidth="0"/>
  </cols>
  <sheetData>
    <row r="1" spans="1:261" ht="27.75" customHeight="1">
      <c r="A1" s="6" t="s">
        <v>160</v>
      </c>
      <c r="B1" s="6"/>
      <c r="D1" s="5"/>
      <c r="L1" s="1"/>
      <c r="N1" s="2"/>
      <c r="JA1" s="1"/>
    </row>
    <row r="2" spans="1:261" ht="25.5">
      <c r="A2" s="7" t="s">
        <v>161</v>
      </c>
      <c r="B2" s="7"/>
      <c r="C2" s="7"/>
      <c r="D2" s="7"/>
      <c r="E2" s="7"/>
      <c r="F2" s="7"/>
      <c r="G2" s="7"/>
      <c r="H2" s="7"/>
      <c r="I2" s="7"/>
      <c r="J2" s="7"/>
      <c r="K2" s="7"/>
      <c r="L2" s="7"/>
      <c r="M2" s="34"/>
      <c r="N2" s="34"/>
      <c r="JA2" s="1"/>
    </row>
    <row r="3" spans="1:261" ht="33.75" customHeight="1">
      <c r="D3" s="25"/>
      <c r="E3" s="34"/>
      <c r="F3" s="44"/>
      <c r="G3" s="44"/>
      <c r="H3" s="34"/>
      <c r="I3" s="59" t="s">
        <v>55</v>
      </c>
      <c r="J3" s="64"/>
      <c r="K3" s="64"/>
      <c r="L3" s="64"/>
      <c r="M3" s="34"/>
      <c r="N3" s="34"/>
      <c r="JA3" s="1"/>
    </row>
    <row r="4" spans="1:261" ht="18" customHeight="1">
      <c r="D4" s="25"/>
      <c r="E4" s="34"/>
      <c r="F4" s="34"/>
      <c r="G4" s="34"/>
      <c r="H4" s="34"/>
      <c r="I4" s="34"/>
      <c r="J4" s="34"/>
      <c r="K4" s="34"/>
      <c r="L4" s="34"/>
      <c r="M4" s="34"/>
      <c r="N4" s="34"/>
      <c r="JA4" s="1"/>
    </row>
    <row r="5" spans="1:261" ht="30" customHeight="1">
      <c r="D5" s="25"/>
      <c r="E5" s="35"/>
      <c r="F5" s="35"/>
      <c r="G5" s="35"/>
      <c r="H5" s="52"/>
      <c r="I5" s="35"/>
      <c r="J5" s="35"/>
      <c r="K5" s="35"/>
      <c r="L5" s="52" t="s">
        <v>152</v>
      </c>
      <c r="M5" s="1"/>
      <c r="JA5" s="1"/>
    </row>
    <row r="6" spans="1:261" ht="51.75" customHeight="1">
      <c r="A6" s="8" t="s">
        <v>138</v>
      </c>
      <c r="B6" s="8" t="s">
        <v>142</v>
      </c>
      <c r="C6" s="16" t="s">
        <v>91</v>
      </c>
      <c r="D6" s="26" t="s">
        <v>146</v>
      </c>
      <c r="E6" s="36" t="s">
        <v>147</v>
      </c>
      <c r="F6" s="45" t="s">
        <v>45</v>
      </c>
      <c r="G6" s="48" t="s">
        <v>148</v>
      </c>
      <c r="H6" s="45" t="s">
        <v>78</v>
      </c>
      <c r="I6" s="45" t="s">
        <v>149</v>
      </c>
      <c r="J6" s="36" t="s">
        <v>39</v>
      </c>
      <c r="K6" s="36" t="s">
        <v>150</v>
      </c>
      <c r="L6" s="76" t="s">
        <v>162</v>
      </c>
      <c r="M6" s="1"/>
      <c r="N6" s="85"/>
      <c r="JA6" s="1"/>
    </row>
    <row r="7" spans="1:261" ht="30" customHeight="1">
      <c r="A7" s="9"/>
      <c r="B7" s="13"/>
      <c r="C7" s="17" t="s">
        <v>156</v>
      </c>
      <c r="D7" s="27"/>
      <c r="E7" s="37"/>
      <c r="F7" s="46"/>
      <c r="G7" s="46"/>
      <c r="H7" s="53">
        <f>E7*F7+G7</f>
        <v>0</v>
      </c>
      <c r="I7" s="60"/>
      <c r="J7" s="65"/>
      <c r="K7" s="70" t="s">
        <v>151</v>
      </c>
      <c r="L7" s="77"/>
      <c r="M7" s="1" t="s">
        <v>153</v>
      </c>
      <c r="N7" s="85">
        <v>2100000</v>
      </c>
    </row>
    <row r="8" spans="1:261" ht="30" customHeight="1">
      <c r="A8" s="9"/>
      <c r="B8" s="13"/>
      <c r="C8" s="18"/>
      <c r="D8" s="28"/>
      <c r="E8" s="38"/>
      <c r="F8" s="38"/>
      <c r="G8" s="38"/>
      <c r="H8" s="54">
        <f>E8*F8+G8</f>
        <v>0</v>
      </c>
      <c r="I8" s="60"/>
      <c r="J8" s="60"/>
      <c r="K8" s="71"/>
      <c r="L8" s="77"/>
      <c r="M8" s="1"/>
      <c r="N8" s="85"/>
    </row>
    <row r="9" spans="1:261" ht="30" customHeight="1">
      <c r="A9" s="9"/>
      <c r="B9" s="13"/>
      <c r="C9" s="19"/>
      <c r="D9" s="29"/>
      <c r="E9" s="39"/>
      <c r="F9" s="47"/>
      <c r="G9" s="49"/>
      <c r="H9" s="55">
        <f>E9*F9+G9</f>
        <v>0</v>
      </c>
      <c r="I9" s="61"/>
      <c r="J9" s="66"/>
      <c r="K9" s="72"/>
      <c r="L9" s="78"/>
      <c r="M9" s="1" t="s">
        <v>154</v>
      </c>
      <c r="N9" s="85">
        <v>1500000</v>
      </c>
    </row>
    <row r="10" spans="1:261" s="3" customFormat="1" ht="30" customHeight="1">
      <c r="A10" s="9"/>
      <c r="B10" s="13"/>
      <c r="C10" s="20" t="s">
        <v>143</v>
      </c>
      <c r="D10" s="30"/>
      <c r="E10" s="40"/>
      <c r="F10" s="40"/>
      <c r="G10" s="50">
        <f>SUM(G7:G9)</f>
        <v>0</v>
      </c>
      <c r="H10" s="56">
        <f>SUM(H7:H9)</f>
        <v>0</v>
      </c>
      <c r="I10" s="50" t="e">
        <f>VLOOKUP(#REF!,M7:N10,2)</f>
        <v>#REF!</v>
      </c>
      <c r="J10" s="67" t="e">
        <f>IF(H10&lt;I10,H10,I10)</f>
        <v>#REF!</v>
      </c>
      <c r="K10" s="73" t="e">
        <f>ROUNDDOWN(J10*3/4,-3)</f>
        <v>#REF!</v>
      </c>
      <c r="L10" s="79" t="e">
        <f>ROUNDDOWN(J10*3/4,-3)</f>
        <v>#REF!</v>
      </c>
      <c r="M10" s="82" t="s">
        <v>137</v>
      </c>
      <c r="N10" s="86">
        <v>1200000</v>
      </c>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row>
    <row r="11" spans="1:261" ht="30" customHeight="1">
      <c r="A11" s="9"/>
      <c r="B11" s="13"/>
      <c r="C11" s="21" t="s">
        <v>144</v>
      </c>
      <c r="D11" s="27"/>
      <c r="E11" s="37"/>
      <c r="F11" s="46"/>
      <c r="G11" s="46"/>
      <c r="H11" s="53">
        <f>E11*F11+G11</f>
        <v>0</v>
      </c>
      <c r="I11" s="62"/>
      <c r="J11" s="68"/>
      <c r="K11" s="74" t="s">
        <v>151</v>
      </c>
      <c r="L11" s="77"/>
      <c r="M11" s="1"/>
    </row>
    <row r="12" spans="1:261" ht="30" customHeight="1">
      <c r="A12" s="9"/>
      <c r="B12" s="13"/>
      <c r="C12" s="21"/>
      <c r="D12" s="28"/>
      <c r="E12" s="41"/>
      <c r="F12" s="38"/>
      <c r="G12" s="38"/>
      <c r="H12" s="54">
        <f>E12*F12+G12</f>
        <v>0</v>
      </c>
      <c r="I12" s="60"/>
      <c r="J12" s="60"/>
      <c r="K12" s="71"/>
      <c r="L12" s="77"/>
      <c r="M12" s="1"/>
    </row>
    <row r="13" spans="1:261" ht="30" customHeight="1">
      <c r="A13" s="9"/>
      <c r="B13" s="13"/>
      <c r="C13" s="22" t="s">
        <v>144</v>
      </c>
      <c r="D13" s="29"/>
      <c r="E13" s="39"/>
      <c r="F13" s="47"/>
      <c r="G13" s="49"/>
      <c r="H13" s="55">
        <f>E13*F13+G13</f>
        <v>0</v>
      </c>
      <c r="I13" s="61"/>
      <c r="J13" s="66"/>
      <c r="K13" s="72"/>
      <c r="L13" s="78"/>
      <c r="M13" s="1"/>
    </row>
    <row r="14" spans="1:261" s="3" customFormat="1" ht="30" customHeight="1">
      <c r="A14" s="9"/>
      <c r="B14" s="13"/>
      <c r="C14" s="23" t="s">
        <v>143</v>
      </c>
      <c r="D14" s="31"/>
      <c r="E14" s="42"/>
      <c r="F14" s="42"/>
      <c r="G14" s="51">
        <f>SUM(G11:G13)</f>
        <v>0</v>
      </c>
      <c r="H14" s="57">
        <f>SUM(H11:H13)</f>
        <v>0</v>
      </c>
      <c r="I14" s="51">
        <v>1000000</v>
      </c>
      <c r="J14" s="69">
        <f>IF(H14&lt;I14,H14,I14)</f>
        <v>0</v>
      </c>
      <c r="K14" s="69">
        <f>ROUNDDOWN(J14*3/4,-3)</f>
        <v>0</v>
      </c>
      <c r="L14" s="80">
        <f>ROUNDDOWN(J14*3/4,-3)</f>
        <v>0</v>
      </c>
      <c r="M14" s="83" t="s">
        <v>155</v>
      </c>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c r="IW14" s="82"/>
      <c r="IX14" s="82"/>
      <c r="IY14" s="82"/>
      <c r="IZ14" s="82"/>
      <c r="JA14" s="82"/>
    </row>
    <row r="15" spans="1:261" ht="30" customHeight="1">
      <c r="A15" s="10"/>
      <c r="B15" s="14"/>
      <c r="C15" s="24" t="s">
        <v>145</v>
      </c>
      <c r="D15" s="32"/>
      <c r="E15" s="43"/>
      <c r="F15" s="43"/>
      <c r="G15" s="43"/>
      <c r="H15" s="58">
        <v>0</v>
      </c>
      <c r="I15" s="63"/>
      <c r="J15" s="43"/>
      <c r="K15" s="75"/>
      <c r="L15" s="81"/>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c r="IW15" s="84"/>
      <c r="IX15" s="84"/>
      <c r="IY15" s="84"/>
      <c r="IZ15" s="84"/>
      <c r="JA15" s="84"/>
    </row>
    <row r="16" spans="1:261" ht="30" customHeight="1">
      <c r="A16" s="11" t="s">
        <v>139</v>
      </c>
      <c r="B16" s="15"/>
      <c r="C16" s="15"/>
      <c r="D16" s="15"/>
      <c r="E16" s="15"/>
      <c r="F16" s="15"/>
      <c r="G16" s="15"/>
      <c r="L16" s="1"/>
      <c r="N16" s="2"/>
      <c r="JA16" s="1"/>
    </row>
    <row r="17" spans="1:261" s="3" customFormat="1" ht="30" customHeight="1">
      <c r="A17" s="12" t="s">
        <v>93</v>
      </c>
      <c r="B17" s="15"/>
      <c r="C17" s="15"/>
      <c r="D17" s="15"/>
      <c r="E17" s="15"/>
      <c r="F17" s="15"/>
      <c r="G17" s="15"/>
      <c r="H17" s="2"/>
      <c r="I17" s="1"/>
      <c r="J17" s="1"/>
      <c r="K17" s="1"/>
      <c r="L17" s="1"/>
      <c r="M17" s="2"/>
      <c r="N17" s="2"/>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row>
    <row r="18" spans="1:261" ht="30" customHeight="1">
      <c r="A18" s="12" t="s">
        <v>140</v>
      </c>
      <c r="B18" s="15"/>
      <c r="C18" s="15"/>
      <c r="D18" s="15"/>
      <c r="E18" s="15"/>
      <c r="F18" s="15"/>
      <c r="G18" s="15"/>
      <c r="L18" s="1"/>
      <c r="N18" s="2"/>
      <c r="JA18" s="1"/>
    </row>
    <row r="19" spans="1:261" ht="30" customHeight="1">
      <c r="A19" s="11" t="s">
        <v>157</v>
      </c>
      <c r="B19" s="15"/>
      <c r="C19" s="15"/>
      <c r="D19" s="15"/>
      <c r="E19" s="15"/>
      <c r="F19" s="15"/>
      <c r="G19" s="15"/>
      <c r="L19" s="1"/>
      <c r="N19" s="2"/>
      <c r="JA19" s="1"/>
    </row>
    <row r="20" spans="1:261" s="3" customFormat="1" ht="30" customHeight="1">
      <c r="A20" s="12" t="s">
        <v>141</v>
      </c>
      <c r="B20" s="12"/>
      <c r="C20" s="12"/>
      <c r="D20" s="33"/>
      <c r="E20" s="11"/>
      <c r="F20" s="2"/>
      <c r="G20" s="1"/>
      <c r="H20" s="2"/>
      <c r="I20" s="1"/>
      <c r="J20" s="1"/>
      <c r="K20" s="1"/>
      <c r="L20" s="1"/>
      <c r="M20" s="2"/>
      <c r="N20" s="2"/>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row>
    <row r="21" spans="1:261" s="4" customFormat="1" ht="18.75" customHeight="1">
      <c r="A21" s="2"/>
      <c r="B21" s="2"/>
      <c r="C21" s="2"/>
      <c r="D21" s="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row>
    <row r="22" spans="1:261" s="4" customFormat="1" ht="18.75" customHeight="1">
      <c r="A22" s="2"/>
      <c r="B22" s="2"/>
      <c r="C22" s="2"/>
      <c r="D22" s="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row>
    <row r="23" spans="1:261" s="4" customFormat="1" ht="18.75" customHeight="1">
      <c r="A23" s="2"/>
      <c r="B23" s="2"/>
      <c r="C23" s="2"/>
      <c r="D23" s="5"/>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row>
    <row r="24" spans="1:261" s="2" customFormat="1" ht="18.75" customHeight="1">
      <c r="D24" s="5"/>
    </row>
    <row r="25" spans="1:261" s="2" customFormat="1" ht="33" customHeight="1">
      <c r="D25" s="5"/>
    </row>
    <row r="26" spans="1:261" s="2" customFormat="1" ht="33" customHeight="1">
      <c r="D26" s="5"/>
    </row>
    <row r="27" spans="1:261" s="2" customFormat="1" ht="33" customHeight="1">
      <c r="D27" s="5"/>
    </row>
    <row r="28" spans="1:261" s="2" customFormat="1" ht="33" customHeight="1">
      <c r="D28" s="5"/>
    </row>
    <row r="29" spans="1:261" s="2" customFormat="1" ht="33" customHeight="1">
      <c r="D29" s="5"/>
    </row>
    <row r="30" spans="1:261" s="2" customFormat="1" ht="33" customHeight="1">
      <c r="D30" s="5"/>
    </row>
    <row r="31" spans="1:261" s="2" customFormat="1" ht="33" customHeight="1">
      <c r="D31" s="5"/>
    </row>
    <row r="32" spans="1:261" s="2" customFormat="1" ht="33" customHeight="1">
      <c r="A32" s="5"/>
      <c r="B32" s="5"/>
      <c r="C32" s="5"/>
      <c r="D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row>
    <row r="33" spans="1:261" s="2" customFormat="1" ht="33" customHeight="1">
      <c r="A33" s="5"/>
      <c r="B33" s="5"/>
      <c r="C33" s="5"/>
      <c r="D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row>
    <row r="34" spans="1:261" s="2" customFormat="1" ht="33" customHeight="1">
      <c r="A34" s="5"/>
      <c r="B34" s="5"/>
      <c r="C34" s="5"/>
      <c r="D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row>
    <row r="35" spans="1:261" s="2" customFormat="1" ht="33" customHeight="1">
      <c r="A35" s="5"/>
      <c r="B35" s="5"/>
      <c r="C35" s="5"/>
      <c r="D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row>
    <row r="36" spans="1:261" s="2" customFormat="1" ht="33" customHeight="1">
      <c r="A36" s="5"/>
      <c r="B36" s="5"/>
      <c r="C36" s="5"/>
      <c r="D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row>
    <row r="37" spans="1:261" s="2" customFormat="1" ht="33" customHeight="1">
      <c r="A37" s="5"/>
      <c r="B37" s="5"/>
      <c r="C37" s="5"/>
      <c r="D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row>
    <row r="38" spans="1:261" s="2" customFormat="1" ht="33" customHeight="1">
      <c r="A38" s="5"/>
      <c r="B38" s="5"/>
      <c r="C38" s="5"/>
      <c r="D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row>
    <row r="39" spans="1:261" s="5" customFormat="1" ht="33" customHeight="1">
      <c r="E39" s="2"/>
      <c r="F39" s="2"/>
      <c r="G39" s="2"/>
      <c r="H39" s="2"/>
      <c r="I39" s="2"/>
      <c r="J39" s="2"/>
      <c r="K39" s="2"/>
      <c r="L39" s="2"/>
      <c r="M39" s="2"/>
      <c r="N39" s="2"/>
    </row>
    <row r="40" spans="1:261" s="5" customFormat="1" ht="33" customHeight="1">
      <c r="E40" s="2"/>
      <c r="F40" s="2"/>
      <c r="G40" s="2"/>
      <c r="H40" s="2"/>
      <c r="I40" s="2"/>
      <c r="J40" s="2"/>
      <c r="K40" s="2"/>
      <c r="L40" s="2"/>
      <c r="M40" s="2"/>
      <c r="N40" s="2"/>
    </row>
    <row r="41" spans="1:261" s="5" customFormat="1" ht="33" customHeight="1">
      <c r="E41" s="2"/>
      <c r="F41" s="2"/>
      <c r="G41" s="2"/>
      <c r="H41" s="2"/>
      <c r="I41" s="2"/>
      <c r="J41" s="2"/>
      <c r="K41" s="2"/>
      <c r="L41" s="2"/>
      <c r="M41" s="2"/>
      <c r="N41" s="2"/>
    </row>
    <row r="42" spans="1:261" s="5" customFormat="1" ht="33" customHeight="1">
      <c r="E42" s="2"/>
      <c r="F42" s="2"/>
      <c r="G42" s="2"/>
      <c r="H42" s="2"/>
      <c r="I42" s="2"/>
      <c r="J42" s="2"/>
      <c r="K42" s="2"/>
      <c r="L42" s="2"/>
      <c r="M42" s="2"/>
      <c r="N42" s="2"/>
    </row>
    <row r="43" spans="1:261" s="5" customFormat="1" ht="33" customHeight="1">
      <c r="E43" s="2"/>
      <c r="F43" s="2"/>
      <c r="G43" s="2"/>
      <c r="H43" s="2"/>
      <c r="I43" s="2"/>
      <c r="J43" s="2"/>
      <c r="K43" s="2"/>
      <c r="L43" s="2"/>
      <c r="M43" s="2"/>
      <c r="N43" s="2"/>
    </row>
    <row r="44" spans="1:261" s="5" customFormat="1" ht="33" customHeight="1">
      <c r="E44" s="2"/>
      <c r="F44" s="2"/>
      <c r="G44" s="2"/>
      <c r="H44" s="2"/>
      <c r="I44" s="2"/>
      <c r="J44" s="2"/>
      <c r="K44" s="2"/>
      <c r="L44" s="2"/>
      <c r="M44" s="2"/>
      <c r="N44" s="2"/>
    </row>
    <row r="45" spans="1:261" s="5" customFormat="1" ht="33" customHeight="1">
      <c r="E45" s="2"/>
      <c r="F45" s="2"/>
      <c r="G45" s="2"/>
      <c r="H45" s="2"/>
      <c r="I45" s="2"/>
      <c r="J45" s="2"/>
      <c r="K45" s="2"/>
      <c r="L45" s="2"/>
      <c r="M45" s="2"/>
      <c r="N45" s="2"/>
    </row>
    <row r="46" spans="1:261" s="5" customFormat="1" ht="33" customHeight="1">
      <c r="E46" s="2"/>
      <c r="F46" s="2"/>
      <c r="G46" s="2"/>
      <c r="H46" s="2"/>
      <c r="I46" s="2"/>
      <c r="J46" s="2"/>
      <c r="K46" s="2"/>
      <c r="L46" s="2"/>
      <c r="M46" s="2"/>
      <c r="N46" s="2"/>
    </row>
    <row r="47" spans="1:261" s="5" customFormat="1" ht="33" customHeight="1">
      <c r="E47" s="2"/>
      <c r="F47" s="2"/>
      <c r="G47" s="2"/>
      <c r="H47" s="2"/>
      <c r="I47" s="2"/>
      <c r="J47" s="2"/>
      <c r="K47" s="2"/>
      <c r="L47" s="2"/>
      <c r="M47" s="2"/>
      <c r="N47" s="2"/>
    </row>
    <row r="48" spans="1:261" s="5" customFormat="1" ht="33" customHeight="1">
      <c r="E48" s="2"/>
      <c r="F48" s="2"/>
      <c r="G48" s="2"/>
      <c r="H48" s="2"/>
      <c r="I48" s="2"/>
      <c r="J48" s="2"/>
      <c r="K48" s="2"/>
      <c r="L48" s="2"/>
      <c r="M48" s="2"/>
      <c r="N48" s="2"/>
    </row>
    <row r="49" spans="5:14" s="5" customFormat="1" ht="33" customHeight="1">
      <c r="E49" s="2"/>
      <c r="F49" s="2"/>
      <c r="G49" s="2"/>
      <c r="H49" s="2"/>
      <c r="I49" s="2"/>
      <c r="J49" s="2"/>
      <c r="K49" s="2"/>
      <c r="L49" s="2"/>
      <c r="M49" s="2"/>
      <c r="N49" s="2"/>
    </row>
    <row r="50" spans="5:14" s="5" customFormat="1" ht="33" customHeight="1">
      <c r="E50" s="2"/>
      <c r="F50" s="2"/>
      <c r="G50" s="2"/>
      <c r="H50" s="2"/>
      <c r="I50" s="2"/>
      <c r="J50" s="2"/>
      <c r="K50" s="2"/>
      <c r="L50" s="2"/>
      <c r="M50" s="2"/>
      <c r="N50" s="2"/>
    </row>
    <row r="51" spans="5:14" s="5" customFormat="1" ht="33" customHeight="1">
      <c r="E51" s="2"/>
      <c r="F51" s="2"/>
      <c r="G51" s="2"/>
      <c r="H51" s="2"/>
      <c r="I51" s="2"/>
      <c r="J51" s="2"/>
      <c r="K51" s="2"/>
      <c r="L51" s="2"/>
      <c r="M51" s="2"/>
      <c r="N51" s="2"/>
    </row>
    <row r="52" spans="5:14" s="5" customFormat="1" ht="33" customHeight="1">
      <c r="E52" s="2"/>
      <c r="F52" s="2"/>
      <c r="G52" s="2"/>
      <c r="H52" s="2"/>
      <c r="I52" s="2"/>
      <c r="J52" s="2"/>
      <c r="K52" s="2"/>
      <c r="L52" s="2"/>
      <c r="M52" s="2"/>
      <c r="N52" s="2"/>
    </row>
    <row r="53" spans="5:14" s="5" customFormat="1" ht="33" customHeight="1">
      <c r="E53" s="2"/>
      <c r="F53" s="2"/>
      <c r="G53" s="2"/>
      <c r="H53" s="2"/>
      <c r="I53" s="2"/>
      <c r="J53" s="2"/>
      <c r="K53" s="2"/>
      <c r="L53" s="2"/>
      <c r="M53" s="2"/>
      <c r="N53" s="2"/>
    </row>
    <row r="54" spans="5:14" s="5" customFormat="1" ht="33" customHeight="1">
      <c r="E54" s="2"/>
      <c r="F54" s="2"/>
      <c r="G54" s="2"/>
      <c r="H54" s="2"/>
      <c r="I54" s="2"/>
      <c r="J54" s="2"/>
      <c r="K54" s="2"/>
      <c r="L54" s="2"/>
      <c r="M54" s="2"/>
      <c r="N54" s="2"/>
    </row>
    <row r="55" spans="5:14" s="5" customFormat="1" ht="33" customHeight="1">
      <c r="E55" s="2"/>
      <c r="F55" s="2"/>
      <c r="G55" s="2"/>
      <c r="H55" s="2"/>
      <c r="I55" s="2"/>
      <c r="J55" s="2"/>
      <c r="K55" s="2"/>
      <c r="L55" s="2"/>
      <c r="M55" s="2"/>
      <c r="N55" s="2"/>
    </row>
    <row r="56" spans="5:14" s="5" customFormat="1" ht="33" customHeight="1">
      <c r="E56" s="2"/>
      <c r="F56" s="2"/>
      <c r="G56" s="2"/>
      <c r="H56" s="2"/>
      <c r="I56" s="2"/>
      <c r="J56" s="2"/>
      <c r="K56" s="2"/>
      <c r="L56" s="2"/>
      <c r="M56" s="2"/>
      <c r="N56" s="2"/>
    </row>
    <row r="57" spans="5:14" s="5" customFormat="1" ht="33" customHeight="1">
      <c r="E57" s="2"/>
      <c r="F57" s="2"/>
      <c r="G57" s="2"/>
      <c r="H57" s="2"/>
      <c r="I57" s="2"/>
      <c r="J57" s="2"/>
      <c r="K57" s="2"/>
      <c r="L57" s="2"/>
      <c r="M57" s="2"/>
      <c r="N57" s="2"/>
    </row>
    <row r="58" spans="5:14" s="5" customFormat="1" ht="33" customHeight="1">
      <c r="E58" s="2"/>
      <c r="F58" s="2"/>
      <c r="G58" s="2"/>
      <c r="H58" s="2"/>
      <c r="I58" s="2"/>
      <c r="J58" s="2"/>
      <c r="K58" s="2"/>
      <c r="L58" s="2"/>
      <c r="M58" s="2"/>
      <c r="N58" s="2"/>
    </row>
    <row r="59" spans="5:14" s="5" customFormat="1" ht="33" customHeight="1">
      <c r="E59" s="2"/>
      <c r="F59" s="2"/>
      <c r="G59" s="2"/>
      <c r="H59" s="2"/>
      <c r="I59" s="2"/>
      <c r="J59" s="2"/>
      <c r="K59" s="2"/>
      <c r="L59" s="2"/>
      <c r="M59" s="2"/>
      <c r="N59" s="2"/>
    </row>
    <row r="60" spans="5:14" s="5" customFormat="1" ht="33" customHeight="1">
      <c r="E60" s="2"/>
      <c r="F60" s="2"/>
      <c r="G60" s="2"/>
      <c r="H60" s="2"/>
      <c r="I60" s="2"/>
      <c r="J60" s="2"/>
      <c r="K60" s="2"/>
      <c r="L60" s="2"/>
      <c r="M60" s="2"/>
      <c r="N60" s="2"/>
    </row>
    <row r="61" spans="5:14" s="5" customFormat="1" ht="33" customHeight="1">
      <c r="E61" s="2"/>
      <c r="F61" s="2"/>
      <c r="G61" s="2"/>
      <c r="H61" s="2"/>
      <c r="I61" s="2"/>
      <c r="J61" s="2"/>
      <c r="K61" s="2"/>
      <c r="L61" s="2"/>
      <c r="M61" s="2"/>
      <c r="N61" s="2"/>
    </row>
    <row r="62" spans="5:14" s="5" customFormat="1" ht="33" customHeight="1">
      <c r="E62" s="2"/>
      <c r="F62" s="2"/>
      <c r="G62" s="2"/>
      <c r="H62" s="2"/>
      <c r="I62" s="2"/>
      <c r="J62" s="2"/>
      <c r="K62" s="2"/>
      <c r="L62" s="2"/>
      <c r="M62" s="2"/>
      <c r="N62" s="2"/>
    </row>
    <row r="63" spans="5:14" s="5" customFormat="1" ht="33" customHeight="1">
      <c r="E63" s="2"/>
      <c r="F63" s="2"/>
      <c r="G63" s="2"/>
      <c r="H63" s="2"/>
      <c r="I63" s="2"/>
      <c r="J63" s="2"/>
      <c r="K63" s="2"/>
      <c r="L63" s="2"/>
      <c r="M63" s="2"/>
      <c r="N63" s="2"/>
    </row>
    <row r="64" spans="5:14" s="5" customFormat="1" ht="33" customHeight="1">
      <c r="E64" s="2"/>
      <c r="F64" s="2"/>
      <c r="G64" s="2"/>
      <c r="H64" s="2"/>
      <c r="I64" s="2"/>
      <c r="J64" s="2"/>
      <c r="K64" s="2"/>
      <c r="L64" s="2"/>
      <c r="M64" s="2"/>
      <c r="N64" s="2"/>
    </row>
    <row r="65" spans="4:14" s="5" customFormat="1" ht="33" customHeight="1">
      <c r="E65" s="2"/>
      <c r="F65" s="2"/>
      <c r="G65" s="2"/>
      <c r="H65" s="2"/>
      <c r="I65" s="2"/>
      <c r="J65" s="2"/>
      <c r="K65" s="2"/>
      <c r="L65" s="2"/>
      <c r="M65" s="2"/>
      <c r="N65" s="2"/>
    </row>
    <row r="66" spans="4:14" s="5" customFormat="1" ht="33" customHeight="1">
      <c r="E66" s="2"/>
      <c r="F66" s="2"/>
      <c r="G66" s="2"/>
      <c r="H66" s="2"/>
      <c r="I66" s="2"/>
      <c r="J66" s="2"/>
      <c r="K66" s="2"/>
      <c r="L66" s="2"/>
      <c r="M66" s="2"/>
      <c r="N66" s="2"/>
    </row>
    <row r="67" spans="4:14" s="5" customFormat="1" ht="33" customHeight="1">
      <c r="E67" s="2"/>
      <c r="F67" s="2"/>
      <c r="G67" s="2"/>
      <c r="H67" s="2"/>
      <c r="I67" s="2"/>
      <c r="J67" s="2"/>
      <c r="K67" s="2"/>
      <c r="L67" s="2"/>
      <c r="M67" s="2"/>
      <c r="N67" s="2"/>
    </row>
    <row r="68" spans="4:14" s="5" customFormat="1" ht="33" customHeight="1">
      <c r="E68" s="2"/>
      <c r="F68" s="2"/>
      <c r="G68" s="2"/>
      <c r="H68" s="2"/>
      <c r="I68" s="2"/>
      <c r="J68" s="2"/>
      <c r="K68" s="2"/>
      <c r="L68" s="2"/>
      <c r="M68" s="2"/>
      <c r="N68" s="2"/>
    </row>
    <row r="69" spans="4:14" s="5" customFormat="1" ht="33" customHeight="1">
      <c r="E69" s="2"/>
      <c r="F69" s="2"/>
      <c r="G69" s="2"/>
      <c r="H69" s="2"/>
      <c r="I69" s="2"/>
      <c r="J69" s="2"/>
      <c r="K69" s="2"/>
      <c r="L69" s="2"/>
      <c r="M69" s="2"/>
      <c r="N69" s="2"/>
    </row>
    <row r="70" spans="4:14" s="5" customFormat="1" ht="33" customHeight="1">
      <c r="E70" s="2"/>
      <c r="F70" s="2"/>
      <c r="G70" s="2"/>
      <c r="H70" s="2"/>
      <c r="I70" s="2"/>
      <c r="J70" s="2"/>
      <c r="K70" s="2"/>
      <c r="L70" s="2"/>
      <c r="M70" s="2"/>
      <c r="N70" s="2"/>
    </row>
    <row r="71" spans="4:14" s="5" customFormat="1" ht="33" customHeight="1">
      <c r="E71" s="2"/>
      <c r="F71" s="2"/>
      <c r="G71" s="2"/>
      <c r="H71" s="2"/>
      <c r="I71" s="2"/>
      <c r="J71" s="2"/>
      <c r="K71" s="2"/>
      <c r="L71" s="2"/>
      <c r="M71" s="2"/>
      <c r="N71" s="2"/>
    </row>
    <row r="72" spans="4:14" s="5" customFormat="1" ht="33" customHeight="1">
      <c r="D72" s="2"/>
      <c r="E72" s="2"/>
      <c r="F72" s="2"/>
      <c r="G72" s="2"/>
      <c r="H72" s="2"/>
      <c r="I72" s="2"/>
      <c r="J72" s="2"/>
      <c r="K72" s="2"/>
      <c r="L72" s="2"/>
      <c r="M72" s="2"/>
    </row>
    <row r="73" spans="4:14" s="5" customFormat="1" ht="33" customHeight="1">
      <c r="D73" s="2"/>
      <c r="E73" s="2"/>
      <c r="F73" s="2"/>
      <c r="G73" s="2"/>
      <c r="H73" s="2"/>
      <c r="I73" s="2"/>
      <c r="J73" s="2"/>
      <c r="K73" s="2"/>
      <c r="L73" s="2"/>
      <c r="M73" s="2"/>
    </row>
    <row r="74" spans="4:14" s="5" customFormat="1" ht="33" customHeight="1">
      <c r="D74" s="2"/>
      <c r="E74" s="2"/>
      <c r="F74" s="2"/>
      <c r="G74" s="2"/>
      <c r="H74" s="2"/>
      <c r="I74" s="2"/>
      <c r="J74" s="2"/>
      <c r="K74" s="2"/>
      <c r="L74" s="2"/>
      <c r="M74" s="2"/>
    </row>
    <row r="75" spans="4:14" s="5" customFormat="1" ht="33" customHeight="1">
      <c r="D75" s="2"/>
      <c r="E75" s="2"/>
      <c r="F75" s="2"/>
      <c r="G75" s="2"/>
      <c r="H75" s="2"/>
      <c r="I75" s="2"/>
      <c r="J75" s="2"/>
      <c r="K75" s="2"/>
      <c r="L75" s="2"/>
      <c r="M75" s="2"/>
    </row>
    <row r="76" spans="4:14" s="5" customFormat="1" ht="33" customHeight="1">
      <c r="D76" s="2"/>
      <c r="E76" s="2"/>
      <c r="F76" s="2"/>
      <c r="G76" s="2"/>
      <c r="H76" s="2"/>
      <c r="I76" s="2"/>
      <c r="J76" s="2"/>
      <c r="K76" s="2"/>
      <c r="L76" s="2"/>
      <c r="M76" s="2"/>
    </row>
    <row r="77" spans="4:14" s="5" customFormat="1" ht="33" customHeight="1">
      <c r="D77" s="2"/>
      <c r="E77" s="2"/>
      <c r="F77" s="2"/>
      <c r="G77" s="2"/>
      <c r="H77" s="2"/>
      <c r="I77" s="2"/>
      <c r="J77" s="2"/>
      <c r="K77" s="2"/>
      <c r="L77" s="2"/>
      <c r="M77" s="2"/>
    </row>
    <row r="78" spans="4:14" s="5" customFormat="1" ht="33" customHeight="1">
      <c r="D78" s="2"/>
      <c r="E78" s="2"/>
      <c r="F78" s="2"/>
      <c r="G78" s="2"/>
      <c r="H78" s="2"/>
      <c r="I78" s="2"/>
      <c r="J78" s="2"/>
      <c r="K78" s="2"/>
      <c r="L78" s="2"/>
      <c r="M78" s="2"/>
    </row>
  </sheetData>
  <mergeCells count="11">
    <mergeCell ref="A2:L2"/>
    <mergeCell ref="J3:L3"/>
    <mergeCell ref="C10:D10"/>
    <mergeCell ref="C14:D14"/>
    <mergeCell ref="C15:D15"/>
    <mergeCell ref="C7:C9"/>
    <mergeCell ref="K7:K9"/>
    <mergeCell ref="C11:C13"/>
    <mergeCell ref="K11:K13"/>
    <mergeCell ref="A7:A15"/>
    <mergeCell ref="B7:B15"/>
  </mergeCells>
  <phoneticPr fontId="4"/>
  <dataValidations count="1">
    <dataValidation type="list" allowBlank="1" showDropDown="0" showInputMessage="1" showErrorMessage="1" sqref="B7:B15">
      <formula1>"障害者支援施設,GH,その他"</formula1>
    </dataValidation>
  </dataValidations>
  <printOptions horizontalCentered="1" verticalCentered="1"/>
  <pageMargins left="0.7" right="0.7" top="0.75" bottom="0.75" header="0.3" footer="0.3"/>
  <pageSetup paperSize="9" scale="48" fitToWidth="1" fitToHeight="1" orientation="landscape" usePrinterDefaults="1"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Z103"/>
  <sheetViews>
    <sheetView showGridLines="0" view="pageBreakPreview" zoomScale="85" zoomScaleSheetLayoutView="85" workbookViewId="0">
      <selection activeCell="B3" sqref="B3"/>
    </sheetView>
  </sheetViews>
  <sheetFormatPr defaultRowHeight="13.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9" hidden="1" customWidth="1"/>
  </cols>
  <sheetData>
    <row r="1" spans="1:13" ht="17.25">
      <c r="A1" s="89" t="s">
        <v>159</v>
      </c>
      <c r="B1" s="91"/>
      <c r="C1" s="91"/>
    </row>
    <row r="2" spans="1:13" ht="61.5" customHeight="1">
      <c r="B2" s="92" t="s">
        <v>163</v>
      </c>
      <c r="C2" s="130"/>
      <c r="D2" s="130"/>
      <c r="E2" s="130"/>
      <c r="F2" s="130"/>
      <c r="G2" s="130"/>
      <c r="H2" s="130"/>
      <c r="I2" s="130"/>
      <c r="J2" s="130"/>
      <c r="K2" s="130"/>
      <c r="L2" s="130"/>
      <c r="M2" s="130"/>
    </row>
    <row r="3" spans="1:13" ht="15">
      <c r="B3" s="93" t="s">
        <v>1</v>
      </c>
      <c r="C3" s="93"/>
    </row>
    <row r="4" spans="1:13" ht="17.25" customHeight="1">
      <c r="B4" s="94" t="s">
        <v>6</v>
      </c>
      <c r="C4" s="131"/>
      <c r="D4" s="153"/>
      <c r="E4" s="173"/>
      <c r="F4" s="173"/>
      <c r="G4" s="173"/>
      <c r="H4" s="173"/>
      <c r="I4" s="173"/>
      <c r="J4" s="173"/>
      <c r="K4" s="173"/>
      <c r="L4" s="173"/>
      <c r="M4" s="232"/>
    </row>
    <row r="5" spans="1:13" ht="23.1" customHeight="1">
      <c r="B5" s="95" t="s">
        <v>8</v>
      </c>
      <c r="C5" s="132"/>
      <c r="D5" s="154"/>
      <c r="E5" s="174"/>
      <c r="F5" s="174"/>
      <c r="G5" s="174"/>
      <c r="H5" s="174"/>
      <c r="I5" s="174"/>
      <c r="J5" s="174"/>
      <c r="K5" s="174"/>
      <c r="L5" s="174"/>
      <c r="M5" s="233"/>
    </row>
    <row r="6" spans="1:13" ht="17.25" customHeight="1">
      <c r="B6" s="96" t="s">
        <v>6</v>
      </c>
      <c r="C6" s="133"/>
      <c r="D6" s="155"/>
      <c r="E6" s="175"/>
      <c r="F6" s="175"/>
      <c r="G6" s="175"/>
      <c r="H6" s="175"/>
      <c r="I6" s="175"/>
      <c r="J6" s="175"/>
      <c r="K6" s="175"/>
      <c r="L6" s="175"/>
      <c r="M6" s="234"/>
    </row>
    <row r="7" spans="1:13" ht="23.1" customHeight="1">
      <c r="B7" s="97" t="s">
        <v>10</v>
      </c>
      <c r="C7" s="134"/>
      <c r="D7" s="112"/>
      <c r="E7" s="147"/>
      <c r="F7" s="147"/>
      <c r="G7" s="147"/>
      <c r="H7" s="147"/>
      <c r="I7" s="147"/>
      <c r="J7" s="147"/>
      <c r="K7" s="147"/>
      <c r="L7" s="147"/>
      <c r="M7" s="235"/>
    </row>
    <row r="8" spans="1:13" ht="23.1" customHeight="1">
      <c r="B8" s="98" t="s">
        <v>94</v>
      </c>
      <c r="C8" s="135"/>
      <c r="D8" s="135"/>
      <c r="E8" s="135"/>
      <c r="F8" s="135"/>
      <c r="G8" s="135"/>
      <c r="H8" s="135"/>
      <c r="I8" s="135"/>
      <c r="J8" s="135"/>
      <c r="K8" s="135"/>
      <c r="L8" s="135"/>
      <c r="M8" s="236"/>
    </row>
    <row r="9" spans="1:13" ht="23.1" customHeight="1">
      <c r="B9" s="99"/>
      <c r="C9" s="136"/>
      <c r="D9" s="136"/>
      <c r="E9" s="136"/>
      <c r="F9" s="136"/>
      <c r="G9" s="136"/>
      <c r="H9" s="136"/>
      <c r="I9" s="136"/>
      <c r="J9" s="136"/>
      <c r="K9" s="136"/>
      <c r="L9" s="136"/>
      <c r="M9" s="237"/>
    </row>
    <row r="10" spans="1:13" ht="23.1" customHeight="1">
      <c r="B10" s="100" t="s">
        <v>95</v>
      </c>
      <c r="C10" s="137"/>
      <c r="D10" s="137"/>
      <c r="E10" s="137"/>
      <c r="F10" s="137"/>
      <c r="G10" s="137"/>
      <c r="H10" s="137"/>
      <c r="I10" s="137"/>
      <c r="J10" s="137"/>
      <c r="K10" s="137"/>
      <c r="L10" s="137"/>
      <c r="M10" s="238"/>
    </row>
    <row r="11" spans="1:13" ht="23.1" customHeight="1">
      <c r="B11" s="101"/>
      <c r="C11" s="138"/>
      <c r="D11" s="138"/>
      <c r="E11" s="138"/>
      <c r="F11" s="138"/>
      <c r="G11" s="138"/>
      <c r="H11" s="138"/>
      <c r="I11" s="138"/>
      <c r="J11" s="138"/>
      <c r="K11" s="138"/>
      <c r="L11" s="138"/>
      <c r="M11" s="239"/>
    </row>
    <row r="12" spans="1:13" ht="23.1" customHeight="1">
      <c r="B12" s="100" t="s">
        <v>96</v>
      </c>
      <c r="C12" s="137"/>
      <c r="D12" s="137"/>
      <c r="E12" s="137"/>
      <c r="F12" s="137"/>
      <c r="G12" s="137"/>
      <c r="H12" s="137"/>
      <c r="I12" s="137"/>
      <c r="J12" s="137"/>
      <c r="K12" s="137"/>
      <c r="L12" s="137"/>
      <c r="M12" s="238"/>
    </row>
    <row r="13" spans="1:13" ht="23.1" customHeight="1">
      <c r="B13" s="102" t="s">
        <v>18</v>
      </c>
      <c r="C13" s="139"/>
      <c r="D13" s="156"/>
      <c r="E13" s="176" t="s">
        <v>70</v>
      </c>
      <c r="F13" s="187"/>
      <c r="G13" s="187"/>
      <c r="H13" s="139"/>
      <c r="I13" s="203"/>
      <c r="J13" s="203"/>
      <c r="K13" s="203"/>
      <c r="L13" s="203"/>
      <c r="M13" s="240"/>
    </row>
    <row r="14" spans="1:13" ht="23.1" customHeight="1">
      <c r="B14" s="103"/>
      <c r="C14" s="103"/>
      <c r="D14" s="157"/>
      <c r="E14" s="103"/>
      <c r="F14" s="103"/>
      <c r="G14" s="103"/>
      <c r="H14" s="103"/>
      <c r="I14" s="157"/>
      <c r="J14" s="157"/>
      <c r="K14" s="157"/>
      <c r="L14" s="157"/>
      <c r="M14" s="157"/>
    </row>
    <row r="15" spans="1:13" s="87" customFormat="1" ht="18" customHeight="1">
      <c r="B15" s="104" t="s">
        <v>97</v>
      </c>
      <c r="C15" s="104"/>
      <c r="D15" s="158"/>
      <c r="E15" s="158"/>
      <c r="F15" s="158"/>
      <c r="G15" s="158"/>
      <c r="H15" s="158"/>
      <c r="I15" s="158"/>
      <c r="J15" s="158"/>
      <c r="K15" s="158"/>
      <c r="L15" s="158"/>
    </row>
    <row r="16" spans="1:13" s="87" customFormat="1" ht="30.75" customHeight="1">
      <c r="B16" s="105" t="s">
        <v>0</v>
      </c>
      <c r="C16" s="105"/>
      <c r="D16" s="159"/>
      <c r="E16" s="159"/>
      <c r="F16" s="159"/>
      <c r="G16" s="159"/>
      <c r="H16" s="159"/>
      <c r="I16" s="159"/>
      <c r="J16" s="212"/>
      <c r="K16" s="212"/>
      <c r="L16" s="225"/>
    </row>
    <row r="17" spans="1:26" s="87" customFormat="1" ht="30.75" customHeight="1">
      <c r="B17" s="106" t="s">
        <v>33</v>
      </c>
      <c r="C17" s="106"/>
      <c r="D17" s="106"/>
      <c r="E17" s="106"/>
      <c r="F17" s="106"/>
      <c r="G17" s="106"/>
      <c r="H17" s="106"/>
      <c r="I17" s="106"/>
      <c r="J17" s="106"/>
      <c r="K17" s="106"/>
      <c r="L17" s="106"/>
      <c r="M17" s="106"/>
    </row>
    <row r="18" spans="1:26" s="87" customFormat="1" ht="29.25" customHeight="1">
      <c r="B18" s="105" t="s">
        <v>98</v>
      </c>
      <c r="C18" s="105"/>
      <c r="D18" s="159"/>
      <c r="E18" s="159"/>
      <c r="F18" s="159"/>
      <c r="G18" s="159"/>
      <c r="H18" s="159"/>
      <c r="I18" s="159"/>
      <c r="J18" s="212"/>
      <c r="K18" s="212"/>
    </row>
    <row r="19" spans="1:26" s="87" customFormat="1" ht="25.5" customHeight="1">
      <c r="B19" s="105" t="s">
        <v>99</v>
      </c>
      <c r="C19" s="105"/>
      <c r="D19" s="159"/>
      <c r="E19" s="159"/>
      <c r="F19" s="159"/>
      <c r="G19" s="159"/>
      <c r="H19" s="159"/>
      <c r="I19" s="159"/>
      <c r="J19" s="212"/>
      <c r="K19" s="212"/>
    </row>
    <row r="21" spans="1:26" ht="14.25">
      <c r="B21" s="93" t="s">
        <v>11</v>
      </c>
      <c r="C21" s="93"/>
      <c r="D21" s="160"/>
    </row>
    <row r="22" spans="1:26" ht="17.25">
      <c r="B22" t="s">
        <v>26</v>
      </c>
      <c r="D22" s="107"/>
      <c r="E22" s="177"/>
      <c r="F22" s="188"/>
      <c r="G22" s="188"/>
      <c r="H22" s="188"/>
      <c r="I22" s="204"/>
      <c r="J22" t="s">
        <v>73</v>
      </c>
    </row>
    <row r="23" spans="1:26" ht="20.100000000000001" customHeight="1">
      <c r="B23" s="107" t="s">
        <v>100</v>
      </c>
      <c r="C23" s="107"/>
      <c r="D23" s="107"/>
      <c r="E23" s="178"/>
      <c r="F23" s="178"/>
      <c r="G23" s="178"/>
      <c r="H23" s="178"/>
      <c r="I23" s="178"/>
      <c r="J23" s="178"/>
      <c r="K23" s="178"/>
    </row>
    <row r="24" spans="1:26" ht="17.25">
      <c r="B24" s="107" t="s">
        <v>4</v>
      </c>
      <c r="C24" s="107"/>
      <c r="D24" s="107"/>
      <c r="E24" s="177"/>
      <c r="F24" s="188"/>
      <c r="G24" s="188"/>
      <c r="H24" s="188"/>
      <c r="I24" s="204"/>
      <c r="J24" t="s">
        <v>73</v>
      </c>
    </row>
    <row r="25" spans="1:26" ht="26.25" customHeight="1">
      <c r="B25" s="108" t="s">
        <v>101</v>
      </c>
      <c r="C25" s="140"/>
      <c r="D25" s="161"/>
      <c r="E25" s="161"/>
      <c r="F25" s="189"/>
      <c r="G25" s="189"/>
      <c r="H25" s="178"/>
      <c r="I25" s="178"/>
      <c r="J25" s="178"/>
      <c r="K25" s="178"/>
    </row>
    <row r="26" spans="1:26" ht="18">
      <c r="B26" t="s">
        <v>32</v>
      </c>
      <c r="E26" s="179">
        <f>ROUNDDOWN($E$24*1/2,-3)</f>
        <v>0</v>
      </c>
      <c r="F26" s="190"/>
      <c r="G26" s="190"/>
      <c r="H26" s="190"/>
      <c r="I26" s="205"/>
      <c r="J26" t="s">
        <v>73</v>
      </c>
    </row>
    <row r="27" spans="1:26" ht="20.100000000000001" customHeight="1">
      <c r="B27" t="s">
        <v>102</v>
      </c>
      <c r="E27" s="178"/>
      <c r="F27" s="178"/>
      <c r="G27" s="178"/>
      <c r="H27" s="178"/>
      <c r="I27" s="178"/>
      <c r="J27" s="178"/>
      <c r="K27" s="178"/>
    </row>
    <row r="28" spans="1:26" s="88" customFormat="1" ht="18.75">
      <c r="A28" s="12"/>
      <c r="B28" s="12" t="s">
        <v>103</v>
      </c>
      <c r="C28" s="12"/>
      <c r="D28" s="12"/>
      <c r="E28" s="180"/>
      <c r="F28" s="180"/>
      <c r="G28" s="180"/>
      <c r="H28" s="180"/>
      <c r="I28" s="180"/>
      <c r="J28" s="180"/>
      <c r="K28" s="180"/>
      <c r="L28" s="12"/>
      <c r="M28" s="12"/>
      <c r="N28" s="90"/>
      <c r="O28" s="12"/>
      <c r="R28" s="250"/>
      <c r="S28" s="250"/>
      <c r="T28" s="250"/>
      <c r="U28" s="250"/>
      <c r="V28" s="250"/>
      <c r="W28" s="250"/>
      <c r="X28" s="250"/>
      <c r="Y28" s="250"/>
      <c r="Z28" s="250"/>
    </row>
    <row r="29" spans="1:26" s="88" customFormat="1" ht="18.75">
      <c r="A29" s="12"/>
      <c r="B29" s="12" t="s">
        <v>104</v>
      </c>
      <c r="C29" s="12" t="s">
        <v>113</v>
      </c>
      <c r="D29" s="160" t="s">
        <v>124</v>
      </c>
      <c r="E29" s="12"/>
      <c r="F29" s="12" t="s">
        <v>129</v>
      </c>
      <c r="G29" s="12"/>
      <c r="H29" s="107"/>
      <c r="I29" s="12"/>
      <c r="J29" s="12"/>
      <c r="K29" s="12"/>
      <c r="L29" s="12"/>
      <c r="M29" s="12"/>
      <c r="N29" s="90"/>
      <c r="O29" s="12"/>
      <c r="R29" s="250" t="b">
        <v>0</v>
      </c>
      <c r="S29" s="250"/>
      <c r="T29" s="250"/>
      <c r="U29" s="250"/>
      <c r="V29" s="250"/>
      <c r="W29" s="250"/>
      <c r="X29" s="250"/>
      <c r="Y29" s="250"/>
      <c r="Z29" s="250"/>
    </row>
    <row r="30" spans="1:26" s="88" customFormat="1" ht="18.75" customHeight="1">
      <c r="A30" s="12"/>
      <c r="B30" s="90"/>
      <c r="C30" s="12" t="s">
        <v>114</v>
      </c>
      <c r="D30" s="12" t="s">
        <v>125</v>
      </c>
      <c r="E30" s="12"/>
      <c r="F30" s="12"/>
      <c r="G30" s="12"/>
      <c r="H30" s="12"/>
      <c r="I30" s="12"/>
      <c r="J30" s="12"/>
      <c r="K30" s="12"/>
      <c r="L30" s="12"/>
      <c r="M30" s="12"/>
      <c r="N30" s="90"/>
      <c r="O30" s="12"/>
      <c r="R30" s="250" t="b">
        <v>0</v>
      </c>
      <c r="S30" s="250"/>
      <c r="T30" s="250"/>
      <c r="U30" s="250"/>
      <c r="V30" s="250"/>
      <c r="W30" s="250"/>
      <c r="X30" s="250"/>
      <c r="Y30" s="250"/>
      <c r="Z30" s="250"/>
    </row>
    <row r="31" spans="1:26" s="88" customFormat="1" ht="11.25" customHeight="1">
      <c r="A31" s="12"/>
      <c r="B31" s="90"/>
      <c r="C31" s="90"/>
      <c r="D31" s="12"/>
      <c r="E31" s="12"/>
      <c r="F31" s="12"/>
      <c r="G31" s="12"/>
      <c r="H31" s="12"/>
      <c r="I31" s="12"/>
      <c r="J31" s="12"/>
      <c r="K31" s="12"/>
      <c r="L31" s="12"/>
      <c r="M31" s="12"/>
      <c r="N31" s="90"/>
      <c r="O31" s="12"/>
      <c r="R31" s="250" t="b">
        <v>0</v>
      </c>
      <c r="S31" s="250"/>
      <c r="T31" s="250"/>
      <c r="U31" s="250"/>
      <c r="V31" s="250"/>
      <c r="W31" s="250"/>
      <c r="X31" s="250"/>
      <c r="Y31" s="250"/>
      <c r="Z31" s="250"/>
    </row>
    <row r="32" spans="1:26" s="88" customFormat="1" ht="18.75">
      <c r="A32" s="12"/>
      <c r="B32" s="11" t="s">
        <v>22</v>
      </c>
      <c r="C32" s="141"/>
      <c r="D32" s="162"/>
      <c r="E32" s="162"/>
      <c r="F32" s="162"/>
      <c r="G32" s="162"/>
      <c r="H32" s="162"/>
      <c r="I32" s="162"/>
      <c r="J32" s="213"/>
      <c r="K32" s="12"/>
      <c r="L32" s="12"/>
      <c r="M32" s="12"/>
      <c r="N32" s="90"/>
      <c r="O32" s="12"/>
      <c r="R32" s="250" t="b">
        <v>0</v>
      </c>
      <c r="S32" s="250"/>
      <c r="T32" s="250"/>
      <c r="U32" s="250"/>
      <c r="V32" s="250"/>
      <c r="W32" s="250"/>
      <c r="X32" s="250"/>
      <c r="Y32" s="250"/>
      <c r="Z32" s="250"/>
    </row>
    <row r="33" spans="1:26" s="88" customFormat="1" ht="18.75">
      <c r="A33" s="12"/>
      <c r="B33" s="12"/>
      <c r="C33" s="12"/>
      <c r="D33" s="12"/>
      <c r="E33" s="12"/>
      <c r="F33" s="12"/>
      <c r="G33" s="12"/>
      <c r="H33" s="107"/>
      <c r="I33" s="12"/>
      <c r="J33" s="12"/>
      <c r="K33" s="12"/>
      <c r="L33" s="12"/>
      <c r="M33" s="12"/>
      <c r="N33" s="90"/>
      <c r="O33" s="12"/>
      <c r="R33" s="250" t="b">
        <v>0</v>
      </c>
      <c r="S33" s="250"/>
      <c r="T33" s="250"/>
      <c r="U33" s="250"/>
      <c r="V33" s="250"/>
      <c r="W33" s="250"/>
      <c r="X33" s="250"/>
      <c r="Y33" s="250"/>
      <c r="Z33" s="250"/>
    </row>
    <row r="34" spans="1:26" s="88" customFormat="1" ht="18.75" customHeight="1">
      <c r="A34" s="12"/>
      <c r="B34" s="11" t="s">
        <v>105</v>
      </c>
      <c r="C34" s="142"/>
      <c r="D34" s="163"/>
      <c r="E34" s="163"/>
      <c r="F34" s="163"/>
      <c r="G34" s="163"/>
      <c r="H34" s="163"/>
      <c r="I34" s="163"/>
      <c r="J34" s="163"/>
      <c r="K34" s="163"/>
      <c r="L34" s="163"/>
      <c r="M34" s="241"/>
      <c r="N34" s="11"/>
      <c r="O34" s="11"/>
      <c r="R34" s="250" t="b">
        <v>0</v>
      </c>
      <c r="S34" s="250"/>
      <c r="T34" s="250"/>
      <c r="U34" s="250"/>
      <c r="V34" s="250"/>
      <c r="W34" s="250"/>
      <c r="X34" s="250"/>
      <c r="Y34" s="250"/>
      <c r="Z34" s="250"/>
    </row>
    <row r="35" spans="1:26" s="88" customFormat="1" ht="18.75" customHeight="1">
      <c r="A35" s="12"/>
      <c r="B35" s="12"/>
      <c r="C35" s="143"/>
      <c r="D35" s="164"/>
      <c r="E35" s="164"/>
      <c r="F35" s="164"/>
      <c r="G35" s="164"/>
      <c r="H35" s="164"/>
      <c r="I35" s="164"/>
      <c r="J35" s="164"/>
      <c r="K35" s="164"/>
      <c r="L35" s="164"/>
      <c r="M35" s="242"/>
      <c r="N35" s="11"/>
      <c r="O35" s="11"/>
      <c r="R35" s="250" t="b">
        <v>0</v>
      </c>
      <c r="S35" s="250"/>
      <c r="T35" s="250"/>
      <c r="U35" s="250"/>
      <c r="V35" s="250"/>
      <c r="W35" s="250"/>
      <c r="X35" s="250"/>
      <c r="Y35" s="250"/>
      <c r="Z35" s="250"/>
    </row>
    <row r="36" spans="1:26" s="88" customFormat="1" ht="18.75" customHeight="1">
      <c r="A36" s="12"/>
      <c r="B36" s="12"/>
      <c r="C36" s="144"/>
      <c r="D36" s="165"/>
      <c r="E36" s="165"/>
      <c r="F36" s="165"/>
      <c r="G36" s="165"/>
      <c r="H36" s="165"/>
      <c r="I36" s="165"/>
      <c r="J36" s="165"/>
      <c r="K36" s="165"/>
      <c r="L36" s="165"/>
      <c r="M36" s="243"/>
      <c r="N36" s="11"/>
      <c r="O36" s="11"/>
      <c r="R36" s="249" t="b">
        <v>0</v>
      </c>
      <c r="S36" s="249"/>
      <c r="T36" s="249"/>
      <c r="U36" s="249"/>
      <c r="V36" s="249"/>
      <c r="W36" s="249"/>
      <c r="X36" s="249"/>
      <c r="Y36" s="249"/>
      <c r="Z36" s="249"/>
    </row>
    <row r="37" spans="1:26" ht="14.25" customHeight="1">
      <c r="E37" s="178"/>
      <c r="F37" s="178"/>
      <c r="G37" s="178"/>
      <c r="H37" s="178"/>
      <c r="I37" s="178"/>
      <c r="J37" s="178"/>
      <c r="K37" s="178"/>
      <c r="Q37" s="248"/>
      <c r="R37" t="b">
        <v>0</v>
      </c>
    </row>
    <row r="38" spans="1:26" ht="14.25">
      <c r="B38" s="93" t="s">
        <v>38</v>
      </c>
      <c r="C38" s="93"/>
      <c r="Q38" s="248"/>
      <c r="R38" t="b">
        <v>0</v>
      </c>
    </row>
    <row r="39" spans="1:26">
      <c r="B39" s="107" t="s">
        <v>40</v>
      </c>
      <c r="C39" s="107"/>
      <c r="Q39" s="248"/>
      <c r="R39" t="b">
        <v>0</v>
      </c>
    </row>
    <row r="40" spans="1:26" ht="18.75" customHeight="1">
      <c r="B40" s="109" t="s">
        <v>106</v>
      </c>
      <c r="C40" s="145"/>
      <c r="D40" s="145"/>
      <c r="E40" s="145"/>
      <c r="F40" s="191"/>
      <c r="G40" s="109" t="s">
        <v>131</v>
      </c>
      <c r="H40" s="145"/>
      <c r="I40" s="145"/>
      <c r="J40" s="145"/>
      <c r="K40" s="145"/>
      <c r="L40" s="145"/>
      <c r="M40" s="244"/>
      <c r="Q40" s="248"/>
      <c r="R40" t="b">
        <v>0</v>
      </c>
    </row>
    <row r="41" spans="1:26" ht="18.75" customHeight="1">
      <c r="B41" s="110"/>
      <c r="C41" s="146"/>
      <c r="D41" s="166"/>
      <c r="E41" s="146"/>
      <c r="F41" s="111"/>
      <c r="G41" s="110"/>
      <c r="H41" s="146"/>
      <c r="I41" s="146"/>
      <c r="J41" s="146"/>
      <c r="K41" s="146"/>
      <c r="L41" s="146"/>
      <c r="M41" s="245"/>
      <c r="Q41" s="248"/>
      <c r="R41" t="b">
        <v>0</v>
      </c>
    </row>
    <row r="42" spans="1:26" ht="18.75" customHeight="1">
      <c r="B42" s="111"/>
      <c r="F42" s="111"/>
      <c r="G42" s="111"/>
      <c r="M42" s="246"/>
      <c r="Q42" s="248"/>
      <c r="R42" t="b">
        <v>0</v>
      </c>
    </row>
    <row r="43" spans="1:26">
      <c r="B43" s="111"/>
      <c r="F43" s="111"/>
      <c r="G43" s="111"/>
      <c r="M43" s="246"/>
      <c r="Q43" s="248"/>
      <c r="R43" s="251"/>
      <c r="S43" s="251"/>
      <c r="T43" s="251"/>
      <c r="U43" s="251"/>
      <c r="V43" s="251"/>
      <c r="W43" s="251"/>
      <c r="X43" s="251"/>
      <c r="Y43" s="251"/>
      <c r="Z43" s="251"/>
    </row>
    <row r="44" spans="1:26" ht="18.75" customHeight="1">
      <c r="B44" s="111"/>
      <c r="D44" s="115"/>
      <c r="F44" s="111"/>
      <c r="G44" s="111"/>
      <c r="M44" s="246"/>
      <c r="Q44" s="248"/>
    </row>
    <row r="45" spans="1:26" ht="18.75" customHeight="1">
      <c r="B45" s="112" t="s">
        <v>107</v>
      </c>
      <c r="C45" s="147"/>
      <c r="D45" s="147"/>
      <c r="E45" s="147"/>
      <c r="F45" s="191"/>
      <c r="G45" s="112" t="s">
        <v>132</v>
      </c>
      <c r="H45" s="147"/>
      <c r="I45" s="147"/>
      <c r="J45" s="147"/>
      <c r="K45" s="147"/>
      <c r="L45" s="147"/>
      <c r="M45" s="247"/>
      <c r="Q45" s="248"/>
    </row>
    <row r="46" spans="1:26" ht="14.25" customHeight="1">
      <c r="E46" s="178"/>
      <c r="F46" s="178"/>
      <c r="G46" s="178"/>
      <c r="H46" s="178"/>
      <c r="I46" s="178"/>
      <c r="J46" s="178"/>
      <c r="K46" s="178"/>
      <c r="Q46" s="248"/>
    </row>
    <row r="47" spans="1:26">
      <c r="B47" s="113" t="s">
        <v>15</v>
      </c>
      <c r="C47" s="113"/>
      <c r="Q47" s="248"/>
    </row>
    <row r="48" spans="1:26" ht="72.75" customHeight="1">
      <c r="B48" s="114"/>
      <c r="C48" s="114"/>
      <c r="D48" s="114"/>
      <c r="E48" s="114"/>
      <c r="F48" s="114"/>
      <c r="G48" s="114"/>
      <c r="H48" s="114"/>
      <c r="I48" s="114"/>
      <c r="J48" s="114"/>
      <c r="K48" s="114"/>
      <c r="L48" s="114"/>
      <c r="M48" s="114"/>
      <c r="Q48" s="248"/>
    </row>
    <row r="49" spans="1:26" ht="6" customHeight="1">
      <c r="E49" s="178"/>
      <c r="F49" s="178"/>
      <c r="G49" s="178"/>
      <c r="H49" s="178"/>
      <c r="I49" s="178"/>
      <c r="J49" s="178"/>
      <c r="K49" s="178"/>
      <c r="Q49" s="248"/>
    </row>
    <row r="50" spans="1:26">
      <c r="B50" s="115" t="s">
        <v>108</v>
      </c>
      <c r="C50" s="115"/>
      <c r="Q50" s="248"/>
      <c r="R50" s="251"/>
      <c r="S50" s="251"/>
      <c r="T50" s="251"/>
      <c r="U50" s="251"/>
      <c r="V50" s="251"/>
      <c r="W50" s="251"/>
      <c r="X50" s="251"/>
      <c r="Y50" s="251"/>
      <c r="Z50" s="251"/>
    </row>
    <row r="51" spans="1:26" ht="72.75" customHeight="1">
      <c r="B51" s="114"/>
      <c r="C51" s="114"/>
      <c r="D51" s="114"/>
      <c r="E51" s="114"/>
      <c r="F51" s="114"/>
      <c r="G51" s="114"/>
      <c r="H51" s="114"/>
      <c r="I51" s="114"/>
      <c r="J51" s="114"/>
      <c r="K51" s="114"/>
      <c r="L51" s="114"/>
      <c r="M51" s="114"/>
    </row>
    <row r="52" spans="1:26" ht="6" customHeight="1">
      <c r="E52" s="178"/>
      <c r="F52" s="178"/>
      <c r="G52" s="178"/>
      <c r="H52" s="178"/>
      <c r="I52" s="178"/>
      <c r="J52" s="178"/>
      <c r="K52" s="178"/>
    </row>
    <row r="53" spans="1:26" ht="6" customHeight="1">
      <c r="E53" s="178"/>
      <c r="F53" s="178"/>
      <c r="G53" s="178"/>
      <c r="H53" s="178"/>
      <c r="I53" s="178"/>
      <c r="J53" s="178"/>
      <c r="K53" s="178"/>
    </row>
    <row r="54" spans="1:26" s="88" customFormat="1" ht="18.75" customHeight="1">
      <c r="A54" s="90"/>
      <c r="B54" s="12" t="s">
        <v>109</v>
      </c>
      <c r="C54" s="12"/>
      <c r="D54" s="90"/>
      <c r="E54" s="90"/>
      <c r="F54" s="90"/>
      <c r="G54" s="90"/>
      <c r="H54" s="90"/>
      <c r="I54" s="90"/>
      <c r="J54" s="90"/>
      <c r="K54" s="90"/>
      <c r="L54" s="90"/>
      <c r="M54" s="90"/>
      <c r="N54" s="90"/>
    </row>
    <row r="55" spans="1:26" s="88" customFormat="1" ht="18.75">
      <c r="A55" s="90"/>
      <c r="B55" s="107" t="s">
        <v>110</v>
      </c>
      <c r="C55" s="107"/>
      <c r="D55" s="167"/>
      <c r="E55" s="90"/>
      <c r="F55" s="90"/>
      <c r="G55" s="90"/>
      <c r="H55" s="90"/>
      <c r="I55" s="90"/>
      <c r="J55" s="90"/>
      <c r="K55" s="90"/>
      <c r="L55" s="90"/>
      <c r="M55" s="90"/>
      <c r="N55" s="90"/>
    </row>
    <row r="56" spans="1:26" s="88" customFormat="1" ht="19.5" customHeight="1">
      <c r="A56" s="90"/>
      <c r="B56" s="116" t="s">
        <v>48</v>
      </c>
      <c r="C56" s="148"/>
      <c r="D56" s="148" t="s">
        <v>126</v>
      </c>
      <c r="E56" s="181" t="s">
        <v>69</v>
      </c>
      <c r="F56" s="192"/>
      <c r="G56" s="192"/>
      <c r="H56" s="192"/>
      <c r="I56" s="206"/>
      <c r="J56" s="214" t="s">
        <v>133</v>
      </c>
      <c r="K56" s="214" t="s">
        <v>47</v>
      </c>
      <c r="L56" s="226" t="s">
        <v>135</v>
      </c>
      <c r="M56" s="90"/>
      <c r="N56" s="90"/>
    </row>
    <row r="57" spans="1:26" s="88" customFormat="1" ht="18" customHeight="1">
      <c r="A57" s="90"/>
      <c r="B57" s="117"/>
      <c r="C57" s="149"/>
      <c r="D57" s="149"/>
      <c r="E57" s="182" t="s">
        <v>128</v>
      </c>
      <c r="F57" s="193" t="s">
        <v>130</v>
      </c>
      <c r="G57" s="198"/>
      <c r="H57" s="198"/>
      <c r="I57" s="207"/>
      <c r="J57" s="215"/>
      <c r="K57" s="220"/>
      <c r="L57" s="215"/>
      <c r="M57" s="90"/>
      <c r="N57" s="90"/>
    </row>
    <row r="58" spans="1:26" s="88" customFormat="1" ht="15.75" customHeight="1">
      <c r="A58" s="90"/>
      <c r="B58" s="118" t="s">
        <v>49</v>
      </c>
      <c r="C58" s="150" t="s">
        <v>115</v>
      </c>
      <c r="D58" s="168"/>
      <c r="E58" s="183"/>
      <c r="F58" s="194">
        <f t="shared" ref="F58:F66" si="0">E58*12</f>
        <v>0</v>
      </c>
      <c r="G58" s="199"/>
      <c r="H58" s="199"/>
      <c r="I58" s="208"/>
      <c r="J58" s="216"/>
      <c r="K58" s="221">
        <f>$D$58*$F$58*$J$58/60</f>
        <v>0</v>
      </c>
      <c r="L58" s="227" t="e">
        <f>($F$58*$J$58/60)/$D$58</f>
        <v>#DIV/0!</v>
      </c>
      <c r="M58" s="90"/>
      <c r="N58" s="90"/>
    </row>
    <row r="59" spans="1:26" s="88" customFormat="1" ht="15.75" customHeight="1">
      <c r="A59" s="90"/>
      <c r="B59" s="119"/>
      <c r="C59" s="151" t="s">
        <v>116</v>
      </c>
      <c r="D59" s="169"/>
      <c r="E59" s="184"/>
      <c r="F59" s="195">
        <f t="shared" si="0"/>
        <v>0</v>
      </c>
      <c r="G59" s="200"/>
      <c r="H59" s="200"/>
      <c r="I59" s="209"/>
      <c r="J59" s="217"/>
      <c r="K59" s="222">
        <f>$D$59*$F$59*$J$59/60</f>
        <v>0</v>
      </c>
      <c r="L59" s="228" t="e">
        <f>($F$59*$J$59/60)/$D$59</f>
        <v>#DIV/0!</v>
      </c>
      <c r="M59" s="90"/>
      <c r="N59" s="90"/>
    </row>
    <row r="60" spans="1:26" s="88" customFormat="1" ht="15.75" customHeight="1">
      <c r="A60" s="90"/>
      <c r="B60" s="119"/>
      <c r="C60" s="151" t="s">
        <v>117</v>
      </c>
      <c r="D60" s="169"/>
      <c r="E60" s="184"/>
      <c r="F60" s="195">
        <f t="shared" si="0"/>
        <v>0</v>
      </c>
      <c r="G60" s="200"/>
      <c r="H60" s="200"/>
      <c r="I60" s="209"/>
      <c r="J60" s="217"/>
      <c r="K60" s="222">
        <f>$D$60*$F$60*$J$60/60</f>
        <v>0</v>
      </c>
      <c r="L60" s="228" t="e">
        <f>($F$60*$J$60/60)/$D$60</f>
        <v>#DIV/0!</v>
      </c>
      <c r="M60" s="90"/>
      <c r="N60" s="90"/>
    </row>
    <row r="61" spans="1:26" s="88" customFormat="1" ht="15.75" customHeight="1">
      <c r="A61" s="90"/>
      <c r="B61" s="119"/>
      <c r="C61" s="151" t="s">
        <v>118</v>
      </c>
      <c r="D61" s="169"/>
      <c r="E61" s="184"/>
      <c r="F61" s="196">
        <f t="shared" si="0"/>
        <v>0</v>
      </c>
      <c r="G61" s="201"/>
      <c r="H61" s="201"/>
      <c r="I61" s="210"/>
      <c r="J61" s="217"/>
      <c r="K61" s="222">
        <f>$D$61*$F$61*$J$61/60</f>
        <v>0</v>
      </c>
      <c r="L61" s="228" t="e">
        <f>($F$61*$J$61/60)/$D$61</f>
        <v>#DIV/0!</v>
      </c>
      <c r="M61" s="90"/>
      <c r="N61" s="90"/>
    </row>
    <row r="62" spans="1:26" s="88" customFormat="1" ht="15.75" customHeight="1">
      <c r="A62" s="90"/>
      <c r="B62" s="120"/>
      <c r="C62" s="151" t="s">
        <v>119</v>
      </c>
      <c r="D62" s="169"/>
      <c r="E62" s="184"/>
      <c r="F62" s="195">
        <f t="shared" si="0"/>
        <v>0</v>
      </c>
      <c r="G62" s="200"/>
      <c r="H62" s="200"/>
      <c r="I62" s="209"/>
      <c r="J62" s="217"/>
      <c r="K62" s="222">
        <f>$D$62*$F$62*$J$62/60</f>
        <v>0</v>
      </c>
      <c r="L62" s="228" t="e">
        <f>($F$62*$J$62/60)/$D$62</f>
        <v>#DIV/0!</v>
      </c>
      <c r="M62" s="90"/>
      <c r="N62" s="90"/>
    </row>
    <row r="63" spans="1:26" s="88" customFormat="1" ht="15.75" customHeight="1">
      <c r="A63" s="90"/>
      <c r="B63" s="121" t="s">
        <v>111</v>
      </c>
      <c r="C63" s="151" t="s">
        <v>120</v>
      </c>
      <c r="D63" s="169"/>
      <c r="E63" s="184"/>
      <c r="F63" s="196">
        <f t="shared" si="0"/>
        <v>0</v>
      </c>
      <c r="G63" s="201"/>
      <c r="H63" s="201"/>
      <c r="I63" s="210"/>
      <c r="J63" s="217"/>
      <c r="K63" s="222">
        <f>$D$63*$F$63*$J$63/60</f>
        <v>0</v>
      </c>
      <c r="L63" s="228" t="e">
        <f>($F$63*$J$63/60)/$D$63</f>
        <v>#DIV/0!</v>
      </c>
      <c r="M63" s="90"/>
      <c r="N63" s="90"/>
    </row>
    <row r="64" spans="1:26" s="88" customFormat="1" ht="15.75" customHeight="1">
      <c r="A64" s="90"/>
      <c r="B64" s="119"/>
      <c r="C64" s="151" t="s">
        <v>121</v>
      </c>
      <c r="D64" s="169"/>
      <c r="E64" s="184"/>
      <c r="F64" s="196">
        <f t="shared" si="0"/>
        <v>0</v>
      </c>
      <c r="G64" s="201"/>
      <c r="H64" s="201"/>
      <c r="I64" s="210"/>
      <c r="J64" s="217"/>
      <c r="K64" s="222">
        <f>$D$64*$F$64*$J$64/60</f>
        <v>0</v>
      </c>
      <c r="L64" s="228" t="e">
        <f>($F$64*$J$64/60)/$D$64</f>
        <v>#DIV/0!</v>
      </c>
      <c r="M64" s="90"/>
      <c r="N64" s="90"/>
    </row>
    <row r="65" spans="1:14" s="88" customFormat="1" ht="15.75" customHeight="1">
      <c r="A65" s="90"/>
      <c r="B65" s="119"/>
      <c r="C65" s="151" t="s">
        <v>122</v>
      </c>
      <c r="D65" s="169"/>
      <c r="E65" s="184"/>
      <c r="F65" s="195">
        <f t="shared" si="0"/>
        <v>0</v>
      </c>
      <c r="G65" s="200"/>
      <c r="H65" s="200"/>
      <c r="I65" s="209"/>
      <c r="J65" s="217"/>
      <c r="K65" s="222">
        <f>$D$65*$F$65*$J$65/60</f>
        <v>0</v>
      </c>
      <c r="L65" s="228" t="e">
        <f>($F$65*$J$65/60)/$D$65</f>
        <v>#DIV/0!</v>
      </c>
      <c r="M65" s="90"/>
      <c r="N65" s="90"/>
    </row>
    <row r="66" spans="1:14" s="88" customFormat="1" ht="15.75" customHeight="1">
      <c r="A66" s="90"/>
      <c r="B66" s="122"/>
      <c r="C66" s="151" t="s">
        <v>123</v>
      </c>
      <c r="D66" s="169"/>
      <c r="E66" s="184"/>
      <c r="F66" s="196">
        <f t="shared" si="0"/>
        <v>0</v>
      </c>
      <c r="G66" s="201"/>
      <c r="H66" s="201"/>
      <c r="I66" s="210"/>
      <c r="J66" s="217"/>
      <c r="K66" s="223">
        <f>$D$66*$F$66*$J$66/60</f>
        <v>0</v>
      </c>
      <c r="L66" s="229" t="e">
        <f>($F$66*$J$66/60)/$D$66</f>
        <v>#DIV/0!</v>
      </c>
      <c r="M66" s="90"/>
      <c r="N66" s="90"/>
    </row>
    <row r="67" spans="1:14" s="88" customFormat="1" ht="15.75" customHeight="1">
      <c r="A67" s="90"/>
      <c r="B67" s="123"/>
      <c r="C67" s="152"/>
      <c r="D67" s="152"/>
      <c r="E67" s="185">
        <f>SUM(E58:E66)</f>
        <v>0</v>
      </c>
      <c r="F67" s="197">
        <f>SUM(F58:I66)</f>
        <v>0</v>
      </c>
      <c r="G67" s="202"/>
      <c r="H67" s="202"/>
      <c r="I67" s="211"/>
      <c r="J67" s="218">
        <f>SUM(J58:J66)</f>
        <v>0</v>
      </c>
      <c r="K67" s="224">
        <f>SUM(K58:K66)</f>
        <v>0</v>
      </c>
      <c r="L67" s="230" t="e">
        <f>SUM(L58:L66)</f>
        <v>#DIV/0!</v>
      </c>
      <c r="M67" s="90"/>
      <c r="N67" s="90"/>
    </row>
    <row r="68" spans="1:14" s="88" customFormat="1" ht="18.75">
      <c r="A68" s="90"/>
      <c r="B68" s="107" t="s">
        <v>112</v>
      </c>
      <c r="C68" s="107"/>
      <c r="D68" s="124"/>
      <c r="E68" s="90"/>
      <c r="F68" s="90"/>
      <c r="G68" s="90"/>
      <c r="H68" s="90"/>
      <c r="I68" s="90"/>
      <c r="J68" s="90"/>
      <c r="K68" s="90"/>
      <c r="L68" s="90"/>
      <c r="M68" s="90"/>
      <c r="N68" s="90"/>
    </row>
    <row r="69" spans="1:14" s="88" customFormat="1" ht="16.5" customHeight="1">
      <c r="A69" s="90"/>
      <c r="B69" s="116" t="s">
        <v>48</v>
      </c>
      <c r="C69" s="148"/>
      <c r="D69" s="148" t="s">
        <v>127</v>
      </c>
      <c r="E69" s="181" t="s">
        <v>69</v>
      </c>
      <c r="F69" s="192"/>
      <c r="G69" s="192"/>
      <c r="H69" s="192"/>
      <c r="I69" s="206"/>
      <c r="J69" s="214" t="s">
        <v>133</v>
      </c>
      <c r="K69" s="214" t="s">
        <v>47</v>
      </c>
      <c r="L69" s="226" t="s">
        <v>135</v>
      </c>
      <c r="M69" s="90"/>
      <c r="N69" s="90"/>
    </row>
    <row r="70" spans="1:14" s="88" customFormat="1" ht="17.25" customHeight="1">
      <c r="A70" s="90"/>
      <c r="B70" s="117"/>
      <c r="C70" s="149"/>
      <c r="D70" s="149"/>
      <c r="E70" s="182" t="s">
        <v>128</v>
      </c>
      <c r="F70" s="193" t="s">
        <v>130</v>
      </c>
      <c r="G70" s="198"/>
      <c r="H70" s="198"/>
      <c r="I70" s="207"/>
      <c r="J70" s="215"/>
      <c r="K70" s="220"/>
      <c r="L70" s="215"/>
      <c r="M70" s="90"/>
      <c r="N70" s="90"/>
    </row>
    <row r="71" spans="1:14" s="88" customFormat="1" ht="15.75" customHeight="1">
      <c r="A71" s="90"/>
      <c r="B71" s="118" t="s">
        <v>49</v>
      </c>
      <c r="C71" s="150" t="s">
        <v>115</v>
      </c>
      <c r="D71" s="168"/>
      <c r="E71" s="183"/>
      <c r="F71" s="194">
        <f t="shared" ref="F71:F79" si="1">E71*12</f>
        <v>0</v>
      </c>
      <c r="G71" s="199"/>
      <c r="H71" s="199"/>
      <c r="I71" s="208"/>
      <c r="J71" s="216"/>
      <c r="K71" s="221">
        <f>$D$71*$F$71*$J$71/60</f>
        <v>0</v>
      </c>
      <c r="L71" s="227" t="e">
        <f>($F$71*$J$71/60)/$D$71</f>
        <v>#DIV/0!</v>
      </c>
      <c r="M71" s="90"/>
      <c r="N71" s="90"/>
    </row>
    <row r="72" spans="1:14" s="88" customFormat="1" ht="15.75" customHeight="1">
      <c r="A72" s="90"/>
      <c r="B72" s="119"/>
      <c r="C72" s="151" t="s">
        <v>116</v>
      </c>
      <c r="D72" s="169"/>
      <c r="E72" s="184"/>
      <c r="F72" s="195">
        <f t="shared" si="1"/>
        <v>0</v>
      </c>
      <c r="G72" s="200"/>
      <c r="H72" s="200"/>
      <c r="I72" s="209"/>
      <c r="J72" s="217"/>
      <c r="K72" s="222">
        <f>$D$72*$F$72*$J$72/60</f>
        <v>0</v>
      </c>
      <c r="L72" s="228" t="e">
        <f>($F$72*$J$72/60)/$D$72</f>
        <v>#DIV/0!</v>
      </c>
      <c r="M72" s="90"/>
      <c r="N72" s="90"/>
    </row>
    <row r="73" spans="1:14" s="88" customFormat="1" ht="15.75" customHeight="1">
      <c r="A73" s="90"/>
      <c r="B73" s="119"/>
      <c r="C73" s="151" t="s">
        <v>117</v>
      </c>
      <c r="D73" s="169"/>
      <c r="E73" s="184"/>
      <c r="F73" s="195">
        <f t="shared" si="1"/>
        <v>0</v>
      </c>
      <c r="G73" s="200"/>
      <c r="H73" s="200"/>
      <c r="I73" s="209"/>
      <c r="J73" s="217"/>
      <c r="K73" s="222">
        <f>$D$73*$F$73*$J$73/60</f>
        <v>0</v>
      </c>
      <c r="L73" s="228" t="e">
        <f>($F$73*$J$73/60)/$D$73</f>
        <v>#DIV/0!</v>
      </c>
      <c r="M73" s="90"/>
      <c r="N73" s="90"/>
    </row>
    <row r="74" spans="1:14" s="88" customFormat="1" ht="15.75" customHeight="1">
      <c r="A74" s="90"/>
      <c r="B74" s="119"/>
      <c r="C74" s="151" t="s">
        <v>118</v>
      </c>
      <c r="D74" s="169"/>
      <c r="E74" s="184"/>
      <c r="F74" s="196">
        <f t="shared" si="1"/>
        <v>0</v>
      </c>
      <c r="G74" s="201"/>
      <c r="H74" s="201"/>
      <c r="I74" s="210"/>
      <c r="J74" s="217"/>
      <c r="K74" s="222">
        <f>$D$74*$F$74*$J$74/60</f>
        <v>0</v>
      </c>
      <c r="L74" s="228" t="e">
        <f>($F$74*$J$74/60)/$D$74</f>
        <v>#DIV/0!</v>
      </c>
      <c r="M74" s="90"/>
      <c r="N74" s="90"/>
    </row>
    <row r="75" spans="1:14" s="88" customFormat="1" ht="15.75" customHeight="1">
      <c r="A75" s="90"/>
      <c r="B75" s="120"/>
      <c r="C75" s="151" t="s">
        <v>119</v>
      </c>
      <c r="D75" s="169"/>
      <c r="E75" s="184"/>
      <c r="F75" s="195">
        <f t="shared" si="1"/>
        <v>0</v>
      </c>
      <c r="G75" s="200"/>
      <c r="H75" s="200"/>
      <c r="I75" s="209"/>
      <c r="J75" s="217"/>
      <c r="K75" s="222">
        <f>$D$75*$F$75*$J$75/60</f>
        <v>0</v>
      </c>
      <c r="L75" s="228" t="e">
        <f>($F$75*$J$75/60)/$D$75</f>
        <v>#DIV/0!</v>
      </c>
      <c r="M75" s="90"/>
      <c r="N75" s="90"/>
    </row>
    <row r="76" spans="1:14" s="88" customFormat="1" ht="15.75" customHeight="1">
      <c r="A76" s="90"/>
      <c r="B76" s="121" t="s">
        <v>111</v>
      </c>
      <c r="C76" s="151" t="s">
        <v>120</v>
      </c>
      <c r="D76" s="169"/>
      <c r="E76" s="184"/>
      <c r="F76" s="196">
        <f t="shared" si="1"/>
        <v>0</v>
      </c>
      <c r="G76" s="201"/>
      <c r="H76" s="201"/>
      <c r="I76" s="210"/>
      <c r="J76" s="217"/>
      <c r="K76" s="222">
        <f>$D$76*$F$76*$J$76/60</f>
        <v>0</v>
      </c>
      <c r="L76" s="228" t="e">
        <f>($F$76*$J$76/60)/$D$76</f>
        <v>#DIV/0!</v>
      </c>
      <c r="M76" s="90"/>
      <c r="N76" s="90"/>
    </row>
    <row r="77" spans="1:14" s="88" customFormat="1" ht="15.75" customHeight="1">
      <c r="A77" s="90"/>
      <c r="B77" s="119"/>
      <c r="C77" s="151" t="s">
        <v>121</v>
      </c>
      <c r="D77" s="169"/>
      <c r="E77" s="184"/>
      <c r="F77" s="196">
        <f t="shared" si="1"/>
        <v>0</v>
      </c>
      <c r="G77" s="201"/>
      <c r="H77" s="201"/>
      <c r="I77" s="210"/>
      <c r="J77" s="217"/>
      <c r="K77" s="222">
        <f>$D$77*$F$77*$J$77/60</f>
        <v>0</v>
      </c>
      <c r="L77" s="228" t="e">
        <f>($F$77*$J$77/60)/$D$77</f>
        <v>#DIV/0!</v>
      </c>
      <c r="M77" s="90"/>
      <c r="N77" s="90"/>
    </row>
    <row r="78" spans="1:14" s="88" customFormat="1" ht="15.75" customHeight="1">
      <c r="A78" s="90"/>
      <c r="B78" s="119"/>
      <c r="C78" s="151" t="s">
        <v>122</v>
      </c>
      <c r="D78" s="169"/>
      <c r="E78" s="184"/>
      <c r="F78" s="195">
        <f t="shared" si="1"/>
        <v>0</v>
      </c>
      <c r="G78" s="200"/>
      <c r="H78" s="200"/>
      <c r="I78" s="209"/>
      <c r="J78" s="217"/>
      <c r="K78" s="222">
        <f>$D$78*$F$78*$J$78/60</f>
        <v>0</v>
      </c>
      <c r="L78" s="228" t="e">
        <f>($F$78*$J$78/60)/$D$78</f>
        <v>#DIV/0!</v>
      </c>
      <c r="M78" s="90"/>
      <c r="N78" s="90"/>
    </row>
    <row r="79" spans="1:14" s="88" customFormat="1" ht="15.75" customHeight="1">
      <c r="A79" s="90"/>
      <c r="B79" s="122"/>
      <c r="C79" s="151" t="s">
        <v>123</v>
      </c>
      <c r="D79" s="169"/>
      <c r="E79" s="184"/>
      <c r="F79" s="196">
        <f t="shared" si="1"/>
        <v>0</v>
      </c>
      <c r="G79" s="201"/>
      <c r="H79" s="201"/>
      <c r="I79" s="210"/>
      <c r="J79" s="217"/>
      <c r="K79" s="223">
        <f>$D$79*$F$79*$J$79/60</f>
        <v>0</v>
      </c>
      <c r="L79" s="229" t="e">
        <f>($F$79*$J$79/60)/$D$79</f>
        <v>#DIV/0!</v>
      </c>
      <c r="M79" s="90"/>
      <c r="N79" s="90"/>
    </row>
    <row r="80" spans="1:14" s="88" customFormat="1" ht="15.75" customHeight="1">
      <c r="A80" s="90"/>
      <c r="B80" s="123"/>
      <c r="C80" s="152"/>
      <c r="D80" s="152"/>
      <c r="E80" s="185">
        <f>SUM(E71:E79)</f>
        <v>0</v>
      </c>
      <c r="F80" s="197">
        <f>SUM(F71:I79)</f>
        <v>0</v>
      </c>
      <c r="G80" s="202"/>
      <c r="H80" s="202"/>
      <c r="I80" s="211"/>
      <c r="J80" s="218">
        <f>SUM(J71:J79)</f>
        <v>0</v>
      </c>
      <c r="K80" s="224">
        <f>SUM(K71:K79)</f>
        <v>0</v>
      </c>
      <c r="L80" s="230" t="e">
        <f>SUM(L71:L79)</f>
        <v>#DIV/0!</v>
      </c>
      <c r="M80" s="90"/>
      <c r="N80" s="90"/>
    </row>
    <row r="81" spans="1:14" s="88" customFormat="1" ht="9" customHeight="1">
      <c r="A81" s="90"/>
      <c r="B81" s="90"/>
      <c r="C81" s="90"/>
      <c r="D81" s="90"/>
      <c r="E81" s="90"/>
      <c r="F81" s="90"/>
      <c r="G81" s="90"/>
      <c r="H81" s="90"/>
      <c r="I81" s="90"/>
      <c r="J81" s="90"/>
      <c r="K81" s="90"/>
      <c r="L81" s="90"/>
      <c r="M81" s="90"/>
      <c r="N81" s="90"/>
    </row>
    <row r="82" spans="1:14" s="88" customFormat="1" ht="18.75">
      <c r="A82" s="90"/>
      <c r="B82" s="90"/>
      <c r="C82" s="90"/>
      <c r="D82" s="90"/>
      <c r="E82" s="90"/>
      <c r="F82" s="90"/>
      <c r="G82" s="90"/>
      <c r="H82" s="90"/>
      <c r="I82" s="90"/>
      <c r="J82" s="219" t="s">
        <v>50</v>
      </c>
      <c r="K82" s="90"/>
      <c r="L82" s="90"/>
      <c r="M82" s="90"/>
      <c r="N82" s="90"/>
    </row>
    <row r="83" spans="1:14" s="88" customFormat="1" ht="18.75">
      <c r="A83" s="90"/>
      <c r="B83" s="90"/>
      <c r="C83" s="90"/>
      <c r="D83" s="170"/>
      <c r="E83" s="90"/>
      <c r="F83" s="90"/>
      <c r="G83" s="90"/>
      <c r="H83" s="90"/>
      <c r="I83" s="90"/>
      <c r="J83" s="90"/>
      <c r="K83" s="90"/>
      <c r="L83" s="231" t="e">
        <f>($K$67-$K$80)/$K$67</f>
        <v>#DIV/0!</v>
      </c>
      <c r="M83" s="90"/>
      <c r="N83" s="90"/>
    </row>
    <row r="84" spans="1:14" s="88" customFormat="1" ht="18.75">
      <c r="A84" s="90"/>
      <c r="B84" s="115"/>
      <c r="C84" s="115"/>
      <c r="D84" s="170"/>
      <c r="E84" s="124"/>
      <c r="F84" s="124"/>
      <c r="G84" s="124"/>
      <c r="H84" s="124"/>
      <c r="I84" s="90"/>
      <c r="J84" s="90"/>
      <c r="K84" s="90"/>
      <c r="L84" s="90"/>
      <c r="M84" s="90"/>
      <c r="N84" s="90"/>
    </row>
    <row r="85" spans="1:14" s="88" customFormat="1" ht="9" customHeight="1">
      <c r="A85" s="90"/>
      <c r="B85" s="124"/>
      <c r="C85" s="124"/>
      <c r="D85" s="170"/>
      <c r="E85" s="124"/>
      <c r="F85" s="124"/>
      <c r="G85" s="124"/>
      <c r="H85" s="90"/>
      <c r="I85" s="90"/>
      <c r="J85" s="90"/>
      <c r="K85" s="90"/>
      <c r="L85" s="90"/>
      <c r="M85" s="90"/>
      <c r="N85" s="90"/>
    </row>
    <row r="86" spans="1:14" s="88" customFormat="1" ht="18.75">
      <c r="A86" s="90"/>
      <c r="B86" s="115"/>
      <c r="C86" s="115"/>
      <c r="D86" s="124"/>
      <c r="E86" s="124"/>
      <c r="F86" s="124"/>
      <c r="G86" s="124"/>
      <c r="H86" s="90"/>
      <c r="I86" s="90"/>
      <c r="J86" s="90"/>
      <c r="K86" s="90"/>
      <c r="L86" s="90"/>
      <c r="M86" s="90"/>
      <c r="N86" s="90"/>
    </row>
    <row r="87" spans="1:14" s="88" customFormat="1" ht="18.75">
      <c r="A87" s="90"/>
      <c r="B87" s="115"/>
      <c r="C87" s="115"/>
      <c r="D87" s="124"/>
      <c r="E87" s="124"/>
      <c r="F87" s="124"/>
      <c r="G87" s="124"/>
      <c r="H87" s="90"/>
      <c r="I87" s="90"/>
      <c r="J87" s="90"/>
      <c r="K87" s="90"/>
      <c r="L87" s="90"/>
      <c r="M87" s="90"/>
      <c r="N87" s="90"/>
    </row>
    <row r="88" spans="1:14" s="88" customFormat="1" ht="18.75" customHeight="1">
      <c r="A88" s="90"/>
      <c r="B88" s="107" t="s">
        <v>34</v>
      </c>
      <c r="C88" s="107"/>
      <c r="D88" s="12"/>
      <c r="E88" s="12"/>
      <c r="F88" s="12"/>
      <c r="G88" s="12"/>
      <c r="H88" s="12"/>
      <c r="I88" s="12"/>
      <c r="J88" s="12"/>
      <c r="K88" s="12"/>
      <c r="L88" s="12"/>
      <c r="M88" s="12"/>
      <c r="N88" s="90"/>
    </row>
    <row r="89" spans="1:14" s="88" customFormat="1" ht="126.75" customHeight="1">
      <c r="A89" s="90"/>
      <c r="B89" s="125"/>
      <c r="C89" s="125"/>
      <c r="D89" s="125"/>
      <c r="E89" s="125"/>
      <c r="F89" s="125"/>
      <c r="G89" s="125"/>
      <c r="H89" s="125"/>
      <c r="I89" s="125"/>
      <c r="J89" s="125"/>
      <c r="K89" s="125"/>
      <c r="L89" s="125"/>
      <c r="M89" s="125"/>
      <c r="N89" s="90"/>
    </row>
    <row r="90" spans="1:14" s="88" customFormat="1" ht="18.75">
      <c r="A90" s="90"/>
      <c r="B90" s="126"/>
      <c r="C90" s="126"/>
      <c r="D90" s="171"/>
      <c r="E90" s="171"/>
      <c r="F90" s="171"/>
      <c r="G90" s="171"/>
      <c r="H90" s="90"/>
      <c r="I90" s="90"/>
      <c r="J90" s="90"/>
      <c r="K90" s="90"/>
      <c r="L90" s="90"/>
      <c r="M90" s="90"/>
      <c r="N90" s="90"/>
    </row>
    <row r="91" spans="1:14" s="88" customFormat="1" ht="18.75">
      <c r="A91" s="90"/>
      <c r="B91" s="126"/>
      <c r="C91" s="126"/>
      <c r="D91" s="171"/>
      <c r="E91" s="171"/>
      <c r="F91" s="171"/>
      <c r="G91" s="171"/>
      <c r="H91" s="90"/>
      <c r="I91" s="90"/>
      <c r="J91" s="90"/>
      <c r="K91" s="90"/>
      <c r="L91" s="90"/>
      <c r="M91" s="90"/>
      <c r="N91" s="90"/>
    </row>
    <row r="92" spans="1:14" s="88" customFormat="1" ht="18.75">
      <c r="A92" s="90"/>
      <c r="B92" s="126"/>
      <c r="C92" s="126"/>
      <c r="D92" s="171"/>
      <c r="E92" s="171"/>
      <c r="F92" s="171"/>
      <c r="G92" s="171"/>
      <c r="H92" s="90"/>
      <c r="I92" s="90"/>
      <c r="J92" s="90"/>
      <c r="K92" s="90"/>
      <c r="L92" s="90"/>
      <c r="M92" s="90"/>
      <c r="N92" s="90"/>
    </row>
    <row r="93" spans="1:14" s="88" customFormat="1" ht="18.75">
      <c r="A93" s="90"/>
      <c r="B93" s="127"/>
      <c r="C93" s="127"/>
      <c r="D93" s="171"/>
      <c r="E93" s="171"/>
      <c r="F93" s="171"/>
      <c r="G93" s="171"/>
      <c r="H93" s="90"/>
      <c r="I93" s="90"/>
      <c r="J93" s="90"/>
      <c r="K93" s="90"/>
      <c r="L93" s="90"/>
      <c r="M93" s="90"/>
      <c r="N93" s="90"/>
    </row>
    <row r="94" spans="1:14" s="88" customFormat="1" ht="18.75">
      <c r="A94" s="90"/>
      <c r="B94" s="115"/>
      <c r="C94" s="115"/>
      <c r="D94" s="124"/>
      <c r="E94" s="124"/>
      <c r="F94" s="124"/>
      <c r="G94" s="124"/>
      <c r="H94" s="90"/>
      <c r="I94" s="90"/>
      <c r="J94" s="90"/>
      <c r="K94" s="90"/>
      <c r="L94" s="90"/>
      <c r="M94" s="90"/>
      <c r="N94" s="90"/>
    </row>
    <row r="95" spans="1:14" s="88" customFormat="1" ht="18.75" customHeight="1">
      <c r="A95" s="90"/>
      <c r="B95" s="128"/>
      <c r="C95" s="128"/>
      <c r="D95" s="128"/>
      <c r="E95" s="128"/>
      <c r="F95" s="128"/>
      <c r="G95" s="128"/>
      <c r="H95" s="90"/>
      <c r="I95" s="90"/>
      <c r="J95" s="90"/>
      <c r="K95" s="90"/>
      <c r="L95" s="90"/>
      <c r="M95" s="90"/>
      <c r="N95" s="90"/>
    </row>
    <row r="96" spans="1:14" s="88" customFormat="1" ht="18.75">
      <c r="A96" s="90"/>
      <c r="B96" s="128"/>
      <c r="C96" s="128"/>
      <c r="D96" s="128"/>
      <c r="E96" s="186"/>
      <c r="F96" s="186"/>
      <c r="G96" s="186"/>
      <c r="H96" s="90"/>
      <c r="I96" s="90"/>
      <c r="J96" s="90"/>
      <c r="K96" s="90"/>
      <c r="L96" s="90"/>
      <c r="M96" s="90"/>
      <c r="N96" s="90"/>
    </row>
    <row r="97" spans="1:14" s="88" customFormat="1" ht="18.75">
      <c r="A97" s="90"/>
      <c r="B97" s="126"/>
      <c r="C97" s="126"/>
      <c r="D97" s="171"/>
      <c r="E97" s="171"/>
      <c r="F97" s="171"/>
      <c r="G97" s="171"/>
      <c r="H97" s="90"/>
      <c r="I97" s="90"/>
      <c r="J97" s="90"/>
      <c r="K97" s="90"/>
      <c r="L97" s="90"/>
      <c r="M97" s="90"/>
      <c r="N97" s="90"/>
    </row>
    <row r="98" spans="1:14" s="88" customFormat="1" ht="18.75">
      <c r="A98" s="90"/>
      <c r="B98" s="126"/>
      <c r="C98" s="126"/>
      <c r="D98" s="171"/>
      <c r="E98" s="171"/>
      <c r="F98" s="171"/>
      <c r="G98" s="171"/>
      <c r="H98" s="90"/>
      <c r="I98" s="90"/>
      <c r="J98" s="90"/>
      <c r="K98" s="90"/>
      <c r="L98" s="90"/>
      <c r="M98" s="90"/>
      <c r="N98" s="90"/>
    </row>
    <row r="99" spans="1:14" s="88" customFormat="1" ht="18.75">
      <c r="A99" s="90"/>
      <c r="B99" s="126"/>
      <c r="C99" s="126"/>
      <c r="D99" s="171"/>
      <c r="E99" s="171"/>
      <c r="F99" s="171"/>
      <c r="G99" s="171"/>
      <c r="H99" s="90"/>
      <c r="I99" s="90"/>
      <c r="J99" s="90"/>
      <c r="K99" s="90"/>
      <c r="L99" s="90"/>
      <c r="M99" s="90"/>
      <c r="N99" s="90"/>
    </row>
    <row r="100" spans="1:14" s="88" customFormat="1" ht="18.75">
      <c r="A100" s="90"/>
      <c r="B100" s="127"/>
      <c r="C100" s="127"/>
      <c r="D100" s="171"/>
      <c r="E100" s="171"/>
      <c r="F100" s="171"/>
      <c r="G100" s="171"/>
      <c r="H100" s="90"/>
      <c r="I100" s="90"/>
      <c r="J100" s="90"/>
      <c r="K100" s="90"/>
      <c r="L100" s="90"/>
      <c r="M100" s="90"/>
      <c r="N100" s="90"/>
    </row>
    <row r="101" spans="1:14" s="88" customFormat="1" ht="18.75">
      <c r="A101" s="90"/>
      <c r="B101" s="129"/>
      <c r="C101" s="129"/>
      <c r="D101" s="124"/>
      <c r="E101" s="124"/>
      <c r="F101" s="124"/>
      <c r="G101" s="124"/>
      <c r="H101" s="90"/>
      <c r="I101" s="90"/>
      <c r="J101" s="90"/>
      <c r="K101" s="90"/>
      <c r="L101" s="90"/>
      <c r="M101" s="90"/>
      <c r="N101" s="90"/>
    </row>
    <row r="102" spans="1:14" s="88" customFormat="1" ht="18.75">
      <c r="A102" s="90"/>
      <c r="B102" s="124"/>
      <c r="C102" s="124"/>
      <c r="D102" s="172"/>
      <c r="E102" s="124"/>
      <c r="F102" s="124"/>
      <c r="G102" s="124"/>
      <c r="H102" s="90"/>
      <c r="I102" s="90"/>
      <c r="J102" s="90"/>
      <c r="K102" s="90"/>
      <c r="L102" s="90"/>
      <c r="M102" s="90"/>
      <c r="N102" s="90"/>
    </row>
    <row r="103" spans="1:14" s="88" customFormat="1" ht="18.75">
      <c r="A103" s="90"/>
      <c r="B103" s="124"/>
      <c r="C103" s="124"/>
      <c r="D103" s="124"/>
      <c r="E103" s="124"/>
      <c r="F103" s="124"/>
      <c r="G103" s="124"/>
      <c r="H103" s="90"/>
      <c r="I103" s="90"/>
      <c r="J103" s="90"/>
      <c r="K103" s="90"/>
      <c r="L103" s="90"/>
      <c r="M103" s="90"/>
      <c r="N103" s="90"/>
    </row>
    <row r="105" spans="1:14" ht="14.25" customHeight="1"/>
  </sheetData>
  <mergeCells count="74">
    <mergeCell ref="B2:M2"/>
    <mergeCell ref="B4:C4"/>
    <mergeCell ref="D4:M4"/>
    <mergeCell ref="B5:C5"/>
    <mergeCell ref="D5:M5"/>
    <mergeCell ref="B6:C6"/>
    <mergeCell ref="D6:M6"/>
    <mergeCell ref="B7:C7"/>
    <mergeCell ref="D7:M7"/>
    <mergeCell ref="B8:M8"/>
    <mergeCell ref="B9:M9"/>
    <mergeCell ref="B10:M10"/>
    <mergeCell ref="B11:M11"/>
    <mergeCell ref="B12:M12"/>
    <mergeCell ref="B13:C13"/>
    <mergeCell ref="E13:H13"/>
    <mergeCell ref="I13:M13"/>
    <mergeCell ref="B17:M17"/>
    <mergeCell ref="E22:I22"/>
    <mergeCell ref="E24:I24"/>
    <mergeCell ref="E26:I26"/>
    <mergeCell ref="C32:J32"/>
    <mergeCell ref="B40:E40"/>
    <mergeCell ref="G40:M40"/>
    <mergeCell ref="R43:Z43"/>
    <mergeCell ref="B45:E45"/>
    <mergeCell ref="G45:M45"/>
    <mergeCell ref="B48:M48"/>
    <mergeCell ref="R50:Z50"/>
    <mergeCell ref="B51:M51"/>
    <mergeCell ref="E56:I56"/>
    <mergeCell ref="F57:I57"/>
    <mergeCell ref="F58:I58"/>
    <mergeCell ref="F59:I59"/>
    <mergeCell ref="F60:I60"/>
    <mergeCell ref="F61:I61"/>
    <mergeCell ref="F62:I62"/>
    <mergeCell ref="F63:I63"/>
    <mergeCell ref="F64:I64"/>
    <mergeCell ref="F65:I65"/>
    <mergeCell ref="F66:I66"/>
    <mergeCell ref="B67:D67"/>
    <mergeCell ref="F67:I67"/>
    <mergeCell ref="E69:I69"/>
    <mergeCell ref="F70:I70"/>
    <mergeCell ref="F71:I71"/>
    <mergeCell ref="F72:I72"/>
    <mergeCell ref="F73:I73"/>
    <mergeCell ref="F74:I74"/>
    <mergeCell ref="F75:I75"/>
    <mergeCell ref="F76:I76"/>
    <mergeCell ref="F77:I77"/>
    <mergeCell ref="F78:I78"/>
    <mergeCell ref="F79:I79"/>
    <mergeCell ref="B80:D80"/>
    <mergeCell ref="F80:I80"/>
    <mergeCell ref="B89:M89"/>
    <mergeCell ref="D95:E95"/>
    <mergeCell ref="C34:M36"/>
    <mergeCell ref="B56:C57"/>
    <mergeCell ref="D56:D57"/>
    <mergeCell ref="J56:J57"/>
    <mergeCell ref="K56:K57"/>
    <mergeCell ref="L56:L57"/>
    <mergeCell ref="B58:B62"/>
    <mergeCell ref="B63:B66"/>
    <mergeCell ref="B69:C70"/>
    <mergeCell ref="D69:D70"/>
    <mergeCell ref="J69:J70"/>
    <mergeCell ref="K69:K70"/>
    <mergeCell ref="L69:L70"/>
    <mergeCell ref="B71:B75"/>
    <mergeCell ref="B76:B79"/>
    <mergeCell ref="B95:B96"/>
  </mergeCells>
  <phoneticPr fontId="4"/>
  <conditionalFormatting sqref="D13:D14">
    <cfRule type="containsText" dxfId="8" priority="2" text="あり">
      <formula>NOT(ISERROR(SEARCH("あり",D13)))</formula>
    </cfRule>
    <cfRule type="containsText" dxfId="7" priority="3" text="なし">
      <formula>NOT(ISERROR(SEARCH("なし",D13)))</formula>
    </cfRule>
    <cfRule type="containsText" dxfId="6" priority="4" text="あり">
      <formula>NOT(ISERROR(SEARCH("あり",D13)))</formula>
    </cfRule>
  </conditionalFormatting>
  <conditionalFormatting sqref="J16:K16 J18:K19">
    <cfRule type="containsText" dxfId="5" priority="1" text="行わない">
      <formula>NOT(ISERROR(SEARCH("行わない",J16)))</formula>
    </cfRule>
  </conditionalFormatting>
  <dataValidations count="5">
    <dataValidation type="list" allowBlank="1" showDropDown="0" showInputMessage="1" showErrorMessage="1" sqref="I13:M14">
      <formula1>"令和元年度,令和２年度,令和３年度,令和４年度"</formula1>
    </dataValidation>
    <dataValidation imeMode="halfKatakana" allowBlank="1" showDropDown="0" showInputMessage="1" showErrorMessage="1" sqref="D6:K6 D4"/>
    <dataValidation type="list" allowBlank="1" showDropDown="0" showInputMessage="1" showErrorMessage="1" sqref="D13">
      <formula1>"あり,なし"</formula1>
    </dataValidation>
    <dataValidation type="list" allowBlank="1" showDropDown="0" showInputMessage="1" showErrorMessage="1" sqref="B9:M9">
      <formula1>"障害者支援施設,グループホーム,居宅介護,重度訪問介護,短期入所,重度障害者等包括支援,障害児入所施設"</formula1>
    </dataValidation>
    <dataValidation imeMode="halfAlpha" allowBlank="1" showDropDown="0" showInputMessage="1" showErrorMessage="1" sqref="B11:M11"/>
  </dataValidations>
  <printOptions horizontalCentered="1"/>
  <pageMargins left="0.70866141732283472" right="0.70866141732283472" top="0.74803149606299213" bottom="0.74803149606299213" header="0.31496062992125984" footer="0.31496062992125984"/>
  <pageSetup paperSize="9" scale="55" fitToWidth="1" fitToHeight="0" orientation="portrait" usePrinterDefaults="1" r:id="rId1"/>
  <rowBreaks count="1" manualBreakCount="1">
    <brk id="53" max="10"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2</xdr:col>
                    <xdr:colOff>0</xdr:colOff>
                    <xdr:row>27</xdr:row>
                    <xdr:rowOff>152400</xdr:rowOff>
                  </from>
                  <to xmlns:xdr="http://schemas.openxmlformats.org/drawingml/2006/spreadsheetDrawing">
                    <xdr:col>2</xdr:col>
                    <xdr:colOff>247650</xdr:colOff>
                    <xdr:row>29</xdr:row>
                    <xdr:rowOff>113665</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2</xdr:col>
                    <xdr:colOff>1743075</xdr:colOff>
                    <xdr:row>28</xdr:row>
                    <xdr:rowOff>228600</xdr:rowOff>
                  </from>
                  <to xmlns:xdr="http://schemas.openxmlformats.org/drawingml/2006/spreadsheetDrawing">
                    <xdr:col>3</xdr:col>
                    <xdr:colOff>9525</xdr:colOff>
                    <xdr:row>30</xdr:row>
                    <xdr:rowOff>28575</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2</xdr:col>
                    <xdr:colOff>1743075</xdr:colOff>
                    <xdr:row>27</xdr:row>
                    <xdr:rowOff>200025</xdr:rowOff>
                  </from>
                  <to xmlns:xdr="http://schemas.openxmlformats.org/drawingml/2006/spreadsheetDrawing">
                    <xdr:col>3</xdr:col>
                    <xdr:colOff>9525</xdr:colOff>
                    <xdr:row>29</xdr:row>
                    <xdr:rowOff>66040</xdr:rowOff>
                  </to>
                </anchor>
              </controlPr>
            </control>
          </mc:Choice>
        </mc:AlternateContent>
        <mc:AlternateContent>
          <mc:Choice Requires="x14">
            <control shapeId="3076" r:id="rId7" name="チェック 4">
              <controlPr defaultSize="0" autoFill="0" autoLine="0" autoPict="0">
                <anchor moveWithCells="1">
                  <from xmlns:xdr="http://schemas.openxmlformats.org/drawingml/2006/spreadsheetDrawing">
                    <xdr:col>0</xdr:col>
                    <xdr:colOff>95250</xdr:colOff>
                    <xdr:row>14</xdr:row>
                    <xdr:rowOff>200025</xdr:rowOff>
                  </from>
                  <to xmlns:xdr="http://schemas.openxmlformats.org/drawingml/2006/spreadsheetDrawing">
                    <xdr:col>1</xdr:col>
                    <xdr:colOff>247650</xdr:colOff>
                    <xdr:row>16</xdr:row>
                    <xdr:rowOff>38100</xdr:rowOff>
                  </to>
                </anchor>
              </controlPr>
            </control>
          </mc:Choice>
        </mc:AlternateContent>
        <mc:AlternateContent>
          <mc:Choice Requires="x14">
            <control shapeId="3077" r:id="rId8" name="チェック 5">
              <controlPr defaultSize="0" autoFill="0" autoLine="0" autoPict="0">
                <anchor moveWithCells="1">
                  <from xmlns:xdr="http://schemas.openxmlformats.org/drawingml/2006/spreadsheetDrawing">
                    <xdr:col>0</xdr:col>
                    <xdr:colOff>95250</xdr:colOff>
                    <xdr:row>15</xdr:row>
                    <xdr:rowOff>372110</xdr:rowOff>
                  </from>
                  <to xmlns:xdr="http://schemas.openxmlformats.org/drawingml/2006/spreadsheetDrawing">
                    <xdr:col>1</xdr:col>
                    <xdr:colOff>257175</xdr:colOff>
                    <xdr:row>17</xdr:row>
                    <xdr:rowOff>48260</xdr:rowOff>
                  </to>
                </anchor>
              </controlPr>
            </control>
          </mc:Choice>
        </mc:AlternateContent>
        <mc:AlternateContent>
          <mc:Choice Requires="x14">
            <control shapeId="3078" r:id="rId9" name="チェック 6">
              <controlPr defaultSize="0" autoFill="0" autoLine="0" autoPict="0">
                <anchor moveWithCells="1">
                  <from xmlns:xdr="http://schemas.openxmlformats.org/drawingml/2006/spreadsheetDrawing">
                    <xdr:col>0</xdr:col>
                    <xdr:colOff>95250</xdr:colOff>
                    <xdr:row>16</xdr:row>
                    <xdr:rowOff>381635</xdr:rowOff>
                  </from>
                  <to xmlns:xdr="http://schemas.openxmlformats.org/drawingml/2006/spreadsheetDrawing">
                    <xdr:col>1</xdr:col>
                    <xdr:colOff>247650</xdr:colOff>
                    <xdr:row>18</xdr:row>
                    <xdr:rowOff>57150</xdr:rowOff>
                  </to>
                </anchor>
              </controlPr>
            </control>
          </mc:Choice>
        </mc:AlternateContent>
        <mc:AlternateContent>
          <mc:Choice Requires="x14">
            <control shapeId="3079" r:id="rId10" name="チェック 7">
              <controlPr defaultSize="0" autoFill="0" autoLine="0" autoPict="0">
                <anchor moveWithCells="1">
                  <from xmlns:xdr="http://schemas.openxmlformats.org/drawingml/2006/spreadsheetDrawing">
                    <xdr:col>2</xdr:col>
                    <xdr:colOff>0</xdr:colOff>
                    <xdr:row>28</xdr:row>
                    <xdr:rowOff>238125</xdr:rowOff>
                  </from>
                  <to xmlns:xdr="http://schemas.openxmlformats.org/drawingml/2006/spreadsheetDrawing">
                    <xdr:col>2</xdr:col>
                    <xdr:colOff>257810</xdr:colOff>
                    <xdr:row>30</xdr:row>
                    <xdr:rowOff>38100</xdr:rowOff>
                  </to>
                </anchor>
              </controlPr>
            </control>
          </mc:Choice>
        </mc:AlternateContent>
        <mc:AlternateContent>
          <mc:Choice Requires="x14">
            <control shapeId="3080" r:id="rId11" name="チェック 8">
              <controlPr defaultSize="0" autoFill="0" autoLine="0" autoPict="0">
                <anchor moveWithCells="1">
                  <from xmlns:xdr="http://schemas.openxmlformats.org/drawingml/2006/spreadsheetDrawing">
                    <xdr:col>4</xdr:col>
                    <xdr:colOff>848360</xdr:colOff>
                    <xdr:row>27</xdr:row>
                    <xdr:rowOff>133350</xdr:rowOff>
                  </from>
                  <to xmlns:xdr="http://schemas.openxmlformats.org/drawingml/2006/spreadsheetDrawing">
                    <xdr:col>5</xdr:col>
                    <xdr:colOff>9525</xdr:colOff>
                    <xdr:row>29</xdr:row>
                    <xdr:rowOff>95250</xdr:rowOff>
                  </to>
                </anchor>
              </controlPr>
            </control>
          </mc:Choice>
        </mc:AlternateContent>
        <mc:AlternateContent>
          <mc:Choice Requires="x14">
            <control shapeId="3081" r:id="rId12" name="チェック 9">
              <controlPr defaultSize="0" autoFill="0" autoLine="0" autoPict="0">
                <anchor moveWithCells="1">
                  <from xmlns:xdr="http://schemas.openxmlformats.org/drawingml/2006/spreadsheetDrawing">
                    <xdr:col>1</xdr:col>
                    <xdr:colOff>9525</xdr:colOff>
                    <xdr:row>40</xdr:row>
                    <xdr:rowOff>0</xdr:rowOff>
                  </from>
                  <to xmlns:xdr="http://schemas.openxmlformats.org/drawingml/2006/spreadsheetDrawing">
                    <xdr:col>2</xdr:col>
                    <xdr:colOff>1076960</xdr:colOff>
                    <xdr:row>41</xdr:row>
                    <xdr:rowOff>9525</xdr:rowOff>
                  </to>
                </anchor>
              </controlPr>
            </control>
          </mc:Choice>
        </mc:AlternateContent>
        <mc:AlternateContent>
          <mc:Choice Requires="x14">
            <control shapeId="3082" r:id="rId13" name="チェック 10">
              <controlPr defaultSize="0" autoFill="0" autoLine="0" autoPict="0">
                <anchor moveWithCells="1">
                  <from xmlns:xdr="http://schemas.openxmlformats.org/drawingml/2006/spreadsheetDrawing">
                    <xdr:col>1</xdr:col>
                    <xdr:colOff>9525</xdr:colOff>
                    <xdr:row>40</xdr:row>
                    <xdr:rowOff>219710</xdr:rowOff>
                  </from>
                  <to xmlns:xdr="http://schemas.openxmlformats.org/drawingml/2006/spreadsheetDrawing">
                    <xdr:col>2</xdr:col>
                    <xdr:colOff>1315085</xdr:colOff>
                    <xdr:row>41</xdr:row>
                    <xdr:rowOff>228600</xdr:rowOff>
                  </to>
                </anchor>
              </controlPr>
            </control>
          </mc:Choice>
        </mc:AlternateContent>
        <mc:AlternateContent>
          <mc:Choice Requires="x14">
            <control shapeId="3083" r:id="rId14" name="チェック 11">
              <controlPr defaultSize="0" autoFill="0" autoLine="0" autoPict="0">
                <anchor moveWithCells="1">
                  <from xmlns:xdr="http://schemas.openxmlformats.org/drawingml/2006/spreadsheetDrawing">
                    <xdr:col>1</xdr:col>
                    <xdr:colOff>9525</xdr:colOff>
                    <xdr:row>41</xdr:row>
                    <xdr:rowOff>208915</xdr:rowOff>
                  </from>
                  <to xmlns:xdr="http://schemas.openxmlformats.org/drawingml/2006/spreadsheetDrawing">
                    <xdr:col>2</xdr:col>
                    <xdr:colOff>1123315</xdr:colOff>
                    <xdr:row>43</xdr:row>
                    <xdr:rowOff>47625</xdr:rowOff>
                  </to>
                </anchor>
              </controlPr>
            </control>
          </mc:Choice>
        </mc:AlternateContent>
        <mc:AlternateContent>
          <mc:Choice Requires="x14">
            <control shapeId="3084" r:id="rId15" name="チェック 12">
              <controlPr defaultSize="0" autoFill="0" autoLine="0" autoPict="0">
                <anchor moveWithCells="1">
                  <from xmlns:xdr="http://schemas.openxmlformats.org/drawingml/2006/spreadsheetDrawing">
                    <xdr:col>2</xdr:col>
                    <xdr:colOff>1800860</xdr:colOff>
                    <xdr:row>39</xdr:row>
                    <xdr:rowOff>228600</xdr:rowOff>
                  </from>
                  <to xmlns:xdr="http://schemas.openxmlformats.org/drawingml/2006/spreadsheetDrawing">
                    <xdr:col>4</xdr:col>
                    <xdr:colOff>1019175</xdr:colOff>
                    <xdr:row>41</xdr:row>
                    <xdr:rowOff>0</xdr:rowOff>
                  </to>
                </anchor>
              </controlPr>
            </control>
          </mc:Choice>
        </mc:AlternateContent>
        <mc:AlternateContent>
          <mc:Choice Requires="x14">
            <control shapeId="3085" r:id="rId16" name="チェック 13">
              <controlPr defaultSize="0" autoFill="0" autoLine="0" autoPict="0">
                <anchor moveWithCells="1">
                  <from xmlns:xdr="http://schemas.openxmlformats.org/drawingml/2006/spreadsheetDrawing">
                    <xdr:col>2</xdr:col>
                    <xdr:colOff>1800860</xdr:colOff>
                    <xdr:row>40</xdr:row>
                    <xdr:rowOff>208915</xdr:rowOff>
                  </from>
                  <to xmlns:xdr="http://schemas.openxmlformats.org/drawingml/2006/spreadsheetDrawing">
                    <xdr:col>4</xdr:col>
                    <xdr:colOff>1019175</xdr:colOff>
                    <xdr:row>41</xdr:row>
                    <xdr:rowOff>219710</xdr:rowOff>
                  </to>
                </anchor>
              </controlPr>
            </control>
          </mc:Choice>
        </mc:AlternateContent>
        <mc:AlternateContent>
          <mc:Choice Requires="x14">
            <control shapeId="3086" r:id="rId17" name="チェック 14">
              <controlPr defaultSize="0" autoFill="0" autoLine="0" autoPict="0">
                <anchor moveWithCells="1">
                  <from xmlns:xdr="http://schemas.openxmlformats.org/drawingml/2006/spreadsheetDrawing">
                    <xdr:col>2</xdr:col>
                    <xdr:colOff>1800860</xdr:colOff>
                    <xdr:row>41</xdr:row>
                    <xdr:rowOff>208915</xdr:rowOff>
                  </from>
                  <to xmlns:xdr="http://schemas.openxmlformats.org/drawingml/2006/spreadsheetDrawing">
                    <xdr:col>4</xdr:col>
                    <xdr:colOff>1019175</xdr:colOff>
                    <xdr:row>43</xdr:row>
                    <xdr:rowOff>47625</xdr:rowOff>
                  </to>
                </anchor>
              </controlPr>
            </control>
          </mc:Choice>
        </mc:AlternateContent>
        <mc:AlternateContent>
          <mc:Choice Requires="x14">
            <control shapeId="3087" r:id="rId18" name="チェック 15">
              <controlPr defaultSize="0" autoFill="0" autoLine="0" autoPict="0">
                <anchor moveWithCells="1">
                  <from xmlns:xdr="http://schemas.openxmlformats.org/drawingml/2006/spreadsheetDrawing">
                    <xdr:col>1</xdr:col>
                    <xdr:colOff>9525</xdr:colOff>
                    <xdr:row>43</xdr:row>
                    <xdr:rowOff>18415</xdr:rowOff>
                  </from>
                  <to xmlns:xdr="http://schemas.openxmlformats.org/drawingml/2006/spreadsheetDrawing">
                    <xdr:col>1</xdr:col>
                    <xdr:colOff>1057275</xdr:colOff>
                    <xdr:row>44</xdr:row>
                    <xdr:rowOff>38100</xdr:rowOff>
                  </to>
                </anchor>
              </controlPr>
            </control>
          </mc:Choice>
        </mc:AlternateContent>
        <mc:AlternateContent>
          <mc:Choice Requires="x14">
            <control shapeId="3088" r:id="rId19" name="チェック 16">
              <controlPr defaultSize="0" autoFill="0" autoLine="0" autoPict="0">
                <anchor moveWithCells="1">
                  <from xmlns:xdr="http://schemas.openxmlformats.org/drawingml/2006/spreadsheetDrawing">
                    <xdr:col>6</xdr:col>
                    <xdr:colOff>104775</xdr:colOff>
                    <xdr:row>40</xdr:row>
                    <xdr:rowOff>29210</xdr:rowOff>
                  </from>
                  <to xmlns:xdr="http://schemas.openxmlformats.org/drawingml/2006/spreadsheetDrawing">
                    <xdr:col>8</xdr:col>
                    <xdr:colOff>381000</xdr:colOff>
                    <xdr:row>40</xdr:row>
                    <xdr:rowOff>228600</xdr:rowOff>
                  </to>
                </anchor>
              </controlPr>
            </control>
          </mc:Choice>
        </mc:AlternateContent>
        <mc:AlternateContent>
          <mc:Choice Requires="x14">
            <control shapeId="3089" r:id="rId20" name="チェック 17">
              <controlPr defaultSize="0" autoFill="0" autoLine="0" autoPict="0">
                <anchor moveWithCells="1">
                  <from xmlns:xdr="http://schemas.openxmlformats.org/drawingml/2006/spreadsheetDrawing">
                    <xdr:col>6</xdr:col>
                    <xdr:colOff>104775</xdr:colOff>
                    <xdr:row>41</xdr:row>
                    <xdr:rowOff>76835</xdr:rowOff>
                  </from>
                  <to xmlns:xdr="http://schemas.openxmlformats.org/drawingml/2006/spreadsheetDrawing">
                    <xdr:col>9</xdr:col>
                    <xdr:colOff>504825</xdr:colOff>
                    <xdr:row>42</xdr:row>
                    <xdr:rowOff>86360</xdr:rowOff>
                  </to>
                </anchor>
              </controlPr>
            </control>
          </mc:Choice>
        </mc:AlternateContent>
        <mc:AlternateContent>
          <mc:Choice Requires="x14">
            <control shapeId="3090" r:id="rId21" name="チェック 18">
              <controlPr defaultSize="0" autoFill="0" autoLine="0" autoPict="0">
                <anchor moveWithCells="1">
                  <from xmlns:xdr="http://schemas.openxmlformats.org/drawingml/2006/spreadsheetDrawing">
                    <xdr:col>6</xdr:col>
                    <xdr:colOff>104775</xdr:colOff>
                    <xdr:row>42</xdr:row>
                    <xdr:rowOff>29210</xdr:rowOff>
                  </from>
                  <to xmlns:xdr="http://schemas.openxmlformats.org/drawingml/2006/spreadsheetDrawing">
                    <xdr:col>9</xdr:col>
                    <xdr:colOff>314325</xdr:colOff>
                    <xdr:row>43</xdr:row>
                    <xdr:rowOff>104775</xdr:rowOff>
                  </to>
                </anchor>
              </controlPr>
            </control>
          </mc:Choice>
        </mc:AlternateContent>
        <mc:AlternateContent>
          <mc:Choice Requires="x14">
            <control shapeId="3091" r:id="rId22" name="チェック 19">
              <controlPr defaultSize="0" autoFill="0" autoLine="0" autoPict="0">
                <anchor moveWithCells="1">
                  <from xmlns:xdr="http://schemas.openxmlformats.org/drawingml/2006/spreadsheetDrawing">
                    <xdr:col>9</xdr:col>
                    <xdr:colOff>913765</xdr:colOff>
                    <xdr:row>41</xdr:row>
                    <xdr:rowOff>85725</xdr:rowOff>
                  </from>
                  <to xmlns:xdr="http://schemas.openxmlformats.org/drawingml/2006/spreadsheetDrawing">
                    <xdr:col>12</xdr:col>
                    <xdr:colOff>1324610</xdr:colOff>
                    <xdr:row>42</xdr:row>
                    <xdr:rowOff>104775</xdr:rowOff>
                  </to>
                </anchor>
              </controlPr>
            </control>
          </mc:Choice>
        </mc:AlternateContent>
        <mc:AlternateContent>
          <mc:Choice Requires="x14">
            <control shapeId="3092" r:id="rId23" name="チェック 20">
              <controlPr defaultSize="0" autoFill="0" autoLine="0" autoPict="0">
                <anchor moveWithCells="1">
                  <from xmlns:xdr="http://schemas.openxmlformats.org/drawingml/2006/spreadsheetDrawing">
                    <xdr:col>9</xdr:col>
                    <xdr:colOff>913765</xdr:colOff>
                    <xdr:row>42</xdr:row>
                    <xdr:rowOff>19050</xdr:rowOff>
                  </from>
                  <to xmlns:xdr="http://schemas.openxmlformats.org/drawingml/2006/spreadsheetDrawing">
                    <xdr:col>12</xdr:col>
                    <xdr:colOff>742315</xdr:colOff>
                    <xdr:row>43</xdr:row>
                    <xdr:rowOff>104775</xdr:rowOff>
                  </to>
                </anchor>
              </controlPr>
            </control>
          </mc:Choice>
        </mc:AlternateContent>
        <mc:AlternateContent>
          <mc:Choice Requires="x14">
            <control shapeId="3093" r:id="rId24" name="チェック 21">
              <controlPr defaultSize="0" autoFill="0" autoLine="0" autoPict="0">
                <anchor moveWithCells="1">
                  <from xmlns:xdr="http://schemas.openxmlformats.org/drawingml/2006/spreadsheetDrawing">
                    <xdr:col>9</xdr:col>
                    <xdr:colOff>913765</xdr:colOff>
                    <xdr:row>43</xdr:row>
                    <xdr:rowOff>38100</xdr:rowOff>
                  </from>
                  <to xmlns:xdr="http://schemas.openxmlformats.org/drawingml/2006/spreadsheetDrawing">
                    <xdr:col>11</xdr:col>
                    <xdr:colOff>57150</xdr:colOff>
                    <xdr:row>44</xdr:row>
                    <xdr:rowOff>57150</xdr:rowOff>
                  </to>
                </anchor>
              </controlPr>
            </control>
          </mc:Choice>
        </mc:AlternateContent>
        <mc:AlternateContent>
          <mc:Choice Requires="x14">
            <control shapeId="3094" r:id="rId25" name="チェック 22">
              <controlPr defaultSize="0" autoFill="0" autoLine="0" autoPict="0">
                <anchor moveWithCells="1">
                  <from xmlns:xdr="http://schemas.openxmlformats.org/drawingml/2006/spreadsheetDrawing">
                    <xdr:col>6</xdr:col>
                    <xdr:colOff>104775</xdr:colOff>
                    <xdr:row>43</xdr:row>
                    <xdr:rowOff>47625</xdr:rowOff>
                  </from>
                  <to xmlns:xdr="http://schemas.openxmlformats.org/drawingml/2006/spreadsheetDrawing">
                    <xdr:col>9</xdr:col>
                    <xdr:colOff>609600</xdr:colOff>
                    <xdr:row>44</xdr:row>
                    <xdr:rowOff>57150</xdr:rowOff>
                  </to>
                </anchor>
              </controlPr>
            </control>
          </mc:Choice>
        </mc:AlternateContent>
        <mc:AlternateContent>
          <mc:Choice Requires="x14">
            <control shapeId="3097" r:id="rId26" name="チェック 25">
              <controlPr defaultSize="0" autoFill="0" autoLine="0" autoPict="0">
                <anchor moveWithCells="1">
                  <from xmlns:xdr="http://schemas.openxmlformats.org/drawingml/2006/spreadsheetDrawing">
                    <xdr:col>0</xdr:col>
                    <xdr:colOff>95250</xdr:colOff>
                    <xdr:row>17</xdr:row>
                    <xdr:rowOff>314960</xdr:rowOff>
                  </from>
                  <to xmlns:xdr="http://schemas.openxmlformats.org/drawingml/2006/spreadsheetDrawing">
                    <xdr:col>1</xdr:col>
                    <xdr:colOff>247650</xdr:colOff>
                    <xdr:row>19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W41"/>
  <sheetViews>
    <sheetView showGridLines="0" view="pageBreakPreview" zoomScale="70" zoomScaleNormal="70" zoomScaleSheetLayoutView="70" workbookViewId="0">
      <selection activeCell="A4" sqref="A4"/>
    </sheetView>
  </sheetViews>
  <sheetFormatPr defaultColWidth="5.625" defaultRowHeight="19.5"/>
  <cols>
    <col min="1" max="1" width="3.875" style="252" customWidth="1"/>
    <col min="2" max="2" width="5.625" style="252"/>
    <col min="3" max="3" width="12.875" style="252" customWidth="1"/>
    <col min="4" max="4" width="5.625" style="252"/>
    <col min="5" max="5" width="18" style="252" customWidth="1"/>
    <col min="6" max="21" width="5.625" style="252"/>
    <col min="22" max="22" width="3.875" style="252" customWidth="1"/>
    <col min="23" max="23" width="2.75" style="252" customWidth="1"/>
    <col min="24" max="16384" width="5.625" style="252"/>
  </cols>
  <sheetData>
    <row r="1" spans="1:23" ht="24">
      <c r="A1" s="256" t="s">
        <v>20</v>
      </c>
      <c r="B1" s="260"/>
      <c r="C1" s="260"/>
      <c r="D1" s="260"/>
      <c r="E1" s="260"/>
      <c r="F1" s="260"/>
      <c r="G1" s="260"/>
      <c r="H1" s="260"/>
      <c r="I1" s="260"/>
      <c r="J1" s="260"/>
    </row>
    <row r="2" spans="1:23" ht="24.95" customHeight="1">
      <c r="A2" s="257" t="s">
        <v>164</v>
      </c>
      <c r="B2" s="258"/>
      <c r="C2" s="258"/>
      <c r="D2" s="258"/>
      <c r="E2" s="258"/>
      <c r="F2" s="258"/>
      <c r="G2" s="258"/>
      <c r="H2" s="258"/>
      <c r="I2" s="258"/>
      <c r="J2" s="258"/>
      <c r="K2" s="258"/>
      <c r="L2" s="258"/>
      <c r="M2" s="258"/>
      <c r="N2" s="258"/>
      <c r="O2" s="258"/>
      <c r="P2" s="258"/>
      <c r="Q2" s="258"/>
      <c r="R2" s="258"/>
      <c r="S2" s="258"/>
      <c r="T2" s="258"/>
      <c r="U2" s="258"/>
      <c r="V2" s="258"/>
      <c r="W2" s="258"/>
    </row>
    <row r="3" spans="1:23" ht="29.25" customHeight="1">
      <c r="A3" s="258"/>
      <c r="B3" s="258"/>
      <c r="C3" s="258"/>
      <c r="D3" s="258"/>
      <c r="E3" s="258"/>
      <c r="F3" s="258"/>
      <c r="G3" s="258"/>
      <c r="H3" s="258"/>
      <c r="I3" s="258"/>
      <c r="J3" s="258"/>
      <c r="K3" s="258"/>
      <c r="L3" s="258"/>
      <c r="M3" s="258"/>
      <c r="N3" s="258"/>
      <c r="O3" s="258"/>
      <c r="P3" s="258"/>
      <c r="Q3" s="258"/>
      <c r="R3" s="258"/>
      <c r="S3" s="258"/>
      <c r="T3" s="258"/>
      <c r="U3" s="258"/>
      <c r="V3" s="258"/>
      <c r="W3" s="258"/>
    </row>
    <row r="4" spans="1:23" s="253" customFormat="1" ht="9.75" customHeight="1">
      <c r="A4" s="250"/>
      <c r="B4" s="262"/>
      <c r="C4" s="262"/>
      <c r="D4" s="262"/>
      <c r="E4" s="262"/>
      <c r="F4" s="262"/>
      <c r="G4" s="262"/>
      <c r="H4" s="262"/>
      <c r="I4" s="262"/>
      <c r="J4" s="262"/>
    </row>
    <row r="5" spans="1:23" s="254" customFormat="1" ht="25.5">
      <c r="A5" s="259"/>
      <c r="B5" s="263"/>
      <c r="C5" s="263"/>
      <c r="D5" s="263"/>
      <c r="E5" s="263"/>
      <c r="F5" s="263"/>
      <c r="G5" s="263"/>
      <c r="H5" s="259"/>
      <c r="I5" s="259"/>
      <c r="J5" s="259"/>
      <c r="P5" s="315" t="s">
        <v>134</v>
      </c>
      <c r="Q5" s="315"/>
      <c r="R5" s="315"/>
      <c r="S5" s="321"/>
      <c r="T5" s="321"/>
      <c r="U5" s="321"/>
      <c r="V5" s="321"/>
    </row>
    <row r="6" spans="1:23" s="254" customFormat="1" ht="25.5">
      <c r="A6" s="259"/>
      <c r="B6" s="263"/>
      <c r="C6" s="263"/>
      <c r="D6" s="263"/>
      <c r="E6" s="263"/>
      <c r="F6" s="263"/>
      <c r="G6" s="263"/>
      <c r="H6" s="259"/>
      <c r="I6" s="259"/>
      <c r="J6" s="259"/>
      <c r="P6" s="315"/>
      <c r="Q6" s="315"/>
      <c r="R6" s="315"/>
      <c r="S6" s="322"/>
      <c r="T6" s="322"/>
      <c r="U6" s="322"/>
      <c r="V6" s="322"/>
    </row>
    <row r="7" spans="1:23" s="253" customFormat="1" ht="20.25">
      <c r="A7" s="250"/>
      <c r="B7" s="250"/>
      <c r="C7" s="269" t="s">
        <v>1</v>
      </c>
      <c r="D7" s="250"/>
      <c r="E7" s="250"/>
      <c r="F7" s="250"/>
      <c r="G7" s="250"/>
      <c r="H7" s="250"/>
      <c r="I7" s="250"/>
      <c r="J7" s="250"/>
    </row>
    <row r="8" spans="1:23" s="253" customFormat="1" ht="23.1" customHeight="1">
      <c r="A8" s="250"/>
      <c r="B8" s="250"/>
      <c r="C8" s="270" t="s">
        <v>8</v>
      </c>
      <c r="D8" s="278"/>
      <c r="E8" s="285"/>
      <c r="F8" s="285"/>
      <c r="G8" s="285"/>
      <c r="H8" s="285"/>
      <c r="I8" s="285"/>
      <c r="J8" s="285"/>
      <c r="K8" s="303"/>
    </row>
    <row r="9" spans="1:23" s="253" customFormat="1" ht="23.1" customHeight="1">
      <c r="A9" s="250"/>
      <c r="B9" s="250"/>
      <c r="C9" s="271" t="s">
        <v>10</v>
      </c>
      <c r="D9" s="279"/>
      <c r="E9" s="286"/>
      <c r="F9" s="286"/>
      <c r="G9" s="286"/>
      <c r="H9" s="286"/>
      <c r="I9" s="286"/>
      <c r="J9" s="286"/>
      <c r="K9" s="304"/>
    </row>
    <row r="10" spans="1:23" s="253" customFormat="1" ht="23.1" customHeight="1">
      <c r="A10" s="250"/>
      <c r="B10" s="250"/>
      <c r="C10" s="272" t="s">
        <v>36</v>
      </c>
      <c r="D10" s="280"/>
      <c r="E10" s="287"/>
      <c r="F10" s="293" t="s">
        <v>84</v>
      </c>
      <c r="G10" s="293"/>
      <c r="H10" s="293"/>
      <c r="I10" s="293"/>
      <c r="J10" s="293"/>
      <c r="K10" s="305"/>
    </row>
    <row r="11" spans="1:23" s="253" customFormat="1" ht="23.1" customHeight="1">
      <c r="A11" s="250"/>
      <c r="B11" s="250"/>
      <c r="C11" s="273" t="s">
        <v>81</v>
      </c>
      <c r="D11" s="281"/>
      <c r="E11" s="288"/>
      <c r="F11" s="294" t="s">
        <v>84</v>
      </c>
      <c r="G11" s="294"/>
      <c r="H11" s="294"/>
      <c r="I11" s="294"/>
      <c r="J11" s="294"/>
      <c r="K11" s="306"/>
    </row>
    <row r="12" spans="1:23" ht="9.9499999999999993" customHeight="1">
      <c r="A12" s="260"/>
      <c r="B12" s="260"/>
      <c r="C12" s="260"/>
      <c r="D12" s="260"/>
      <c r="E12" s="260"/>
      <c r="F12" s="260"/>
      <c r="G12" s="260"/>
      <c r="H12" s="260"/>
      <c r="I12" s="260"/>
      <c r="J12" s="260"/>
    </row>
    <row r="13" spans="1:23" ht="20.100000000000001" customHeight="1">
      <c r="A13" s="260"/>
      <c r="B13" s="264" t="s">
        <v>76</v>
      </c>
      <c r="C13" s="264"/>
      <c r="D13" s="264"/>
      <c r="E13" s="289">
        <f>$C$17+$E$17-$G$17</f>
        <v>0</v>
      </c>
      <c r="F13" s="295"/>
      <c r="G13" s="295"/>
      <c r="H13" s="295"/>
      <c r="I13" s="295"/>
      <c r="J13" s="302" t="s">
        <v>73</v>
      </c>
      <c r="K13" s="307"/>
      <c r="M13" s="312"/>
      <c r="N13" s="312"/>
      <c r="O13" s="312"/>
      <c r="P13" s="312"/>
      <c r="Q13" s="312"/>
      <c r="R13" s="312"/>
      <c r="T13" s="254"/>
      <c r="U13" s="254"/>
    </row>
    <row r="14" spans="1:23" ht="20.100000000000001" customHeight="1">
      <c r="A14" s="260"/>
      <c r="B14" s="264"/>
      <c r="C14" s="264"/>
      <c r="D14" s="264"/>
      <c r="E14" s="290"/>
      <c r="F14" s="290"/>
      <c r="G14" s="290"/>
      <c r="H14" s="290"/>
      <c r="I14" s="290"/>
      <c r="J14" s="302"/>
      <c r="K14" s="307"/>
      <c r="M14" s="312"/>
      <c r="N14" s="312"/>
      <c r="O14" s="312"/>
      <c r="P14" s="312"/>
      <c r="Q14" s="312"/>
      <c r="R14" s="312"/>
      <c r="T14" s="254"/>
      <c r="U14" s="254"/>
    </row>
    <row r="15" spans="1:23" ht="9.9499999999999993" customHeight="1">
      <c r="A15" s="260"/>
      <c r="B15" s="260"/>
      <c r="C15" s="260"/>
      <c r="D15" s="260"/>
      <c r="E15" s="260"/>
      <c r="F15" s="260"/>
      <c r="G15" s="260"/>
      <c r="H15" s="260"/>
      <c r="I15" s="260"/>
      <c r="J15" s="260"/>
    </row>
    <row r="16" spans="1:23" ht="39.950000000000003" customHeight="1">
      <c r="A16" s="260"/>
      <c r="B16" s="260"/>
      <c r="C16" s="274" t="s">
        <v>82</v>
      </c>
      <c r="D16" s="274"/>
      <c r="E16" s="291" t="s">
        <v>74</v>
      </c>
      <c r="F16" s="296"/>
      <c r="G16" s="291" t="s">
        <v>85</v>
      </c>
      <c r="H16" s="296"/>
      <c r="I16" s="300"/>
      <c r="J16" s="300"/>
    </row>
    <row r="17" spans="1:21" ht="20.100000000000001" customHeight="1">
      <c r="A17" s="260"/>
      <c r="B17" s="260"/>
      <c r="C17" s="275">
        <f>$P$25</f>
        <v>0</v>
      </c>
      <c r="D17" s="282"/>
      <c r="E17" s="292">
        <f>$S$25</f>
        <v>0</v>
      </c>
      <c r="F17" s="297"/>
      <c r="G17" s="298"/>
      <c r="H17" s="299"/>
      <c r="I17" s="301"/>
      <c r="J17" s="301"/>
    </row>
    <row r="18" spans="1:21" ht="9.9499999999999993" customHeight="1">
      <c r="A18" s="260"/>
      <c r="B18" s="260"/>
      <c r="C18" s="260"/>
      <c r="D18" s="260"/>
      <c r="E18" s="260"/>
      <c r="F18" s="260"/>
      <c r="G18" s="260"/>
      <c r="H18" s="260"/>
      <c r="I18" s="260"/>
      <c r="J18" s="260"/>
    </row>
    <row r="19" spans="1:21" s="255" customFormat="1" ht="20.100000000000001" customHeight="1">
      <c r="A19" s="261"/>
      <c r="B19" s="265" t="s">
        <v>77</v>
      </c>
      <c r="C19" s="265" t="s">
        <v>83</v>
      </c>
      <c r="D19" s="265"/>
      <c r="E19" s="265"/>
      <c r="F19" s="265"/>
      <c r="G19" s="265"/>
      <c r="H19" s="265"/>
      <c r="I19" s="265"/>
      <c r="J19" s="265"/>
      <c r="K19" s="308" t="s">
        <v>86</v>
      </c>
      <c r="L19" s="308"/>
      <c r="M19" s="308" t="s">
        <v>51</v>
      </c>
      <c r="N19" s="308"/>
      <c r="O19" s="308"/>
      <c r="P19" s="308" t="s">
        <v>88</v>
      </c>
      <c r="Q19" s="308"/>
      <c r="R19" s="308"/>
      <c r="S19" s="323" t="s">
        <v>89</v>
      </c>
      <c r="T19" s="323"/>
      <c r="U19" s="323"/>
    </row>
    <row r="20" spans="1:21" ht="20.100000000000001" customHeight="1">
      <c r="A20" s="260"/>
      <c r="B20" s="266">
        <v>1</v>
      </c>
      <c r="C20" s="276"/>
      <c r="D20" s="276"/>
      <c r="E20" s="276"/>
      <c r="F20" s="276"/>
      <c r="G20" s="276"/>
      <c r="H20" s="276"/>
      <c r="I20" s="276"/>
      <c r="J20" s="276"/>
      <c r="K20" s="309"/>
      <c r="L20" s="311" t="s">
        <v>16</v>
      </c>
      <c r="M20" s="313"/>
      <c r="N20" s="313"/>
      <c r="O20" s="313"/>
      <c r="P20" s="316">
        <f>K20*M20</f>
        <v>0</v>
      </c>
      <c r="Q20" s="316"/>
      <c r="R20" s="316"/>
      <c r="S20" s="313"/>
      <c r="T20" s="313"/>
      <c r="U20" s="313"/>
    </row>
    <row r="21" spans="1:21" ht="20.100000000000001" customHeight="1">
      <c r="A21" s="260"/>
      <c r="B21" s="266">
        <v>2</v>
      </c>
      <c r="C21" s="276"/>
      <c r="D21" s="276"/>
      <c r="E21" s="276"/>
      <c r="F21" s="276"/>
      <c r="G21" s="276"/>
      <c r="H21" s="276"/>
      <c r="I21" s="276"/>
      <c r="J21" s="276"/>
      <c r="K21" s="309"/>
      <c r="L21" s="311" t="s">
        <v>16</v>
      </c>
      <c r="M21" s="313"/>
      <c r="N21" s="313"/>
      <c r="O21" s="313"/>
      <c r="P21" s="316">
        <f>K21*M21</f>
        <v>0</v>
      </c>
      <c r="Q21" s="316"/>
      <c r="R21" s="316"/>
      <c r="S21" s="313"/>
      <c r="T21" s="313"/>
      <c r="U21" s="313"/>
    </row>
    <row r="22" spans="1:21" ht="20.100000000000001" customHeight="1">
      <c r="A22" s="260"/>
      <c r="B22" s="266">
        <v>3</v>
      </c>
      <c r="C22" s="276"/>
      <c r="D22" s="276"/>
      <c r="E22" s="276"/>
      <c r="F22" s="276"/>
      <c r="G22" s="276"/>
      <c r="H22" s="276"/>
      <c r="I22" s="276"/>
      <c r="J22" s="276"/>
      <c r="K22" s="309"/>
      <c r="L22" s="311" t="s">
        <v>16</v>
      </c>
      <c r="M22" s="313"/>
      <c r="N22" s="313"/>
      <c r="O22" s="313"/>
      <c r="P22" s="316">
        <f>K22*M22</f>
        <v>0</v>
      </c>
      <c r="Q22" s="316"/>
      <c r="R22" s="316"/>
      <c r="S22" s="313"/>
      <c r="T22" s="313"/>
      <c r="U22" s="313"/>
    </row>
    <row r="23" spans="1:21" ht="20.100000000000001" customHeight="1">
      <c r="A23" s="260"/>
      <c r="B23" s="266">
        <v>4</v>
      </c>
      <c r="C23" s="276"/>
      <c r="D23" s="276"/>
      <c r="E23" s="276"/>
      <c r="F23" s="276"/>
      <c r="G23" s="276"/>
      <c r="H23" s="276"/>
      <c r="I23" s="276"/>
      <c r="J23" s="276"/>
      <c r="K23" s="309"/>
      <c r="L23" s="311" t="s">
        <v>16</v>
      </c>
      <c r="M23" s="313"/>
      <c r="N23" s="313"/>
      <c r="O23" s="313"/>
      <c r="P23" s="316">
        <f>K23*M23</f>
        <v>0</v>
      </c>
      <c r="Q23" s="316"/>
      <c r="R23" s="316"/>
      <c r="S23" s="313"/>
      <c r="T23" s="313"/>
      <c r="U23" s="313"/>
    </row>
    <row r="24" spans="1:21" ht="20.100000000000001" customHeight="1">
      <c r="A24" s="260"/>
      <c r="B24" s="266">
        <v>5</v>
      </c>
      <c r="C24" s="276"/>
      <c r="D24" s="276"/>
      <c r="E24" s="276"/>
      <c r="F24" s="276"/>
      <c r="G24" s="276"/>
      <c r="H24" s="276"/>
      <c r="I24" s="276"/>
      <c r="J24" s="276"/>
      <c r="K24" s="309"/>
      <c r="L24" s="311" t="s">
        <v>16</v>
      </c>
      <c r="M24" s="313"/>
      <c r="N24" s="313"/>
      <c r="O24" s="313"/>
      <c r="P24" s="316">
        <f>K24*M24</f>
        <v>0</v>
      </c>
      <c r="Q24" s="316"/>
      <c r="R24" s="316"/>
      <c r="S24" s="313"/>
      <c r="T24" s="313"/>
      <c r="U24" s="313"/>
    </row>
    <row r="25" spans="1:21" ht="20.100000000000001" customHeight="1">
      <c r="A25" s="260"/>
      <c r="B25" s="260"/>
      <c r="C25" s="260"/>
      <c r="D25" s="260"/>
      <c r="E25" s="260"/>
      <c r="F25" s="260"/>
      <c r="G25" s="260"/>
      <c r="H25" s="260"/>
      <c r="I25" s="260"/>
      <c r="J25" s="260"/>
      <c r="M25" s="308" t="s">
        <v>87</v>
      </c>
      <c r="N25" s="308"/>
      <c r="O25" s="308"/>
      <c r="P25" s="317">
        <f>SUM(P20:R24)</f>
        <v>0</v>
      </c>
      <c r="Q25" s="319"/>
      <c r="R25" s="320"/>
      <c r="S25" s="317">
        <f>SUM(S20:U24)</f>
        <v>0</v>
      </c>
      <c r="T25" s="319"/>
      <c r="U25" s="320"/>
    </row>
    <row r="26" spans="1:21" ht="20.100000000000001" customHeight="1">
      <c r="A26" s="260"/>
      <c r="B26" s="260"/>
      <c r="C26" s="260"/>
      <c r="D26" s="260"/>
      <c r="E26" s="260"/>
      <c r="F26" s="260"/>
      <c r="G26" s="260"/>
      <c r="H26" s="260"/>
      <c r="I26" s="260"/>
      <c r="J26" s="260"/>
      <c r="M26" s="314"/>
      <c r="N26" s="314"/>
      <c r="O26" s="314"/>
      <c r="P26" s="318"/>
      <c r="Q26" s="318"/>
      <c r="R26" s="318"/>
      <c r="S26" s="318"/>
      <c r="T26" s="318"/>
      <c r="U26" s="318"/>
    </row>
    <row r="27" spans="1:21" ht="20.100000000000001" customHeight="1">
      <c r="A27" s="260"/>
      <c r="B27" s="260"/>
      <c r="C27" s="260"/>
      <c r="D27" s="260"/>
      <c r="E27" s="260"/>
      <c r="F27" s="260"/>
      <c r="G27" s="260"/>
      <c r="H27" s="260"/>
      <c r="I27" s="260"/>
      <c r="J27" s="260"/>
      <c r="M27" s="314"/>
      <c r="N27" s="314"/>
      <c r="O27" s="314"/>
      <c r="P27" s="318"/>
      <c r="Q27" s="318"/>
      <c r="R27" s="318"/>
      <c r="S27" s="318"/>
      <c r="T27" s="318"/>
      <c r="U27" s="318"/>
    </row>
    <row r="28" spans="1:21" ht="20.100000000000001" customHeight="1">
      <c r="A28" s="260"/>
      <c r="B28" s="260"/>
      <c r="C28" s="260"/>
      <c r="D28" s="260"/>
      <c r="E28" s="260"/>
      <c r="F28" s="260"/>
      <c r="G28" s="260"/>
      <c r="H28" s="260"/>
      <c r="I28" s="260"/>
      <c r="J28" s="260"/>
      <c r="M28" s="314"/>
      <c r="N28" s="314"/>
      <c r="O28" s="314"/>
      <c r="P28" s="318"/>
      <c r="Q28" s="318"/>
      <c r="R28" s="318"/>
      <c r="S28" s="318"/>
      <c r="T28" s="318"/>
      <c r="U28" s="318"/>
    </row>
    <row r="29" spans="1:21" ht="20.100000000000001" customHeight="1">
      <c r="A29" s="260"/>
      <c r="B29" s="260"/>
      <c r="C29" s="260"/>
      <c r="D29" s="260"/>
      <c r="E29" s="260"/>
      <c r="F29" s="260"/>
      <c r="G29" s="260"/>
      <c r="H29" s="260"/>
      <c r="I29" s="260"/>
      <c r="J29" s="260"/>
      <c r="M29" s="314"/>
      <c r="N29" s="314"/>
      <c r="O29" s="314"/>
      <c r="P29" s="318"/>
      <c r="Q29" s="318"/>
      <c r="R29" s="318"/>
      <c r="S29" s="318"/>
      <c r="T29" s="318"/>
      <c r="U29" s="318"/>
    </row>
    <row r="30" spans="1:21" ht="49.5" customHeight="1">
      <c r="A30" s="260"/>
      <c r="B30" s="260"/>
      <c r="C30" s="260"/>
      <c r="D30" s="260"/>
      <c r="E30" s="260"/>
      <c r="F30" s="260"/>
      <c r="G30" s="260"/>
      <c r="H30" s="260"/>
      <c r="I30" s="260"/>
      <c r="J30" s="260"/>
    </row>
    <row r="31" spans="1:21" ht="20.100000000000001" customHeight="1">
      <c r="A31" s="260"/>
      <c r="B31" s="267" t="s">
        <v>136</v>
      </c>
      <c r="C31" s="265"/>
      <c r="D31" s="283"/>
      <c r="E31" s="283"/>
      <c r="F31" s="283"/>
      <c r="G31" s="283"/>
      <c r="H31" s="283"/>
      <c r="I31" s="283"/>
      <c r="J31" s="283"/>
      <c r="K31" s="310"/>
      <c r="L31" s="310"/>
      <c r="M31" s="310"/>
      <c r="N31" s="310"/>
      <c r="O31" s="310"/>
      <c r="P31" s="310"/>
      <c r="Q31" s="310"/>
      <c r="R31" s="310"/>
      <c r="S31" s="310"/>
      <c r="T31" s="310"/>
      <c r="U31" s="310"/>
    </row>
    <row r="32" spans="1:21" ht="20.100000000000001" customHeight="1">
      <c r="A32" s="260"/>
      <c r="B32" s="265"/>
      <c r="C32" s="265"/>
      <c r="D32" s="283"/>
      <c r="E32" s="283"/>
      <c r="F32" s="283"/>
      <c r="G32" s="283"/>
      <c r="H32" s="283"/>
      <c r="I32" s="283"/>
      <c r="J32" s="283"/>
      <c r="K32" s="310"/>
      <c r="L32" s="310"/>
      <c r="M32" s="310"/>
      <c r="N32" s="310"/>
      <c r="O32" s="310"/>
      <c r="P32" s="310"/>
      <c r="Q32" s="310"/>
      <c r="R32" s="310"/>
      <c r="S32" s="310"/>
      <c r="T32" s="310"/>
      <c r="U32" s="310"/>
    </row>
    <row r="33" spans="1:21" ht="20.100000000000001" customHeight="1">
      <c r="A33" s="260"/>
      <c r="B33" s="265"/>
      <c r="C33" s="265"/>
      <c r="D33" s="283"/>
      <c r="E33" s="283"/>
      <c r="F33" s="283"/>
      <c r="G33" s="283"/>
      <c r="H33" s="283"/>
      <c r="I33" s="283"/>
      <c r="J33" s="283"/>
      <c r="K33" s="310"/>
      <c r="L33" s="310"/>
      <c r="M33" s="310"/>
      <c r="N33" s="310"/>
      <c r="O33" s="310"/>
      <c r="P33" s="310"/>
      <c r="Q33" s="310"/>
      <c r="R33" s="310"/>
      <c r="S33" s="310"/>
      <c r="T33" s="310"/>
      <c r="U33" s="310"/>
    </row>
    <row r="34" spans="1:21" ht="105" customHeight="1">
      <c r="A34" s="260"/>
      <c r="B34" s="265"/>
      <c r="C34" s="265"/>
      <c r="D34" s="283"/>
      <c r="E34" s="283"/>
      <c r="F34" s="283"/>
      <c r="G34" s="283"/>
      <c r="H34" s="283"/>
      <c r="I34" s="283"/>
      <c r="J34" s="283"/>
      <c r="K34" s="310"/>
      <c r="L34" s="310"/>
      <c r="M34" s="310"/>
      <c r="N34" s="310"/>
      <c r="O34" s="310"/>
      <c r="P34" s="310"/>
      <c r="Q34" s="310"/>
      <c r="R34" s="310"/>
      <c r="S34" s="310"/>
      <c r="T34" s="310"/>
      <c r="U34" s="310"/>
    </row>
    <row r="35" spans="1:21" ht="20.100000000000001" customHeight="1">
      <c r="A35" s="260"/>
      <c r="B35" s="268" t="s">
        <v>80</v>
      </c>
      <c r="C35" s="277" t="s">
        <v>13</v>
      </c>
      <c r="D35" s="284"/>
      <c r="E35" s="284"/>
      <c r="F35" s="284"/>
      <c r="G35" s="284"/>
      <c r="H35" s="284"/>
      <c r="I35" s="284"/>
      <c r="J35" s="284"/>
      <c r="K35" s="284"/>
      <c r="L35" s="284"/>
      <c r="M35" s="284"/>
      <c r="N35" s="284"/>
      <c r="O35" s="284"/>
      <c r="P35" s="284"/>
    </row>
    <row r="36" spans="1:21" ht="20.100000000000001" customHeight="1">
      <c r="A36" s="260"/>
      <c r="B36" s="260"/>
      <c r="C36" s="260"/>
      <c r="D36" s="260"/>
      <c r="E36" s="260"/>
      <c r="F36" s="260"/>
      <c r="G36" s="260"/>
      <c r="H36" s="260"/>
      <c r="I36" s="260"/>
      <c r="J36" s="260"/>
    </row>
    <row r="37" spans="1:21" ht="20.100000000000001" customHeight="1">
      <c r="A37" s="260"/>
      <c r="B37" s="260"/>
      <c r="C37" s="260"/>
      <c r="D37" s="260"/>
      <c r="E37" s="260"/>
      <c r="F37" s="260"/>
      <c r="G37" s="260"/>
      <c r="H37" s="260"/>
      <c r="I37" s="260"/>
      <c r="J37" s="260"/>
    </row>
    <row r="38" spans="1:21" ht="20.100000000000001" customHeight="1">
      <c r="A38" s="260"/>
      <c r="B38" s="260"/>
      <c r="C38" s="260"/>
      <c r="D38" s="260"/>
      <c r="E38" s="260"/>
      <c r="F38" s="260"/>
      <c r="G38" s="260"/>
      <c r="H38" s="260"/>
      <c r="I38" s="260"/>
      <c r="J38" s="260"/>
    </row>
    <row r="39" spans="1:21" ht="20.100000000000001" customHeight="1">
      <c r="A39" s="260"/>
      <c r="B39" s="260"/>
      <c r="C39" s="260"/>
      <c r="D39" s="260"/>
      <c r="E39" s="260"/>
      <c r="F39" s="260"/>
      <c r="G39" s="260"/>
      <c r="H39" s="260"/>
      <c r="I39" s="260"/>
      <c r="J39" s="260"/>
    </row>
    <row r="40" spans="1:21" ht="20.100000000000001" customHeight="1">
      <c r="A40" s="260"/>
      <c r="B40" s="260"/>
      <c r="C40" s="260"/>
      <c r="D40" s="260"/>
      <c r="E40" s="260"/>
      <c r="F40" s="260"/>
      <c r="G40" s="260"/>
      <c r="H40" s="260"/>
      <c r="I40" s="260"/>
      <c r="J40" s="260"/>
    </row>
    <row r="41" spans="1:21" ht="20.100000000000001" customHeight="1">
      <c r="A41" s="260"/>
      <c r="B41" s="260"/>
      <c r="C41" s="260"/>
      <c r="D41" s="260"/>
      <c r="E41" s="260"/>
      <c r="F41" s="260"/>
      <c r="G41" s="260"/>
      <c r="H41" s="260"/>
      <c r="I41" s="260"/>
      <c r="J41" s="260"/>
    </row>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row r="50" ht="20.100000000000001" customHeight="1"/>
  </sheetData>
  <mergeCells count="50">
    <mergeCell ref="P5:R5"/>
    <mergeCell ref="S5:V5"/>
    <mergeCell ref="D8:K8"/>
    <mergeCell ref="D9:K9"/>
    <mergeCell ref="D10:E10"/>
    <mergeCell ref="F10:K10"/>
    <mergeCell ref="D11:E11"/>
    <mergeCell ref="F11:K11"/>
    <mergeCell ref="M13:R13"/>
    <mergeCell ref="M14:R14"/>
    <mergeCell ref="C16:D16"/>
    <mergeCell ref="E16:F16"/>
    <mergeCell ref="G16:H16"/>
    <mergeCell ref="C17:D17"/>
    <mergeCell ref="E17:F17"/>
    <mergeCell ref="G17:H17"/>
    <mergeCell ref="C19:J19"/>
    <mergeCell ref="K19:L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M25:O25"/>
    <mergeCell ref="P25:R25"/>
    <mergeCell ref="S25:U25"/>
    <mergeCell ref="A2:W3"/>
    <mergeCell ref="B13:D14"/>
    <mergeCell ref="E13:I14"/>
    <mergeCell ref="J13:K14"/>
    <mergeCell ref="B31:C34"/>
    <mergeCell ref="D31:U34"/>
  </mergeCells>
  <phoneticPr fontId="4"/>
  <dataValidations count="4">
    <dataValidation type="whole" allowBlank="1" showDropDown="0" showInputMessage="1" showErrorMessage="1" sqref="D10:D11">
      <formula1>0</formula1>
      <formula2>9999</formula2>
    </dataValidation>
    <dataValidation imeMode="halfAlpha" allowBlank="1" showDropDown="0" showInputMessage="1" showErrorMessage="1" sqref="M20:R24"/>
    <dataValidation type="whole" allowBlank="1" showDropDown="0" showInputMessage="1" showErrorMessage="1" sqref="K20:K24">
      <formula1>1</formula1>
      <formula2>100</formula2>
    </dataValidation>
    <dataValidation type="list" allowBlank="0" showDropDown="1" showInputMessage="1" showErrorMessage="1" sqref="L20:L24">
      <formula1>"式,台"</formula1>
    </dataValidation>
  </dataValidations>
  <printOptions horizontalCentered="1"/>
  <pageMargins left="0.23622047244094488" right="0.23622047244094488" top="0.74803149606299213" bottom="0.74803149606299213" header="0.31496062992125984" footer="0.31496062992125984"/>
  <pageSetup paperSize="9" scale="71" fitToWidth="1" fitToHeight="1" orientation="portrait" usePrinterDefaults="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L91"/>
  <sheetViews>
    <sheetView showGridLines="0" view="pageBreakPreview" zoomScaleSheetLayoutView="100" workbookViewId="0">
      <selection activeCell="B4" sqref="B4"/>
    </sheetView>
  </sheetViews>
  <sheetFormatPr defaultRowHeight="13.5"/>
  <cols>
    <col min="1" max="1" width="3.375" customWidth="1"/>
    <col min="2" max="2" width="26" customWidth="1"/>
    <col min="3" max="3" width="16" customWidth="1"/>
    <col min="4" max="4" width="14.625" customWidth="1"/>
    <col min="5" max="7" width="12.625" customWidth="1"/>
    <col min="8" max="8" width="17.25" customWidth="1"/>
    <col min="9" max="9" width="12" customWidth="1"/>
    <col min="10" max="10" width="40" customWidth="1"/>
    <col min="11" max="11" width="2.25" customWidth="1"/>
    <col min="12" max="12" width="15" customWidth="1"/>
    <col min="13" max="13" width="2.25" customWidth="1"/>
  </cols>
  <sheetData>
    <row r="1" spans="1:10" ht="17.25">
      <c r="A1" s="89" t="s">
        <v>62</v>
      </c>
      <c r="B1" s="91"/>
    </row>
    <row r="2" spans="1:10" ht="17.25">
      <c r="A2" s="89"/>
      <c r="B2" s="91"/>
    </row>
    <row r="3" spans="1:10" ht="21">
      <c r="B3" s="324" t="s">
        <v>165</v>
      </c>
      <c r="C3" s="324"/>
      <c r="D3" s="324"/>
      <c r="E3" s="324"/>
      <c r="F3" s="324"/>
      <c r="G3" s="324"/>
      <c r="H3" s="324"/>
      <c r="I3" s="324"/>
      <c r="J3" s="324"/>
    </row>
    <row r="4" spans="1:10" ht="21">
      <c r="B4" s="324"/>
      <c r="C4" s="324"/>
      <c r="D4" s="324"/>
      <c r="E4" s="324"/>
      <c r="F4" s="324"/>
      <c r="G4" s="324"/>
      <c r="H4" s="324"/>
      <c r="I4" s="324"/>
      <c r="J4" s="324"/>
    </row>
    <row r="5" spans="1:10" ht="15">
      <c r="B5" s="93" t="s">
        <v>1</v>
      </c>
    </row>
    <row r="6" spans="1:10" ht="17.25" customHeight="1">
      <c r="B6" s="325" t="s">
        <v>6</v>
      </c>
      <c r="C6" s="153"/>
      <c r="D6" s="173"/>
      <c r="E6" s="173"/>
      <c r="F6" s="173"/>
      <c r="G6" s="173"/>
      <c r="H6" s="173"/>
      <c r="I6" s="173"/>
      <c r="J6" s="232"/>
    </row>
    <row r="7" spans="1:10" ht="23.1" customHeight="1">
      <c r="B7" s="326" t="s">
        <v>8</v>
      </c>
      <c r="C7" s="154"/>
      <c r="D7" s="174"/>
      <c r="E7" s="174"/>
      <c r="F7" s="174"/>
      <c r="G7" s="174"/>
      <c r="H7" s="174"/>
      <c r="I7" s="174"/>
      <c r="J7" s="233"/>
    </row>
    <row r="8" spans="1:10" ht="17.25" customHeight="1">
      <c r="B8" s="327" t="s">
        <v>6</v>
      </c>
      <c r="C8" s="155"/>
      <c r="D8" s="175"/>
      <c r="E8" s="175"/>
      <c r="F8" s="175"/>
      <c r="G8" s="175"/>
      <c r="H8" s="175"/>
      <c r="I8" s="175"/>
      <c r="J8" s="234"/>
    </row>
    <row r="9" spans="1:10" ht="23.1" customHeight="1">
      <c r="B9" s="326" t="s">
        <v>10</v>
      </c>
      <c r="C9" s="112"/>
      <c r="D9" s="147"/>
      <c r="E9" s="147"/>
      <c r="F9" s="147"/>
      <c r="G9" s="147"/>
      <c r="H9" s="147"/>
      <c r="I9" s="147"/>
      <c r="J9" s="235"/>
    </row>
    <row r="10" spans="1:10" ht="23.1" customHeight="1">
      <c r="B10" s="98" t="s">
        <v>7</v>
      </c>
      <c r="C10" s="340"/>
      <c r="D10" s="340"/>
      <c r="E10" s="340"/>
      <c r="F10" s="340"/>
      <c r="G10" s="340"/>
      <c r="H10" s="340"/>
      <c r="I10" s="340"/>
      <c r="J10" s="236"/>
    </row>
    <row r="11" spans="1:10" ht="23.1" customHeight="1">
      <c r="B11" s="99"/>
      <c r="C11" s="136"/>
      <c r="D11" s="136"/>
      <c r="E11" s="136"/>
      <c r="F11" s="136"/>
      <c r="G11" s="136"/>
      <c r="H11" s="136"/>
      <c r="I11" s="136"/>
      <c r="J11" s="237"/>
    </row>
    <row r="12" spans="1:10" ht="23.1" customHeight="1">
      <c r="B12" s="100" t="s">
        <v>12</v>
      </c>
      <c r="C12" s="137"/>
      <c r="D12" s="137"/>
      <c r="E12" s="137"/>
      <c r="F12" s="137"/>
      <c r="G12" s="137"/>
      <c r="H12" s="137"/>
      <c r="I12" s="137"/>
      <c r="J12" s="238"/>
    </row>
    <row r="13" spans="1:10" ht="23.1" customHeight="1">
      <c r="B13" s="101"/>
      <c r="C13" s="138"/>
      <c r="D13" s="138"/>
      <c r="E13" s="138"/>
      <c r="F13" s="138"/>
      <c r="G13" s="138"/>
      <c r="H13" s="138"/>
      <c r="I13" s="138"/>
      <c r="J13" s="239"/>
    </row>
    <row r="14" spans="1:10" ht="23.1" customHeight="1">
      <c r="B14" s="100" t="s">
        <v>92</v>
      </c>
      <c r="C14" s="137"/>
      <c r="D14" s="137"/>
      <c r="E14" s="137"/>
      <c r="F14" s="137"/>
      <c r="G14" s="137"/>
      <c r="H14" s="137"/>
      <c r="I14" s="137"/>
      <c r="J14" s="238"/>
    </row>
    <row r="15" spans="1:10" ht="23.1" customHeight="1">
      <c r="B15" s="328" t="s">
        <v>18</v>
      </c>
      <c r="C15" s="156"/>
      <c r="D15" s="176" t="s">
        <v>70</v>
      </c>
      <c r="E15" s="139"/>
      <c r="F15" s="203"/>
      <c r="G15" s="203"/>
      <c r="H15" s="203"/>
      <c r="I15" s="203"/>
      <c r="J15" s="240"/>
    </row>
    <row r="16" spans="1:10" ht="23.1" customHeight="1">
      <c r="B16" s="329"/>
      <c r="C16" s="341"/>
      <c r="D16" s="329"/>
      <c r="E16" s="329"/>
      <c r="F16" s="341"/>
      <c r="G16" s="341"/>
      <c r="H16" s="341"/>
      <c r="I16" s="341"/>
      <c r="J16" s="341"/>
    </row>
    <row r="17" spans="1:12" s="87" customFormat="1" ht="18" customHeight="1">
      <c r="B17" s="330" t="s">
        <v>21</v>
      </c>
      <c r="C17" s="342"/>
      <c r="D17" s="342"/>
      <c r="E17" s="342"/>
      <c r="F17" s="342"/>
      <c r="G17" s="342"/>
      <c r="H17" s="342"/>
      <c r="I17" s="342"/>
    </row>
    <row r="18" spans="1:12" s="87" customFormat="1" ht="18" customHeight="1">
      <c r="B18" s="331" t="s">
        <v>23</v>
      </c>
      <c r="G18" s="361"/>
      <c r="H18" s="361"/>
    </row>
    <row r="19" spans="1:12" s="87" customFormat="1" ht="18" customHeight="1">
      <c r="B19" s="331" t="s">
        <v>17</v>
      </c>
      <c r="G19" s="361"/>
      <c r="H19" s="361"/>
    </row>
    <row r="20" spans="1:12" s="87" customFormat="1" ht="18" customHeight="1">
      <c r="B20" s="331" t="s">
        <v>5</v>
      </c>
      <c r="C20" s="331"/>
      <c r="J20" s="361"/>
      <c r="K20" s="361"/>
    </row>
    <row r="21" spans="1:12" s="87" customFormat="1" ht="45" customHeight="1">
      <c r="B21" s="332" t="s">
        <v>25</v>
      </c>
      <c r="C21" s="343"/>
      <c r="D21" s="343"/>
      <c r="E21" s="343"/>
      <c r="F21" s="343"/>
      <c r="G21" s="343"/>
      <c r="H21" s="343"/>
      <c r="I21" s="343"/>
      <c r="J21" s="343"/>
    </row>
    <row r="23" spans="1:12" ht="14.25">
      <c r="B23" s="93" t="s">
        <v>11</v>
      </c>
    </row>
    <row r="24" spans="1:12" ht="17.25">
      <c r="B24" t="s">
        <v>26</v>
      </c>
      <c r="C24" s="107"/>
      <c r="D24" s="177"/>
      <c r="E24" s="188"/>
      <c r="F24" s="204"/>
      <c r="G24" t="s">
        <v>73</v>
      </c>
    </row>
    <row r="25" spans="1:12" ht="20.100000000000001" customHeight="1">
      <c r="B25" s="107" t="s">
        <v>27</v>
      </c>
      <c r="C25" s="107"/>
      <c r="D25" s="350"/>
      <c r="E25" s="350"/>
      <c r="F25" s="350"/>
      <c r="G25" s="350"/>
      <c r="H25" s="350"/>
    </row>
    <row r="26" spans="1:12" ht="17.25">
      <c r="B26" s="107" t="s">
        <v>4</v>
      </c>
      <c r="C26" s="107"/>
      <c r="D26" s="177"/>
      <c r="E26" s="188"/>
      <c r="F26" s="204"/>
      <c r="G26" t="s">
        <v>73</v>
      </c>
    </row>
    <row r="27" spans="1:12" ht="20.100000000000001" customHeight="1">
      <c r="B27" s="333" t="s">
        <v>31</v>
      </c>
      <c r="D27" s="350"/>
      <c r="E27" s="350"/>
      <c r="F27" s="350"/>
      <c r="G27" s="350"/>
      <c r="H27" s="350"/>
    </row>
    <row r="28" spans="1:12" ht="18">
      <c r="B28" t="s">
        <v>32</v>
      </c>
      <c r="D28" s="179">
        <f>ROUNDDOWN($D$26*1/2,-3)</f>
        <v>0</v>
      </c>
      <c r="E28" s="190"/>
      <c r="F28" s="205"/>
      <c r="G28" t="s">
        <v>73</v>
      </c>
    </row>
    <row r="29" spans="1:12" ht="20.100000000000001" customHeight="1">
      <c r="B29" t="s">
        <v>19</v>
      </c>
      <c r="D29" s="350"/>
      <c r="E29" s="350"/>
      <c r="F29" s="350"/>
      <c r="G29" s="350"/>
      <c r="H29" s="350"/>
    </row>
    <row r="30" spans="1:12" s="90" customFormat="1" ht="17.25">
      <c r="A30" s="12"/>
      <c r="B30" s="12" t="s">
        <v>37</v>
      </c>
      <c r="C30" s="12"/>
      <c r="D30" s="351"/>
      <c r="E30" s="351"/>
      <c r="F30" s="351"/>
      <c r="G30" s="351"/>
      <c r="H30" s="351"/>
      <c r="I30" s="12"/>
      <c r="J30" s="12"/>
      <c r="L30" s="12"/>
    </row>
    <row r="31" spans="1:12" s="90" customFormat="1">
      <c r="A31" s="12"/>
      <c r="B31" s="12"/>
      <c r="C31" s="12" t="s">
        <v>57</v>
      </c>
      <c r="D31" s="12"/>
      <c r="E31" s="107" t="s">
        <v>14</v>
      </c>
      <c r="F31" s="12"/>
      <c r="G31" s="12"/>
      <c r="H31" s="12"/>
      <c r="I31" s="12"/>
      <c r="J31" s="12"/>
      <c r="L31" s="12"/>
    </row>
    <row r="32" spans="1:12" s="90" customFormat="1" ht="18.75" customHeight="1">
      <c r="A32" s="12"/>
      <c r="B32" s="12"/>
      <c r="C32" s="12" t="s">
        <v>9</v>
      </c>
      <c r="D32" s="12"/>
      <c r="E32" s="12" t="s">
        <v>28</v>
      </c>
      <c r="F32" s="12"/>
      <c r="G32" s="12"/>
      <c r="H32" s="12"/>
      <c r="I32" s="12"/>
      <c r="J32" s="12"/>
      <c r="L32" s="12"/>
    </row>
    <row r="33" spans="1:12" s="90" customFormat="1">
      <c r="A33" s="12"/>
      <c r="B33" s="12"/>
      <c r="C33" s="12" t="s">
        <v>30</v>
      </c>
      <c r="D33" s="12"/>
      <c r="E33" s="107"/>
      <c r="F33" s="12"/>
      <c r="G33" s="12"/>
      <c r="H33" s="12"/>
      <c r="I33" s="12"/>
      <c r="J33" s="12"/>
      <c r="L33" s="12"/>
    </row>
    <row r="34" spans="1:12" s="90" customFormat="1">
      <c r="A34" s="12"/>
      <c r="B34" s="12"/>
      <c r="C34" s="12" t="s">
        <v>2</v>
      </c>
      <c r="D34" s="12"/>
      <c r="E34" s="107"/>
      <c r="F34" s="12"/>
      <c r="G34" s="12"/>
      <c r="H34" s="12"/>
      <c r="I34" s="12"/>
      <c r="J34" s="12"/>
      <c r="L34" s="12"/>
    </row>
    <row r="35" spans="1:12" s="90" customFormat="1" ht="79.5" customHeight="1">
      <c r="A35" s="12"/>
      <c r="B35" s="12"/>
      <c r="C35" s="12"/>
      <c r="D35" s="12"/>
      <c r="E35" s="107"/>
      <c r="F35" s="12"/>
      <c r="G35" s="12"/>
      <c r="H35" s="12"/>
      <c r="I35" s="12"/>
      <c r="J35" s="12"/>
      <c r="L35" s="12"/>
    </row>
    <row r="36" spans="1:12" s="90" customFormat="1" ht="18.75" customHeight="1">
      <c r="A36" s="12"/>
      <c r="B36" s="12"/>
      <c r="C36" s="12" t="s">
        <v>59</v>
      </c>
      <c r="D36" s="12"/>
      <c r="E36" s="11"/>
      <c r="F36" s="11"/>
      <c r="G36" s="11"/>
      <c r="H36" s="11"/>
      <c r="I36" s="11"/>
      <c r="J36" s="11"/>
      <c r="K36" s="11"/>
      <c r="L36" s="11"/>
    </row>
    <row r="37" spans="1:12" s="90" customFormat="1" ht="18.75" customHeight="1">
      <c r="A37" s="12"/>
      <c r="B37" s="12"/>
      <c r="C37" s="12" t="s">
        <v>60</v>
      </c>
      <c r="D37" s="12"/>
      <c r="E37" s="11"/>
      <c r="F37" s="11"/>
      <c r="G37" s="11"/>
      <c r="H37" s="11"/>
      <c r="I37" s="11"/>
      <c r="J37" s="11"/>
      <c r="K37" s="11"/>
      <c r="L37" s="11"/>
    </row>
    <row r="38" spans="1:12" s="90" customFormat="1" ht="18.75" customHeight="1">
      <c r="A38" s="12"/>
      <c r="B38" s="12"/>
      <c r="C38" s="12" t="s">
        <v>61</v>
      </c>
      <c r="D38" s="12"/>
      <c r="E38" s="11"/>
      <c r="F38" s="11"/>
      <c r="G38" s="11"/>
      <c r="H38" s="11"/>
      <c r="I38" s="11"/>
      <c r="J38" s="11"/>
      <c r="K38" s="11"/>
      <c r="L38" s="11"/>
    </row>
    <row r="39" spans="1:12" ht="14.25" customHeight="1">
      <c r="D39" s="350"/>
      <c r="E39" s="350"/>
      <c r="F39" s="350"/>
      <c r="G39" s="350"/>
      <c r="H39" s="350"/>
    </row>
    <row r="40" spans="1:12" ht="14.25">
      <c r="B40" s="93" t="s">
        <v>38</v>
      </c>
    </row>
    <row r="41" spans="1:12">
      <c r="B41" s="107" t="s">
        <v>42</v>
      </c>
    </row>
    <row r="42" spans="1:12" ht="18.75" customHeight="1">
      <c r="C42" s="107" t="s">
        <v>41</v>
      </c>
    </row>
    <row r="43" spans="1:12" ht="18.75" customHeight="1">
      <c r="C43" t="s">
        <v>29</v>
      </c>
    </row>
    <row r="44" spans="1:12" ht="18.75" customHeight="1">
      <c r="C44" s="107" t="s">
        <v>63</v>
      </c>
    </row>
    <row r="45" spans="1:12" ht="18.75" customHeight="1">
      <c r="C45" t="s">
        <v>64</v>
      </c>
    </row>
    <row r="46" spans="1:12" ht="6" customHeight="1">
      <c r="D46" s="350"/>
      <c r="E46" s="350"/>
      <c r="F46" s="350"/>
      <c r="G46" s="350"/>
      <c r="H46" s="350"/>
    </row>
    <row r="47" spans="1:12">
      <c r="B47" s="113" t="s">
        <v>15</v>
      </c>
    </row>
    <row r="48" spans="1:12" ht="72.75" customHeight="1">
      <c r="B48" s="114"/>
      <c r="C48" s="114"/>
      <c r="D48" s="114"/>
      <c r="E48" s="114"/>
      <c r="F48" s="114"/>
      <c r="G48" s="114"/>
      <c r="H48" s="114"/>
      <c r="I48" s="114"/>
      <c r="J48" s="114"/>
    </row>
    <row r="49" spans="2:10" ht="6" customHeight="1">
      <c r="D49" s="350"/>
      <c r="E49" s="350"/>
      <c r="F49" s="350"/>
      <c r="G49" s="350"/>
      <c r="H49" s="350"/>
    </row>
    <row r="50" spans="2:10">
      <c r="B50" s="107" t="s">
        <v>35</v>
      </c>
    </row>
    <row r="51" spans="2:10" ht="130.5" customHeight="1">
      <c r="B51" s="114"/>
      <c r="C51" s="114"/>
      <c r="D51" s="114"/>
      <c r="E51" s="114"/>
      <c r="F51" s="114"/>
      <c r="G51" s="114"/>
      <c r="H51" s="114"/>
      <c r="I51" s="114"/>
      <c r="J51" s="114"/>
    </row>
    <row r="52" spans="2:10" ht="6" customHeight="1">
      <c r="D52" s="350"/>
      <c r="E52" s="350"/>
      <c r="F52" s="350"/>
      <c r="G52" s="350"/>
      <c r="H52" s="350"/>
    </row>
    <row r="53" spans="2:10" s="90" customFormat="1" ht="18.75" customHeight="1">
      <c r="B53" s="107" t="s">
        <v>43</v>
      </c>
      <c r="C53" s="107"/>
      <c r="D53" s="107"/>
      <c r="E53" s="107"/>
    </row>
    <row r="54" spans="2:10" s="90" customFormat="1" ht="14.25">
      <c r="B54" s="107" t="s">
        <v>46</v>
      </c>
      <c r="C54" s="344"/>
    </row>
    <row r="55" spans="2:10" s="90" customFormat="1" ht="18.75" customHeight="1">
      <c r="B55" s="182" t="s">
        <v>48</v>
      </c>
      <c r="C55" s="148" t="s">
        <v>67</v>
      </c>
      <c r="D55" s="181" t="s">
        <v>69</v>
      </c>
      <c r="E55" s="206"/>
      <c r="F55" s="214" t="s">
        <v>72</v>
      </c>
      <c r="G55" s="214" t="s">
        <v>58</v>
      </c>
      <c r="H55" s="214" t="s">
        <v>75</v>
      </c>
    </row>
    <row r="56" spans="2:10" s="90" customFormat="1" ht="22.5">
      <c r="B56" s="334"/>
      <c r="C56" s="149"/>
      <c r="D56" s="182" t="s">
        <v>68</v>
      </c>
      <c r="E56" s="357" t="s">
        <v>71</v>
      </c>
      <c r="F56" s="215"/>
      <c r="G56" s="220"/>
      <c r="H56" s="215"/>
    </row>
    <row r="57" spans="2:10" s="90" customFormat="1">
      <c r="B57" s="335"/>
      <c r="C57" s="168"/>
      <c r="D57" s="183"/>
      <c r="E57" s="358">
        <f>D57*12</f>
        <v>0</v>
      </c>
      <c r="F57" s="216"/>
      <c r="G57" s="362">
        <f>$E$57*$F$57/60</f>
        <v>0</v>
      </c>
      <c r="H57" s="227" t="e">
        <f>$G$57/$C$57</f>
        <v>#DIV/0!</v>
      </c>
    </row>
    <row r="58" spans="2:10" s="90" customFormat="1">
      <c r="B58" s="336"/>
      <c r="C58" s="169"/>
      <c r="D58" s="184"/>
      <c r="E58" s="359">
        <f>D58*12</f>
        <v>0</v>
      </c>
      <c r="F58" s="217"/>
      <c r="G58" s="228">
        <f>$E$58*$F$58/60</f>
        <v>0</v>
      </c>
      <c r="H58" s="228" t="e">
        <f>$G$58/$C$58</f>
        <v>#DIV/0!</v>
      </c>
    </row>
    <row r="59" spans="2:10" s="90" customFormat="1">
      <c r="B59" s="336"/>
      <c r="C59" s="169"/>
      <c r="D59" s="184"/>
      <c r="E59" s="359">
        <f>D59*12</f>
        <v>0</v>
      </c>
      <c r="F59" s="217"/>
      <c r="G59" s="228">
        <f>$E$59*$F$59/60</f>
        <v>0</v>
      </c>
      <c r="H59" s="363" t="e">
        <f>G59/C59</f>
        <v>#DIV/0!</v>
      </c>
    </row>
    <row r="60" spans="2:10" s="90" customFormat="1">
      <c r="B60" s="123"/>
      <c r="C60" s="152"/>
      <c r="D60" s="185">
        <f>SUM(D57:D59)</f>
        <v>0</v>
      </c>
      <c r="E60" s="360">
        <f>SUM(E57:E59)</f>
        <v>0</v>
      </c>
      <c r="F60" s="218">
        <f>SUM(F57:F59)</f>
        <v>0</v>
      </c>
      <c r="G60" s="230">
        <f>SUM(G57:G59)</f>
        <v>0</v>
      </c>
      <c r="H60" s="364" t="e">
        <f>SUM(H57:H59)</f>
        <v>#DIV/0!</v>
      </c>
    </row>
    <row r="61" spans="2:10" s="90" customFormat="1">
      <c r="B61" s="107" t="s">
        <v>24</v>
      </c>
    </row>
    <row r="62" spans="2:10" s="90" customFormat="1" ht="18.75" customHeight="1">
      <c r="B62" s="182" t="s">
        <v>48</v>
      </c>
      <c r="C62" s="148" t="s">
        <v>67</v>
      </c>
      <c r="D62" s="181" t="s">
        <v>69</v>
      </c>
      <c r="E62" s="206"/>
      <c r="F62" s="214" t="s">
        <v>72</v>
      </c>
      <c r="G62" s="214" t="s">
        <v>58</v>
      </c>
      <c r="H62" s="214" t="s">
        <v>75</v>
      </c>
    </row>
    <row r="63" spans="2:10" s="90" customFormat="1" ht="22.5">
      <c r="B63" s="334"/>
      <c r="C63" s="149"/>
      <c r="D63" s="182" t="s">
        <v>68</v>
      </c>
      <c r="E63" s="357" t="s">
        <v>71</v>
      </c>
      <c r="F63" s="215"/>
      <c r="G63" s="220"/>
      <c r="H63" s="215"/>
    </row>
    <row r="64" spans="2:10" s="90" customFormat="1">
      <c r="B64" s="335"/>
      <c r="C64" s="168"/>
      <c r="D64" s="183"/>
      <c r="E64" s="358">
        <f>D64*12</f>
        <v>0</v>
      </c>
      <c r="F64" s="216"/>
      <c r="G64" s="362">
        <f>E64*F64/60</f>
        <v>0</v>
      </c>
      <c r="H64" s="362" t="e">
        <f>G64/C64</f>
        <v>#DIV/0!</v>
      </c>
    </row>
    <row r="65" spans="2:8" s="90" customFormat="1">
      <c r="B65" s="336"/>
      <c r="C65" s="169"/>
      <c r="D65" s="184"/>
      <c r="E65" s="359">
        <f>D65*12</f>
        <v>0</v>
      </c>
      <c r="F65" s="217"/>
      <c r="G65" s="228">
        <f>E65*F65/60</f>
        <v>0</v>
      </c>
      <c r="H65" s="228" t="e">
        <f>G65/C65</f>
        <v>#DIV/0!</v>
      </c>
    </row>
    <row r="66" spans="2:8" s="90" customFormat="1">
      <c r="B66" s="336"/>
      <c r="C66" s="169"/>
      <c r="D66" s="184"/>
      <c r="E66" s="359">
        <f>D66*12</f>
        <v>0</v>
      </c>
      <c r="F66" s="217"/>
      <c r="G66" s="228">
        <f>E66*F66/60</f>
        <v>0</v>
      </c>
      <c r="H66" s="363" t="e">
        <f>G66/C66</f>
        <v>#DIV/0!</v>
      </c>
    </row>
    <row r="67" spans="2:8" s="90" customFormat="1">
      <c r="B67" s="123"/>
      <c r="C67" s="152"/>
      <c r="D67" s="185">
        <f>SUM(D64:D66)</f>
        <v>0</v>
      </c>
      <c r="E67" s="360">
        <f>SUM(E64:E66)</f>
        <v>0</v>
      </c>
      <c r="F67" s="218">
        <f>SUM(F64:F66)</f>
        <v>0</v>
      </c>
      <c r="G67" s="230">
        <f>SUM(G64:G66)</f>
        <v>0</v>
      </c>
      <c r="H67" s="230" t="e">
        <f>SUM(H64:H66)</f>
        <v>#DIV/0!</v>
      </c>
    </row>
    <row r="68" spans="2:8" s="90" customFormat="1">
      <c r="B68" s="219" t="s">
        <v>50</v>
      </c>
    </row>
    <row r="69" spans="2:8" s="90" customFormat="1">
      <c r="C69" s="231" t="e">
        <f>($G$60-$G$67)/$G$60</f>
        <v>#DIV/0!</v>
      </c>
    </row>
    <row r="70" spans="2:8" s="90" customFormat="1">
      <c r="C70" s="345"/>
    </row>
    <row r="71" spans="2:8" s="90" customFormat="1">
      <c r="B71" s="107" t="s">
        <v>52</v>
      </c>
      <c r="C71" s="345"/>
    </row>
    <row r="72" spans="2:8" s="90" customFormat="1" ht="9" customHeight="1">
      <c r="C72" s="345"/>
    </row>
    <row r="73" spans="2:8" s="90" customFormat="1">
      <c r="B73" s="107" t="s">
        <v>3</v>
      </c>
    </row>
    <row r="74" spans="2:8" s="90" customFormat="1" ht="18.75" customHeight="1">
      <c r="B74" s="337" t="s">
        <v>53</v>
      </c>
      <c r="C74" s="346" t="s">
        <v>65</v>
      </c>
      <c r="D74" s="352"/>
    </row>
    <row r="75" spans="2:8" s="90" customFormat="1" ht="22.5">
      <c r="B75" s="338"/>
      <c r="C75" s="337" t="s">
        <v>68</v>
      </c>
      <c r="D75" s="353" t="s">
        <v>66</v>
      </c>
    </row>
    <row r="76" spans="2:8" s="90" customFormat="1">
      <c r="B76" s="335"/>
      <c r="C76" s="347"/>
      <c r="D76" s="354">
        <f>C76*12</f>
        <v>0</v>
      </c>
    </row>
    <row r="77" spans="2:8" s="90" customFormat="1">
      <c r="B77" s="336"/>
      <c r="C77" s="348"/>
      <c r="D77" s="355">
        <f>C77*12</f>
        <v>0</v>
      </c>
    </row>
    <row r="78" spans="2:8" s="90" customFormat="1">
      <c r="B78" s="336"/>
      <c r="C78" s="348"/>
      <c r="D78" s="355">
        <f>C78*12</f>
        <v>0</v>
      </c>
    </row>
    <row r="79" spans="2:8" s="90" customFormat="1">
      <c r="B79" s="339"/>
      <c r="C79" s="349">
        <f>SUM(C76:C78)</f>
        <v>0</v>
      </c>
      <c r="D79" s="356">
        <f>SUM(D76:D78)</f>
        <v>0</v>
      </c>
    </row>
    <row r="80" spans="2:8" s="90" customFormat="1">
      <c r="B80" s="107" t="s">
        <v>54</v>
      </c>
    </row>
    <row r="81" spans="2:10" s="90" customFormat="1" ht="18.75" customHeight="1">
      <c r="B81" s="337" t="s">
        <v>53</v>
      </c>
      <c r="C81" s="346" t="s">
        <v>65</v>
      </c>
      <c r="D81" s="352"/>
    </row>
    <row r="82" spans="2:10" s="90" customFormat="1" ht="22.5">
      <c r="B82" s="338"/>
      <c r="C82" s="337" t="s">
        <v>68</v>
      </c>
      <c r="D82" s="353" t="s">
        <v>66</v>
      </c>
    </row>
    <row r="83" spans="2:10" s="90" customFormat="1">
      <c r="B83" s="335"/>
      <c r="C83" s="347"/>
      <c r="D83" s="354">
        <f>C83*12</f>
        <v>0</v>
      </c>
    </row>
    <row r="84" spans="2:10" s="90" customFormat="1">
      <c r="B84" s="336"/>
      <c r="C84" s="348"/>
      <c r="D84" s="355">
        <f>C84*12</f>
        <v>0</v>
      </c>
    </row>
    <row r="85" spans="2:10" s="90" customFormat="1">
      <c r="B85" s="336"/>
      <c r="C85" s="348"/>
      <c r="D85" s="355">
        <f>C85*12</f>
        <v>0</v>
      </c>
    </row>
    <row r="86" spans="2:10" s="90" customFormat="1">
      <c r="B86" s="339"/>
      <c r="C86" s="349">
        <f>SUM(C83:C85)</f>
        <v>0</v>
      </c>
      <c r="D86" s="356">
        <f>SUM(D83:D85)</f>
        <v>0</v>
      </c>
    </row>
    <row r="87" spans="2:10" s="90" customFormat="1">
      <c r="B87" s="219" t="s">
        <v>56</v>
      </c>
    </row>
    <row r="88" spans="2:10" s="90" customFormat="1">
      <c r="C88" s="231" t="e">
        <f>($D$79-$D$86)/D79</f>
        <v>#DIV/0!</v>
      </c>
    </row>
    <row r="89" spans="2:10" s="90" customFormat="1"/>
    <row r="90" spans="2:10">
      <c r="B90" s="107" t="s">
        <v>34</v>
      </c>
    </row>
    <row r="91" spans="2:10" ht="72.75" customHeight="1">
      <c r="B91" s="125"/>
      <c r="C91" s="125"/>
      <c r="D91" s="125"/>
      <c r="E91" s="125"/>
      <c r="F91" s="125"/>
      <c r="G91" s="125"/>
      <c r="H91" s="125"/>
      <c r="I91" s="125"/>
      <c r="J91" s="125"/>
    </row>
  </sheetData>
  <mergeCells count="37">
    <mergeCell ref="B3:J3"/>
    <mergeCell ref="C6:J6"/>
    <mergeCell ref="C7:J7"/>
    <mergeCell ref="C8:J8"/>
    <mergeCell ref="C9:J9"/>
    <mergeCell ref="B10:J10"/>
    <mergeCell ref="B11:J11"/>
    <mergeCell ref="B12:J12"/>
    <mergeCell ref="B13:J13"/>
    <mergeCell ref="B14:J14"/>
    <mergeCell ref="D15:E15"/>
    <mergeCell ref="F15:J15"/>
    <mergeCell ref="B21:J21"/>
    <mergeCell ref="D24:F24"/>
    <mergeCell ref="D26:F26"/>
    <mergeCell ref="D28:F28"/>
    <mergeCell ref="B48:J48"/>
    <mergeCell ref="B51:J51"/>
    <mergeCell ref="D55:E55"/>
    <mergeCell ref="B60:C60"/>
    <mergeCell ref="D62:E62"/>
    <mergeCell ref="B67:C67"/>
    <mergeCell ref="C74:D74"/>
    <mergeCell ref="C81:D81"/>
    <mergeCell ref="B91:J91"/>
    <mergeCell ref="B55:B56"/>
    <mergeCell ref="C55:C56"/>
    <mergeCell ref="F55:F56"/>
    <mergeCell ref="G55:G56"/>
    <mergeCell ref="H55:H56"/>
    <mergeCell ref="B62:B63"/>
    <mergeCell ref="C62:C63"/>
    <mergeCell ref="F62:F63"/>
    <mergeCell ref="G62:G63"/>
    <mergeCell ref="H62:H63"/>
    <mergeCell ref="B74:B75"/>
    <mergeCell ref="B81:B82"/>
  </mergeCells>
  <phoneticPr fontId="4"/>
  <conditionalFormatting sqref="C15:C16">
    <cfRule type="containsText" dxfId="4" priority="2" text="あり">
      <formula>NOT(ISERROR(SEARCH("あり",C15)))</formula>
    </cfRule>
    <cfRule type="containsText" dxfId="3" priority="4" text="なし">
      <formula>NOT(ISERROR(SEARCH("なし",C15)))</formula>
    </cfRule>
    <cfRule type="containsText" dxfId="2" priority="5" text="あり">
      <formula>NOT(ISERROR(SEARCH("あり",C15)))</formula>
    </cfRule>
  </conditionalFormatting>
  <conditionalFormatting sqref="D28 D30:H30">
    <cfRule type="cellIs" dxfId="1" priority="3" operator="greaterThan">
      <formula>1000000</formula>
    </cfRule>
  </conditionalFormatting>
  <conditionalFormatting sqref="D28">
    <cfRule type="cellIs" dxfId="0" priority="1" operator="greaterThan">
      <formula>666000</formula>
    </cfRule>
  </conditionalFormatting>
  <dataValidations count="5">
    <dataValidation imeMode="halfKatakana" allowBlank="1" showDropDown="0" showInputMessage="1" showErrorMessage="1" sqref="C8:H8 C6"/>
    <dataValidation type="list" allowBlank="1" showDropDown="0" showInputMessage="1" showErrorMessage="1" sqref="C15:C16">
      <formula1>"あり,なし"</formula1>
    </dataValidation>
    <dataValidation type="list" allowBlank="1" showDropDown="0" showInputMessage="1" showErrorMessage="1" sqref="F15">
      <formula1>"令和元年度,令和２年度,令和３年度"</formula1>
    </dataValidation>
    <dataValidation type="list" allowBlank="1" showDropDown="0"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DropDown="0" showInputMessage="1" showErrorMessage="1" sqref="B13:J13"/>
  </dataValidations>
  <printOptions horizontalCentered="1"/>
  <pageMargins left="0.70866141732283472" right="0.70866141732283472" top="0.74803149606299213" bottom="0.74803149606299213" header="0.31496062992125984" footer="0.31496062992125984"/>
  <pageSetup paperSize="9" scale="52" fitToWidth="1" fitToHeight="0" orientation="portrait" usePrinterDefaults="1" r:id="rId1"/>
  <rowBreaks count="1" manualBreakCount="1">
    <brk id="52" max="10"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xdr:col>
                    <xdr:colOff>1772285</xdr:colOff>
                    <xdr:row>29</xdr:row>
                    <xdr:rowOff>104775</xdr:rowOff>
                  </from>
                  <to xmlns:xdr="http://schemas.openxmlformats.org/drawingml/2006/spreadsheetDrawing">
                    <xdr:col>2</xdr:col>
                    <xdr:colOff>38100</xdr:colOff>
                    <xdr:row>31</xdr:row>
                    <xdr:rowOff>152400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1</xdr:col>
                    <xdr:colOff>1772285</xdr:colOff>
                    <xdr:row>31</xdr:row>
                    <xdr:rowOff>161290</xdr:rowOff>
                  </from>
                  <to xmlns:xdr="http://schemas.openxmlformats.org/drawingml/2006/spreadsheetDrawing">
                    <xdr:col>2</xdr:col>
                    <xdr:colOff>38100</xdr:colOff>
                    <xdr:row>33</xdr:row>
                    <xdr:rowOff>104775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xdr:col>
                    <xdr:colOff>1772285</xdr:colOff>
                    <xdr:row>30</xdr:row>
                    <xdr:rowOff>104775</xdr:rowOff>
                  </from>
                  <to xmlns:xdr="http://schemas.openxmlformats.org/drawingml/2006/spreadsheetDrawing">
                    <xdr:col>2</xdr:col>
                    <xdr:colOff>38100</xdr:colOff>
                    <xdr:row>32</xdr:row>
                    <xdr:rowOff>76200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1</xdr:col>
                    <xdr:colOff>1772285</xdr:colOff>
                    <xdr:row>32</xdr:row>
                    <xdr:rowOff>114300</xdr:rowOff>
                  </from>
                  <to xmlns:xdr="http://schemas.openxmlformats.org/drawingml/2006/spreadsheetDrawing">
                    <xdr:col>2</xdr:col>
                    <xdr:colOff>38100</xdr:colOff>
                    <xdr:row>34</xdr:row>
                    <xdr:rowOff>74930</xdr:rowOff>
                  </to>
                </anchor>
              </controlPr>
            </control>
          </mc:Choice>
        </mc:AlternateContent>
        <mc:AlternateContent>
          <mc:Choice Requires="x14">
            <control shapeId="1029" r:id="rId8" name="チェック 5">
              <controlPr defaultSize="0" autoFill="0" autoLine="0" autoPict="0">
                <anchor moveWithCells="1">
                  <from xmlns:xdr="http://schemas.openxmlformats.org/drawingml/2006/spreadsheetDrawing">
                    <xdr:col>1</xdr:col>
                    <xdr:colOff>1772285</xdr:colOff>
                    <xdr:row>42</xdr:row>
                    <xdr:rowOff>0</xdr:rowOff>
                  </from>
                  <to xmlns:xdr="http://schemas.openxmlformats.org/drawingml/2006/spreadsheetDrawing">
                    <xdr:col>2</xdr:col>
                    <xdr:colOff>38100</xdr:colOff>
                    <xdr:row>43</xdr:row>
                    <xdr:rowOff>9525</xdr:rowOff>
                  </to>
                </anchor>
              </controlPr>
            </control>
          </mc:Choice>
        </mc:AlternateContent>
        <mc:AlternateContent>
          <mc:Choice Requires="x14">
            <control shapeId="1030" r:id="rId9" name="チェック 6">
              <controlPr defaultSize="0" autoFill="0" autoLine="0" autoPict="0">
                <anchor moveWithCells="1">
                  <from xmlns:xdr="http://schemas.openxmlformats.org/drawingml/2006/spreadsheetDrawing">
                    <xdr:col>3</xdr:col>
                    <xdr:colOff>742950</xdr:colOff>
                    <xdr:row>30</xdr:row>
                    <xdr:rowOff>152400</xdr:rowOff>
                  </from>
                  <to xmlns:xdr="http://schemas.openxmlformats.org/drawingml/2006/spreadsheetDrawing">
                    <xdr:col>3</xdr:col>
                    <xdr:colOff>989965</xdr:colOff>
                    <xdr:row>32</xdr:row>
                    <xdr:rowOff>19050</xdr:rowOff>
                  </to>
                </anchor>
              </controlPr>
            </control>
          </mc:Choice>
        </mc:AlternateContent>
        <mc:AlternateContent>
          <mc:Choice Requires="x14">
            <control shapeId="1031" r:id="rId10" name="チェック 7">
              <controlPr defaultSize="0" autoFill="0" autoLine="0" autoPict="0">
                <anchor moveWithCells="1">
                  <from xmlns:xdr="http://schemas.openxmlformats.org/drawingml/2006/spreadsheetDrawing">
                    <xdr:col>3</xdr:col>
                    <xdr:colOff>742950</xdr:colOff>
                    <xdr:row>29</xdr:row>
                    <xdr:rowOff>142875</xdr:rowOff>
                  </from>
                  <to xmlns:xdr="http://schemas.openxmlformats.org/drawingml/2006/spreadsheetDrawing">
                    <xdr:col>3</xdr:col>
                    <xdr:colOff>989965</xdr:colOff>
                    <xdr:row>31</xdr:row>
                    <xdr:rowOff>95250</xdr:rowOff>
                  </to>
                </anchor>
              </controlPr>
            </control>
          </mc:Choice>
        </mc:AlternateContent>
        <mc:AlternateContent>
          <mc:Choice Requires="x14">
            <control shapeId="1032" r:id="rId11" name="チェック 8">
              <controlPr defaultSize="0" autoFill="0" autoLine="0" autoPict="0">
                <anchor moveWithCells="1">
                  <from xmlns:xdr="http://schemas.openxmlformats.org/drawingml/2006/spreadsheetDrawing">
                    <xdr:col>1</xdr:col>
                    <xdr:colOff>1772285</xdr:colOff>
                    <xdr:row>36</xdr:row>
                    <xdr:rowOff>208915</xdr:rowOff>
                  </from>
                  <to xmlns:xdr="http://schemas.openxmlformats.org/drawingml/2006/spreadsheetDrawing">
                    <xdr:col>2</xdr:col>
                    <xdr:colOff>38100</xdr:colOff>
                    <xdr:row>37</xdr:row>
                    <xdr:rowOff>228600</xdr:rowOff>
                  </to>
                </anchor>
              </controlPr>
            </control>
          </mc:Choice>
        </mc:AlternateContent>
        <mc:AlternateContent>
          <mc:Choice Requires="x14">
            <control shapeId="1033" r:id="rId12" name="チェック 9">
              <controlPr defaultSize="0" autoFill="0" autoLine="0" autoPict="0">
                <anchor moveWithCells="1">
                  <from xmlns:xdr="http://schemas.openxmlformats.org/drawingml/2006/spreadsheetDrawing">
                    <xdr:col>1</xdr:col>
                    <xdr:colOff>1772285</xdr:colOff>
                    <xdr:row>43</xdr:row>
                    <xdr:rowOff>200025</xdr:rowOff>
                  </from>
                  <to xmlns:xdr="http://schemas.openxmlformats.org/drawingml/2006/spreadsheetDrawing">
                    <xdr:col>2</xdr:col>
                    <xdr:colOff>38100</xdr:colOff>
                    <xdr:row>45</xdr:row>
                    <xdr:rowOff>47625</xdr:rowOff>
                  </to>
                </anchor>
              </controlPr>
            </control>
          </mc:Choice>
        </mc:AlternateContent>
        <mc:AlternateContent>
          <mc:Choice Requires="x14">
            <control shapeId="1034" r:id="rId13" name="チェック 10">
              <controlPr defaultSize="0" autoFill="0" autoLine="0" autoPict="0">
                <anchor moveWithCells="1">
                  <from xmlns:xdr="http://schemas.openxmlformats.org/drawingml/2006/spreadsheetDrawing">
                    <xdr:col>1</xdr:col>
                    <xdr:colOff>1772285</xdr:colOff>
                    <xdr:row>40</xdr:row>
                    <xdr:rowOff>133350</xdr:rowOff>
                  </from>
                  <to xmlns:xdr="http://schemas.openxmlformats.org/drawingml/2006/spreadsheetDrawing">
                    <xdr:col>2</xdr:col>
                    <xdr:colOff>38100</xdr:colOff>
                    <xdr:row>42</xdr:row>
                    <xdr:rowOff>47625</xdr:rowOff>
                  </to>
                </anchor>
              </controlPr>
            </control>
          </mc:Choice>
        </mc:AlternateContent>
        <mc:AlternateContent>
          <mc:Choice Requires="x14">
            <control shapeId="1035" r:id="rId14" name="チェック 11">
              <controlPr defaultSize="0" autoFill="0" autoLine="0" autoPict="0">
                <anchor moveWithCells="1">
                  <from xmlns:xdr="http://schemas.openxmlformats.org/drawingml/2006/spreadsheetDrawing">
                    <xdr:col>1</xdr:col>
                    <xdr:colOff>1772285</xdr:colOff>
                    <xdr:row>43</xdr:row>
                    <xdr:rowOff>18415</xdr:rowOff>
                  </from>
                  <to xmlns:xdr="http://schemas.openxmlformats.org/drawingml/2006/spreadsheetDrawing">
                    <xdr:col>2</xdr:col>
                    <xdr:colOff>38100</xdr:colOff>
                    <xdr:row>43</xdr:row>
                    <xdr:rowOff>228600</xdr:rowOff>
                  </to>
                </anchor>
              </controlPr>
            </control>
          </mc:Choice>
        </mc:AlternateContent>
        <mc:AlternateContent>
          <mc:Choice Requires="x14">
            <control shapeId="1036" r:id="rId15" name="チェック 12">
              <controlPr defaultSize="0" autoFill="0" autoLine="0" autoPict="0">
                <anchor moveWithCells="1">
                  <from xmlns:xdr="http://schemas.openxmlformats.org/drawingml/2006/spreadsheetDrawing">
                    <xdr:col>1</xdr:col>
                    <xdr:colOff>1772285</xdr:colOff>
                    <xdr:row>34</xdr:row>
                    <xdr:rowOff>962025</xdr:rowOff>
                  </from>
                  <to xmlns:xdr="http://schemas.openxmlformats.org/drawingml/2006/spreadsheetDrawing">
                    <xdr:col>2</xdr:col>
                    <xdr:colOff>38100</xdr:colOff>
                    <xdr:row>36</xdr:row>
                    <xdr:rowOff>47625</xdr:rowOff>
                  </to>
                </anchor>
              </controlPr>
            </control>
          </mc:Choice>
        </mc:AlternateContent>
        <mc:AlternateContent>
          <mc:Choice Requires="x14">
            <control shapeId="1037" r:id="rId16" name="チェック 13">
              <controlPr defaultSize="0" autoFill="0" autoLine="0" autoPict="0">
                <anchor moveWithCells="1">
                  <from xmlns:xdr="http://schemas.openxmlformats.org/drawingml/2006/spreadsheetDrawing">
                    <xdr:col>1</xdr:col>
                    <xdr:colOff>1772285</xdr:colOff>
                    <xdr:row>35</xdr:row>
                    <xdr:rowOff>190500</xdr:rowOff>
                  </from>
                  <to xmlns:xdr="http://schemas.openxmlformats.org/drawingml/2006/spreadsheetDrawing">
                    <xdr:col>2</xdr:col>
                    <xdr:colOff>38100</xdr:colOff>
                    <xdr:row>37</xdr:row>
                    <xdr:rowOff>18415</xdr:rowOff>
                  </to>
                </anchor>
              </controlPr>
            </control>
          </mc:Choice>
        </mc:AlternateContent>
        <mc:AlternateContent>
          <mc:Choice Requires="x14">
            <control shapeId="1040" r:id="rId17" name="チェック 16">
              <controlPr defaultSize="0" autoFill="0" autoLine="0" autoPict="0">
                <anchor moveWithCells="1">
                  <from xmlns:xdr="http://schemas.openxmlformats.org/drawingml/2006/spreadsheetDrawing">
                    <xdr:col>0</xdr:col>
                    <xdr:colOff>95250</xdr:colOff>
                    <xdr:row>18</xdr:row>
                    <xdr:rowOff>114935</xdr:rowOff>
                  </from>
                  <to xmlns:xdr="http://schemas.openxmlformats.org/drawingml/2006/spreadsheetDrawing">
                    <xdr:col>1</xdr:col>
                    <xdr:colOff>247650</xdr:colOff>
                    <xdr:row>20</xdr:row>
                    <xdr:rowOff>114300</xdr:rowOff>
                  </to>
                </anchor>
              </controlPr>
            </control>
          </mc:Choice>
        </mc:AlternateContent>
        <mc:AlternateContent>
          <mc:Choice Requires="x14">
            <control shapeId="1041" r:id="rId18" name="チェック 17">
              <controlPr defaultSize="0" autoFill="0" autoLine="0" autoPict="0">
                <anchor moveWithCells="1">
                  <from xmlns:xdr="http://schemas.openxmlformats.org/drawingml/2006/spreadsheetDrawing">
                    <xdr:col>0</xdr:col>
                    <xdr:colOff>95250</xdr:colOff>
                    <xdr:row>17</xdr:row>
                    <xdr:rowOff>114935</xdr:rowOff>
                  </from>
                  <to xmlns:xdr="http://schemas.openxmlformats.org/drawingml/2006/spreadsheetDrawing">
                    <xdr:col>1</xdr:col>
                    <xdr:colOff>257810</xdr:colOff>
                    <xdr:row>19</xdr:row>
                    <xdr:rowOff>114935</xdr:rowOff>
                  </to>
                </anchor>
              </controlPr>
            </control>
          </mc:Choice>
        </mc:AlternateContent>
        <mc:AlternateContent>
          <mc:Choice Requires="x14">
            <control shapeId="1045" r:id="rId19" name="チェック 21">
              <controlPr defaultSize="0" autoFill="0" autoLine="0" autoPict="0">
                <anchor moveWithCells="1">
                  <from xmlns:xdr="http://schemas.openxmlformats.org/drawingml/2006/spreadsheetDrawing">
                    <xdr:col>0</xdr:col>
                    <xdr:colOff>95250</xdr:colOff>
                    <xdr:row>16</xdr:row>
                    <xdr:rowOff>133350</xdr:rowOff>
                  </from>
                  <to xmlns:xdr="http://schemas.openxmlformats.org/drawingml/2006/spreadsheetDrawing">
                    <xdr:col>1</xdr:col>
                    <xdr:colOff>247650</xdr:colOff>
                    <xdr:row>18</xdr:row>
                    <xdr:rowOff>114935</xdr:rowOff>
                  </to>
                </anchor>
              </controlPr>
            </control>
          </mc:Choice>
        </mc:AlternateContent>
        <mc:AlternateContent>
          <mc:Choice Requires="x14">
            <control shapeId="1046" r:id="rId20" name="チェック 22">
              <controlPr defaultSize="0" autoFill="0" autoLine="0" autoPict="0">
                <anchor moveWithCells="1">
                  <from xmlns:xdr="http://schemas.openxmlformats.org/drawingml/2006/spreadsheetDrawing">
                    <xdr:col>0</xdr:col>
                    <xdr:colOff>95250</xdr:colOff>
                    <xdr:row>20</xdr:row>
                    <xdr:rowOff>0</xdr:rowOff>
                  </from>
                  <to xmlns:xdr="http://schemas.openxmlformats.org/drawingml/2006/spreadsheetDrawing">
                    <xdr:col>1</xdr:col>
                    <xdr:colOff>133350</xdr:colOff>
                    <xdr:row>20</xdr:row>
                    <xdr:rowOff>410210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U40"/>
  <sheetViews>
    <sheetView showGridLines="0" tabSelected="1" view="pageBreakPreview" topLeftCell="A19" zoomScale="80" zoomScaleNormal="70" zoomScaleSheetLayoutView="80" workbookViewId="0">
      <selection activeCell="B5" sqref="B5"/>
    </sheetView>
  </sheetViews>
  <sheetFormatPr defaultColWidth="5.625" defaultRowHeight="14.25"/>
  <cols>
    <col min="1" max="1" width="3.875" style="365" customWidth="1"/>
    <col min="2" max="2" width="5.625" style="365"/>
    <col min="3" max="3" width="12.875" style="365" customWidth="1"/>
    <col min="4" max="4" width="5.625" style="365"/>
    <col min="5" max="5" width="18" style="365" customWidth="1"/>
    <col min="6" max="21" width="5.625" style="365"/>
    <col min="22" max="22" width="3.875" style="365" customWidth="1"/>
    <col min="23" max="23" width="2.75" style="365" customWidth="1"/>
    <col min="24" max="16384" width="5.625" style="365"/>
  </cols>
  <sheetData>
    <row r="1" spans="1:21" ht="17.25">
      <c r="A1" s="367" t="s">
        <v>158</v>
      </c>
      <c r="B1" s="368"/>
      <c r="C1" s="368"/>
      <c r="D1" s="368"/>
      <c r="E1" s="368"/>
      <c r="F1" s="368"/>
      <c r="G1" s="368"/>
      <c r="H1" s="368"/>
      <c r="I1" s="368"/>
      <c r="J1" s="368"/>
    </row>
    <row r="2" spans="1:21" ht="17.25">
      <c r="A2" s="367"/>
      <c r="B2" s="368"/>
      <c r="C2" s="368"/>
      <c r="D2" s="368"/>
      <c r="E2" s="368"/>
      <c r="F2" s="368"/>
      <c r="G2" s="368"/>
      <c r="H2" s="368"/>
      <c r="I2" s="368"/>
      <c r="J2" s="368"/>
    </row>
    <row r="3" spans="1:21" ht="24.95" customHeight="1">
      <c r="A3" s="368"/>
      <c r="B3" s="370" t="s">
        <v>44</v>
      </c>
      <c r="C3" s="370"/>
      <c r="D3" s="370"/>
      <c r="E3" s="370"/>
      <c r="F3" s="370"/>
      <c r="G3" s="370"/>
      <c r="H3" s="370"/>
      <c r="I3" s="370"/>
      <c r="J3" s="370"/>
      <c r="K3" s="412"/>
      <c r="L3" s="412"/>
      <c r="M3" s="412"/>
      <c r="N3" s="412"/>
      <c r="O3" s="412"/>
      <c r="P3" s="412"/>
      <c r="Q3" s="412"/>
      <c r="R3" s="412"/>
      <c r="S3" s="412"/>
      <c r="T3" s="412"/>
      <c r="U3" s="412"/>
    </row>
    <row r="4" spans="1:21" ht="24.95" customHeight="1">
      <c r="A4" s="368"/>
      <c r="B4" s="370"/>
      <c r="C4" s="370"/>
      <c r="D4" s="370"/>
      <c r="E4" s="370"/>
      <c r="F4" s="370"/>
      <c r="G4" s="370"/>
      <c r="H4" s="370"/>
      <c r="I4" s="370"/>
      <c r="J4" s="370"/>
      <c r="K4" s="412"/>
      <c r="L4" s="412"/>
      <c r="M4" s="412"/>
      <c r="N4" s="412"/>
      <c r="O4" s="412"/>
      <c r="P4" s="412"/>
      <c r="Q4" s="412"/>
      <c r="R4" s="412"/>
      <c r="S4" s="412"/>
      <c r="T4" s="412"/>
      <c r="U4" s="412"/>
    </row>
    <row r="5" spans="1:21" s="107" customFormat="1" ht="15">
      <c r="A5" s="12"/>
      <c r="B5" s="12"/>
      <c r="C5" s="376" t="s">
        <v>1</v>
      </c>
      <c r="D5" s="12"/>
      <c r="E5" s="12"/>
      <c r="F5" s="12"/>
      <c r="G5" s="12"/>
      <c r="H5" s="12"/>
      <c r="I5" s="12"/>
      <c r="J5" s="12"/>
    </row>
    <row r="6" spans="1:21" s="107" customFormat="1" ht="23.1" customHeight="1">
      <c r="A6" s="12"/>
      <c r="B6" s="12"/>
      <c r="C6" s="377" t="s">
        <v>8</v>
      </c>
      <c r="D6" s="385"/>
      <c r="E6" s="392"/>
      <c r="F6" s="392"/>
      <c r="G6" s="392"/>
      <c r="H6" s="392"/>
      <c r="I6" s="392"/>
      <c r="J6" s="392"/>
      <c r="K6" s="413"/>
    </row>
    <row r="7" spans="1:21" s="107" customFormat="1" ht="23.1" customHeight="1">
      <c r="A7" s="12"/>
      <c r="B7" s="12"/>
      <c r="C7" s="378" t="s">
        <v>10</v>
      </c>
      <c r="D7" s="386"/>
      <c r="E7" s="393"/>
      <c r="F7" s="393"/>
      <c r="G7" s="393"/>
      <c r="H7" s="393"/>
      <c r="I7" s="393"/>
      <c r="J7" s="393"/>
      <c r="K7" s="414"/>
    </row>
    <row r="8" spans="1:21" s="107" customFormat="1" ht="23.1" customHeight="1">
      <c r="A8" s="12"/>
      <c r="B8" s="12"/>
      <c r="C8" s="379" t="s">
        <v>36</v>
      </c>
      <c r="D8" s="387"/>
      <c r="E8" s="394"/>
      <c r="F8" s="400" t="s">
        <v>84</v>
      </c>
      <c r="G8" s="400"/>
      <c r="H8" s="400"/>
      <c r="I8" s="400"/>
      <c r="J8" s="400"/>
      <c r="K8" s="415"/>
    </row>
    <row r="9" spans="1:21" s="107" customFormat="1" ht="23.1" customHeight="1">
      <c r="A9" s="12"/>
      <c r="B9" s="12"/>
      <c r="C9" s="380" t="s">
        <v>81</v>
      </c>
      <c r="D9" s="388"/>
      <c r="E9" s="395"/>
      <c r="F9" s="401" t="s">
        <v>84</v>
      </c>
      <c r="G9" s="401"/>
      <c r="H9" s="401"/>
      <c r="I9" s="401"/>
      <c r="J9" s="401"/>
      <c r="K9" s="416"/>
    </row>
    <row r="10" spans="1:21" ht="9.9499999999999993" customHeight="1">
      <c r="A10" s="368"/>
      <c r="B10" s="368"/>
      <c r="C10" s="368"/>
      <c r="D10" s="368"/>
      <c r="E10" s="368"/>
      <c r="F10" s="368"/>
      <c r="G10" s="368"/>
      <c r="H10" s="368"/>
      <c r="I10" s="368"/>
      <c r="J10" s="368"/>
    </row>
    <row r="11" spans="1:21" ht="20.100000000000001" customHeight="1">
      <c r="A11" s="368"/>
      <c r="B11" s="371" t="s">
        <v>76</v>
      </c>
      <c r="C11" s="371"/>
      <c r="D11" s="371"/>
      <c r="E11" s="396">
        <f>$C$15+$E$15-$G$15</f>
        <v>0</v>
      </c>
      <c r="F11" s="402"/>
      <c r="G11" s="402"/>
      <c r="H11" s="402"/>
      <c r="I11" s="402"/>
      <c r="J11" s="411" t="s">
        <v>73</v>
      </c>
      <c r="K11" s="417"/>
      <c r="M11" s="422"/>
      <c r="N11" s="422"/>
      <c r="O11" s="422"/>
      <c r="P11" s="422"/>
      <c r="Q11" s="422"/>
      <c r="R11" s="422"/>
      <c r="T11" s="429"/>
      <c r="U11" s="429"/>
    </row>
    <row r="12" spans="1:21" ht="20.100000000000001" customHeight="1">
      <c r="A12" s="368"/>
      <c r="B12" s="371"/>
      <c r="C12" s="371"/>
      <c r="D12" s="371"/>
      <c r="E12" s="397"/>
      <c r="F12" s="397"/>
      <c r="G12" s="397"/>
      <c r="H12" s="397"/>
      <c r="I12" s="397"/>
      <c r="J12" s="411"/>
      <c r="K12" s="417"/>
      <c r="M12" s="422"/>
      <c r="N12" s="422"/>
      <c r="O12" s="422"/>
      <c r="P12" s="422"/>
      <c r="Q12" s="422"/>
      <c r="R12" s="422"/>
      <c r="T12" s="429"/>
      <c r="U12" s="429"/>
    </row>
    <row r="13" spans="1:21" ht="9.9499999999999993" customHeight="1">
      <c r="A13" s="368"/>
      <c r="B13" s="368"/>
      <c r="C13" s="368"/>
      <c r="D13" s="368"/>
      <c r="E13" s="368"/>
      <c r="F13" s="368"/>
      <c r="G13" s="368"/>
      <c r="H13" s="368"/>
      <c r="I13" s="368"/>
      <c r="J13" s="368"/>
    </row>
    <row r="14" spans="1:21" ht="39.950000000000003" customHeight="1">
      <c r="A14" s="368"/>
      <c r="B14" s="368"/>
      <c r="C14" s="381" t="s">
        <v>82</v>
      </c>
      <c r="D14" s="381"/>
      <c r="E14" s="398" t="s">
        <v>74</v>
      </c>
      <c r="F14" s="403"/>
      <c r="G14" s="405" t="s">
        <v>85</v>
      </c>
      <c r="H14" s="407"/>
      <c r="I14" s="409"/>
      <c r="J14" s="409"/>
    </row>
    <row r="15" spans="1:21" ht="20.100000000000001" customHeight="1">
      <c r="A15" s="368"/>
      <c r="B15" s="368"/>
      <c r="C15" s="382">
        <f>$P$28</f>
        <v>0</v>
      </c>
      <c r="D15" s="389"/>
      <c r="E15" s="399">
        <f>$S$28</f>
        <v>0</v>
      </c>
      <c r="F15" s="404"/>
      <c r="G15" s="406"/>
      <c r="H15" s="408"/>
      <c r="I15" s="410"/>
      <c r="J15" s="410"/>
    </row>
    <row r="16" spans="1:21" ht="9.9499999999999993" customHeight="1">
      <c r="A16" s="368"/>
      <c r="B16" s="368"/>
      <c r="C16" s="368"/>
      <c r="D16" s="368"/>
      <c r="E16" s="368"/>
      <c r="F16" s="368"/>
      <c r="G16" s="368"/>
      <c r="H16" s="368"/>
      <c r="I16" s="368"/>
      <c r="J16" s="368"/>
    </row>
    <row r="17" spans="1:21" s="366" customFormat="1" ht="20.100000000000001" customHeight="1">
      <c r="A17" s="369"/>
      <c r="B17" s="372" t="s">
        <v>77</v>
      </c>
      <c r="C17" s="372" t="s">
        <v>83</v>
      </c>
      <c r="D17" s="372"/>
      <c r="E17" s="372"/>
      <c r="F17" s="372"/>
      <c r="G17" s="372"/>
      <c r="H17" s="372"/>
      <c r="I17" s="372"/>
      <c r="J17" s="372"/>
      <c r="K17" s="418" t="s">
        <v>86</v>
      </c>
      <c r="L17" s="418"/>
      <c r="M17" s="418" t="s">
        <v>51</v>
      </c>
      <c r="N17" s="418"/>
      <c r="O17" s="418"/>
      <c r="P17" s="418" t="s">
        <v>88</v>
      </c>
      <c r="Q17" s="418"/>
      <c r="R17" s="418"/>
      <c r="S17" s="428" t="s">
        <v>89</v>
      </c>
      <c r="T17" s="428"/>
      <c r="U17" s="428"/>
    </row>
    <row r="18" spans="1:21" ht="20.100000000000001" customHeight="1">
      <c r="A18" s="368"/>
      <c r="B18" s="373">
        <v>1</v>
      </c>
      <c r="C18" s="383"/>
      <c r="D18" s="383"/>
      <c r="E18" s="383"/>
      <c r="F18" s="383"/>
      <c r="G18" s="383"/>
      <c r="H18" s="383"/>
      <c r="I18" s="383"/>
      <c r="J18" s="383"/>
      <c r="K18" s="419"/>
      <c r="L18" s="421"/>
      <c r="M18" s="423"/>
      <c r="N18" s="423"/>
      <c r="O18" s="423"/>
      <c r="P18" s="424">
        <f t="shared" ref="P18:P27" si="0">K18*M18</f>
        <v>0</v>
      </c>
      <c r="Q18" s="424"/>
      <c r="R18" s="424"/>
      <c r="S18" s="423"/>
      <c r="T18" s="423"/>
      <c r="U18" s="423"/>
    </row>
    <row r="19" spans="1:21" ht="20.100000000000001" customHeight="1">
      <c r="A19" s="368"/>
      <c r="B19" s="373">
        <v>2</v>
      </c>
      <c r="C19" s="383"/>
      <c r="D19" s="383"/>
      <c r="E19" s="383"/>
      <c r="F19" s="383"/>
      <c r="G19" s="383"/>
      <c r="H19" s="383"/>
      <c r="I19" s="383"/>
      <c r="J19" s="383"/>
      <c r="K19" s="419"/>
      <c r="L19" s="421"/>
      <c r="M19" s="423"/>
      <c r="N19" s="423"/>
      <c r="O19" s="423"/>
      <c r="P19" s="424">
        <f t="shared" si="0"/>
        <v>0</v>
      </c>
      <c r="Q19" s="424"/>
      <c r="R19" s="424"/>
      <c r="S19" s="423"/>
      <c r="T19" s="423"/>
      <c r="U19" s="423"/>
    </row>
    <row r="20" spans="1:21" ht="20.100000000000001" customHeight="1">
      <c r="A20" s="368"/>
      <c r="B20" s="373">
        <v>3</v>
      </c>
      <c r="C20" s="383"/>
      <c r="D20" s="383"/>
      <c r="E20" s="383"/>
      <c r="F20" s="383"/>
      <c r="G20" s="383"/>
      <c r="H20" s="383"/>
      <c r="I20" s="383"/>
      <c r="J20" s="383"/>
      <c r="K20" s="419"/>
      <c r="L20" s="421"/>
      <c r="M20" s="423"/>
      <c r="N20" s="423"/>
      <c r="O20" s="423"/>
      <c r="P20" s="424">
        <f t="shared" si="0"/>
        <v>0</v>
      </c>
      <c r="Q20" s="424"/>
      <c r="R20" s="424"/>
      <c r="S20" s="423"/>
      <c r="T20" s="423"/>
      <c r="U20" s="423"/>
    </row>
    <row r="21" spans="1:21" ht="20.100000000000001" customHeight="1">
      <c r="A21" s="368"/>
      <c r="B21" s="373">
        <v>4</v>
      </c>
      <c r="C21" s="383"/>
      <c r="D21" s="383"/>
      <c r="E21" s="383"/>
      <c r="F21" s="383"/>
      <c r="G21" s="383"/>
      <c r="H21" s="383"/>
      <c r="I21" s="383"/>
      <c r="J21" s="383"/>
      <c r="K21" s="419"/>
      <c r="L21" s="421"/>
      <c r="M21" s="423"/>
      <c r="N21" s="423"/>
      <c r="O21" s="423"/>
      <c r="P21" s="424">
        <f t="shared" si="0"/>
        <v>0</v>
      </c>
      <c r="Q21" s="424"/>
      <c r="R21" s="424"/>
      <c r="S21" s="423"/>
      <c r="T21" s="423"/>
      <c r="U21" s="423"/>
    </row>
    <row r="22" spans="1:21" ht="20.100000000000001" customHeight="1">
      <c r="A22" s="368"/>
      <c r="B22" s="373">
        <v>5</v>
      </c>
      <c r="C22" s="383"/>
      <c r="D22" s="383"/>
      <c r="E22" s="383"/>
      <c r="F22" s="383"/>
      <c r="G22" s="383"/>
      <c r="H22" s="383"/>
      <c r="I22" s="383"/>
      <c r="J22" s="383"/>
      <c r="K22" s="419"/>
      <c r="L22" s="421"/>
      <c r="M22" s="423"/>
      <c r="N22" s="423"/>
      <c r="O22" s="423"/>
      <c r="P22" s="424">
        <f t="shared" si="0"/>
        <v>0</v>
      </c>
      <c r="Q22" s="424"/>
      <c r="R22" s="424"/>
      <c r="S22" s="423"/>
      <c r="T22" s="423"/>
      <c r="U22" s="423"/>
    </row>
    <row r="23" spans="1:21" ht="20.100000000000001" customHeight="1">
      <c r="A23" s="368"/>
      <c r="B23" s="373">
        <v>6</v>
      </c>
      <c r="C23" s="383"/>
      <c r="D23" s="383"/>
      <c r="E23" s="383"/>
      <c r="F23" s="383"/>
      <c r="G23" s="383"/>
      <c r="H23" s="383"/>
      <c r="I23" s="383"/>
      <c r="J23" s="383"/>
      <c r="K23" s="419"/>
      <c r="L23" s="421"/>
      <c r="M23" s="423"/>
      <c r="N23" s="423"/>
      <c r="O23" s="423"/>
      <c r="P23" s="424">
        <f t="shared" si="0"/>
        <v>0</v>
      </c>
      <c r="Q23" s="424"/>
      <c r="R23" s="424"/>
      <c r="S23" s="423"/>
      <c r="T23" s="423"/>
      <c r="U23" s="423"/>
    </row>
    <row r="24" spans="1:21" ht="20.100000000000001" customHeight="1">
      <c r="A24" s="368"/>
      <c r="B24" s="373">
        <v>7</v>
      </c>
      <c r="C24" s="383"/>
      <c r="D24" s="383"/>
      <c r="E24" s="383"/>
      <c r="F24" s="383"/>
      <c r="G24" s="383"/>
      <c r="H24" s="383"/>
      <c r="I24" s="383"/>
      <c r="J24" s="383"/>
      <c r="K24" s="419"/>
      <c r="L24" s="421"/>
      <c r="M24" s="423"/>
      <c r="N24" s="423"/>
      <c r="O24" s="423"/>
      <c r="P24" s="424">
        <f t="shared" si="0"/>
        <v>0</v>
      </c>
      <c r="Q24" s="424"/>
      <c r="R24" s="424"/>
      <c r="S24" s="423"/>
      <c r="T24" s="423"/>
      <c r="U24" s="423"/>
    </row>
    <row r="25" spans="1:21" ht="20.100000000000001" customHeight="1">
      <c r="A25" s="368"/>
      <c r="B25" s="373">
        <v>8</v>
      </c>
      <c r="C25" s="383"/>
      <c r="D25" s="383"/>
      <c r="E25" s="383"/>
      <c r="F25" s="383"/>
      <c r="G25" s="383"/>
      <c r="H25" s="383"/>
      <c r="I25" s="383"/>
      <c r="J25" s="383"/>
      <c r="K25" s="419"/>
      <c r="L25" s="421"/>
      <c r="M25" s="423"/>
      <c r="N25" s="423"/>
      <c r="O25" s="423"/>
      <c r="P25" s="424">
        <f t="shared" si="0"/>
        <v>0</v>
      </c>
      <c r="Q25" s="424"/>
      <c r="R25" s="424"/>
      <c r="S25" s="423"/>
      <c r="T25" s="423"/>
      <c r="U25" s="423"/>
    </row>
    <row r="26" spans="1:21" ht="20.100000000000001" customHeight="1">
      <c r="A26" s="368"/>
      <c r="B26" s="373">
        <v>9</v>
      </c>
      <c r="C26" s="383"/>
      <c r="D26" s="383"/>
      <c r="E26" s="383"/>
      <c r="F26" s="383"/>
      <c r="G26" s="383"/>
      <c r="H26" s="383"/>
      <c r="I26" s="383"/>
      <c r="J26" s="383"/>
      <c r="K26" s="419"/>
      <c r="L26" s="421"/>
      <c r="M26" s="423"/>
      <c r="N26" s="423"/>
      <c r="O26" s="423"/>
      <c r="P26" s="424">
        <f t="shared" si="0"/>
        <v>0</v>
      </c>
      <c r="Q26" s="424"/>
      <c r="R26" s="424"/>
      <c r="S26" s="423"/>
      <c r="T26" s="423"/>
      <c r="U26" s="423"/>
    </row>
    <row r="27" spans="1:21" ht="20.100000000000001" customHeight="1">
      <c r="A27" s="368"/>
      <c r="B27" s="373">
        <v>10</v>
      </c>
      <c r="C27" s="383"/>
      <c r="D27" s="383"/>
      <c r="E27" s="383"/>
      <c r="F27" s="383"/>
      <c r="G27" s="383"/>
      <c r="H27" s="383"/>
      <c r="I27" s="383"/>
      <c r="J27" s="383"/>
      <c r="K27" s="419"/>
      <c r="L27" s="421"/>
      <c r="M27" s="423"/>
      <c r="N27" s="423"/>
      <c r="O27" s="423"/>
      <c r="P27" s="424">
        <f t="shared" si="0"/>
        <v>0</v>
      </c>
      <c r="Q27" s="424"/>
      <c r="R27" s="424"/>
      <c r="S27" s="423"/>
      <c r="T27" s="423"/>
      <c r="U27" s="423"/>
    </row>
    <row r="28" spans="1:21" ht="20.100000000000001" customHeight="1">
      <c r="A28" s="368"/>
      <c r="B28" s="368"/>
      <c r="C28" s="368"/>
      <c r="D28" s="368"/>
      <c r="E28" s="368"/>
      <c r="F28" s="368"/>
      <c r="G28" s="368"/>
      <c r="H28" s="368"/>
      <c r="I28" s="368"/>
      <c r="J28" s="368"/>
      <c r="M28" s="418" t="s">
        <v>87</v>
      </c>
      <c r="N28" s="418"/>
      <c r="O28" s="418"/>
      <c r="P28" s="425">
        <f>SUM(P18:R27)</f>
        <v>0</v>
      </c>
      <c r="Q28" s="426"/>
      <c r="R28" s="427"/>
      <c r="S28" s="425">
        <f>SUM(S18:U27)</f>
        <v>0</v>
      </c>
      <c r="T28" s="426"/>
      <c r="U28" s="427"/>
    </row>
    <row r="29" spans="1:21" ht="49.5" customHeight="1">
      <c r="A29" s="368"/>
      <c r="B29" s="368"/>
      <c r="C29" s="368"/>
      <c r="D29" s="368"/>
      <c r="E29" s="368"/>
      <c r="F29" s="368"/>
      <c r="G29" s="368"/>
      <c r="H29" s="368"/>
      <c r="I29" s="368"/>
      <c r="J29" s="368"/>
    </row>
    <row r="30" spans="1:21" ht="20.100000000000001" customHeight="1">
      <c r="A30" s="368"/>
      <c r="B30" s="374" t="s">
        <v>79</v>
      </c>
      <c r="C30" s="372"/>
      <c r="D30" s="390"/>
      <c r="E30" s="390"/>
      <c r="F30" s="390"/>
      <c r="G30" s="390"/>
      <c r="H30" s="390"/>
      <c r="I30" s="390"/>
      <c r="J30" s="390"/>
      <c r="K30" s="420"/>
      <c r="L30" s="420"/>
      <c r="M30" s="420"/>
      <c r="N30" s="420"/>
      <c r="O30" s="420"/>
      <c r="P30" s="420"/>
      <c r="Q30" s="420"/>
      <c r="R30" s="420"/>
      <c r="S30" s="420"/>
      <c r="T30" s="420"/>
      <c r="U30" s="420"/>
    </row>
    <row r="31" spans="1:21" ht="20.100000000000001" customHeight="1">
      <c r="A31" s="368"/>
      <c r="B31" s="372"/>
      <c r="C31" s="372"/>
      <c r="D31" s="390"/>
      <c r="E31" s="390"/>
      <c r="F31" s="390"/>
      <c r="G31" s="390"/>
      <c r="H31" s="390"/>
      <c r="I31" s="390"/>
      <c r="J31" s="390"/>
      <c r="K31" s="420"/>
      <c r="L31" s="420"/>
      <c r="M31" s="420"/>
      <c r="N31" s="420"/>
      <c r="O31" s="420"/>
      <c r="P31" s="420"/>
      <c r="Q31" s="420"/>
      <c r="R31" s="420"/>
      <c r="S31" s="420"/>
      <c r="T31" s="420"/>
      <c r="U31" s="420"/>
    </row>
    <row r="32" spans="1:21" ht="20.100000000000001" customHeight="1">
      <c r="A32" s="368"/>
      <c r="B32" s="372"/>
      <c r="C32" s="372"/>
      <c r="D32" s="390"/>
      <c r="E32" s="390"/>
      <c r="F32" s="390"/>
      <c r="G32" s="390"/>
      <c r="H32" s="390"/>
      <c r="I32" s="390"/>
      <c r="J32" s="390"/>
      <c r="K32" s="420"/>
      <c r="L32" s="420"/>
      <c r="M32" s="420"/>
      <c r="N32" s="420"/>
      <c r="O32" s="420"/>
      <c r="P32" s="420"/>
      <c r="Q32" s="420"/>
      <c r="R32" s="420"/>
      <c r="S32" s="420"/>
      <c r="T32" s="420"/>
      <c r="U32" s="420"/>
    </row>
    <row r="33" spans="1:21" ht="105" customHeight="1">
      <c r="A33" s="368"/>
      <c r="B33" s="372"/>
      <c r="C33" s="372"/>
      <c r="D33" s="390"/>
      <c r="E33" s="390"/>
      <c r="F33" s="390"/>
      <c r="G33" s="390"/>
      <c r="H33" s="390"/>
      <c r="I33" s="390"/>
      <c r="J33" s="390"/>
      <c r="K33" s="420"/>
      <c r="L33" s="420"/>
      <c r="M33" s="420"/>
      <c r="N33" s="420"/>
      <c r="O33" s="420"/>
      <c r="P33" s="420"/>
      <c r="Q33" s="420"/>
      <c r="R33" s="420"/>
      <c r="S33" s="420"/>
      <c r="T33" s="420"/>
      <c r="U33" s="420"/>
    </row>
    <row r="34" spans="1:21" ht="20.100000000000001" customHeight="1">
      <c r="A34" s="368"/>
      <c r="B34" s="375" t="s">
        <v>80</v>
      </c>
      <c r="C34" s="384" t="s">
        <v>90</v>
      </c>
      <c r="D34" s="391"/>
      <c r="E34" s="391"/>
      <c r="F34" s="391"/>
      <c r="G34" s="391"/>
      <c r="H34" s="391"/>
      <c r="I34" s="391"/>
      <c r="J34" s="391"/>
      <c r="K34" s="391"/>
      <c r="L34" s="391"/>
      <c r="M34" s="391"/>
      <c r="N34" s="391"/>
      <c r="O34" s="391"/>
      <c r="P34" s="391"/>
    </row>
    <row r="35" spans="1:21" ht="20.100000000000001" customHeight="1">
      <c r="A35" s="368"/>
      <c r="B35" s="368"/>
      <c r="C35" s="368"/>
      <c r="D35" s="368"/>
      <c r="E35" s="368"/>
      <c r="F35" s="368"/>
      <c r="G35" s="368"/>
      <c r="H35" s="368"/>
      <c r="I35" s="368"/>
      <c r="J35" s="368"/>
    </row>
    <row r="36" spans="1:21" ht="20.100000000000001" customHeight="1">
      <c r="A36" s="368"/>
      <c r="B36" s="368"/>
      <c r="C36" s="368"/>
      <c r="D36" s="368"/>
      <c r="E36" s="368"/>
      <c r="F36" s="368"/>
      <c r="G36" s="368"/>
      <c r="H36" s="368"/>
      <c r="I36" s="368"/>
      <c r="J36" s="368"/>
    </row>
    <row r="37" spans="1:21" ht="20.100000000000001" customHeight="1">
      <c r="A37" s="368"/>
      <c r="B37" s="368"/>
      <c r="C37" s="368"/>
      <c r="D37" s="368"/>
      <c r="E37" s="368"/>
      <c r="F37" s="368"/>
      <c r="G37" s="368"/>
      <c r="H37" s="368"/>
      <c r="I37" s="368"/>
      <c r="J37" s="368"/>
    </row>
    <row r="38" spans="1:21" ht="20.100000000000001" customHeight="1">
      <c r="A38" s="368"/>
      <c r="B38" s="368"/>
      <c r="C38" s="368"/>
      <c r="D38" s="368"/>
      <c r="E38" s="368"/>
      <c r="F38" s="368"/>
      <c r="G38" s="368"/>
      <c r="H38" s="368"/>
      <c r="I38" s="368"/>
      <c r="J38" s="368"/>
    </row>
    <row r="39" spans="1:21" ht="20.100000000000001" customHeight="1">
      <c r="A39" s="368"/>
      <c r="B39" s="368"/>
      <c r="C39" s="368"/>
      <c r="D39" s="368"/>
      <c r="E39" s="368"/>
      <c r="F39" s="368"/>
      <c r="G39" s="368"/>
      <c r="H39" s="368"/>
      <c r="I39" s="368"/>
      <c r="J39" s="368"/>
    </row>
    <row r="40" spans="1:21" ht="20.100000000000001" customHeight="1">
      <c r="A40" s="368"/>
      <c r="B40" s="368"/>
      <c r="C40" s="368"/>
      <c r="D40" s="368"/>
      <c r="E40" s="368"/>
      <c r="F40" s="368"/>
      <c r="G40" s="368"/>
      <c r="H40" s="368"/>
      <c r="I40" s="368"/>
      <c r="J40" s="368"/>
    </row>
    <row r="41" spans="1:21" ht="20.100000000000001" customHeight="1"/>
    <row r="42" spans="1:21" ht="20.100000000000001" customHeight="1"/>
    <row r="43" spans="1:21" ht="20.100000000000001" customHeight="1"/>
    <row r="44" spans="1:21" ht="20.100000000000001" customHeight="1"/>
    <row r="45" spans="1:21" ht="20.100000000000001" customHeight="1"/>
    <row r="46" spans="1:21" ht="20.100000000000001" customHeight="1"/>
    <row r="47" spans="1:21" ht="20.100000000000001" customHeight="1"/>
    <row r="48" spans="1:21" ht="20.100000000000001" customHeight="1"/>
    <row r="49" ht="20.100000000000001" customHeight="1"/>
  </sheetData>
  <mergeCells count="68">
    <mergeCell ref="D6:K6"/>
    <mergeCell ref="D7:K7"/>
    <mergeCell ref="D8:E8"/>
    <mergeCell ref="F8:K8"/>
    <mergeCell ref="D9:E9"/>
    <mergeCell ref="F9:K9"/>
    <mergeCell ref="M11:R11"/>
    <mergeCell ref="M12:R12"/>
    <mergeCell ref="C14:D14"/>
    <mergeCell ref="E14:F14"/>
    <mergeCell ref="G14:H14"/>
    <mergeCell ref="C15:D15"/>
    <mergeCell ref="E15:F15"/>
    <mergeCell ref="G15:H15"/>
    <mergeCell ref="C17:J17"/>
    <mergeCell ref="K17:L17"/>
    <mergeCell ref="M17:O17"/>
    <mergeCell ref="P17:R17"/>
    <mergeCell ref="S17:U17"/>
    <mergeCell ref="C18:J18"/>
    <mergeCell ref="M18:O18"/>
    <mergeCell ref="P18:R18"/>
    <mergeCell ref="S18:U18"/>
    <mergeCell ref="C19:J19"/>
    <mergeCell ref="M19:O19"/>
    <mergeCell ref="P19:R19"/>
    <mergeCell ref="S19:U19"/>
    <mergeCell ref="C20:J20"/>
    <mergeCell ref="M20:O20"/>
    <mergeCell ref="P20:R20"/>
    <mergeCell ref="S20:U20"/>
    <mergeCell ref="C21:J21"/>
    <mergeCell ref="M21:O21"/>
    <mergeCell ref="P21:R21"/>
    <mergeCell ref="S21:U21"/>
    <mergeCell ref="C22:J22"/>
    <mergeCell ref="M22:O22"/>
    <mergeCell ref="P22:R22"/>
    <mergeCell ref="S22:U22"/>
    <mergeCell ref="C23:J23"/>
    <mergeCell ref="M23:O23"/>
    <mergeCell ref="P23:R23"/>
    <mergeCell ref="S23:U23"/>
    <mergeCell ref="C24:J24"/>
    <mergeCell ref="M24:O24"/>
    <mergeCell ref="P24:R24"/>
    <mergeCell ref="S24:U24"/>
    <mergeCell ref="C25:J25"/>
    <mergeCell ref="M25:O25"/>
    <mergeCell ref="P25:R25"/>
    <mergeCell ref="S25:U25"/>
    <mergeCell ref="C26:J26"/>
    <mergeCell ref="M26:O26"/>
    <mergeCell ref="P26:R26"/>
    <mergeCell ref="S26:U26"/>
    <mergeCell ref="C27:J27"/>
    <mergeCell ref="M27:O27"/>
    <mergeCell ref="P27:R27"/>
    <mergeCell ref="S27:U27"/>
    <mergeCell ref="M28:O28"/>
    <mergeCell ref="P28:R28"/>
    <mergeCell ref="S28:U28"/>
    <mergeCell ref="B3:U4"/>
    <mergeCell ref="B11:D12"/>
    <mergeCell ref="E11:I12"/>
    <mergeCell ref="J11:K12"/>
    <mergeCell ref="B30:C33"/>
    <mergeCell ref="D30:U33"/>
  </mergeCells>
  <phoneticPr fontId="4"/>
  <dataValidations count="4">
    <dataValidation type="whole" allowBlank="1" showDropDown="0" showInputMessage="1" showErrorMessage="1" sqref="D8:D9">
      <formula1>0</formula1>
      <formula2>9999</formula2>
    </dataValidation>
    <dataValidation imeMode="halfAlpha" allowBlank="1" showDropDown="0" showInputMessage="1" showErrorMessage="1" sqref="M18:R27"/>
    <dataValidation type="whole" allowBlank="1" showDropDown="0" showInputMessage="1" showErrorMessage="1" sqref="K18:K27">
      <formula1>1</formula1>
      <formula2>100</formula2>
    </dataValidation>
    <dataValidation type="list" allowBlank="1" showDropDown="0" showInputMessage="1" showErrorMessage="1" sqref="L18:L27">
      <formula1>"式,台"</formula1>
    </dataValidation>
  </dataValidations>
  <printOptions horizontalCentered="1"/>
  <pageMargins left="0.23622047244094488" right="0.23622047244094488" top="0.74803149606299213" bottom="0.74803149606299213" header="0.31496062992125984" footer="0.31496062992125984"/>
  <pageSetup paperSize="9" scale="7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総括表</vt:lpstr>
      <vt:lpstr>別紙1-1（ロボット等導入支援事業）</vt:lpstr>
      <vt:lpstr>別紙1-2（ロボット等導入支援事業）</vt:lpstr>
      <vt:lpstr>別紙2-1（ＩＣＴ導入モデル事業）</vt:lpstr>
      <vt:lpstr>別紙2-2（ＩＣＴ導入モデル）</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490441</dc:creator>
  <cp:lastModifiedBy>490441</cp:lastModifiedBy>
  <dcterms:created xsi:type="dcterms:W3CDTF">2023-05-12T01:39:40Z</dcterms:created>
  <dcterms:modified xsi:type="dcterms:W3CDTF">2023-09-26T11:06:53Z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2023-09-26T11:06:53Z</vt:filetime>
  </property>
</Properties>
</file>