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C:\財政関係\★財政状況資料集\令和2年度決算\"/>
    </mc:Choice>
  </mc:AlternateContent>
  <xr:revisionPtr revIDLastSave="0" documentId="13_ncr:1_{5F693FE9-9E7B-4037-8728-9E33978CA2FD}" xr6:coauthVersionLast="47" xr6:coauthVersionMax="47"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s="1"/>
  <c r="BE36"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<sst xmlns="http://schemas.openxmlformats.org/spreadsheetml/2006/main" count="1198" uniqueCount="625">
  <si>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</si>
  <si>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</si>
  <si>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</si>
  <si>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</si>
  <si>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</si>
  <si>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</si>
  <si>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</si>
  <si>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</si>
  <si>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</si>
  <si>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</si>
  <si>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</si>
  <si>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</si>
  <si>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</si>
  <si>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</si>
  <si>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</si>
  <si>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</si>
  <si>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</si>
  <si>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</si>
  <si>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</si>
  <si>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</si>
  <si>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</si>
  <si>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</si>
  <si>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</si>
  <si>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</si>
  <si>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</si>
  <si>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</si>
  <si>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</si>
  <si>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</si>
  <si>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</si>
  <si>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</si>
  <si>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</si>
  <si>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</si>
  <si>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</si>
  <si>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</si>
  <si>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</si>
  <si>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</si>
  <si>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</si>
  <si>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</si>
  <si>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</si>
  <si>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</si>
  <si>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</si>
  <si>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</si>
  <si>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</si>
  <si>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</si>
  <si>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</si>
  <si>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</si>
  <si>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</si>
  <si>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</si>
  <si>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</si>
  <si>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</si>
  <si>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</si>
  <si>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</si>
  <si>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</si>
  <si>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</si>
  <si>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</si>
  <si>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</si>
  <si>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</si>
  <si>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</si>
  <si>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</si>
  <si>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</si>
  <si>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</si>
  <si>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</si>
  <si>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</si>
  <si>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</si>
  <si>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</si>
  <si>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</si>
  <si>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</si>
  <si>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</si>
  <si>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</si>
  <si>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</si>
  <si>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</si>
  <si>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</si>
  <si>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</si>
  <si>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</si>
  <si>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</si>
  <si>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</si>
  <si>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</si>
  <si>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</si>
  <si>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</si>
  <si>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</si>
  <si>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</si>
  <si>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</si>
  <si>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</si>
  <si>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</si>
  <si>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</si>
  <si>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</si>
  <si>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</si>
  <si>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</si>
  <si>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</si>
  <si>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</si>
  <si>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</si>
  <si>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</si>
  <si>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</si>
  <si>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</si>
  <si>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</si>
  <si>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</si>
  <si>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</si>
  <si>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</si>
  <si>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</si>
  <si>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</si>
  <si>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</si>
  <si>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</si>
  <si>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</si>
  <si>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</si>
  <si>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</si>
  <si>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</si>
  <si>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</si>
  <si>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</si>
  <si>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</si>
  <si>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</si>
  <si>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</si>
  <si>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</si>
  <si>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</si>
  <si>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</si>
  <si>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</si>
  <si>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</si>
  <si>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</si>
  <si>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</si>
  <si>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</si>
  <si>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</si>
  <si>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</si>
  <si>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</si>
  <si>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</si>
  <si>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</si>
  <si>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</si>
  <si>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</si>
  <si>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</si>
  <si>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</si>
  <si>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</si>
  <si>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</si>
  <si>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</si>
  <si>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</si>
  <si>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</si>
  <si>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</si>
  <si>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</si>
  <si>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</si>
  <si>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</si>
  <si>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</si>
  <si>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</si>
  <si>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</si>
  <si>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</si>
  <si>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</si>
  <si>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</si>
  <si>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</si>
  <si>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</si>
  <si>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</si>
  <si>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</si>
  <si>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</si>
  <si>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</si>
  <si>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</si>
  <si>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</si>
  <si>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</si>
  <si>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</si>
  <si>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</si>
  <si>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</si>
  <si>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</si>
  <si>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</si>
  <si>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</si>
  <si>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</si>
  <si>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</si>
  <si>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</si>
  <si>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</si>
  <si>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</si>
  <si>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</si>
  <si>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</si>
  <si>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</si>
  <si>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</si>
  <si>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</si>
  <si>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</si>
  <si>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</si>
  <si>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</si>
  <si>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</si>
  <si>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</si>
  <si>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</si>
  <si>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</si>
  <si>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</si>
  <si>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</si>
  <si>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</si>
  <si>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</si>
  <si>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</si>
  <si>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</si>
  <si>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</si>
  <si>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</si>
  <si>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</si>
  <si>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</si>
  <si>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</si>
  <si>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</si>
  <si>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</si>
  <si>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</si>
  <si>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</si>
  <si>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</si>
  <si>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</si>
  <si>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</si>
  <si>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</si>
  <si>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</si>
  <si>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</si>
  <si>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</si>
  <si>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</si>
  <si>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</si>
  <si>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</si>
  <si>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</si>
  <si>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</si>
  <si>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</si>
  <si>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</si>
  <si>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</si>
  <si>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</si>
  <si>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</si>
  <si>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</si>
  <si>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</si>
  <si>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</si>
  <si>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</si>
  <si>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</si>
  <si>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高知県東洋町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</si>
  <si>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</si>
  <si>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</si>
  <si>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</si>
  <si>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</si>
  <si>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</si>
  <si>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</si>
  <si>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</si>
  <si>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</si>
  <si>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</si>
  <si>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</si>
  <si>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</si>
  <si>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</si>
  <si>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</si>
  <si>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</si>
  <si>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</si>
  <si>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</si>
  <si>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</si>
  <si>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</si>
  <si>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</si>
  <si>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</si>
  <si>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</si>
  <si>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</si>
  <si>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</si>
  <si>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</si>
  <si>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</si>
  <si>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</si>
  <si>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</si>
  <si>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</si>
  <si>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</si>
  <si>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</si>
  <si>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</si>
  <si>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</si>
  <si>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</si>
  <si>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</si>
  <si>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</si>
  <si>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</si>
  <si>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</si>
  <si>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</si>
  <si>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</si>
  <si>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</si>
  <si>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</si>
  <si>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</si>
  <si>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</si>
  <si>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</si>
  <si>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</si>
  <si>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</si>
  <si>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</si>
  <si>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</si>
  <si>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</si>
  <si>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</si>
  <si>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</si>
  <si>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</si>
  <si>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</si>
  <si>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</si>
  <si>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</si>
  <si>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</si>
  <si>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</si>
  <si>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</si>
  <si>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</si>
  <si>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</si>
  <si>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</si>
  <si>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</si>
  <si>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</si>
  <si>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</si>
  <si>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</si>
  <si>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</si>
  <si>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</si>
  <si>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</si>
  <si>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</si>
  <si>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</si>
  <si>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</si>
  <si>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</si>
  <si>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</si>
  <si>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</si>
  <si>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</si>
  <si>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</si>
  <si>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</si>
  <si>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</si>
  <si>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</si>
  <si>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</si>
  <si>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</si>
  <si>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</si>
  <si>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</si>
  <si>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</si>
  <si>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</si>
  <si>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</si>
  <si>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</si>
  <si>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</si>
  <si>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</si>
  <si>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</si>
  <si>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</si>
  <si>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</si>
  <si>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</si>
  <si>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</si>
  <si>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</si>
  <si>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</si>
  <si>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</si>
  <si>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</si>
  <si>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</si>
  <si>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</si>
  <si>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</si>
  <si>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</si>
  <si>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</si>
  <si>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</si>
  <si>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</si>
  <si>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</si>
  <si>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</si>
  <si>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</si>
  <si>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</si>
  <si>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</si>
  <si>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</si>
  <si>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</si>
  <si>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</si>
  <si>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</si>
  <si>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</si>
  <si>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</si>
  <si>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</si>
  <si>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</si>
  <si>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</si>
  <si>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</si>
  <si>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</si>
  <si>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</si>
  <si>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</si>
  <si>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</si>
  <si>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</si>
  <si>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</si>
  <si>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</si>
  <si>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</si>
  <si>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</si>
  <si>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</si>
  <si>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</si>
  <si>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</si>
  <si>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</si>
  <si>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</si>
  <si>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</si>
  <si>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</si>
  <si>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</si>
  <si>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</si>
  <si>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</si>
  <si>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</si>
  <si>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</si>
  <si>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</si>
  <si>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</si>
  <si>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</si>
  <si>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</si>
  <si>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</si>
  <si>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</si>
  <si>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</si>
  <si>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</si>
  <si>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</si>
  <si>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</si>
  <si>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</si>
  <si>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</si>
  <si>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</si>
  <si>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高知県東洋町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</si>
  <si>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</si>
  <si>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</si>
  <si>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</si>
  <si>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</si>
  <si>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</si>
  <si>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</si>
  <si>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</si>
  <si>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</si>
  <si>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</si>
  <si>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</si>
  <si>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</si>
  <si>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</si>
  <si>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</si>
  <si>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</si>
  <si>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</si>
  <si>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</si>
  <si>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</si>
  <si>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</si>
  <si>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</si>
  <si>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</si>
  <si>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東洋町住宅新築資金等貸付事業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</si>
  <si>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</si>
  <si>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</si>
  <si>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</si>
  <si>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</si>
  <si>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</si>
  <si>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</si>
  <si>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</si>
  <si>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</si>
  <si>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</si>
  <si>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</si>
  <si>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</si>
  <si>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</si>
  <si>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</si>
  <si>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</si>
  <si>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東洋町国民健康保険事業</t>
    <phoneticPr fontId="5"/>
  </si>
  <si>
    <t>東洋町介護保険事業</t>
    <phoneticPr fontId="5"/>
  </si>
  <si>
    <t>東洋町介護サービス事業</t>
    <phoneticPr fontId="5"/>
  </si>
  <si>
    <t>-</t>
    <phoneticPr fontId="5"/>
  </si>
  <si>
    <t>東洋町後期高齢者医療保険事業</t>
    <phoneticPr fontId="5"/>
  </si>
  <si>
    <t>東洋町簡易水道事業</t>
    <phoneticPr fontId="5"/>
  </si>
  <si>
    <t>法非適用企業</t>
    <phoneticPr fontId="5"/>
  </si>
  <si>
    <t>東洋町下水道事業</t>
    <phoneticPr fontId="5"/>
  </si>
  <si>
    <t>法非適用企業</t>
    <phoneticPr fontId="5"/>
  </si>
  <si>
    <t>東洋町観光施設事業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</si>
  <si>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</si>
  <si>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</si>
  <si>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</si>
  <si>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</si>
  <si>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</si>
  <si>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</si>
  <si>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</si>
  <si>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</si>
  <si>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</si>
  <si>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</si>
  <si>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</si>
  <si>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</si>
  <si>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</si>
  <si>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</si>
  <si>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</si>
  <si>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</si>
  <si>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</si>
  <si>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</si>
  <si>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</si>
  <si>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</si>
  <si>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</si>
  <si>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</si>
  <si>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</si>
  <si>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</si>
  <si>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</si>
  <si>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</si>
  <si>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</si>
  <si>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</si>
  <si>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</si>
  <si>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</si>
  <si>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</si>
  <si>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</si>
  <si>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</si>
  <si>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</si>
  <si>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</si>
  <si>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</si>
  <si>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</si>
  <si>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</si>
  <si>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</si>
  <si>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</si>
  <si>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</si>
  <si>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</si>
  <si>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</si>
  <si>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</si>
  <si>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</si>
  <si>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</si>
  <si>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</si>
  <si>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</si>
  <si>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</si>
  <si>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</si>
  <si>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</si>
  <si>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</si>
  <si>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</si>
  <si>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</si>
  <si>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</si>
  <si>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</si>
  <si>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</si>
  <si>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</si>
  <si>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</si>
  <si>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</si>
  <si>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東洋町下水道事業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</si>
  <si>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</si>
  <si>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</si>
  <si>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東洋町簡易水道事業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</si>
  <si>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</si>
  <si>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東洋町介護サービス事業</t>
    <phoneticPr fontId="5"/>
  </si>
  <si>
    <t>(Ｆ)</t>
    <phoneticPr fontId="5"/>
  </si>
  <si>
    <t>東洋町介護保険事業</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</si>
  <si>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</si>
  <si>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</si>
  <si>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</si>
  <si>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</si>
  <si>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</si>
  <si>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</si>
  <si>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</si>
  <si>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</si>
  <si>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</si>
  <si>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</si>
  <si>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</si>
  <si>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</si>
  <si>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</si>
  <si>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</si>
  <si>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</si>
  <si>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</si>
  <si>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</si>
  <si>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</si>
  <si>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</si>
  <si>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</si>
  <si>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</si>
  <si>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</si>
  <si>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</si>
  <si>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</si>
  <si>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</si>
  <si>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</si>
  <si>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</si>
  <si>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</si>
  <si>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</si>
  <si>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</si>
  <si>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</si>
  <si>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</si>
  <si>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</si>
  <si>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</si>
  <si>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</si>
  <si>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</si>
  <si>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</si>
  <si>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</si>
  <si>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</si>
  <si>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</si>
  <si>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</si>
  <si>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</si>
  <si>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</si>
  <si>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</si>
  <si>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</si>
  <si>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</si>
  <si>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</si>
  <si>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</si>
  <si>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</si>
  <si>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</si>
  <si>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</si>
  <si>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</si>
  <si>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</si>
  <si>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</si>
  <si>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</si>
  <si>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</si>
  <si>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</si>
  <si>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</si>
  <si>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</si>
  <si>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</si>
  <si>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</si>
  <si>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</si>
  <si>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</si>
  <si>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</si>
  <si>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</si>
  <si>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</si>
  <si>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</si>
  <si>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</si>
  <si>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</si>
  <si>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</si>
  <si>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</si>
  <si>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</si>
  <si>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</si>
  <si>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</si>
  <si>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</si>
  <si>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</si>
  <si>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</si>
  <si>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</si>
  <si>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</si>
  <si>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</si>
  <si>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</si>
  <si>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</si>
  <si>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</si>
  <si>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</si>
  <si>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</si>
  <si>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</si>
  <si>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</si>
  <si>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</si>
  <si>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</si>
  <si>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</si>
  <si>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</si>
  <si>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</si>
  <si>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</si>
  <si>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5.16</t>
  </si>
  <si>
    <t>▲ 2.36</t>
  </si>
  <si>
    <t>東洋町住宅新築資金等貸付事業</t>
  </si>
  <si>
    <t>▲ 17.29</t>
  </si>
  <si>
    <t>▲ 17.17</t>
  </si>
  <si>
    <t>▲ 15.50</t>
  </si>
  <si>
    <t>▲ 13.84</t>
  </si>
  <si>
    <t>▲ 10.70</t>
  </si>
  <si>
    <t>一般会計</t>
  </si>
  <si>
    <t>東洋町介護保険事業</t>
  </si>
  <si>
    <t>東洋町後期高齢者医療保険事業</t>
  </si>
  <si>
    <t>東洋町国民健康保険事業</t>
  </si>
  <si>
    <t>東洋町簡易水道事業</t>
  </si>
  <si>
    <t>東洋町下水道事業</t>
  </si>
  <si>
    <t>東洋町観光施設事業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</si>
  <si>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</si>
  <si>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</si>
  <si>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</si>
  <si>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</si>
  <si>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</si>
  <si>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</si>
  <si>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</si>
  <si>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</si>
  <si>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2"/>
  </si>
  <si>
    <t>高知県広域食肉センター事務組合</t>
    <rPh sb="0" eb="3">
      <t>コウチケン</t>
    </rPh>
    <rPh sb="3" eb="5">
      <t>コウイキ</t>
    </rPh>
    <rPh sb="5" eb="7">
      <t>ショクニク</t>
    </rPh>
    <rPh sb="11" eb="13">
      <t>ジム</t>
    </rPh>
    <rPh sb="13" eb="15">
      <t>クミアイ</t>
    </rPh>
    <phoneticPr fontId="2"/>
  </si>
  <si>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2"/>
  </si>
  <si>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</si>
  <si>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こうち人づくり広域連合</t>
    <rPh sb="3" eb="4">
      <t>ヒト</t>
    </rPh>
    <rPh sb="7" eb="9">
      <t>コウイキ</t>
    </rPh>
    <rPh sb="9" eb="11">
      <t>レンゴウ</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</si>
  <si>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</si>
  <si>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</si>
  <si>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</si>
  <si>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</si>
  <si>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東洋リゾート</t>
    <rPh sb="0" eb="2">
      <t>トウヨウ</t>
    </rPh>
    <phoneticPr fontId="2"/>
  </si>
  <si>
    <t>-</t>
    <phoneticPr fontId="2"/>
  </si>
  <si>
    <t>施設等整備基金</t>
    <phoneticPr fontId="5"/>
  </si>
  <si>
    <t>ふるさとづくり基金</t>
    <phoneticPr fontId="5"/>
  </si>
  <si>
    <t>地域福祉基金</t>
    <phoneticPr fontId="5"/>
  </si>
  <si>
    <t>ふるさと創生育英基金</t>
    <phoneticPr fontId="5"/>
  </si>
  <si>
    <t>ふるさと創生基金</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</si>
  <si>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</si>
  <si>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</si>
  <si>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</si>
  <si>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</si>
  <si>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</si>
  <si>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きましては、光ケーブル整備事業（過疎債1,025百万円）の償還が始まって以降、悪化傾向になっております。完済年度は令和6年度となっており、それまでは数値が悪化傾向になる恐れがあります。直近では、甲浦集落活動センターなぎ建設事業（過疎債320百万円、緊防債298百万円）が多額の借入となっておりますが、償還年限を30年に設定し将来負担の平準化に取り組んでおります。</t>
    <rPh sb="34" eb="36">
      <t>ヒャクマン</t>
    </rPh>
    <rPh sb="36" eb="37">
      <t>エン</t>
    </rPh>
    <rPh sb="102" eb="104">
      <t>チョッキン</t>
    </rPh>
    <rPh sb="107" eb="109">
      <t>カンノウラ</t>
    </rPh>
    <rPh sb="109" eb="111">
      <t>シュウラク</t>
    </rPh>
    <rPh sb="111" eb="113">
      <t>カツドウ</t>
    </rPh>
    <rPh sb="119" eb="121">
      <t>ケンセツ</t>
    </rPh>
    <rPh sb="121" eb="123">
      <t>ジギョウ</t>
    </rPh>
    <rPh sb="124" eb="126">
      <t>カソ</t>
    </rPh>
    <rPh sb="126" eb="127">
      <t>サイ</t>
    </rPh>
    <rPh sb="130" eb="132">
      <t>ヒャクマン</t>
    </rPh>
    <rPh sb="132" eb="133">
      <t>エン</t>
    </rPh>
    <rPh sb="134" eb="135">
      <t>キン</t>
    </rPh>
    <rPh sb="135" eb="136">
      <t>ボウ</t>
    </rPh>
    <rPh sb="136" eb="137">
      <t>サイ</t>
    </rPh>
    <rPh sb="140" eb="142">
      <t>ヒャクマン</t>
    </rPh>
    <rPh sb="142" eb="143">
      <t>エン</t>
    </rPh>
    <rPh sb="145" eb="147">
      <t>タガク</t>
    </rPh>
    <rPh sb="148" eb="150">
      <t>カリイレ</t>
    </rPh>
    <rPh sb="160" eb="162">
      <t>ショウカン</t>
    </rPh>
    <rPh sb="162" eb="164">
      <t>ネンゲン</t>
    </rPh>
    <rPh sb="167" eb="168">
      <t>ネン</t>
    </rPh>
    <rPh sb="169" eb="171">
      <t>セッテイ</t>
    </rPh>
    <rPh sb="172" eb="174">
      <t>ショウライ</t>
    </rPh>
    <rPh sb="174" eb="176">
      <t>フタン</t>
    </rPh>
    <rPh sb="177" eb="180">
      <t>ヘイジュンカ</t>
    </rPh>
    <rPh sb="181" eb="182">
      <t>ト</t>
    </rPh>
    <rPh sb="183" eb="184">
      <t>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</si>
  <si>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</si>
  <si>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</si>
  <si>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</si>
  <si>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きましては、平成28年度から増加傾向となっておりましたが、令和2年度では6.2％減少し改善しております。主な理由として、地方債の残高は令和元年度から135百万円増加しましたが、退職手当負担見込額が26百万円減少したこと、充当可能基金が51百万円増加したこと、基準財政需要額算入見込額が68百万円増加したことなどが挙げられます。</t>
    <rPh sb="1" eb="3">
      <t>ショウライ</t>
    </rPh>
    <rPh sb="3" eb="5">
      <t>フタン</t>
    </rPh>
    <rPh sb="5" eb="7">
      <t>ヒリツ</t>
    </rPh>
    <rPh sb="15" eb="17">
      <t>ヘイセイ</t>
    </rPh>
    <rPh sb="19" eb="21">
      <t>ネンド</t>
    </rPh>
    <rPh sb="23" eb="25">
      <t>ゾウカ</t>
    </rPh>
    <rPh sb="25" eb="27">
      <t>ケイコウ</t>
    </rPh>
    <rPh sb="38" eb="40">
      <t>レイワ</t>
    </rPh>
    <rPh sb="41" eb="43">
      <t>ネンド</t>
    </rPh>
    <rPh sb="49" eb="51">
      <t>ゲンショウ</t>
    </rPh>
    <rPh sb="52" eb="54">
      <t>カイゼン</t>
    </rPh>
    <rPh sb="61" eb="62">
      <t>オモ</t>
    </rPh>
    <rPh sb="63" eb="65">
      <t>リユウ</t>
    </rPh>
    <rPh sb="69" eb="72">
      <t>チホウサイ</t>
    </rPh>
    <rPh sb="73" eb="75">
      <t>ザンダカ</t>
    </rPh>
    <rPh sb="76" eb="78">
      <t>レイワ</t>
    </rPh>
    <rPh sb="78" eb="81">
      <t>ガンネンド</t>
    </rPh>
    <rPh sb="86" eb="88">
      <t>ヒャクマン</t>
    </rPh>
    <rPh sb="88" eb="89">
      <t>エン</t>
    </rPh>
    <rPh sb="89" eb="91">
      <t>ゾウカ</t>
    </rPh>
    <rPh sb="97" eb="99">
      <t>タイショク</t>
    </rPh>
    <rPh sb="99" eb="101">
      <t>テアテ</t>
    </rPh>
    <rPh sb="101" eb="103">
      <t>フタン</t>
    </rPh>
    <rPh sb="103" eb="106">
      <t>ミコミガク</t>
    </rPh>
    <rPh sb="109" eb="111">
      <t>ヒャクマン</t>
    </rPh>
    <rPh sb="111" eb="112">
      <t>エン</t>
    </rPh>
    <rPh sb="112" eb="114">
      <t>ゲンショウ</t>
    </rPh>
    <rPh sb="119" eb="121">
      <t>ジュウトウ</t>
    </rPh>
    <rPh sb="121" eb="123">
      <t>カノウ</t>
    </rPh>
    <rPh sb="123" eb="125">
      <t>キキン</t>
    </rPh>
    <rPh sb="128" eb="130">
      <t>ヒャクマン</t>
    </rPh>
    <rPh sb="130" eb="131">
      <t>エン</t>
    </rPh>
    <rPh sb="131" eb="133">
      <t>ゾウカ</t>
    </rPh>
    <rPh sb="138" eb="140">
      <t>キジュン</t>
    </rPh>
    <rPh sb="140" eb="142">
      <t>ザイセイ</t>
    </rPh>
    <rPh sb="142" eb="145">
      <t>ジュヨウガク</t>
    </rPh>
    <rPh sb="145" eb="147">
      <t>サンニュウ</t>
    </rPh>
    <rPh sb="147" eb="150">
      <t>ミコミガク</t>
    </rPh>
    <rPh sb="153" eb="155">
      <t>ヒャクマン</t>
    </rPh>
    <rPh sb="155" eb="156">
      <t>エン</t>
    </rPh>
    <rPh sb="156" eb="158">
      <t>ゾウカ</t>
    </rPh>
    <rPh sb="165" eb="166">
      <t>ア</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</si>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</sst>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909215B-B590-43CE-A675-C9119835C95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C4B6-426A-9389-C4E9DAB624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168671</c:v>
                </c:pt>
                <c:pt idx="1">
                  <c:v>183995</c:v>
                </c:pt>
                <c:pt idx="2">
                  <c:v>270609</c:v>
                </c:pt>
                <c:pt idx="3">
                  <c:v>266300</c:v>
                </c:pt>
                <c:pt idx="4">
                  <c:v>347302</c:v>
                </c:pt>
              </c:numCache>
            </c:numRef>
          </c:val>
          <c:smooth val="0"/>
          <c:extLst>
            <c:ext xmlns:c16="http://schemas.microsoft.com/office/drawing/2014/chart" uri="{C3380CC4-5D6E-409C-BE32-E72D297353CC}">
              <c16:uniqueId val="{00000001-C4B6-426A-9389-C4E9DAB624E6}"/>
            </c:ext>
          </c:extLst>
        </c:ser>
        <c:dLbls>
          <c:showLegendKey val="0"/>
          <c:showVal val="0"/>
          <c:showCatName val="0"/>
          <c:showSerName val="0"/>
          <c:showPercent val="0"/>
          <c:showBubbleSize val="0"/>
        </c:dLbls>
        <c:marker val="1"/>
        <c:smooth val="0"/>
        <c:axId val="490410288"/>
        <c:axId val="490411072"/>
      </c:lineChart>
      <c:catAx>
        <c:axId val="490410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411072"/>
        <c:crosses val="autoZero"/>
        <c:auto val="1"/>
        <c:lblAlgn val="ctr"/>
        <c:lblOffset val="100"/>
        <c:tickLblSkip val="1"/>
        <c:tickMarkSkip val="1"/>
        <c:noMultiLvlLbl val="0"/>
      </c:catAx>
      <c:valAx>
        <c:axId val="49041107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410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1.65</c:v>
                </c:pt>
                <c:pt idx="1">
                  <c:v>1.0900000000000001</c:v>
                </c:pt>
                <c:pt idx="2">
                  <c:v>0.3</c:v>
                </c:pt>
                <c:pt idx="3">
                  <c:v>0.77</c:v>
                </c:pt>
                <c:pt idx="4">
                  <c:v>0.93</c:v>
                </c:pt>
              </c:numCache>
            </c:numRef>
          </c:val>
          <c:extLst>
            <c:ext xmlns:c16="http://schemas.microsoft.com/office/drawing/2014/chart" uri="{C3380CC4-5D6E-409C-BE32-E72D297353CC}">
              <c16:uniqueId val="{00000000-051A-4926-AB0C-CB574919F8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12.2</c:v>
                </c:pt>
                <c:pt idx="1">
                  <c:v>7.94</c:v>
                </c:pt>
                <c:pt idx="2">
                  <c:v>6.35</c:v>
                </c:pt>
                <c:pt idx="3">
                  <c:v>6.99</c:v>
                </c:pt>
                <c:pt idx="4">
                  <c:v>7.03</c:v>
                </c:pt>
              </c:numCache>
            </c:numRef>
          </c:val>
          <c:extLst>
            <c:ext xmlns:c16="http://schemas.microsoft.com/office/drawing/2014/chart" uri="{C3380CC4-5D6E-409C-BE32-E72D297353CC}">
              <c16:uniqueId val="{00000001-051A-4926-AB0C-CB574919F89A}"/>
            </c:ext>
          </c:extLst>
        </c:ser>
        <c:dLbls>
          <c:showLegendKey val="0"/>
          <c:showVal val="0"/>
          <c:showCatName val="0"/>
          <c:showSerName val="0"/>
          <c:showPercent val="0"/>
          <c:showBubbleSize val="0"/>
        </c:dLbls>
        <c:gapWidth val="250"/>
        <c:overlap val="100"/>
        <c:axId val="372714208"/>
        <c:axId val="372714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c:v>
                </c:pt>
                <c:pt idx="1">
                  <c:v>-5.16</c:v>
                </c:pt>
                <c:pt idx="2">
                  <c:v>-2.36</c:v>
                </c:pt>
                <c:pt idx="3">
                  <c:v>1.08</c:v>
                </c:pt>
                <c:pt idx="4">
                  <c:v>0.62</c:v>
                </c:pt>
              </c:numCache>
            </c:numRef>
          </c:val>
          <c:smooth val="0"/>
          <c:extLst>
            <c:ext xmlns:c16="http://schemas.microsoft.com/office/drawing/2014/chart" uri="{C3380CC4-5D6E-409C-BE32-E72D297353CC}">
              <c16:uniqueId val="{00000002-051A-4926-AB0C-CB574919F89A}"/>
            </c:ext>
          </c:extLst>
        </c:ser>
        <c:dLbls>
          <c:showLegendKey val="0"/>
          <c:showVal val="0"/>
          <c:showCatName val="0"/>
          <c:showSerName val="0"/>
          <c:showPercent val="0"/>
          <c:showBubbleSize val="0"/>
        </c:dLbls>
        <c:marker val="1"/>
        <c:smooth val="0"/>
        <c:axId val="372714208"/>
        <c:axId val="372714600"/>
      </c:lineChart>
      <c:catAx>
        <c:axId val="37271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2714600"/>
        <c:crosses val="autoZero"/>
        <c:auto val="1"/>
        <c:lblAlgn val="ctr"/>
        <c:lblOffset val="100"/>
        <c:tickLblSkip val="1"/>
        <c:tickMarkSkip val="1"/>
        <c:noMultiLvlLbl val="0"/>
      </c:catAx>
      <c:valAx>
        <c:axId val="372714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271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781-45AE-884E-501ED7BB5B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81-45AE-884E-501ED7BB5BF6}"/>
            </c:ext>
          </c:extLst>
        </c:ser>
        <c:ser>
          <c:idx val="2"/>
          <c:order val="2"/>
          <c:tx>
            <c:strRef>
              <c:f>データシート!$A$29</c:f>
              <c:strCache>
                <c:ptCount val="1"/>
                <c:pt idx="0">
                  <c:v>東洋町観光施設事業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0.18</c:v>
                </c:pt>
                <c:pt idx="2">
                  <c:v>#N/A</c:v>
                </c:pt>
                <c:pt idx="3">
                  <c:v>0.65</c:v>
                </c:pt>
                <c:pt idx="4">
                  <c:v>#N/A</c:v>
                </c:pt>
                <c:pt idx="5">
                  <c:v>0.27</c:v>
                </c:pt>
                <c:pt idx="6">
                  <c:v>#N/A</c:v>
                </c:pt>
                <c:pt idx="7">
                  <c:v>0.11</c:v>
                </c:pt>
                <c:pt idx="8">
                  <c:v>#N/A</c:v>
                </c:pt>
                <c:pt idx="9">
                  <c:v>0</c:v>
                </c:pt>
              </c:numCache>
            </c:numRef>
          </c:val>
          <c:extLst>
            <c:ext xmlns:c16="http://schemas.microsoft.com/office/drawing/2014/chart" uri="{C3380CC4-5D6E-409C-BE32-E72D297353CC}">
              <c16:uniqueId val="{00000002-5781-45AE-884E-501ED7BB5BF6}"/>
            </c:ext>
          </c:extLst>
        </c:ser>
        <c:ser>
          <c:idx val="3"/>
          <c:order val="3"/>
          <c:tx>
            <c:strRef>
              <c:f>データシート!$A$30</c:f>
              <c:strCache>
                <c:ptCount val="1"/>
                <c:pt idx="0">
                  <c:v>東洋町下水道事業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0.98</c:v>
                </c:pt>
                <c:pt idx="6">
                  <c:v>#N/A</c:v>
                </c:pt>
                <c:pt idx="7">
                  <c:v>0.02</c:v>
                </c:pt>
                <c:pt idx="8">
                  <c:v>#N/A</c:v>
                </c:pt>
                <c:pt idx="9">
                  <c:v>0</c:v>
                </c:pt>
              </c:numCache>
            </c:numRef>
          </c:val>
          <c:extLst>
            <c:ext xmlns:c16="http://schemas.microsoft.com/office/drawing/2014/chart" uri="{C3380CC4-5D6E-409C-BE32-E72D297353CC}">
              <c16:uniqueId val="{00000003-5781-45AE-884E-501ED7BB5BF6}"/>
            </c:ext>
          </c:extLst>
        </c:ser>
        <c:ser>
          <c:idx val="4"/>
          <c:order val="4"/>
          <c:tx>
            <c:strRef>
              <c:f>データシート!$A$31</c:f>
              <c:strCache>
                <c:ptCount val="1"/>
                <c:pt idx="0">
                  <c:v>東洋町簡易水道事業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0.19</c:v>
                </c:pt>
                <c:pt idx="2">
                  <c:v>#N/A</c:v>
                </c:pt>
                <c:pt idx="3">
                  <c:v>0.01</c:v>
                </c:pt>
                <c:pt idx="4">
                  <c:v>#N/A</c:v>
                </c:pt>
                <c:pt idx="5">
                  <c:v>0</c:v>
                </c:pt>
                <c:pt idx="6">
                  <c:v>#N/A</c:v>
                </c:pt>
                <c:pt idx="7">
                  <c:v>0</c:v>
                </c:pt>
                <c:pt idx="8">
                  <c:v>#N/A</c:v>
                </c:pt>
                <c:pt idx="9">
                  <c:v>0.02</c:v>
                </c:pt>
              </c:numCache>
            </c:numRef>
          </c:val>
          <c:extLst>
            <c:ext xmlns:c16="http://schemas.microsoft.com/office/drawing/2014/chart" uri="{C3380CC4-5D6E-409C-BE32-E72D297353CC}">
              <c16:uniqueId val="{00000004-5781-45AE-884E-501ED7BB5BF6}"/>
            </c:ext>
          </c:extLst>
        </c:ser>
        <c:ser>
          <c:idx val="5"/>
          <c:order val="5"/>
          <c:tx>
            <c:strRef>
              <c:f>データシート!$A$32</c:f>
              <c:strCache>
                <c:ptCount val="1"/>
                <c:pt idx="0">
                  <c:v>東洋町国民健康保険事業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0.06</c:v>
                </c:pt>
                <c:pt idx="4">
                  <c:v>#N/A</c:v>
                </c:pt>
                <c:pt idx="5">
                  <c:v>0.08</c:v>
                </c:pt>
                <c:pt idx="6">
                  <c:v>#N/A</c:v>
                </c:pt>
                <c:pt idx="7">
                  <c:v>0.03</c:v>
                </c:pt>
                <c:pt idx="8">
                  <c:v>#N/A</c:v>
                </c:pt>
                <c:pt idx="9">
                  <c:v>0.02</c:v>
                </c:pt>
              </c:numCache>
            </c:numRef>
          </c:val>
          <c:extLst>
            <c:ext xmlns:c16="http://schemas.microsoft.com/office/drawing/2014/chart" uri="{C3380CC4-5D6E-409C-BE32-E72D297353CC}">
              <c16:uniqueId val="{00000005-5781-45AE-884E-501ED7BB5BF6}"/>
            </c:ext>
          </c:extLst>
        </c:ser>
        <c:ser>
          <c:idx val="6"/>
          <c:order val="6"/>
          <c:tx>
            <c:strRef>
              <c:f>データシート!$A$33</c:f>
              <c:strCache>
                <c:ptCount val="1"/>
                <c:pt idx="0">
                  <c:v>東洋町後期高齢者医療保険事業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0.05</c:v>
                </c:pt>
                <c:pt idx="2">
                  <c:v>#N/A</c:v>
                </c:pt>
                <c:pt idx="3">
                  <c:v>0.05</c:v>
                </c:pt>
                <c:pt idx="4">
                  <c:v>#N/A</c:v>
                </c:pt>
                <c:pt idx="5">
                  <c:v>0.11</c:v>
                </c:pt>
                <c:pt idx="6">
                  <c:v>#N/A</c:v>
                </c:pt>
                <c:pt idx="7">
                  <c:v>0.1</c:v>
                </c:pt>
                <c:pt idx="8">
                  <c:v>#N/A</c:v>
                </c:pt>
                <c:pt idx="9">
                  <c:v>0.04</c:v>
                </c:pt>
              </c:numCache>
            </c:numRef>
          </c:val>
          <c:extLst>
            <c:ext xmlns:c16="http://schemas.microsoft.com/office/drawing/2014/chart" uri="{C3380CC4-5D6E-409C-BE32-E72D297353CC}">
              <c16:uniqueId val="{00000006-5781-45AE-884E-501ED7BB5BF6}"/>
            </c:ext>
          </c:extLst>
        </c:ser>
        <c:ser>
          <c:idx val="7"/>
          <c:order val="7"/>
          <c:tx>
            <c:strRef>
              <c:f>データシート!$A$34</c:f>
              <c:strCache>
                <c:ptCount val="1"/>
                <c:pt idx="0">
                  <c:v>東洋町介護保険事業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1.03</c:v>
                </c:pt>
                <c:pt idx="2">
                  <c:v>#N/A</c:v>
                </c:pt>
                <c:pt idx="3">
                  <c:v>0.35</c:v>
                </c:pt>
                <c:pt idx="4">
                  <c:v>#N/A</c:v>
                </c:pt>
                <c:pt idx="5">
                  <c:v>0.98</c:v>
                </c:pt>
                <c:pt idx="6">
                  <c:v>#N/A</c:v>
                </c:pt>
                <c:pt idx="7">
                  <c:v>1</c:v>
                </c:pt>
                <c:pt idx="8">
                  <c:v>#N/A</c:v>
                </c:pt>
                <c:pt idx="9">
                  <c:v>1.41</c:v>
                </c:pt>
              </c:numCache>
            </c:numRef>
          </c:val>
          <c:extLst>
            <c:ext xmlns:c16="http://schemas.microsoft.com/office/drawing/2014/chart" uri="{C3380CC4-5D6E-409C-BE32-E72D297353CC}">
              <c16:uniqueId val="{00000007-5781-45AE-884E-501ED7BB5B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18.940000000000001</c:v>
                </c:pt>
                <c:pt idx="2">
                  <c:v>#N/A</c:v>
                </c:pt>
                <c:pt idx="3">
                  <c:v>18.260000000000002</c:v>
                </c:pt>
                <c:pt idx="4">
                  <c:v>#N/A</c:v>
                </c:pt>
                <c:pt idx="5">
                  <c:v>15.8</c:v>
                </c:pt>
                <c:pt idx="6">
                  <c:v>#N/A</c:v>
                </c:pt>
                <c:pt idx="7">
                  <c:v>14.61</c:v>
                </c:pt>
                <c:pt idx="8">
                  <c:v>#N/A</c:v>
                </c:pt>
                <c:pt idx="9">
                  <c:v>11.64</c:v>
                </c:pt>
              </c:numCache>
            </c:numRef>
          </c:val>
          <c:extLst>
            <c:ext xmlns:c16="http://schemas.microsoft.com/office/drawing/2014/chart" uri="{C3380CC4-5D6E-409C-BE32-E72D297353CC}">
              <c16:uniqueId val="{00000008-5781-45AE-884E-501ED7BB5BF6}"/>
            </c:ext>
          </c:extLst>
        </c:ser>
        <c:ser>
          <c:idx val="9"/>
          <c:order val="9"/>
          <c:tx>
            <c:strRef>
              <c:f>データシート!$A$36</c:f>
              <c:strCache>
                <c:ptCount val="1"/>
                <c:pt idx="0">
                  <c:v>東洋町住宅新築資金等貸付事業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17.29</c:v>
                </c:pt>
                <c:pt idx="1">
                  <c:v>#N/A</c:v>
                </c:pt>
                <c:pt idx="2">
                  <c:v>17.170000000000002</c:v>
                </c:pt>
                <c:pt idx="3">
                  <c:v>#N/A</c:v>
                </c:pt>
                <c:pt idx="4">
                  <c:v>15.5</c:v>
                </c:pt>
                <c:pt idx="5">
                  <c:v>#N/A</c:v>
                </c:pt>
                <c:pt idx="6">
                  <c:v>13.84</c:v>
                </c:pt>
                <c:pt idx="7">
                  <c:v>#N/A</c:v>
                </c:pt>
                <c:pt idx="8">
                  <c:v>10.7</c:v>
                </c:pt>
                <c:pt idx="9">
                  <c:v>#N/A</c:v>
                </c:pt>
              </c:numCache>
            </c:numRef>
          </c:val>
          <c:extLst>
            <c:ext xmlns:c16="http://schemas.microsoft.com/office/drawing/2014/chart" uri="{C3380CC4-5D6E-409C-BE32-E72D297353CC}">
              <c16:uniqueId val="{00000009-5781-45AE-884E-501ED7BB5BF6}"/>
            </c:ext>
          </c:extLst>
        </c:ser>
        <c:dLbls>
          <c:showLegendKey val="0"/>
          <c:showVal val="0"/>
          <c:showCatName val="0"/>
          <c:showSerName val="0"/>
          <c:showPercent val="0"/>
          <c:showBubbleSize val="0"/>
        </c:dLbls>
        <c:gapWidth val="150"/>
        <c:overlap val="100"/>
        <c:axId val="233575608"/>
        <c:axId val="233576000"/>
      </c:barChart>
      <c:catAx>
        <c:axId val="233575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576000"/>
        <c:crosses val="autoZero"/>
        <c:auto val="1"/>
        <c:lblAlgn val="ctr"/>
        <c:lblOffset val="100"/>
        <c:tickLblSkip val="1"/>
        <c:tickMarkSkip val="1"/>
        <c:noMultiLvlLbl val="0"/>
      </c:catAx>
      <c:valAx>
        <c:axId val="233576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575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326</c:v>
                </c:pt>
                <c:pt idx="5">
                  <c:v>316</c:v>
                </c:pt>
                <c:pt idx="8">
                  <c:v>314</c:v>
                </c:pt>
                <c:pt idx="11">
                  <c:v>331</c:v>
                </c:pt>
                <c:pt idx="14">
                  <c:v>341</c:v>
                </c:pt>
              </c:numCache>
            </c:numRef>
          </c:val>
          <c:extLst>
            <c:ext xmlns:c16="http://schemas.microsoft.com/office/drawing/2014/chart" uri="{C3380CC4-5D6E-409C-BE32-E72D297353CC}">
              <c16:uniqueId val="{00000000-393E-40DD-9425-4BAF5D43B0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3E-40DD-9425-4BAF5D43B0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93E-40DD-9425-4BAF5D43B0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c:v>
                </c:pt>
                <c:pt idx="3">
                  <c:v>26</c:v>
                </c:pt>
                <c:pt idx="6">
                  <c:v>26</c:v>
                </c:pt>
                <c:pt idx="9">
                  <c:v>23</c:v>
                </c:pt>
                <c:pt idx="12">
                  <c:v>16</c:v>
                </c:pt>
              </c:numCache>
            </c:numRef>
          </c:val>
          <c:extLst>
            <c:ext xmlns:c16="http://schemas.microsoft.com/office/drawing/2014/chart" uri="{C3380CC4-5D6E-409C-BE32-E72D297353CC}">
              <c16:uniqueId val="{00000003-393E-40DD-9425-4BAF5D43B0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c:v>
                </c:pt>
                <c:pt idx="3">
                  <c:v>80</c:v>
                </c:pt>
                <c:pt idx="6">
                  <c:v>87</c:v>
                </c:pt>
                <c:pt idx="9">
                  <c:v>86</c:v>
                </c:pt>
                <c:pt idx="12">
                  <c:v>85</c:v>
                </c:pt>
              </c:numCache>
            </c:numRef>
          </c:val>
          <c:extLst>
            <c:ext xmlns:c16="http://schemas.microsoft.com/office/drawing/2014/chart" uri="{C3380CC4-5D6E-409C-BE32-E72D297353CC}">
              <c16:uniqueId val="{00000004-393E-40DD-9425-4BAF5D43B0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3E-40DD-9425-4BAF5D43B0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3E-40DD-9425-4BAF5D43B0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362</c:v>
                </c:pt>
                <c:pt idx="3">
                  <c:v>369</c:v>
                </c:pt>
                <c:pt idx="6">
                  <c:v>371</c:v>
                </c:pt>
                <c:pt idx="9">
                  <c:v>396</c:v>
                </c:pt>
                <c:pt idx="12">
                  <c:v>411</c:v>
                </c:pt>
              </c:numCache>
            </c:numRef>
          </c:val>
          <c:extLst>
            <c:ext xmlns:c16="http://schemas.microsoft.com/office/drawing/2014/chart" uri="{C3380CC4-5D6E-409C-BE32-E72D297353CC}">
              <c16:uniqueId val="{00000007-393E-40DD-9425-4BAF5D43B051}"/>
            </c:ext>
          </c:extLst>
        </c:ser>
        <c:dLbls>
          <c:showLegendKey val="0"/>
          <c:showVal val="0"/>
          <c:showCatName val="0"/>
          <c:showSerName val="0"/>
          <c:showPercent val="0"/>
          <c:showBubbleSize val="0"/>
        </c:dLbls>
        <c:gapWidth val="100"/>
        <c:overlap val="100"/>
        <c:axId val="274202032"/>
        <c:axId val="489832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143</c:v>
                </c:pt>
                <c:pt idx="2">
                  <c:v>#N/A</c:v>
                </c:pt>
                <c:pt idx="3">
                  <c:v>#N/A</c:v>
                </c:pt>
                <c:pt idx="4">
                  <c:v>159</c:v>
                </c:pt>
                <c:pt idx="5">
                  <c:v>#N/A</c:v>
                </c:pt>
                <c:pt idx="6">
                  <c:v>#N/A</c:v>
                </c:pt>
                <c:pt idx="7">
                  <c:v>170</c:v>
                </c:pt>
                <c:pt idx="8">
                  <c:v>#N/A</c:v>
                </c:pt>
                <c:pt idx="9">
                  <c:v>#N/A</c:v>
                </c:pt>
                <c:pt idx="10">
                  <c:v>174</c:v>
                </c:pt>
                <c:pt idx="11">
                  <c:v>#N/A</c:v>
                </c:pt>
                <c:pt idx="12">
                  <c:v>#N/A</c:v>
                </c:pt>
                <c:pt idx="13">
                  <c:v>171</c:v>
                </c:pt>
                <c:pt idx="14">
                  <c:v>#N/A</c:v>
                </c:pt>
              </c:numCache>
            </c:numRef>
          </c:val>
          <c:smooth val="0"/>
          <c:extLst>
            <c:ext xmlns:c16="http://schemas.microsoft.com/office/drawing/2014/chart" uri="{C3380CC4-5D6E-409C-BE32-E72D297353CC}">
              <c16:uniqueId val="{00000008-393E-40DD-9425-4BAF5D43B051}"/>
            </c:ext>
          </c:extLst>
        </c:ser>
        <c:dLbls>
          <c:showLegendKey val="0"/>
          <c:showVal val="0"/>
          <c:showCatName val="0"/>
          <c:showSerName val="0"/>
          <c:showPercent val="0"/>
          <c:showBubbleSize val="0"/>
        </c:dLbls>
        <c:marker val="1"/>
        <c:smooth val="0"/>
        <c:axId val="274202032"/>
        <c:axId val="489832696"/>
      </c:lineChart>
      <c:catAx>
        <c:axId val="27420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832696"/>
        <c:crosses val="autoZero"/>
        <c:auto val="1"/>
        <c:lblAlgn val="ctr"/>
        <c:lblOffset val="100"/>
        <c:tickLblSkip val="1"/>
        <c:tickMarkSkip val="1"/>
        <c:noMultiLvlLbl val="0"/>
      </c:catAx>
      <c:valAx>
        <c:axId val="489832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20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3427</c:v>
                </c:pt>
                <c:pt idx="5">
                  <c:v>3456</c:v>
                </c:pt>
                <c:pt idx="8">
                  <c:v>3411</c:v>
                </c:pt>
                <c:pt idx="11">
                  <c:v>3504</c:v>
                </c:pt>
                <c:pt idx="14">
                  <c:v>3572</c:v>
                </c:pt>
              </c:numCache>
            </c:numRef>
          </c:val>
          <c:extLst>
            <c:ext xmlns:c16="http://schemas.microsoft.com/office/drawing/2014/chart" uri="{C3380CC4-5D6E-409C-BE32-E72D297353CC}">
              <c16:uniqueId val="{00000000-D1A3-4DC1-88AA-9CB8EF4699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55</c:v>
                </c:pt>
                <c:pt idx="5">
                  <c:v>43</c:v>
                </c:pt>
                <c:pt idx="8">
                  <c:v>111</c:v>
                </c:pt>
                <c:pt idx="11">
                  <c:v>132</c:v>
                </c:pt>
                <c:pt idx="14">
                  <c:v>115</c:v>
                </c:pt>
              </c:numCache>
            </c:numRef>
          </c:val>
          <c:extLst>
            <c:ext xmlns:c16="http://schemas.microsoft.com/office/drawing/2014/chart" uri="{C3380CC4-5D6E-409C-BE32-E72D297353CC}">
              <c16:uniqueId val="{00000001-D1A3-4DC1-88AA-9CB8EF4699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1024</c:v>
                </c:pt>
                <c:pt idx="5">
                  <c:v>867</c:v>
                </c:pt>
                <c:pt idx="8">
                  <c:v>752</c:v>
                </c:pt>
                <c:pt idx="11">
                  <c:v>680</c:v>
                </c:pt>
                <c:pt idx="14">
                  <c:v>731</c:v>
                </c:pt>
              </c:numCache>
            </c:numRef>
          </c:val>
          <c:extLst>
            <c:ext xmlns:c16="http://schemas.microsoft.com/office/drawing/2014/chart" uri="{C3380CC4-5D6E-409C-BE32-E72D297353CC}">
              <c16:uniqueId val="{00000002-D1A3-4DC1-88AA-9CB8EF4699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A3-4DC1-88AA-9CB8EF4699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A3-4DC1-88AA-9CB8EF4699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A3-4DC1-88AA-9CB8EF4699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406</c:v>
                </c:pt>
                <c:pt idx="3">
                  <c:v>403</c:v>
                </c:pt>
                <c:pt idx="6">
                  <c:v>283</c:v>
                </c:pt>
                <c:pt idx="9">
                  <c:v>374</c:v>
                </c:pt>
                <c:pt idx="12">
                  <c:v>349</c:v>
                </c:pt>
              </c:numCache>
            </c:numRef>
          </c:val>
          <c:extLst>
            <c:ext xmlns:c16="http://schemas.microsoft.com/office/drawing/2014/chart" uri="{C3380CC4-5D6E-409C-BE32-E72D297353CC}">
              <c16:uniqueId val="{00000006-D1A3-4DC1-88AA-9CB8EF4699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88</c:v>
                </c:pt>
                <c:pt idx="3">
                  <c:v>63</c:v>
                </c:pt>
                <c:pt idx="6">
                  <c:v>38</c:v>
                </c:pt>
                <c:pt idx="9">
                  <c:v>15</c:v>
                </c:pt>
                <c:pt idx="12">
                  <c:v>0</c:v>
                </c:pt>
              </c:numCache>
            </c:numRef>
          </c:val>
          <c:extLst>
            <c:ext xmlns:c16="http://schemas.microsoft.com/office/drawing/2014/chart" uri="{C3380CC4-5D6E-409C-BE32-E72D297353CC}">
              <c16:uniqueId val="{00000007-D1A3-4DC1-88AA-9CB8EF4699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968</c:v>
                </c:pt>
                <c:pt idx="3">
                  <c:v>934</c:v>
                </c:pt>
                <c:pt idx="6">
                  <c:v>941</c:v>
                </c:pt>
                <c:pt idx="9">
                  <c:v>936</c:v>
                </c:pt>
                <c:pt idx="12">
                  <c:v>921</c:v>
                </c:pt>
              </c:numCache>
            </c:numRef>
          </c:val>
          <c:extLst>
            <c:ext xmlns:c16="http://schemas.microsoft.com/office/drawing/2014/chart" uri="{C3380CC4-5D6E-409C-BE32-E72D297353CC}">
              <c16:uniqueId val="{00000008-D1A3-4DC1-88AA-9CB8EF4699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A3-4DC1-88AA-9CB8EF4699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3838</c:v>
                </c:pt>
                <c:pt idx="3">
                  <c:v>3803</c:v>
                </c:pt>
                <c:pt idx="6">
                  <c:v>3881</c:v>
                </c:pt>
                <c:pt idx="9">
                  <c:v>3959</c:v>
                </c:pt>
                <c:pt idx="12">
                  <c:v>4093</c:v>
                </c:pt>
              </c:numCache>
            </c:numRef>
          </c:val>
          <c:extLst>
            <c:ext xmlns:c16="http://schemas.microsoft.com/office/drawing/2014/chart" uri="{C3380CC4-5D6E-409C-BE32-E72D297353CC}">
              <c16:uniqueId val="{0000000A-D1A3-4DC1-88AA-9CB8EF469938}"/>
            </c:ext>
          </c:extLst>
        </c:ser>
        <c:dLbls>
          <c:showLegendKey val="0"/>
          <c:showVal val="0"/>
          <c:showCatName val="0"/>
          <c:showSerName val="0"/>
          <c:showPercent val="0"/>
          <c:showBubbleSize val="0"/>
        </c:dLbls>
        <c:gapWidth val="100"/>
        <c:overlap val="100"/>
        <c:axId val="489833088"/>
        <c:axId val="489833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793</c:v>
                </c:pt>
                <c:pt idx="2">
                  <c:v>#N/A</c:v>
                </c:pt>
                <c:pt idx="3">
                  <c:v>#N/A</c:v>
                </c:pt>
                <c:pt idx="4">
                  <c:v>837</c:v>
                </c:pt>
                <c:pt idx="5">
                  <c:v>#N/A</c:v>
                </c:pt>
                <c:pt idx="6">
                  <c:v>#N/A</c:v>
                </c:pt>
                <c:pt idx="7">
                  <c:v>868</c:v>
                </c:pt>
                <c:pt idx="8">
                  <c:v>#N/A</c:v>
                </c:pt>
                <c:pt idx="9">
                  <c:v>#N/A</c:v>
                </c:pt>
                <c:pt idx="10">
                  <c:v>968</c:v>
                </c:pt>
                <c:pt idx="11">
                  <c:v>#N/A</c:v>
                </c:pt>
                <c:pt idx="12">
                  <c:v>#N/A</c:v>
                </c:pt>
                <c:pt idx="13">
                  <c:v>945</c:v>
                </c:pt>
                <c:pt idx="14">
                  <c:v>#N/A</c:v>
                </c:pt>
              </c:numCache>
            </c:numRef>
          </c:val>
          <c:smooth val="0"/>
          <c:extLst>
            <c:ext xmlns:c16="http://schemas.microsoft.com/office/drawing/2014/chart" uri="{C3380CC4-5D6E-409C-BE32-E72D297353CC}">
              <c16:uniqueId val="{0000000B-D1A3-4DC1-88AA-9CB8EF469938}"/>
            </c:ext>
          </c:extLst>
        </c:ser>
        <c:dLbls>
          <c:showLegendKey val="0"/>
          <c:showVal val="0"/>
          <c:showCatName val="0"/>
          <c:showSerName val="0"/>
          <c:showPercent val="0"/>
          <c:showBubbleSize val="0"/>
        </c:dLbls>
        <c:marker val="1"/>
        <c:smooth val="0"/>
        <c:axId val="489833088"/>
        <c:axId val="489833872"/>
      </c:lineChart>
      <c:catAx>
        <c:axId val="48983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9833872"/>
        <c:crosses val="autoZero"/>
        <c:auto val="1"/>
        <c:lblAlgn val="ctr"/>
        <c:lblOffset val="100"/>
        <c:tickLblSkip val="1"/>
        <c:tickMarkSkip val="1"/>
        <c:noMultiLvlLbl val="0"/>
      </c:catAx>
      <c:valAx>
        <c:axId val="489833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83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104</c:v>
                </c:pt>
                <c:pt idx="1">
                  <c:v>115</c:v>
                </c:pt>
                <c:pt idx="2">
                  <c:v>122</c:v>
                </c:pt>
              </c:numCache>
            </c:numRef>
          </c:val>
          <c:extLst>
            <c:ext xmlns:c16="http://schemas.microsoft.com/office/drawing/2014/chart" uri="{C3380CC4-5D6E-409C-BE32-E72D297353CC}">
              <c16:uniqueId val="{00000000-821C-47F7-ADB1-6464DA2746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90</c:v>
                </c:pt>
                <c:pt idx="1">
                  <c:v>91</c:v>
                </c:pt>
                <c:pt idx="2">
                  <c:v>94</c:v>
                </c:pt>
              </c:numCache>
            </c:numRef>
          </c:val>
          <c:extLst>
            <c:ext xmlns:c16="http://schemas.microsoft.com/office/drawing/2014/chart" uri="{C3380CC4-5D6E-409C-BE32-E72D297353CC}">
              <c16:uniqueId val="{00000001-821C-47F7-ADB1-6464DA2746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476</c:v>
                </c:pt>
                <c:pt idx="1">
                  <c:v>398</c:v>
                </c:pt>
                <c:pt idx="2">
                  <c:v>453</c:v>
                </c:pt>
              </c:numCache>
            </c:numRef>
          </c:val>
          <c:extLst>
            <c:ext xmlns:c16="http://schemas.microsoft.com/office/drawing/2014/chart" uri="{C3380CC4-5D6E-409C-BE32-E72D297353CC}">
              <c16:uniqueId val="{00000002-821C-47F7-ADB1-6464DA27466C}"/>
            </c:ext>
          </c:extLst>
        </c:ser>
        <c:dLbls>
          <c:showLegendKey val="0"/>
          <c:showVal val="0"/>
          <c:showCatName val="0"/>
          <c:showSerName val="0"/>
          <c:showPercent val="0"/>
          <c:showBubbleSize val="0"/>
        </c:dLbls>
        <c:gapWidth val="120"/>
        <c:overlap val="100"/>
        <c:axId val="274200856"/>
        <c:axId val="274200464"/>
      </c:barChart>
      <c:catAx>
        <c:axId val="27420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4200464"/>
        <c:crosses val="autoZero"/>
        <c:auto val="1"/>
        <c:lblAlgn val="ctr"/>
        <c:lblOffset val="100"/>
        <c:tickLblSkip val="1"/>
        <c:tickMarkSkip val="1"/>
        <c:noMultiLvlLbl val="0"/>
      </c:catAx>
      <c:valAx>
        <c:axId val="274200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420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{AC21EED9-F345-4AF0-B151-99BC57DCA4C2}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E32-4266-8996-0D525AF093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{A3D23B54-75AC-41B2-86C4-365769148853}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32-4266-8996-0D525AF093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{3C3ABEA6-B558-42B1-970A-D1CB867AD5EB}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32-4266-8996-0D525AF093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{D7846EB9-D101-42FC-8351-0EFA3C09EA9D}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32-4266-8996-0D525AF093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{8E7AEC16-9973-496A-B594-EAF12BFC4225}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32-4266-8996-0D525AF093D1}"/>
                </c:ext>
              </c:extLst>
            </c:dLbl>
            <c:dLbl>
              <c:idx val="8"/>
              <c:layout>
                <c:manualLayout>
                  <c:x val="-3.1359255137876435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{5D7204ED-4DA6-4E79-B017-9ADD57E36A57}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E32-4266-8996-0D525AF093D1}"/>
                </c:ext>
              </c:extLst>
            </c:dLbl>
            <c:dLbl>
              <c:idx val="16"/>
              <c:layout>
                <c:manualLayout>
                  <c:x val="-3.2931145801268172E-2"/>
                  <c:y val="-7.5505022786281406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{FCADCDC9-D88A-4162-A646-DD3E8404F850}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E32-4266-8996-0D525AF093D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{11C06ADB-98BD-4637-A9EE-012836214ACE}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E32-4266-8996-0D525AF093D1}"/>
                </c:ext>
              </c:extLst>
            </c:dLbl>
            <c:dLbl>
              <c:idx val="32"/>
              <c:layout>
                <c:manualLayout>
                  <c:x val="-3.2015750650234161E-2"/>
                  <c:y val="-5.3973061425449033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{1163329C-4622-408C-A89F-45E3486C341A}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E32-4266-8996-0D525AF093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70.3</c:v>
                </c:pt>
                <c:pt idx="16">
                  <c:v>71.2</c:v>
                </c:pt>
                <c:pt idx="24">
                  <c:v>73.400000000000006</c:v>
                </c:pt>
                <c:pt idx="32">
                  <c:v>71.5</c:v>
                </c:pt>
              </c:numCache>
            </c:numRef>
          </c:xVal>
          <c:yVal>
            <c:numRef>
              <c:f>公会計指標分析・財政指標組合せ分析表!$BP$51:$DC$51</c:f>
              <c:numCache>
                <c:formatCode>#,##0.0;"▲ "#,##0.0</c:formatCode>
                <c:ptCount val="40"/>
                <c:pt idx="0">
                  <c:v>58.4</c:v>
                </c:pt>
                <c:pt idx="8">
                  <c:v>63</c:v>
                </c:pt>
                <c:pt idx="16">
                  <c:v>65.3</c:v>
                </c:pt>
                <c:pt idx="24">
                  <c:v>74</c:v>
                </c:pt>
                <c:pt idx="32">
                  <c:v>67.8</c:v>
                </c:pt>
              </c:numCache>
            </c:numRef>
          </c:yVal>
          <c:smooth val="0"/>
          <c:extLst>
            <c:ext xmlns:c16="http://schemas.microsoft.com/office/drawing/2014/chart" uri="{C3380CC4-5D6E-409C-BE32-E72D297353CC}">
              <c16:uniqueId val="{00000009-9E32-4266-8996-0D525AF093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{D68A98F3-B9B5-4B4B-A398-391559FA5957}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E32-4266-8996-0D525AF093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{F38707C0-5651-40F6-8E50-37048F3D57B1}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32-4266-8996-0D525AF093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{D920EBC6-E254-44BC-B812-20ED8CABA1B0}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32-4266-8996-0D525AF093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{A1EFBBEF-CE27-4082-8BD3-5D9F71AEE5AD}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32-4266-8996-0D525AF093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{CD40AF5B-49D2-4649-B847-BBC8BE3A3417}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32-4266-8996-0D525AF093D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{0B131D9C-3E8C-4F7E-9C74-FCC1C8E2D712}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E32-4266-8996-0D525AF093D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{6ECCAC45-0D32-4F87-9BE7-774143929915}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E32-4266-8996-0D525AF093D1}"/>
                </c:ext>
              </c:extLst>
            </c:dLbl>
            <c:dLbl>
              <c:idx val="24"/>
              <c:layout>
                <c:manualLayout>
                  <c:x val="-3.1359255137876435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{AB8E401C-4B17-465B-A4B0-9C42C54B18B4}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E32-4266-8996-0D525AF093D1}"/>
                </c:ext>
              </c:extLst>
            </c:dLbl>
            <c:dLbl>
              <c:idx val="32"/>
              <c:layout>
                <c:manualLayout>
                  <c:x val="-3.2672246162591886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{05CB8B5F-5D45-4FD1-B3AE-622793B5E8C1}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E32-4266-8996-0D525AF093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E32-4266-8996-0D525AF093D1}"/>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{6F40EB33-FA09-44AB-932E-23D8F5727A0A}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D0C-4DD3-BBBE-9EABEDA234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{A748158D-5B17-4322-8981-FD5FA3F62228}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0C-4DD3-BBBE-9EABEDA234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{D5620924-1970-4B03-A082-CA241C1E1460}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0C-4DD3-BBBE-9EABEDA234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{25BD27F8-6902-4ED0-B8F1-A02FA8F667AF}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0C-4DD3-BBBE-9EABEDA234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{F87F2B3C-A134-4991-8165-9EA0954BF5DE}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0C-4DD3-BBBE-9EABEDA2343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{D3225D48-4CAC-46B3-971C-01EBD49400A6}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D0C-4DD3-BBBE-9EABEDA2343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{43D559AF-E0A6-4A85-88F7-A95BA89F1FCB}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D0C-4DD3-BBBE-9EABEDA2343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{1979337E-FE80-42BF-AAD0-E0067F6AD498}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D0C-4DD3-BBBE-9EABEDA2343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{F7FFAFE5-AB5F-4D8C-A227-05802AD2E625}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D0C-4DD3-BBBE-9EABEDA234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9.8000000000000007</c:v>
                </c:pt>
                <c:pt idx="16">
                  <c:v>11.7</c:v>
                </c:pt>
                <c:pt idx="24">
                  <c:v>12.6</c:v>
                </c:pt>
                <c:pt idx="32">
                  <c:v>12.7</c:v>
                </c:pt>
              </c:numCache>
            </c:numRef>
          </c:xVal>
          <c:yVal>
            <c:numRef>
              <c:f>公会計指標分析・財政指標組合せ分析表!$BP$73:$DC$73</c:f>
              <c:numCache>
                <c:formatCode>#,##0.0;"▲ "#,##0.0</c:formatCode>
                <c:ptCount val="40"/>
                <c:pt idx="0">
                  <c:v>58.4</c:v>
                </c:pt>
                <c:pt idx="8">
                  <c:v>63</c:v>
                </c:pt>
                <c:pt idx="16">
                  <c:v>65.3</c:v>
                </c:pt>
                <c:pt idx="24">
                  <c:v>74</c:v>
                </c:pt>
                <c:pt idx="32">
                  <c:v>67.8</c:v>
                </c:pt>
              </c:numCache>
            </c:numRef>
          </c:yVal>
          <c:smooth val="0"/>
          <c:extLst>
            <c:ext xmlns:c16="http://schemas.microsoft.com/office/drawing/2014/chart" uri="{C3380CC4-5D6E-409C-BE32-E72D297353CC}">
              <c16:uniqueId val="{00000009-DD0C-4DD3-BBBE-9EABEDA234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799388778614025E-2"/>
                  <c:y val="-8.015493452665135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{4CCE32F9-13CA-4A6C-94C8-9297FDF66444}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D0C-4DD3-BBBE-9EABEDA234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{33386BAD-E6E3-4884-831F-46209354B94D}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0C-4DD3-BBBE-9EABEDA234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{E6BD439C-EE0F-40F5-A2F1-06C09861D979}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0C-4DD3-BBBE-9EABEDA234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{4F150146-0BC5-40AE-BDFF-D0FAA929CE45}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0C-4DD3-BBBE-9EABEDA234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{3D179133-9A97-4C1F-ABD5-A9B00031A783}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0C-4DD3-BBBE-9EABEDA2343D}"/>
                </c:ext>
              </c:extLst>
            </c:dLbl>
            <c:dLbl>
              <c:idx val="8"/>
              <c:layout>
                <c:manualLayout>
                  <c:x val="-4.5160355153971272E-2"/>
                  <c:y val="-0.11297038099002196"/>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{36C61ACA-00EE-49CD-BC08-E759A5742424}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D0C-4DD3-BBBE-9EABEDA2343D}"/>
                </c:ext>
              </c:extLst>
            </c:dLbl>
            <c:dLbl>
              <c:idx val="16"/>
              <c:layout>
                <c:manualLayout>
                  <c:x val="-1.8235628084249993E-2"/>
                  <c:y val="-6.714691415275084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{68097A6E-96BF-4B2C-BB63-3503F078AD48}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D0C-4DD3-BBBE-9EABEDA2343D}"/>
                </c:ext>
              </c:extLst>
            </c:dLbl>
            <c:dLbl>
              <c:idx val="24"/>
              <c:layout>
                <c:manualLayout>
                  <c:x val="-2.3468945565572323E-2"/>
                  <c:y val="-6.9846914906223478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{B438EF74-0DE4-407C-A173-B76F5E64592B}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D0C-4DD3-BBBE-9EABEDA2343D}"/>
                </c:ext>
              </c:extLst>
            </c:dLbl>
            <c:dLbl>
              <c:idx val="32"/>
              <c:layout>
                <c:manualLayout>
                  <c:x val="-3.1570342725075584E-2"/>
                  <c:y val="-4.482614303513853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{94CEC6B9-83F7-4505-94F7-44DBCE7DE533}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D0C-4DD3-BBBE-9EABEDA234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0C-4DD3-BBBE-9EABEDA2343D}"/>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実質公債費比率は年々増加となっており、その要因として元利償還金の増加が挙げられる。平成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光ケーブル整備事業（過疎債</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1,097,200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千円）の償還が始まり、今後も増加していく恐れがある。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前述事業の償還は令和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年度までであり、令和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年度を念頭に置きながら、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起債借入と償還のバランス</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や据置期間</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を考慮しながら財政運営を行っていく。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は依然として充当可能財源等を大きく上回っている状況である。特に地方債の現在高が大きな負担となっており、今後も起債の発行に関して、現年の償還額とのバランスを考慮しながら注意しなければならない。また、充当可能財源等についても、今後の財政需要に備えるために基金残高が増額となるように取り組んで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高知県東洋町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年度決算において取</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崩</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ものは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、長寿・福祉社会づくりを推進するための地域福祉基金の取崩（</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3,487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千円）、南海トラフ地震対策へ充当するための防災対策加速化基金（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34,270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また、積立額の大きかったものは、ふるさと納税の一部を積み立てるふるさとづくり基金への積立（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37,100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、今後の公共施設の更新等に備えるために施設等整備基金への積立（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36,626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千円）、森林環境整備へ取り組むため譲与税を財源とした森林環境譲与税積立基金への積立（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決算剰余金を財政調整基金に積立（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自主財源が乏しい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町の財政において基金は重要な役割を担っており、慎重な基金運用を心がけている。最近の傾向として、剰余金とふるさと納税の一部を基金に積み立て、赤字補てんや大型事業への充当による取り崩しを行っ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基金残高は一定を保っている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しかし、高知県内でも本町の基金残高は最下位であり、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今後も各基金の財政需要に対する備えとして基金残高の増加に努めていく。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・施設等整備基金：町の施設等の整備に要する財源を円滑に調整するために積み立て、土地、建物等の取得、修繕を行う場合に取り崩す。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・ふるさとづくり基金：東洋町の特色を生かした活力と個性ゆたかなまちづくり、ふるさとづくりの資金として積み立て、必要が生じた場合に</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基金を取り崩す。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・地域福祉基金：地域の全ての人々が健康で生きがいをもち、安心して過ごせるような明るい活力ある長寿・福祉社会づくりを推進するために</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積み立て、これら地域福祉に必要が生じた場合に取り崩す。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・ふるさと創生育英基金：大学、専修学校及び専門学校に進学しようとする者のうち、品行方正、学業優秀にして経済的理由により修学困難で</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ある者のために勉学資金を貸付け、能力発揮の機会を与え、有為な人材を養成し、地域社会の発展に資するために基金を取り崩す。</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・ふるさと創生基金：町の多様な歴史、伝統、文化、産業を活かし、独創的・個性的な地域づくりを推進するために積立て、人材育成、伝統文</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化、地場産業の育成</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を推進する場合に基金を取り崩して充当する。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基金残高上位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位までの基金について記載している。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・施設等整備基金：インフラ設備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や公共施設</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の更新</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等に備えるため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36,626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・ふるさとづくり基金：ふるさと納税の一部を積立（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37,100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各社会保障施策</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に充当するため取崩（▲</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3,487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各基金ともに、必要最低限の積立を行っていくつもりである。特に施設等整備基金は、今後インフラ設備・保有施設等の更新が控えており</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優先的に積立を行っていく。また、ふるさとづくり基金においても、ふるさと納税の一部を基金に積み立て、まちづくり、観光振興のために充当していく。</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決算剰余金を財政調整基金に積み立てているが、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余剰金による積立（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千円）を行い、取崩が無かったため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今後も継続して剰余金を積み立てていく方針であり、赤字補てんによる取崩を削減し、基金の増加に努める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集落活動センターなぎ建設事業に係る過疎債発行額に対しての県交付金（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千円）の積立や、国債運用収益による積立（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千円）を行い増額となった。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高知県が実施している建設事業に伴う町負担分への軽減補助などを活用し基金に積立をし、今後の公債費の増加に備える。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BD79FDB-7602-4287-8020-E93997E30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AFA0FB9-9938-4339-9D83-608A85B420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C3CD85A-4B06-4F1B-A960-B19A7F2FFF4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B918A10-CBC3-48F3-B3C0-A5772D3275D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B838B58-96C6-4F55-BFAC-3A6215F2BEA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4BD1D1E-4CFC-4D4D-A3BE-509D3D258EF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9503E12-814F-44E3-9134-F683EEC7F6B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E752F07-D06B-490F-83D1-E578C865F87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FEF8AE4-9305-4698-8E8C-F21A139D7EC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35C4616-13B9-451D-A7E1-E0282AFFE53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7DCA4B8-9530-457A-A742-F8A1A8F0EA3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93AD769-9B68-4C1D-91A4-47397573331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
2,287
74.02
3,473,107
3,445,962
16,129
1,729,703
4,093,433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27C30C0-1EA5-4F98-9A89-FEC0E9D9CB7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1650868-F772-4CD6-93F2-78710D696F4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15551AD-0CB7-45F0-9E0C-4F55ABDE812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659A650-6FCB-4CDC-B012-1BA110637BB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B201DB3-E851-4B9B-8EFF-37A238E5865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2528FD6-2F74-44B7-8A3B-6146E6D9F8D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53BC711-296A-419F-B195-1E5771F0C45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AD07B6A-9149-4F21-89BC-827EE795453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6A2EFED-ACF7-4EC6-9206-A96D453A0A1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3DCBE6D-D797-4BCA-A729-1789BDBAD67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2AEA328-D2A0-4EF7-9D30-8FD8B4B9FB6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422B1E7-F518-40B6-9EB0-514462EA1F6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BC240A1-1D52-4557-A354-9BF65848872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8DCC1B1-B3A9-4F1D-BB3E-ED9B8D8BA19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4A25BDD-6019-4EDD-81A7-F0B7AF09C1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711E152-0AFD-4D19-B5FD-2C9BF48010A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846D91A-F548-432D-83EC-E13691446F7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D5B7153-060B-492B-8D48-839185E101F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FE669DD-E8D0-4CA7-B228-0491D830925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39D97CC-5CB4-46B8-87C0-F8C9ABF541A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C3A22EE-FEAF-433E-86A0-20058989D95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851CADE-C199-4FF3-B0BD-5C37853C729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0DF0027-520B-4120-B9DC-C11776EAFB3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4C7BBFA-0F9A-42D7-82F8-BF13D766907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4F494F0-ADF8-45FF-A332-F7B2FF5DD90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ED7A5B4-B32B-4A3E-8501-B21301EAA13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67DE097-7B4B-482C-B977-5DB388A6E56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34098C0-88B9-4089-BACF-7F692B24136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42CE2AF-42F0-4612-A39A-D7759A934DA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8B8A563-B96B-44D3-A9F8-A3D941E8BFE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65352C5-BD00-4C6A-BEC9-2E18D533C86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8F1ADBE-59B2-46B5-8C21-79FB2E95174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82559FA-6FC8-449C-908C-EF1F4BE8028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06EFF0A-0095-415F-8496-327D461F2FC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EA93A04-9FB3-44A1-A0DE-E383FD926A6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本町の有形固定資産減価償却率は類似団体平均と比較して、依然として高い水準にありますが、令和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ポイント改善しております。要因といたしましては、新たに野根地区防災避難施設が建設されたことや、道路・橋梁の耐震補強、補修工事を行ったことが挙げられます。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18A5C11-D2F8-4EB3-9B9D-339FB6D7CA7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8B33B87-A71C-4912-89E9-D8EF38A2D1B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ABF70F6-077D-4846-812C-BB951547B482}"/>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C499D4E-1CDF-44D0-BD46-D7BC06028F73}"/>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F5379D8F-B647-4F2D-8D68-FBB0A6256579}"/>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865E67C-59DB-4491-84CC-ACB0DEE6D675}"/>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9D89906-2663-4C11-BDBA-6F74342604FA}"/>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4983629-D2A9-4EEB-9DF2-6F7CCFD95AE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6F60CC1B-D5A8-4EA6-B3C4-E8729C2CFB1D}"/>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CD5C50D-2CE7-4B66-BA19-E26E85AE6FB7}"/>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53ACEF5-E79F-42FF-87CE-53C0F16D848C}"/>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B66BFE7-70AB-4198-A54A-4BFE65A269F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3B259002-36FC-45BC-82C8-106EF5DE119C}"/>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51CDCF0-F82F-404A-B863-7A8FA61DCD3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3" name="直線コネクタ 62">
          <a:extLst>
            <a:ext uri="{FF2B5EF4-FFF2-40B4-BE49-F238E27FC236}">
              <a16:creationId xmlns:a16="http://schemas.microsoft.com/office/drawing/2014/main" id="{BBD1D5D3-3217-4D9C-ABF0-9BAED47282BB}"/>
            </a:ext>
          </a:extLst>
        </xdr:cNvPr>
        <xdr:cNvCxnSpPr/>
      </xdr:nvCxnSpPr>
      <xdr:spPr>
        <a:xfrm flipV="1">
          <a:off x="4760595" y="4688840"/>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64" name="有形固定資産減価償却率最小値テキスト">
          <a:extLst>
            <a:ext uri="{FF2B5EF4-FFF2-40B4-BE49-F238E27FC236}">
              <a16:creationId xmlns:a16="http://schemas.microsoft.com/office/drawing/2014/main" id="{053AC3C2-36BC-48A5-9D9A-AACF6331F388}"/>
            </a:ext>
          </a:extLst>
        </xdr:cNvPr>
        <xdr:cNvSpPr txBox="1"/>
      </xdr:nvSpPr>
      <xdr:spPr>
        <a:xfrm>
          <a:off x="4813300" y="5841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65" name="直線コネクタ 64">
          <a:extLst>
            <a:ext uri="{FF2B5EF4-FFF2-40B4-BE49-F238E27FC236}">
              <a16:creationId xmlns:a16="http://schemas.microsoft.com/office/drawing/2014/main" id="{BDE5CDF6-716C-4290-A8C0-A76A11E91110}"/>
            </a:ext>
          </a:extLst>
        </xdr:cNvPr>
        <xdr:cNvCxnSpPr/>
      </xdr:nvCxnSpPr>
      <xdr:spPr>
        <a:xfrm>
          <a:off x="46736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6" name="有形固定資産減価償却率最大値テキスト">
          <a:extLst>
            <a:ext uri="{FF2B5EF4-FFF2-40B4-BE49-F238E27FC236}">
              <a16:creationId xmlns:a16="http://schemas.microsoft.com/office/drawing/2014/main" id="{F925B352-D9B8-4E79-A4FB-FC167BED4F8F}"/>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7" name="直線コネクタ 66">
          <a:extLst>
            <a:ext uri="{FF2B5EF4-FFF2-40B4-BE49-F238E27FC236}">
              <a16:creationId xmlns:a16="http://schemas.microsoft.com/office/drawing/2014/main" id="{83C6B03C-AAE5-46CF-831D-1BFF0B0D27A0}"/>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68" name="有形固定資産減価償却率平均値テキスト">
          <a:extLst>
            <a:ext uri="{FF2B5EF4-FFF2-40B4-BE49-F238E27FC236}">
              <a16:creationId xmlns:a16="http://schemas.microsoft.com/office/drawing/2014/main" id="{F6E9C570-2CB3-46C0-892E-4D8A21B7C1F6}"/>
            </a:ext>
          </a:extLst>
        </xdr:cNvPr>
        <xdr:cNvSpPr txBox="1"/>
      </xdr:nvSpPr>
      <xdr:spPr>
        <a:xfrm>
          <a:off x="4813300" y="5296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69" name="フローチャート: 判断 68">
          <a:extLst>
            <a:ext uri="{FF2B5EF4-FFF2-40B4-BE49-F238E27FC236}">
              <a16:creationId xmlns:a16="http://schemas.microsoft.com/office/drawing/2014/main" id="{FCB7BF51-B3C3-466A-B51D-1DB094FD56E2}"/>
            </a:ext>
          </a:extLst>
        </xdr:cNvPr>
        <xdr:cNvSpPr/>
      </xdr:nvSpPr>
      <xdr:spPr>
        <a:xfrm>
          <a:off x="4711700" y="544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0" name="フローチャート: 判断 69">
          <a:extLst>
            <a:ext uri="{FF2B5EF4-FFF2-40B4-BE49-F238E27FC236}">
              <a16:creationId xmlns:a16="http://schemas.microsoft.com/office/drawing/2014/main" id="{2B1C1454-CD86-4071-B168-7E31471E1BF0}"/>
            </a:ext>
          </a:extLst>
        </xdr:cNvPr>
        <xdr:cNvSpPr/>
      </xdr:nvSpPr>
      <xdr:spPr>
        <a:xfrm>
          <a:off x="40005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1" name="フローチャート: 判断 70">
          <a:extLst>
            <a:ext uri="{FF2B5EF4-FFF2-40B4-BE49-F238E27FC236}">
              <a16:creationId xmlns:a16="http://schemas.microsoft.com/office/drawing/2014/main" id="{B1A0782D-C9B7-4334-8577-79CABB55208B}"/>
            </a:ext>
          </a:extLst>
        </xdr:cNvPr>
        <xdr:cNvSpPr/>
      </xdr:nvSpPr>
      <xdr:spPr>
        <a:xfrm>
          <a:off x="3238500" y="540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2" name="フローチャート: 判断 71">
          <a:extLst>
            <a:ext uri="{FF2B5EF4-FFF2-40B4-BE49-F238E27FC236}">
              <a16:creationId xmlns:a16="http://schemas.microsoft.com/office/drawing/2014/main" id="{E3861E68-267B-4539-AC95-CD46F1AADF3B}"/>
            </a:ext>
          </a:extLst>
        </xdr:cNvPr>
        <xdr:cNvSpPr/>
      </xdr:nvSpPr>
      <xdr:spPr>
        <a:xfrm>
          <a:off x="2476500" y="537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3" name="フローチャート: 判断 72">
          <a:extLst>
            <a:ext uri="{FF2B5EF4-FFF2-40B4-BE49-F238E27FC236}">
              <a16:creationId xmlns:a16="http://schemas.microsoft.com/office/drawing/2014/main" id="{CEECDDAE-AF03-4764-8418-FF7964E04C61}"/>
            </a:ext>
          </a:extLst>
        </xdr:cNvPr>
        <xdr:cNvSpPr/>
      </xdr:nvSpPr>
      <xdr:spPr>
        <a:xfrm>
          <a:off x="1714500" y="534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B05541B-92FB-479E-B7CF-81EDC053FFE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05A3487-2A17-4A45-A59A-CB8126B03D1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E1228B4-17AA-4DA1-A89C-59C00362623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8953531-3594-4C1B-9352-5716B4E0A99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E721D41-2D54-497D-B6F3-A9780D54219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16510</xdr:rowOff>
    </xdr:from>
    <xdr:to>
      <xdr:col>23</xdr:col>
      <xdr:colOff>136525</xdr:colOff>
      <xdr:row>33</xdr:row>
      <xdr:rowOff>118110</xdr:rowOff>
    </xdr:to>
    <xdr:sp macro="" textlink="">
      <xdr:nvSpPr>
        <xdr:cNvPr id="79" name="楕円 78">
          <a:extLst>
            <a:ext uri="{FF2B5EF4-FFF2-40B4-BE49-F238E27FC236}">
              <a16:creationId xmlns:a16="http://schemas.microsoft.com/office/drawing/2014/main" id="{BBE2AEBB-4019-400C-89FE-EC53771B51DA}"/>
            </a:ext>
          </a:extLst>
        </xdr:cNvPr>
        <xdr:cNvSpPr/>
      </xdr:nvSpPr>
      <xdr:spPr>
        <a:xfrm>
          <a:off x="47117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102887</xdr:rowOff>
    </xdr:from>
    <xdr:ext cx="405111" cy="259045"/>
    <xdr:sp macro="" textlink="">
      <xdr:nvSpPr>
        <xdr:cNvPr id="80" name="有形固定資産減価償却率該当値テキスト">
          <a:extLst>
            <a:ext uri="{FF2B5EF4-FFF2-40B4-BE49-F238E27FC236}">
              <a16:creationId xmlns:a16="http://schemas.microsoft.com/office/drawing/2014/main" id="{0235EACF-8419-481C-9E7B-9C1909828A7A}"/>
            </a:ext>
          </a:extLst>
        </xdr:cNvPr>
        <xdr:cNvSpPr txBox="1"/>
      </xdr:nvSpPr>
      <xdr:spPr>
        <a:xfrm>
          <a:off x="48133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57531</xdr:rowOff>
    </xdr:from>
    <xdr:to>
      <xdr:col>19</xdr:col>
      <xdr:colOff>187325</xdr:colOff>
      <xdr:row>33</xdr:row>
      <xdr:rowOff>159131</xdr:rowOff>
    </xdr:to>
    <xdr:sp macro="" textlink="">
      <xdr:nvSpPr>
        <xdr:cNvPr id="81" name="楕円 80">
          <a:extLst>
            <a:ext uri="{FF2B5EF4-FFF2-40B4-BE49-F238E27FC236}">
              <a16:creationId xmlns:a16="http://schemas.microsoft.com/office/drawing/2014/main" id="{83B85178-9677-442E-8FF2-FC1638CC4ADE}"/>
            </a:ext>
          </a:extLst>
        </xdr:cNvPr>
        <xdr:cNvSpPr/>
      </xdr:nvSpPr>
      <xdr:spPr>
        <a:xfrm>
          <a:off x="4000500" y="57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67310</xdr:rowOff>
    </xdr:from>
    <xdr:to>
      <xdr:col>23</xdr:col>
      <xdr:colOff>85725</xdr:colOff>
      <xdr:row>33</xdr:row>
      <xdr:rowOff>108331</xdr:rowOff>
    </xdr:to>
    <xdr:cxnSp macro="">
      <xdr:nvCxnSpPr>
        <xdr:cNvPr id="82" name="直線コネクタ 81">
          <a:extLst>
            <a:ext uri="{FF2B5EF4-FFF2-40B4-BE49-F238E27FC236}">
              <a16:creationId xmlns:a16="http://schemas.microsoft.com/office/drawing/2014/main" id="{C5781D7F-1732-4E6D-B751-771A38F6C67B}"/>
            </a:ext>
          </a:extLst>
        </xdr:cNvPr>
        <xdr:cNvCxnSpPr/>
      </xdr:nvCxnSpPr>
      <xdr:spPr>
        <a:xfrm flipV="1">
          <a:off x="4051300" y="5725160"/>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10033</xdr:rowOff>
    </xdr:from>
    <xdr:to>
      <xdr:col>15</xdr:col>
      <xdr:colOff>187325</xdr:colOff>
      <xdr:row>33</xdr:row>
      <xdr:rowOff>111633</xdr:rowOff>
    </xdr:to>
    <xdr:sp macro="" textlink="">
      <xdr:nvSpPr>
        <xdr:cNvPr id="83" name="楕円 82">
          <a:extLst>
            <a:ext uri="{FF2B5EF4-FFF2-40B4-BE49-F238E27FC236}">
              <a16:creationId xmlns:a16="http://schemas.microsoft.com/office/drawing/2014/main" id="{F82BC97C-59FF-415D-BC27-5F047884D5BD}"/>
            </a:ext>
          </a:extLst>
        </xdr:cNvPr>
        <xdr:cNvSpPr/>
      </xdr:nvSpPr>
      <xdr:spPr>
        <a:xfrm>
          <a:off x="3238500" y="56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60833</xdr:rowOff>
    </xdr:from>
    <xdr:to>
      <xdr:col>19</xdr:col>
      <xdr:colOff>136525</xdr:colOff>
      <xdr:row>33</xdr:row>
      <xdr:rowOff>108331</xdr:rowOff>
    </xdr:to>
    <xdr:cxnSp macro="">
      <xdr:nvCxnSpPr>
        <xdr:cNvPr id="84" name="直線コネクタ 83">
          <a:extLst>
            <a:ext uri="{FF2B5EF4-FFF2-40B4-BE49-F238E27FC236}">
              <a16:creationId xmlns:a16="http://schemas.microsoft.com/office/drawing/2014/main" id="{6A6E46DC-9F06-41E5-BDCF-437C1D781C17}"/>
            </a:ext>
          </a:extLst>
        </xdr:cNvPr>
        <xdr:cNvCxnSpPr/>
      </xdr:nvCxnSpPr>
      <xdr:spPr>
        <a:xfrm>
          <a:off x="3289300" y="5718683"/>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162052</xdr:rowOff>
    </xdr:from>
    <xdr:to>
      <xdr:col>11</xdr:col>
      <xdr:colOff>187325</xdr:colOff>
      <xdr:row>33</xdr:row>
      <xdr:rowOff>92202</xdr:rowOff>
    </xdr:to>
    <xdr:sp macro="" textlink="">
      <xdr:nvSpPr>
        <xdr:cNvPr id="85" name="楕円 84">
          <a:extLst>
            <a:ext uri="{FF2B5EF4-FFF2-40B4-BE49-F238E27FC236}">
              <a16:creationId xmlns:a16="http://schemas.microsoft.com/office/drawing/2014/main" id="{769829BA-022F-483B-81C0-1C9DE561D98D}"/>
            </a:ext>
          </a:extLst>
        </xdr:cNvPr>
        <xdr:cNvSpPr/>
      </xdr:nvSpPr>
      <xdr:spPr>
        <a:xfrm>
          <a:off x="24765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41402</xdr:rowOff>
    </xdr:from>
    <xdr:to>
      <xdr:col>15</xdr:col>
      <xdr:colOff>136525</xdr:colOff>
      <xdr:row>33</xdr:row>
      <xdr:rowOff>60833</xdr:rowOff>
    </xdr:to>
    <xdr:cxnSp macro="">
      <xdr:nvCxnSpPr>
        <xdr:cNvPr id="86" name="直線コネクタ 85">
          <a:extLst>
            <a:ext uri="{FF2B5EF4-FFF2-40B4-BE49-F238E27FC236}">
              <a16:creationId xmlns:a16="http://schemas.microsoft.com/office/drawing/2014/main" id="{D62B1672-C13C-4692-9DAC-33986B81E943}"/>
            </a:ext>
          </a:extLst>
        </xdr:cNvPr>
        <xdr:cNvCxnSpPr/>
      </xdr:nvCxnSpPr>
      <xdr:spPr>
        <a:xfrm>
          <a:off x="2527300" y="5699252"/>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156464</xdr:rowOff>
    </xdr:from>
    <xdr:to>
      <xdr:col>7</xdr:col>
      <xdr:colOff>187325</xdr:colOff>
      <xdr:row>32</xdr:row>
      <xdr:rowOff>86614</xdr:rowOff>
    </xdr:to>
    <xdr:sp macro="" textlink="">
      <xdr:nvSpPr>
        <xdr:cNvPr id="87" name="楕円 86">
          <a:extLst>
            <a:ext uri="{FF2B5EF4-FFF2-40B4-BE49-F238E27FC236}">
              <a16:creationId xmlns:a16="http://schemas.microsoft.com/office/drawing/2014/main" id="{4E8DDB55-E345-4500-B410-DCAAD1FB2607}"/>
            </a:ext>
          </a:extLst>
        </xdr:cNvPr>
        <xdr:cNvSpPr/>
      </xdr:nvSpPr>
      <xdr:spPr>
        <a:xfrm>
          <a:off x="1714500" y="54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35814</xdr:rowOff>
    </xdr:from>
    <xdr:to>
      <xdr:col>11</xdr:col>
      <xdr:colOff>136525</xdr:colOff>
      <xdr:row>33</xdr:row>
      <xdr:rowOff>41402</xdr:rowOff>
    </xdr:to>
    <xdr:cxnSp macro="">
      <xdr:nvCxnSpPr>
        <xdr:cNvPr id="88" name="直線コネクタ 87">
          <a:extLst>
            <a:ext uri="{FF2B5EF4-FFF2-40B4-BE49-F238E27FC236}">
              <a16:creationId xmlns:a16="http://schemas.microsoft.com/office/drawing/2014/main" id="{1EEBD05C-86E2-4738-BD9C-27E24C1268F0}"/>
            </a:ext>
          </a:extLst>
        </xdr:cNvPr>
        <xdr:cNvCxnSpPr/>
      </xdr:nvCxnSpPr>
      <xdr:spPr>
        <a:xfrm>
          <a:off x="1765300" y="5522214"/>
          <a:ext cx="762000"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89" name="n_1aveValue有形固定資産減価償却率">
          <a:extLst>
            <a:ext uri="{FF2B5EF4-FFF2-40B4-BE49-F238E27FC236}">
              <a16:creationId xmlns:a16="http://schemas.microsoft.com/office/drawing/2014/main" id="{D3612516-0BD2-4505-8DFF-0B948B0E1382}"/>
            </a:ext>
          </a:extLst>
        </xdr:cNvPr>
        <xdr:cNvSpPr txBox="1"/>
      </xdr:nvSpPr>
      <xdr:spPr>
        <a:xfrm>
          <a:off x="3836044" y="52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90" name="n_2aveValue有形固定資産減価償却率">
          <a:extLst>
            <a:ext uri="{FF2B5EF4-FFF2-40B4-BE49-F238E27FC236}">
              <a16:creationId xmlns:a16="http://schemas.microsoft.com/office/drawing/2014/main" id="{5B4EF19A-2491-4D60-AAED-555BC9E860F3}"/>
            </a:ext>
          </a:extLst>
        </xdr:cNvPr>
        <xdr:cNvSpPr txBox="1"/>
      </xdr:nvSpPr>
      <xdr:spPr>
        <a:xfrm>
          <a:off x="3086744" y="517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91" name="n_3aveValue有形固定資産減価償却率">
          <a:extLst>
            <a:ext uri="{FF2B5EF4-FFF2-40B4-BE49-F238E27FC236}">
              <a16:creationId xmlns:a16="http://schemas.microsoft.com/office/drawing/2014/main" id="{3D78FE85-C52C-4038-9E72-66EA8FFAB695}"/>
            </a:ext>
          </a:extLst>
        </xdr:cNvPr>
        <xdr:cNvSpPr txBox="1"/>
      </xdr:nvSpPr>
      <xdr:spPr>
        <a:xfrm>
          <a:off x="2324744" y="51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92" name="n_4aveValue有形固定資産減価償却率">
          <a:extLst>
            <a:ext uri="{FF2B5EF4-FFF2-40B4-BE49-F238E27FC236}">
              <a16:creationId xmlns:a16="http://schemas.microsoft.com/office/drawing/2014/main" id="{15F19D29-2209-40B1-AD41-BAC38C182EC3}"/>
            </a:ext>
          </a:extLst>
        </xdr:cNvPr>
        <xdr:cNvSpPr txBox="1"/>
      </xdr:nvSpPr>
      <xdr:spPr>
        <a:xfrm>
          <a:off x="1562744" y="5121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150258</xdr:rowOff>
    </xdr:from>
    <xdr:ext cx="405111" cy="259045"/>
    <xdr:sp macro="" textlink="">
      <xdr:nvSpPr>
        <xdr:cNvPr id="93" name="n_1mainValue有形固定資産減価償却率">
          <a:extLst>
            <a:ext uri="{FF2B5EF4-FFF2-40B4-BE49-F238E27FC236}">
              <a16:creationId xmlns:a16="http://schemas.microsoft.com/office/drawing/2014/main" id="{A45A24AB-8019-4CD5-BA0D-675CD4E04A7B}"/>
            </a:ext>
          </a:extLst>
        </xdr:cNvPr>
        <xdr:cNvSpPr txBox="1"/>
      </xdr:nvSpPr>
      <xdr:spPr>
        <a:xfrm>
          <a:off x="3836044" y="5808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102760</xdr:rowOff>
    </xdr:from>
    <xdr:ext cx="405111" cy="259045"/>
    <xdr:sp macro="" textlink="">
      <xdr:nvSpPr>
        <xdr:cNvPr id="94" name="n_2mainValue有形固定資産減価償却率">
          <a:extLst>
            <a:ext uri="{FF2B5EF4-FFF2-40B4-BE49-F238E27FC236}">
              <a16:creationId xmlns:a16="http://schemas.microsoft.com/office/drawing/2014/main" id="{94622797-5C68-48CF-953F-1322297AD661}"/>
            </a:ext>
          </a:extLst>
        </xdr:cNvPr>
        <xdr:cNvSpPr txBox="1"/>
      </xdr:nvSpPr>
      <xdr:spPr>
        <a:xfrm>
          <a:off x="3086744" y="576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83329</xdr:rowOff>
    </xdr:from>
    <xdr:ext cx="405111" cy="259045"/>
    <xdr:sp macro="" textlink="">
      <xdr:nvSpPr>
        <xdr:cNvPr id="95" name="n_3mainValue有形固定資産減価償却率">
          <a:extLst>
            <a:ext uri="{FF2B5EF4-FFF2-40B4-BE49-F238E27FC236}">
              <a16:creationId xmlns:a16="http://schemas.microsoft.com/office/drawing/2014/main" id="{F030C8D4-DD8C-42B4-8AE6-BB38D3630EDC}"/>
            </a:ext>
          </a:extLst>
        </xdr:cNvPr>
        <xdr:cNvSpPr txBox="1"/>
      </xdr:nvSpPr>
      <xdr:spPr>
        <a:xfrm>
          <a:off x="2324744" y="574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77741</xdr:rowOff>
    </xdr:from>
    <xdr:ext cx="405111" cy="259045"/>
    <xdr:sp macro="" textlink="">
      <xdr:nvSpPr>
        <xdr:cNvPr id="96" name="n_4mainValue有形固定資産減価償却率">
          <a:extLst>
            <a:ext uri="{FF2B5EF4-FFF2-40B4-BE49-F238E27FC236}">
              <a16:creationId xmlns:a16="http://schemas.microsoft.com/office/drawing/2014/main" id="{ADD33B2B-24C9-4593-AF85-6365F67758FE}"/>
            </a:ext>
          </a:extLst>
        </xdr:cNvPr>
        <xdr:cNvSpPr txBox="1"/>
      </xdr:nvSpPr>
      <xdr:spPr>
        <a:xfrm>
          <a:off x="1562744"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1F287190-BC93-4A8E-894D-4D548C3537B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B1CC94D-9A1B-4113-AF76-2E3E9389F6C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530E9F5-BE63-4E59-91F6-567426B05B3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2CB9576-7BE2-4323-85B1-FB1C843CD33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8C3DF1F-A001-463C-8E01-DD20EA8DEFD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5F874C7-A134-4AA3-AA82-EFD2AA8D49C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EBAB070-FA62-4B89-883E-21EEEB2E72C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9CC4F99-C7A0-4136-AA09-831647972BC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171C49F-55F2-4CF0-A3CB-3A736FB1FCD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BDA19C0-8E82-48C1-A053-79BA29C8FF5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B013437-51AF-4787-BE4E-96C6ACD2FBB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56CD4D0E-CBCE-45F3-8FE0-B3B1048547F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85D0BF8-8320-4331-A26A-E47AAA20C5A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本町の債務償還比率は類似団体平均と比較して、依然として高い水準にありますが、令和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91.4</a:t>
          </a:r>
          <a:r>
            <a:rPr kumimoji="1" lang="ja-JP" altLang="en-US" sz="1100">
              <a:latin typeface="ＭＳ Ｐゴシック" panose="020B0600070205080204" pitchFamily="50" charset="-128"/>
              <a:ea typeface="ＭＳ Ｐゴシック" panose="020B0600070205080204" pitchFamily="50" charset="-128"/>
            </a:rPr>
            <a:t>ポイント改善しております。令和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年度は全基金の総残高が</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百万円増加したことが主な理由となっております。引き続き基金残高の確保を念頭に置きながら改善に取り組んでいきます。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02E9262-88EE-41DB-B702-C23E783F599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0F7F1A8-89A6-45BF-978D-2C552C48798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82DF650-CE50-485A-9A20-A2759557E09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B3CC4C63-A2D1-4104-B1BE-CC7811D09DF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13D99416-7185-47FA-B7BF-742814773CC6}"/>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39971BF-936A-4157-BADF-4857F5F9648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76015285-C842-498B-9684-EAC1A645C095}"/>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9B05AEEB-512E-494B-A07E-96A9D68C085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D3DD27F-0444-463D-9364-E8FDBB880FA4}"/>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5E59B86C-94CF-4E0F-804C-3DD8DAABE01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BD7C9A2-F801-4E83-BDDC-9A6524F237E2}"/>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B4EE0BA6-8AE7-4ED0-82A5-0BFDFBD59DD7}"/>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A9EB8EBA-3963-4BAB-9B69-3191DDB60255}"/>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3267A3D4-DC5F-4465-93BA-55844C9F726D}"/>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9419B03E-985F-4F10-801E-3942B0A7BA2C}"/>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C0602C9-B192-463A-9FAE-5214F5F2308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95AAE68-4671-4C4C-8966-F2CBF7DD5C3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7" name="直線コネクタ 126">
          <a:extLst>
            <a:ext uri="{FF2B5EF4-FFF2-40B4-BE49-F238E27FC236}">
              <a16:creationId xmlns:a16="http://schemas.microsoft.com/office/drawing/2014/main" id="{9861DCAC-6E13-4040-86B5-A883802FB566}"/>
            </a:ext>
          </a:extLst>
        </xdr:cNvPr>
        <xdr:cNvCxnSpPr/>
      </xdr:nvCxnSpPr>
      <xdr:spPr>
        <a:xfrm flipV="1">
          <a:off x="14793595" y="4489903"/>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28" name="債務償還比率最小値テキスト">
          <a:extLst>
            <a:ext uri="{FF2B5EF4-FFF2-40B4-BE49-F238E27FC236}">
              <a16:creationId xmlns:a16="http://schemas.microsoft.com/office/drawing/2014/main" id="{016CBBEA-B567-40B1-9F68-2970329A626E}"/>
            </a:ext>
          </a:extLst>
        </xdr:cNvPr>
        <xdr:cNvSpPr txBox="1"/>
      </xdr:nvSpPr>
      <xdr:spPr>
        <a:xfrm>
          <a:off x="14846300" y="58322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29" name="直線コネクタ 128">
          <a:extLst>
            <a:ext uri="{FF2B5EF4-FFF2-40B4-BE49-F238E27FC236}">
              <a16:creationId xmlns:a16="http://schemas.microsoft.com/office/drawing/2014/main" id="{4E0EE2AE-624C-4B8D-AE02-00790D1FB0AA}"/>
            </a:ext>
          </a:extLst>
        </xdr:cNvPr>
        <xdr:cNvCxnSpPr/>
      </xdr:nvCxnSpPr>
      <xdr:spPr>
        <a:xfrm>
          <a:off x="14706600" y="582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F080FF51-2826-4CFA-8E61-E5909AABDA76}"/>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38765EC7-E564-4E07-B019-B278ACB5D37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32" name="債務償還比率平均値テキスト">
          <a:extLst>
            <a:ext uri="{FF2B5EF4-FFF2-40B4-BE49-F238E27FC236}">
              <a16:creationId xmlns:a16="http://schemas.microsoft.com/office/drawing/2014/main" id="{1B6CAD36-6AE6-4E23-A5B6-FA718B5B816E}"/>
            </a:ext>
          </a:extLst>
        </xdr:cNvPr>
        <xdr:cNvSpPr txBox="1"/>
      </xdr:nvSpPr>
      <xdr:spPr>
        <a:xfrm>
          <a:off x="14846300" y="4588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3" name="フローチャート: 判断 132">
          <a:extLst>
            <a:ext uri="{FF2B5EF4-FFF2-40B4-BE49-F238E27FC236}">
              <a16:creationId xmlns:a16="http://schemas.microsoft.com/office/drawing/2014/main" id="{E4935097-42A7-479D-AC2D-6B00886E53E3}"/>
            </a:ext>
          </a:extLst>
        </xdr:cNvPr>
        <xdr:cNvSpPr/>
      </xdr:nvSpPr>
      <xdr:spPr>
        <a:xfrm>
          <a:off x="14744700" y="473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34" name="フローチャート: 判断 133">
          <a:extLst>
            <a:ext uri="{FF2B5EF4-FFF2-40B4-BE49-F238E27FC236}">
              <a16:creationId xmlns:a16="http://schemas.microsoft.com/office/drawing/2014/main" id="{A8B8D66B-1556-43BE-B056-2ED0D0DF14BE}"/>
            </a:ext>
          </a:extLst>
        </xdr:cNvPr>
        <xdr:cNvSpPr/>
      </xdr:nvSpPr>
      <xdr:spPr>
        <a:xfrm>
          <a:off x="14033500" y="47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35" name="フローチャート: 判断 134">
          <a:extLst>
            <a:ext uri="{FF2B5EF4-FFF2-40B4-BE49-F238E27FC236}">
              <a16:creationId xmlns:a16="http://schemas.microsoft.com/office/drawing/2014/main" id="{6263E8DC-1D85-485C-BC08-59562A7FA7B0}"/>
            </a:ext>
          </a:extLst>
        </xdr:cNvPr>
        <xdr:cNvSpPr/>
      </xdr:nvSpPr>
      <xdr:spPr>
        <a:xfrm>
          <a:off x="13271500" y="47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6" name="フローチャート: 判断 135">
          <a:extLst>
            <a:ext uri="{FF2B5EF4-FFF2-40B4-BE49-F238E27FC236}">
              <a16:creationId xmlns:a16="http://schemas.microsoft.com/office/drawing/2014/main" id="{E6612B03-FB74-40BF-B643-A304A5E1F7E0}"/>
            </a:ext>
          </a:extLst>
        </xdr:cNvPr>
        <xdr:cNvSpPr/>
      </xdr:nvSpPr>
      <xdr:spPr>
        <a:xfrm>
          <a:off x="12509500" y="469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7" name="フローチャート: 判断 136">
          <a:extLst>
            <a:ext uri="{FF2B5EF4-FFF2-40B4-BE49-F238E27FC236}">
              <a16:creationId xmlns:a16="http://schemas.microsoft.com/office/drawing/2014/main" id="{86969D32-AFBF-4BE0-8FAE-B39DF2C1F4DB}"/>
            </a:ext>
          </a:extLst>
        </xdr:cNvPr>
        <xdr:cNvSpPr/>
      </xdr:nvSpPr>
      <xdr:spPr>
        <a:xfrm>
          <a:off x="11747500" y="468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55FCF63-FE1F-416B-B1B8-514EE8E92A7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2D26A2D-4694-44F3-904B-90243D082B5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379AA73-528A-41E9-898D-3414225BD6E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4B413B4-058A-4AE4-956C-8697CEF3F24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2149F58-AFBA-4D6C-892C-C8D766C6C4D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60609</xdr:rowOff>
    </xdr:from>
    <xdr:to>
      <xdr:col>76</xdr:col>
      <xdr:colOff>73025</xdr:colOff>
      <xdr:row>30</xdr:row>
      <xdr:rowOff>162209</xdr:rowOff>
    </xdr:to>
    <xdr:sp macro="" textlink="">
      <xdr:nvSpPr>
        <xdr:cNvPr id="143" name="楕円 142">
          <a:extLst>
            <a:ext uri="{FF2B5EF4-FFF2-40B4-BE49-F238E27FC236}">
              <a16:creationId xmlns:a16="http://schemas.microsoft.com/office/drawing/2014/main" id="{1B68F405-3FBC-4374-B79A-D32151E58B8A}"/>
            </a:ext>
          </a:extLst>
        </xdr:cNvPr>
        <xdr:cNvSpPr/>
      </xdr:nvSpPr>
      <xdr:spPr>
        <a:xfrm>
          <a:off x="14744700" y="52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39036</xdr:rowOff>
    </xdr:from>
    <xdr:ext cx="469744" cy="259045"/>
    <xdr:sp macro="" textlink="">
      <xdr:nvSpPr>
        <xdr:cNvPr id="144" name="債務償還比率該当値テキスト">
          <a:extLst>
            <a:ext uri="{FF2B5EF4-FFF2-40B4-BE49-F238E27FC236}">
              <a16:creationId xmlns:a16="http://schemas.microsoft.com/office/drawing/2014/main" id="{15B04D2A-1A7A-44DB-A5EA-7C35F781EEDE}"/>
            </a:ext>
          </a:extLst>
        </xdr:cNvPr>
        <xdr:cNvSpPr txBox="1"/>
      </xdr:nvSpPr>
      <xdr:spPr>
        <a:xfrm>
          <a:off x="14846300" y="51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154577</xdr:rowOff>
    </xdr:from>
    <xdr:to>
      <xdr:col>72</xdr:col>
      <xdr:colOff>123825</xdr:colOff>
      <xdr:row>31</xdr:row>
      <xdr:rowOff>84727</xdr:rowOff>
    </xdr:to>
    <xdr:sp macro="" textlink="">
      <xdr:nvSpPr>
        <xdr:cNvPr id="145" name="楕円 144">
          <a:extLst>
            <a:ext uri="{FF2B5EF4-FFF2-40B4-BE49-F238E27FC236}">
              <a16:creationId xmlns:a16="http://schemas.microsoft.com/office/drawing/2014/main" id="{9E0DBAB0-206E-46A4-8431-6031DE52EC58}"/>
            </a:ext>
          </a:extLst>
        </xdr:cNvPr>
        <xdr:cNvSpPr/>
      </xdr:nvSpPr>
      <xdr:spPr>
        <a:xfrm>
          <a:off x="14033500" y="52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111409</xdr:rowOff>
    </xdr:from>
    <xdr:to>
      <xdr:col>76</xdr:col>
      <xdr:colOff>22225</xdr:colOff>
      <xdr:row>31</xdr:row>
      <xdr:rowOff>33927</xdr:rowOff>
    </xdr:to>
    <xdr:cxnSp macro="">
      <xdr:nvCxnSpPr>
        <xdr:cNvPr id="146" name="直線コネクタ 145">
          <a:extLst>
            <a:ext uri="{FF2B5EF4-FFF2-40B4-BE49-F238E27FC236}">
              <a16:creationId xmlns:a16="http://schemas.microsoft.com/office/drawing/2014/main" id="{88ACB390-701A-4CC0-B3E9-C73FE9D2A683}"/>
            </a:ext>
          </a:extLst>
        </xdr:cNvPr>
        <xdr:cNvCxnSpPr/>
      </xdr:nvCxnSpPr>
      <xdr:spPr>
        <a:xfrm flipV="1">
          <a:off x="14084300" y="5254909"/>
          <a:ext cx="711200" cy="9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3175</xdr:rowOff>
    </xdr:from>
    <xdr:to>
      <xdr:col>68</xdr:col>
      <xdr:colOff>123825</xdr:colOff>
      <xdr:row>31</xdr:row>
      <xdr:rowOff>104775</xdr:rowOff>
    </xdr:to>
    <xdr:sp macro="" textlink="">
      <xdr:nvSpPr>
        <xdr:cNvPr id="147" name="楕円 146">
          <a:extLst>
            <a:ext uri="{FF2B5EF4-FFF2-40B4-BE49-F238E27FC236}">
              <a16:creationId xmlns:a16="http://schemas.microsoft.com/office/drawing/2014/main" id="{B50073CF-DC64-4997-B6E7-216DE58E7277}"/>
            </a:ext>
          </a:extLst>
        </xdr:cNvPr>
        <xdr:cNvSpPr/>
      </xdr:nvSpPr>
      <xdr:spPr>
        <a:xfrm>
          <a:off x="132715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33927</xdr:rowOff>
    </xdr:from>
    <xdr:to>
      <xdr:col>72</xdr:col>
      <xdr:colOff>73025</xdr:colOff>
      <xdr:row>31</xdr:row>
      <xdr:rowOff>53975</xdr:rowOff>
    </xdr:to>
    <xdr:cxnSp macro="">
      <xdr:nvCxnSpPr>
        <xdr:cNvPr id="148" name="直線コネクタ 147">
          <a:extLst>
            <a:ext uri="{FF2B5EF4-FFF2-40B4-BE49-F238E27FC236}">
              <a16:creationId xmlns:a16="http://schemas.microsoft.com/office/drawing/2014/main" id="{119A8FAA-6015-445D-B3EF-7C71270D838B}"/>
            </a:ext>
          </a:extLst>
        </xdr:cNvPr>
        <xdr:cNvCxnSpPr/>
      </xdr:nvCxnSpPr>
      <xdr:spPr>
        <a:xfrm flipV="1">
          <a:off x="13322300" y="5348877"/>
          <a:ext cx="762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19830</xdr:rowOff>
    </xdr:from>
    <xdr:to>
      <xdr:col>64</xdr:col>
      <xdr:colOff>123825</xdr:colOff>
      <xdr:row>31</xdr:row>
      <xdr:rowOff>121430</xdr:rowOff>
    </xdr:to>
    <xdr:sp macro="" textlink="">
      <xdr:nvSpPr>
        <xdr:cNvPr id="149" name="楕円 148">
          <a:extLst>
            <a:ext uri="{FF2B5EF4-FFF2-40B4-BE49-F238E27FC236}">
              <a16:creationId xmlns:a16="http://schemas.microsoft.com/office/drawing/2014/main" id="{96D06BE1-07FF-4A28-9A8D-9FD0FE3522D5}"/>
            </a:ext>
          </a:extLst>
        </xdr:cNvPr>
        <xdr:cNvSpPr/>
      </xdr:nvSpPr>
      <xdr:spPr>
        <a:xfrm>
          <a:off x="12509500" y="533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53975</xdr:rowOff>
    </xdr:from>
    <xdr:to>
      <xdr:col>68</xdr:col>
      <xdr:colOff>73025</xdr:colOff>
      <xdr:row>31</xdr:row>
      <xdr:rowOff>70630</xdr:rowOff>
    </xdr:to>
    <xdr:cxnSp macro="">
      <xdr:nvCxnSpPr>
        <xdr:cNvPr id="150" name="直線コネクタ 149">
          <a:extLst>
            <a:ext uri="{FF2B5EF4-FFF2-40B4-BE49-F238E27FC236}">
              <a16:creationId xmlns:a16="http://schemas.microsoft.com/office/drawing/2014/main" id="{5CDC3091-E021-42C4-970C-0298D5F3E59B}"/>
            </a:ext>
          </a:extLst>
        </xdr:cNvPr>
        <xdr:cNvCxnSpPr/>
      </xdr:nvCxnSpPr>
      <xdr:spPr>
        <a:xfrm flipV="1">
          <a:off x="12560300" y="5368925"/>
          <a:ext cx="762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135968</xdr:rowOff>
    </xdr:from>
    <xdr:to>
      <xdr:col>60</xdr:col>
      <xdr:colOff>123825</xdr:colOff>
      <xdr:row>31</xdr:row>
      <xdr:rowOff>66118</xdr:rowOff>
    </xdr:to>
    <xdr:sp macro="" textlink="">
      <xdr:nvSpPr>
        <xdr:cNvPr id="151" name="楕円 150">
          <a:extLst>
            <a:ext uri="{FF2B5EF4-FFF2-40B4-BE49-F238E27FC236}">
              <a16:creationId xmlns:a16="http://schemas.microsoft.com/office/drawing/2014/main" id="{F79F0DE1-5FB1-47FD-B598-992AAFE28DD3}"/>
            </a:ext>
          </a:extLst>
        </xdr:cNvPr>
        <xdr:cNvSpPr/>
      </xdr:nvSpPr>
      <xdr:spPr>
        <a:xfrm>
          <a:off x="11747500" y="52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15318</xdr:rowOff>
    </xdr:from>
    <xdr:to>
      <xdr:col>64</xdr:col>
      <xdr:colOff>73025</xdr:colOff>
      <xdr:row>31</xdr:row>
      <xdr:rowOff>70630</xdr:rowOff>
    </xdr:to>
    <xdr:cxnSp macro="">
      <xdr:nvCxnSpPr>
        <xdr:cNvPr id="152" name="直線コネクタ 151">
          <a:extLst>
            <a:ext uri="{FF2B5EF4-FFF2-40B4-BE49-F238E27FC236}">
              <a16:creationId xmlns:a16="http://schemas.microsoft.com/office/drawing/2014/main" id="{477D5AD7-7ACF-4043-869C-25EAB1C524CA}"/>
            </a:ext>
          </a:extLst>
        </xdr:cNvPr>
        <xdr:cNvCxnSpPr/>
      </xdr:nvCxnSpPr>
      <xdr:spPr>
        <a:xfrm>
          <a:off x="11798300" y="5330268"/>
          <a:ext cx="762000" cy="5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53" name="n_1aveValue債務償還比率">
          <a:extLst>
            <a:ext uri="{FF2B5EF4-FFF2-40B4-BE49-F238E27FC236}">
              <a16:creationId xmlns:a16="http://schemas.microsoft.com/office/drawing/2014/main" id="{E1DED7B4-1A4F-4F83-B0CF-3AEEAD3C4998}"/>
            </a:ext>
          </a:extLst>
        </xdr:cNvPr>
        <xdr:cNvSpPr txBox="1"/>
      </xdr:nvSpPr>
      <xdr:spPr>
        <a:xfrm>
          <a:off x="13836727" y="45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4" name="n_2aveValue債務償還比率">
          <a:extLst>
            <a:ext uri="{FF2B5EF4-FFF2-40B4-BE49-F238E27FC236}">
              <a16:creationId xmlns:a16="http://schemas.microsoft.com/office/drawing/2014/main" id="{1AB0A0F3-B766-4DF4-BBE5-64ABFE48137B}"/>
            </a:ext>
          </a:extLst>
        </xdr:cNvPr>
        <xdr:cNvSpPr txBox="1"/>
      </xdr:nvSpPr>
      <xdr:spPr>
        <a:xfrm>
          <a:off x="13087427" y="44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5" name="n_3aveValue債務償還比率">
          <a:extLst>
            <a:ext uri="{FF2B5EF4-FFF2-40B4-BE49-F238E27FC236}">
              <a16:creationId xmlns:a16="http://schemas.microsoft.com/office/drawing/2014/main" id="{5F9740FE-4267-40D7-A572-186731215478}"/>
            </a:ext>
          </a:extLst>
        </xdr:cNvPr>
        <xdr:cNvSpPr txBox="1"/>
      </xdr:nvSpPr>
      <xdr:spPr>
        <a:xfrm>
          <a:off x="12325427" y="446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6" name="n_4aveValue債務償還比率">
          <a:extLst>
            <a:ext uri="{FF2B5EF4-FFF2-40B4-BE49-F238E27FC236}">
              <a16:creationId xmlns:a16="http://schemas.microsoft.com/office/drawing/2014/main" id="{E6D45449-A3D0-4C43-82B5-2CF51F2A020C}"/>
            </a:ext>
          </a:extLst>
        </xdr:cNvPr>
        <xdr:cNvSpPr txBox="1"/>
      </xdr:nvSpPr>
      <xdr:spPr>
        <a:xfrm>
          <a:off x="11563427" y="44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75854</xdr:rowOff>
    </xdr:from>
    <xdr:ext cx="469744" cy="259045"/>
    <xdr:sp macro="" textlink="">
      <xdr:nvSpPr>
        <xdr:cNvPr id="157" name="n_1mainValue債務償還比率">
          <a:extLst>
            <a:ext uri="{FF2B5EF4-FFF2-40B4-BE49-F238E27FC236}">
              <a16:creationId xmlns:a16="http://schemas.microsoft.com/office/drawing/2014/main" id="{03D49E8C-6B39-420B-B387-8C2D32FD3BBC}"/>
            </a:ext>
          </a:extLst>
        </xdr:cNvPr>
        <xdr:cNvSpPr txBox="1"/>
      </xdr:nvSpPr>
      <xdr:spPr>
        <a:xfrm>
          <a:off x="13836727" y="53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95902</xdr:rowOff>
    </xdr:from>
    <xdr:ext cx="469744" cy="259045"/>
    <xdr:sp macro="" textlink="">
      <xdr:nvSpPr>
        <xdr:cNvPr id="158" name="n_2mainValue債務償還比率">
          <a:extLst>
            <a:ext uri="{FF2B5EF4-FFF2-40B4-BE49-F238E27FC236}">
              <a16:creationId xmlns:a16="http://schemas.microsoft.com/office/drawing/2014/main" id="{9B9F340D-542C-45E5-B114-C28DA2C6C6A0}"/>
            </a:ext>
          </a:extLst>
        </xdr:cNvPr>
        <xdr:cNvSpPr txBox="1"/>
      </xdr:nvSpPr>
      <xdr:spPr>
        <a:xfrm>
          <a:off x="13087427" y="54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112557</xdr:rowOff>
    </xdr:from>
    <xdr:ext cx="469744" cy="259045"/>
    <xdr:sp macro="" textlink="">
      <xdr:nvSpPr>
        <xdr:cNvPr id="159" name="n_3mainValue債務償還比率">
          <a:extLst>
            <a:ext uri="{FF2B5EF4-FFF2-40B4-BE49-F238E27FC236}">
              <a16:creationId xmlns:a16="http://schemas.microsoft.com/office/drawing/2014/main" id="{4DEAD47D-ADE7-4DF9-A363-546835B961CF}"/>
            </a:ext>
          </a:extLst>
        </xdr:cNvPr>
        <xdr:cNvSpPr txBox="1"/>
      </xdr:nvSpPr>
      <xdr:spPr>
        <a:xfrm>
          <a:off x="12325427" y="54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57245</xdr:rowOff>
    </xdr:from>
    <xdr:ext cx="469744" cy="259045"/>
    <xdr:sp macro="" textlink="">
      <xdr:nvSpPr>
        <xdr:cNvPr id="160" name="n_4mainValue債務償還比率">
          <a:extLst>
            <a:ext uri="{FF2B5EF4-FFF2-40B4-BE49-F238E27FC236}">
              <a16:creationId xmlns:a16="http://schemas.microsoft.com/office/drawing/2014/main" id="{1056A81F-CAEE-4105-B7CC-B481117FB7CA}"/>
            </a:ext>
          </a:extLst>
        </xdr:cNvPr>
        <xdr:cNvSpPr txBox="1"/>
      </xdr:nvSpPr>
      <xdr:spPr>
        <a:xfrm>
          <a:off x="11563427" y="537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7937007-1461-4FD3-AACE-707AD58D211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01444A4-4FE4-46B8-BF3C-9D5FBFD5C97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58F875F-E3B9-4CE0-A84B-DA2488E21C9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898E2FC-49E8-4628-9A94-DCEEA5A0E91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AB1B272-0E65-4792-83B9-CEE8B6B8204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BAA8422-3182-4E64-A49C-CE02174E7FA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D63700-7AFF-4A53-8803-CFFBDD10C8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965135-DD55-43CD-B01A-87DFDC9E95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22BC85-2DAC-4BCB-A960-B96CEA7AAC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589687-8AEA-44B7-98F3-FA58397DD3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F6F19A-FC18-4DB4-828B-4163336F50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9A10C2-485D-468C-92F6-C4459A3F944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71E931-04CA-4C2C-BB27-CD3589DE51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B62DCA-6C21-4567-80E5-D5B85276B0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4B98EC-B0AA-4071-AD44-3EB82240060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F850BD-43A4-446A-BF57-6F4F151DDE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
2,287
74.02
3,473,107
3,445,962
16,129
1,729,703
4,093,433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508FFD-17B2-40B1-85E7-A1D2C97155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0E3398-6DF6-4FAF-A177-F36F2C20C8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E373AD-F479-4D61-92C0-17E1B839A7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041D6F-88F4-4AE1-AE4F-593BA30F9F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E4FC97-B476-48C0-BCF3-2C34215F71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B07506-B44E-4205-8B4C-817B70FCDD3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C02AA9-1A3F-458F-9869-5828FF3897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28B7FE-2D2D-43A5-A45A-981280289D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8E2E42-17B6-4A52-B228-CFF930FE7A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9ADBBF-B5DC-4F61-8641-BB1722D358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123426-9D87-4E72-93E4-D31611137E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E30E5C-F401-4E2D-9A3E-91DC3A36B9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A658AB-21D4-421F-8953-B5DC3FF085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EE2793-9C74-4418-8378-14BB30447B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410C63-88F5-483D-99D0-53D1E22200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070FA0-9CCE-4BCB-96D4-231D71C1CB3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CA87F5-9257-40C6-A907-FA0881A99C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1FB8A1-EDAA-4991-AE40-935EF8B3E61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C30350-692D-4C57-AB7B-6C8D3D1888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3E03D3-14A1-4278-AC89-561976122A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A94310-E4B7-47A1-830C-A25FAF5619F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3F11D1-8475-468F-A03A-DC3D951329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FBBAD4-EC34-4052-9AC4-A82D73C28D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BB3393-7EFF-468A-9F37-137FA538B4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395CE8-F521-4903-80DE-48B20DA8D8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DCE3E9-7971-454E-BBC6-9A39A709A4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82E754-944D-4BAB-A18F-C9286E82E1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B41060-6882-44CA-A079-E8B41E3F09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603F6F-8CE9-4489-97F2-5ACD0C1BA9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6336EF-D139-48BC-8E39-AEAB4D6361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5C92B6-F062-4CCA-9964-73445DDDFA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DFDB2B-DC95-4688-BC0F-42663428F20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5ADC8F5-AF06-4F5E-84E6-57647BF78A8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B1D1447-6C3C-4E2E-A319-F4172474BA9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503460C-A2EC-4C21-832C-9598079B2C4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7428C8D-565E-46D8-951D-6FF1FE3A087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A3EF4B5-54AD-4C3F-9E5A-258D7577FFC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9E4705C-3B8F-4D96-8110-3146D6E1148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2674BB-8798-44CE-8338-91DD70D8932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4FDF747-ACAE-4B02-8FD7-7B9543817E8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ED2D6E9-4498-41D0-BF8E-C6B2339547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6BCEB64-23AF-4C15-AA4A-722DA473B75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4346CD6-12CD-4BFB-A933-D5D1AE56550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F841B25-6B35-42F5-9BA3-A58D8F14BBB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C2671F1-7F42-485D-BA97-53404AC588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7451242-C184-4F77-A7BE-6ECF558D9A5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5501E7F1-D6F4-48BD-9F25-C0E2DE9C1AE1}"/>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4884E005-A173-4E39-A02D-78C93F5DCEE5}"/>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6708FD6A-0026-4E79-9E31-68DE1F981C38}"/>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17FBEDD-E56E-43EE-8D3C-54BF93326FC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CB7C00E-4A9E-44AC-BF25-7A16D4F3EEB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64B8BC5A-8B17-4BB5-A413-642B4032D1AA}"/>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5A5F066A-0461-4992-9B59-935B6A0E89DA}"/>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569ED88D-1D96-48CE-AF3B-51CCC4F8155E}"/>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9DD85840-D436-48B3-8F0C-FA4D81B3AC89}"/>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7693CA47-CF83-414F-B57A-4F8620875F06}"/>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5B60ADDA-6174-455C-83F2-B8EF5865579A}"/>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4885E1-7528-4570-9E36-A6CA63EBC2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47E102-F8D7-4EEF-A400-5283C6E61F7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A6816B-1053-47E9-BE3C-9A07D98548C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F32613-55F6-4C0F-8368-3E35032AF9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B956AAE-8DA5-47C1-8B81-485FB55767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87449</xdr:rowOff>
    </xdr:from>
    <xdr:to>
      <xdr:col>24</xdr:col>
      <xdr:colOff>114300</xdr:colOff>
      <xdr:row>40</xdr:row>
      <xdr:rowOff>17599</xdr:rowOff>
    </xdr:to>
    <xdr:sp macro="" textlink="">
      <xdr:nvSpPr>
        <xdr:cNvPr id="74" name="楕円 73">
          <a:extLst>
            <a:ext uri="{FF2B5EF4-FFF2-40B4-BE49-F238E27FC236}">
              <a16:creationId xmlns:a16="http://schemas.microsoft.com/office/drawing/2014/main" id="{4DFFA33D-A11B-4A95-9EB0-E8428A2A1381}"/>
            </a:ext>
          </a:extLst>
        </xdr:cNvPr>
        <xdr:cNvSpPr/>
      </xdr:nvSpPr>
      <xdr:spPr>
        <a:xfrm>
          <a:off x="45847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65876</xdr:rowOff>
    </xdr:from>
    <xdr:ext cx="405111" cy="259045"/>
    <xdr:sp macro="" textlink="">
      <xdr:nvSpPr>
        <xdr:cNvPr id="75" name="【道路】&#10;有形固定資産減価償却率該当値テキスト">
          <a:extLst>
            <a:ext uri="{FF2B5EF4-FFF2-40B4-BE49-F238E27FC236}">
              <a16:creationId xmlns:a16="http://schemas.microsoft.com/office/drawing/2014/main" id="{1AC0F5FB-BB47-48E6-9452-4EAC651C51E5}"/>
            </a:ext>
          </a:extLst>
        </xdr:cNvPr>
        <xdr:cNvSpPr txBox="1"/>
      </xdr:nvSpPr>
      <xdr:spPr>
        <a:xfrm>
          <a:off x="4673600"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6" name="楕円 75">
          <a:extLst>
            <a:ext uri="{FF2B5EF4-FFF2-40B4-BE49-F238E27FC236}">
              <a16:creationId xmlns:a16="http://schemas.microsoft.com/office/drawing/2014/main" id="{B14962FC-68A0-4C23-B582-FFA0B8E57205}"/>
            </a:ext>
          </a:extLst>
        </xdr:cNvPr>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138249</xdr:rowOff>
    </xdr:from>
    <xdr:to>
      <xdr:col>24</xdr:col>
      <xdr:colOff>63500</xdr:colOff>
      <xdr:row>39</xdr:row>
      <xdr:rowOff>156210</xdr:rowOff>
    </xdr:to>
    <xdr:cxnSp macro="">
      <xdr:nvCxnSpPr>
        <xdr:cNvPr id="77" name="直線コネクタ 76">
          <a:extLst>
            <a:ext uri="{FF2B5EF4-FFF2-40B4-BE49-F238E27FC236}">
              <a16:creationId xmlns:a16="http://schemas.microsoft.com/office/drawing/2014/main" id="{BDBAA529-B42D-409B-974D-FF54E9F61358}"/>
            </a:ext>
          </a:extLst>
        </xdr:cNvPr>
        <xdr:cNvCxnSpPr/>
      </xdr:nvCxnSpPr>
      <xdr:spPr>
        <a:xfrm flipV="1">
          <a:off x="3797300" y="682479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84183</xdr:rowOff>
    </xdr:from>
    <xdr:to>
      <xdr:col>15</xdr:col>
      <xdr:colOff>101600</xdr:colOff>
      <xdr:row>40</xdr:row>
      <xdr:rowOff>14333</xdr:rowOff>
    </xdr:to>
    <xdr:sp macro="" textlink="">
      <xdr:nvSpPr>
        <xdr:cNvPr id="78" name="楕円 77">
          <a:extLst>
            <a:ext uri="{FF2B5EF4-FFF2-40B4-BE49-F238E27FC236}">
              <a16:creationId xmlns:a16="http://schemas.microsoft.com/office/drawing/2014/main" id="{65D73096-DAFA-4B31-9464-B7BAD2809FC3}"/>
            </a:ext>
          </a:extLst>
        </xdr:cNvPr>
        <xdr:cNvSpPr/>
      </xdr:nvSpPr>
      <xdr:spPr>
        <a:xfrm>
          <a:off x="2857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134983</xdr:rowOff>
    </xdr:from>
    <xdr:to>
      <xdr:col>19</xdr:col>
      <xdr:colOff>177800</xdr:colOff>
      <xdr:row>39</xdr:row>
      <xdr:rowOff>156210</xdr:rowOff>
    </xdr:to>
    <xdr:cxnSp macro="">
      <xdr:nvCxnSpPr>
        <xdr:cNvPr id="79" name="直線コネクタ 78">
          <a:extLst>
            <a:ext uri="{FF2B5EF4-FFF2-40B4-BE49-F238E27FC236}">
              <a16:creationId xmlns:a16="http://schemas.microsoft.com/office/drawing/2014/main" id="{DEB5B743-BAC1-4392-8DC2-DAD432F85A87}"/>
            </a:ext>
          </a:extLst>
        </xdr:cNvPr>
        <xdr:cNvCxnSpPr/>
      </xdr:nvCxnSpPr>
      <xdr:spPr>
        <a:xfrm>
          <a:off x="2908300" y="68215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80" name="楕円 79">
          <a:extLst>
            <a:ext uri="{FF2B5EF4-FFF2-40B4-BE49-F238E27FC236}">
              <a16:creationId xmlns:a16="http://schemas.microsoft.com/office/drawing/2014/main" id="{15718ABC-777B-45B0-BC20-B03423486BC0}"/>
            </a:ext>
          </a:extLst>
        </xdr:cNvPr>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134983</xdr:rowOff>
    </xdr:to>
    <xdr:cxnSp macro="">
      <xdr:nvCxnSpPr>
        <xdr:cNvPr id="81" name="直線コネクタ 80">
          <a:extLst>
            <a:ext uri="{FF2B5EF4-FFF2-40B4-BE49-F238E27FC236}">
              <a16:creationId xmlns:a16="http://schemas.microsoft.com/office/drawing/2014/main" id="{4F4C281B-65A6-46A1-A9D2-D6DCE8D53CBB}"/>
            </a:ext>
          </a:extLst>
        </xdr:cNvPr>
        <xdr:cNvCxnSpPr/>
      </xdr:nvCxnSpPr>
      <xdr:spPr>
        <a:xfrm>
          <a:off x="2019300" y="67970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38463</xdr:rowOff>
    </xdr:from>
    <xdr:to>
      <xdr:col>6</xdr:col>
      <xdr:colOff>38100</xdr:colOff>
      <xdr:row>39</xdr:row>
      <xdr:rowOff>140063</xdr:rowOff>
    </xdr:to>
    <xdr:sp macro="" textlink="">
      <xdr:nvSpPr>
        <xdr:cNvPr id="82" name="楕円 81">
          <a:extLst>
            <a:ext uri="{FF2B5EF4-FFF2-40B4-BE49-F238E27FC236}">
              <a16:creationId xmlns:a16="http://schemas.microsoft.com/office/drawing/2014/main" id="{76572A59-E8BF-40E3-9752-D1EE13D75499}"/>
            </a:ext>
          </a:extLst>
        </xdr:cNvPr>
        <xdr:cNvSpPr/>
      </xdr:nvSpPr>
      <xdr:spPr>
        <a:xfrm>
          <a:off x="1079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89263</xdr:rowOff>
    </xdr:from>
    <xdr:to>
      <xdr:col>10</xdr:col>
      <xdr:colOff>114300</xdr:colOff>
      <xdr:row>39</xdr:row>
      <xdr:rowOff>110490</xdr:rowOff>
    </xdr:to>
    <xdr:cxnSp macro="">
      <xdr:nvCxnSpPr>
        <xdr:cNvPr id="83" name="直線コネクタ 82">
          <a:extLst>
            <a:ext uri="{FF2B5EF4-FFF2-40B4-BE49-F238E27FC236}">
              <a16:creationId xmlns:a16="http://schemas.microsoft.com/office/drawing/2014/main" id="{7C84B9E2-006E-49E5-8E52-7E17B74CFF1F}"/>
            </a:ext>
          </a:extLst>
        </xdr:cNvPr>
        <xdr:cNvCxnSpPr/>
      </xdr:nvCxnSpPr>
      <xdr:spPr>
        <a:xfrm>
          <a:off x="1130300" y="67758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a:extLst>
            <a:ext uri="{FF2B5EF4-FFF2-40B4-BE49-F238E27FC236}">
              <a16:creationId xmlns:a16="http://schemas.microsoft.com/office/drawing/2014/main" id="{A3119F4E-F7AD-425E-B1A6-9EBC0B37B514}"/>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a:extLst>
            <a:ext uri="{FF2B5EF4-FFF2-40B4-BE49-F238E27FC236}">
              <a16:creationId xmlns:a16="http://schemas.microsoft.com/office/drawing/2014/main" id="{8C23FFC6-A051-479D-A95E-11AFC2E1381A}"/>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a:extLst>
            <a:ext uri="{FF2B5EF4-FFF2-40B4-BE49-F238E27FC236}">
              <a16:creationId xmlns:a16="http://schemas.microsoft.com/office/drawing/2014/main" id="{3593FDF6-A85F-4113-AE40-B31E33B94DF9}"/>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88B88E99-2DD3-46D1-8070-8C01B89B224F}"/>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26687</xdr:rowOff>
    </xdr:from>
    <xdr:ext cx="405111" cy="259045"/>
    <xdr:sp macro="" textlink="">
      <xdr:nvSpPr>
        <xdr:cNvPr id="88" name="n_1mainValue【道路】&#10;有形固定資産減価償却率">
          <a:extLst>
            <a:ext uri="{FF2B5EF4-FFF2-40B4-BE49-F238E27FC236}">
              <a16:creationId xmlns:a16="http://schemas.microsoft.com/office/drawing/2014/main" id="{D2BC6035-67B7-440B-A0C7-FD1DF85E6B58}"/>
            </a:ext>
          </a:extLst>
        </xdr:cNvPr>
        <xdr:cNvSpPr txBox="1"/>
      </xdr:nvSpPr>
      <xdr:spPr>
        <a:xfrm>
          <a:off x="3582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5460</xdr:rowOff>
    </xdr:from>
    <xdr:ext cx="405111" cy="259045"/>
    <xdr:sp macro="" textlink="">
      <xdr:nvSpPr>
        <xdr:cNvPr id="89" name="n_2mainValue【道路】&#10;有形固定資産減価償却率">
          <a:extLst>
            <a:ext uri="{FF2B5EF4-FFF2-40B4-BE49-F238E27FC236}">
              <a16:creationId xmlns:a16="http://schemas.microsoft.com/office/drawing/2014/main" id="{6FBD9D6E-E6F4-45C2-ABFA-ABA86E650879}"/>
            </a:ext>
          </a:extLst>
        </xdr:cNvPr>
        <xdr:cNvSpPr txBox="1"/>
      </xdr:nvSpPr>
      <xdr:spPr>
        <a:xfrm>
          <a:off x="2705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90" name="n_3mainValue【道路】&#10;有形固定資産減価償却率">
          <a:extLst>
            <a:ext uri="{FF2B5EF4-FFF2-40B4-BE49-F238E27FC236}">
              <a16:creationId xmlns:a16="http://schemas.microsoft.com/office/drawing/2014/main" id="{926546C9-8FD1-4DB2-B903-BDA29AC139FD}"/>
            </a:ext>
          </a:extLst>
        </xdr:cNvPr>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131190</xdr:rowOff>
    </xdr:from>
    <xdr:ext cx="405111" cy="259045"/>
    <xdr:sp macro="" textlink="">
      <xdr:nvSpPr>
        <xdr:cNvPr id="91" name="n_4mainValue【道路】&#10;有形固定資産減価償却率">
          <a:extLst>
            <a:ext uri="{FF2B5EF4-FFF2-40B4-BE49-F238E27FC236}">
              <a16:creationId xmlns:a16="http://schemas.microsoft.com/office/drawing/2014/main" id="{BDDFE15C-5D76-45DE-A992-D03D6347DD1C}"/>
            </a:ext>
          </a:extLst>
        </xdr:cNvPr>
        <xdr:cNvSpPr txBox="1"/>
      </xdr:nvSpPr>
      <xdr:spPr>
        <a:xfrm>
          <a:off x="927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BEDF8CA-AB36-4D0B-8231-FE0E979C0A0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1912BE4-65F6-4C89-A856-7C44EA8288D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1D3E271-A945-4AF8-92DC-6D4F3D1011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3C7CB3B-8D02-46B2-9285-FBD1EA944E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EEBE297-EC76-4816-99AA-8EEF14127F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50A9E5A-461C-4BCE-93CE-28438FDE09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7911A45-7743-4F8A-84B8-846A229D46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0D747BA-B756-451E-ACCD-20C7C6731F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6085812-1910-4B5C-B694-F8CCA6FA10E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C8F9EF5-4D70-4027-9CAC-7BEBC6D5DF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ADF920C-6086-4E8C-A0E0-449A0116387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CCE2004-2F91-42F9-9435-660C462B34F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68BD9D-4524-4C91-90D1-049355B653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9EEC458E-3DC0-4576-ADBD-0D256B76735C}"/>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C9335EE-892B-484A-8560-87D1B423F49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9A578877-057C-4651-864B-48C1D5F5620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2AA7F99-8C9D-4682-9547-5325E50C983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56187353-0288-4E97-9D50-37F0A0BBEB2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48E0F1A-FC5D-4082-AB44-84A5765E432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D21FDA6E-9447-4DFB-9211-C96DAE3D44D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68ED8FF-DE61-430E-A482-97E2319306A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47D7EE4C-65C3-4BD3-AF4A-3FB943C20E1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87F6BF90-DC0B-4E88-92E2-8AE4E4B2CD0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D7B0A7D3-35B7-4672-A59D-D305A3F32309}"/>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2DA16A89-334E-4429-BDC8-8309D6F502C7}"/>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68EE1484-6DF9-4B45-8B71-488463E6E41D}"/>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705CCFA7-5339-4F05-98BD-1037399E8D85}"/>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C97ACCB1-0266-4E58-A79D-488A580ABA19}"/>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9751DAA8-C7D6-467A-A698-9F4F26D65F88}"/>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8D36602D-541F-4C24-87CF-1E53A7866B94}"/>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351F0563-682A-4C8D-8081-F28427C50942}"/>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B4C5D00D-0C81-4E30-A6B0-66B07A8CA1D6}"/>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93ED4B31-E7B4-4309-8AB3-BA263F0AE023}"/>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856D4500-1D25-4D05-BA68-069DA08D2983}"/>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32CDEA-8FD7-4055-8F4C-768A1AFA6DC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90AFA98-0098-416D-9718-52C65CA558D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69517A-7C3B-45BC-9E59-91E1DFA5AB3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0DCB621-9FFB-4081-B2CC-C6E403EC91A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D40C022-83D3-4223-BC6A-BD8D04FD3B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101720</xdr:rowOff>
    </xdr:from>
    <xdr:to>
      <xdr:col>55</xdr:col>
      <xdr:colOff>50800</xdr:colOff>
      <xdr:row>42</xdr:row>
      <xdr:rowOff>31870</xdr:rowOff>
    </xdr:to>
    <xdr:sp macro="" textlink="">
      <xdr:nvSpPr>
        <xdr:cNvPr id="131" name="楕円 130">
          <a:extLst>
            <a:ext uri="{FF2B5EF4-FFF2-40B4-BE49-F238E27FC236}">
              <a16:creationId xmlns:a16="http://schemas.microsoft.com/office/drawing/2014/main" id="{E3F4C5B9-9D67-433E-A88C-A096C7C8B718}"/>
            </a:ext>
          </a:extLst>
        </xdr:cNvPr>
        <xdr:cNvSpPr/>
      </xdr:nvSpPr>
      <xdr:spPr>
        <a:xfrm>
          <a:off x="10426700" y="71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16647</xdr:rowOff>
    </xdr:from>
    <xdr:ext cx="534377" cy="259045"/>
    <xdr:sp macro="" textlink="">
      <xdr:nvSpPr>
        <xdr:cNvPr id="132" name="【道路】&#10;一人当たり延長該当値テキスト">
          <a:extLst>
            <a:ext uri="{FF2B5EF4-FFF2-40B4-BE49-F238E27FC236}">
              <a16:creationId xmlns:a16="http://schemas.microsoft.com/office/drawing/2014/main" id="{34A83BA1-38AC-4825-B404-1C0E0489EC8F}"/>
            </a:ext>
          </a:extLst>
        </xdr:cNvPr>
        <xdr:cNvSpPr txBox="1"/>
      </xdr:nvSpPr>
      <xdr:spPr>
        <a:xfrm>
          <a:off x="10515600" y="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103852</xdr:rowOff>
    </xdr:from>
    <xdr:to>
      <xdr:col>50</xdr:col>
      <xdr:colOff>165100</xdr:colOff>
      <xdr:row>42</xdr:row>
      <xdr:rowOff>34002</xdr:rowOff>
    </xdr:to>
    <xdr:sp macro="" textlink="">
      <xdr:nvSpPr>
        <xdr:cNvPr id="133" name="楕円 132">
          <a:extLst>
            <a:ext uri="{FF2B5EF4-FFF2-40B4-BE49-F238E27FC236}">
              <a16:creationId xmlns:a16="http://schemas.microsoft.com/office/drawing/2014/main" id="{98E1062C-2865-45C5-BF6F-DA1A47C8F08F}"/>
            </a:ext>
          </a:extLst>
        </xdr:cNvPr>
        <xdr:cNvSpPr/>
      </xdr:nvSpPr>
      <xdr:spPr>
        <a:xfrm>
          <a:off x="9588500" y="71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152520</xdr:rowOff>
    </xdr:from>
    <xdr:to>
      <xdr:col>55</xdr:col>
      <xdr:colOff>0</xdr:colOff>
      <xdr:row>41</xdr:row>
      <xdr:rowOff>154652</xdr:rowOff>
    </xdr:to>
    <xdr:cxnSp macro="">
      <xdr:nvCxnSpPr>
        <xdr:cNvPr id="134" name="直線コネクタ 133">
          <a:extLst>
            <a:ext uri="{FF2B5EF4-FFF2-40B4-BE49-F238E27FC236}">
              <a16:creationId xmlns:a16="http://schemas.microsoft.com/office/drawing/2014/main" id="{E403DA53-3DB1-4DB7-A55C-474656747102}"/>
            </a:ext>
          </a:extLst>
        </xdr:cNvPr>
        <xdr:cNvCxnSpPr/>
      </xdr:nvCxnSpPr>
      <xdr:spPr>
        <a:xfrm flipV="1">
          <a:off x="9639300" y="7181970"/>
          <a:ext cx="8382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105398</xdr:rowOff>
    </xdr:from>
    <xdr:to>
      <xdr:col>46</xdr:col>
      <xdr:colOff>38100</xdr:colOff>
      <xdr:row>42</xdr:row>
      <xdr:rowOff>35548</xdr:rowOff>
    </xdr:to>
    <xdr:sp macro="" textlink="">
      <xdr:nvSpPr>
        <xdr:cNvPr id="135" name="楕円 134">
          <a:extLst>
            <a:ext uri="{FF2B5EF4-FFF2-40B4-BE49-F238E27FC236}">
              <a16:creationId xmlns:a16="http://schemas.microsoft.com/office/drawing/2014/main" id="{AEB41D3B-1085-498A-90AB-A3EE620B8699}"/>
            </a:ext>
          </a:extLst>
        </xdr:cNvPr>
        <xdr:cNvSpPr/>
      </xdr:nvSpPr>
      <xdr:spPr>
        <a:xfrm>
          <a:off x="8699500" y="71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154652</xdr:rowOff>
    </xdr:from>
    <xdr:to>
      <xdr:col>50</xdr:col>
      <xdr:colOff>114300</xdr:colOff>
      <xdr:row>41</xdr:row>
      <xdr:rowOff>156198</xdr:rowOff>
    </xdr:to>
    <xdr:cxnSp macro="">
      <xdr:nvCxnSpPr>
        <xdr:cNvPr id="136" name="直線コネクタ 135">
          <a:extLst>
            <a:ext uri="{FF2B5EF4-FFF2-40B4-BE49-F238E27FC236}">
              <a16:creationId xmlns:a16="http://schemas.microsoft.com/office/drawing/2014/main" id="{3575053D-F41C-4A40-85A6-176A09122C9F}"/>
            </a:ext>
          </a:extLst>
        </xdr:cNvPr>
        <xdr:cNvCxnSpPr/>
      </xdr:nvCxnSpPr>
      <xdr:spPr>
        <a:xfrm flipV="1">
          <a:off x="8750300" y="7184102"/>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107591</xdr:rowOff>
    </xdr:from>
    <xdr:to>
      <xdr:col>41</xdr:col>
      <xdr:colOff>101600</xdr:colOff>
      <xdr:row>42</xdr:row>
      <xdr:rowOff>37741</xdr:rowOff>
    </xdr:to>
    <xdr:sp macro="" textlink="">
      <xdr:nvSpPr>
        <xdr:cNvPr id="137" name="楕円 136">
          <a:extLst>
            <a:ext uri="{FF2B5EF4-FFF2-40B4-BE49-F238E27FC236}">
              <a16:creationId xmlns:a16="http://schemas.microsoft.com/office/drawing/2014/main" id="{CBBE8663-E965-47E1-9E9A-46249C9E80B8}"/>
            </a:ext>
          </a:extLst>
        </xdr:cNvPr>
        <xdr:cNvSpPr/>
      </xdr:nvSpPr>
      <xdr:spPr>
        <a:xfrm>
          <a:off x="7810500" y="71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156198</xdr:rowOff>
    </xdr:from>
    <xdr:to>
      <xdr:col>45</xdr:col>
      <xdr:colOff>177800</xdr:colOff>
      <xdr:row>41</xdr:row>
      <xdr:rowOff>158391</xdr:rowOff>
    </xdr:to>
    <xdr:cxnSp macro="">
      <xdr:nvCxnSpPr>
        <xdr:cNvPr id="138" name="直線コネクタ 137">
          <a:extLst>
            <a:ext uri="{FF2B5EF4-FFF2-40B4-BE49-F238E27FC236}">
              <a16:creationId xmlns:a16="http://schemas.microsoft.com/office/drawing/2014/main" id="{3FF52FFB-8B93-448F-B9E3-E142B0C61768}"/>
            </a:ext>
          </a:extLst>
        </xdr:cNvPr>
        <xdr:cNvCxnSpPr/>
      </xdr:nvCxnSpPr>
      <xdr:spPr>
        <a:xfrm flipV="1">
          <a:off x="7861300" y="7185648"/>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89577</xdr:rowOff>
    </xdr:from>
    <xdr:to>
      <xdr:col>36</xdr:col>
      <xdr:colOff>165100</xdr:colOff>
      <xdr:row>42</xdr:row>
      <xdr:rowOff>19727</xdr:rowOff>
    </xdr:to>
    <xdr:sp macro="" textlink="">
      <xdr:nvSpPr>
        <xdr:cNvPr id="139" name="楕円 138">
          <a:extLst>
            <a:ext uri="{FF2B5EF4-FFF2-40B4-BE49-F238E27FC236}">
              <a16:creationId xmlns:a16="http://schemas.microsoft.com/office/drawing/2014/main" id="{B393E4FF-1F84-4591-B1CD-C85EB96DD423}"/>
            </a:ext>
          </a:extLst>
        </xdr:cNvPr>
        <xdr:cNvSpPr/>
      </xdr:nvSpPr>
      <xdr:spPr>
        <a:xfrm>
          <a:off x="6921500" y="711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140377</xdr:rowOff>
    </xdr:from>
    <xdr:to>
      <xdr:col>41</xdr:col>
      <xdr:colOff>50800</xdr:colOff>
      <xdr:row>41</xdr:row>
      <xdr:rowOff>158391</xdr:rowOff>
    </xdr:to>
    <xdr:cxnSp macro="">
      <xdr:nvCxnSpPr>
        <xdr:cNvPr id="140" name="直線コネクタ 139">
          <a:extLst>
            <a:ext uri="{FF2B5EF4-FFF2-40B4-BE49-F238E27FC236}">
              <a16:creationId xmlns:a16="http://schemas.microsoft.com/office/drawing/2014/main" id="{64C0B52C-02F2-4D0D-A2EC-6C910D9A5123}"/>
            </a:ext>
          </a:extLst>
        </xdr:cNvPr>
        <xdr:cNvCxnSpPr/>
      </xdr:nvCxnSpPr>
      <xdr:spPr>
        <a:xfrm>
          <a:off x="6972300" y="7169827"/>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EC339991-F7D2-49E0-A257-8EF34124DC4D}"/>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a:extLst>
            <a:ext uri="{FF2B5EF4-FFF2-40B4-BE49-F238E27FC236}">
              <a16:creationId xmlns:a16="http://schemas.microsoft.com/office/drawing/2014/main" id="{D33E756E-484C-4031-AD3B-5F3F9A3D29FE}"/>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a:extLst>
            <a:ext uri="{FF2B5EF4-FFF2-40B4-BE49-F238E27FC236}">
              <a16:creationId xmlns:a16="http://schemas.microsoft.com/office/drawing/2014/main" id="{4EC2AFD5-9901-4AFF-8AC8-4677D41F4584}"/>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a:extLst>
            <a:ext uri="{FF2B5EF4-FFF2-40B4-BE49-F238E27FC236}">
              <a16:creationId xmlns:a16="http://schemas.microsoft.com/office/drawing/2014/main" id="{3B7FB9A8-668F-49F0-B809-4731310CFCB7}"/>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25129</xdr:rowOff>
    </xdr:from>
    <xdr:ext cx="534377" cy="259045"/>
    <xdr:sp macro="" textlink="">
      <xdr:nvSpPr>
        <xdr:cNvPr id="145" name="n_1mainValue【道路】&#10;一人当たり延長">
          <a:extLst>
            <a:ext uri="{FF2B5EF4-FFF2-40B4-BE49-F238E27FC236}">
              <a16:creationId xmlns:a16="http://schemas.microsoft.com/office/drawing/2014/main" id="{04C29684-B658-4917-8BE3-39C3934211DB}"/>
            </a:ext>
          </a:extLst>
        </xdr:cNvPr>
        <xdr:cNvSpPr txBox="1"/>
      </xdr:nvSpPr>
      <xdr:spPr>
        <a:xfrm>
          <a:off x="9359411" y="72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26675</xdr:rowOff>
    </xdr:from>
    <xdr:ext cx="534377" cy="259045"/>
    <xdr:sp macro="" textlink="">
      <xdr:nvSpPr>
        <xdr:cNvPr id="146" name="n_2mainValue【道路】&#10;一人当たり延長">
          <a:extLst>
            <a:ext uri="{FF2B5EF4-FFF2-40B4-BE49-F238E27FC236}">
              <a16:creationId xmlns:a16="http://schemas.microsoft.com/office/drawing/2014/main" id="{556943F0-FA83-4B61-BD00-69E636707622}"/>
            </a:ext>
          </a:extLst>
        </xdr:cNvPr>
        <xdr:cNvSpPr txBox="1"/>
      </xdr:nvSpPr>
      <xdr:spPr>
        <a:xfrm>
          <a:off x="8483111" y="7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28868</xdr:rowOff>
    </xdr:from>
    <xdr:ext cx="534377" cy="259045"/>
    <xdr:sp macro="" textlink="">
      <xdr:nvSpPr>
        <xdr:cNvPr id="147" name="n_3mainValue【道路】&#10;一人当たり延長">
          <a:extLst>
            <a:ext uri="{FF2B5EF4-FFF2-40B4-BE49-F238E27FC236}">
              <a16:creationId xmlns:a16="http://schemas.microsoft.com/office/drawing/2014/main" id="{7E7BD6F2-34FF-4EFD-BB7B-91C4A71793C3}"/>
            </a:ext>
          </a:extLst>
        </xdr:cNvPr>
        <xdr:cNvSpPr txBox="1"/>
      </xdr:nvSpPr>
      <xdr:spPr>
        <a:xfrm>
          <a:off x="7594111" y="722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10854</xdr:rowOff>
    </xdr:from>
    <xdr:ext cx="534377" cy="259045"/>
    <xdr:sp macro="" textlink="">
      <xdr:nvSpPr>
        <xdr:cNvPr id="148" name="n_4mainValue【道路】&#10;一人当たり延長">
          <a:extLst>
            <a:ext uri="{FF2B5EF4-FFF2-40B4-BE49-F238E27FC236}">
              <a16:creationId xmlns:a16="http://schemas.microsoft.com/office/drawing/2014/main" id="{0720576B-B83E-48B1-A81A-D43DA2FB5A7B}"/>
            </a:ext>
          </a:extLst>
        </xdr:cNvPr>
        <xdr:cNvSpPr txBox="1"/>
      </xdr:nvSpPr>
      <xdr:spPr>
        <a:xfrm>
          <a:off x="6705111" y="721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78A94A0-1FBD-497D-B9ED-71B4A1D4CC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DE83970-3E49-4762-B3F4-9043DFFFF4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FD9F3B6-8EB0-4CB3-A1BC-F9772A6F6DC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8041350-3A8B-4991-86DA-8FA45E16CF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F426B08-7820-4E41-ABB3-8014F16DD3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A47E12C-983A-4012-AB82-4832B361FE8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BC7205C-F271-4287-BA69-35D461932B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319F48F-DC6B-4D89-BB20-8E2B52A5921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C29BA8F-1462-4421-B4C9-0C24B3AB2D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D417B28-9560-41F5-B761-BF1EBF1840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D3A47AC-8F51-4043-98A1-73C21E8447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33C6B87-E7E8-4EAF-B0A3-00A6AD8BA8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A47EE95-3B26-4229-9B42-81E84837321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6BD1D09-4B18-4ED8-9ED4-8468B571EE6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D1B48FF-3D66-4839-86E7-B9F613BC5F9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0E435F0-5345-41B2-9F68-19EF39AB1C0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E760A1F-B827-43CC-80DD-569AA3C9F75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58E1B57-43EE-4182-90DC-F3C93410809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BB97C08-9BE8-4EDB-8F05-21BB6809948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10766231-6A0D-46C5-9B6E-F7A72DAADF9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0B6D44C-3D50-4CCE-B573-A6EDDE94FD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DD87F47-B02D-42B7-BEA5-527F318F3EE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3AFC027-2FB3-4C78-8ECC-8B5D123C924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2E7B51A-1ECA-4BA6-8D54-7BFA070030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E418CA6-937C-4B62-8288-C8A100A598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E210D284-FFE5-49B4-AE66-83A4D86C4632}"/>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B9FB7DA-2B4F-405C-8A6C-6B2346C51A7C}"/>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9C29CBA0-7587-45C2-B6AC-D657E2B4C803}"/>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23A8176C-3272-411F-BAF4-140C0B68C637}"/>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FD68DB8F-85D3-4F94-B3B0-C06CAC288BB1}"/>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357B394-1A55-4C6C-B2DC-DA93EF344FA4}"/>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7BC562B7-76EF-4579-9832-C48BDCB86525}"/>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54DFA16A-BB83-4E03-BA21-004C01A48BF6}"/>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8E53660F-2774-4B0E-B312-9211F13CB2FD}"/>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99C2D711-BE26-4AB6-A4E0-7845CF450F82}"/>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FDC7E4C7-868E-41B6-98FC-7759A5D149F7}"/>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4E4E291-5DBD-4CAE-B0D4-F00F1835976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587B71-75CC-4D7B-A60D-73057EEA02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3CD973A-3466-4D46-A247-0A6F0FE09B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8617A13-CEF3-4188-B7BF-374CEBE81E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DD4BB5E-D086-4F15-8C72-ECE3A899FF4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127181</xdr:rowOff>
    </xdr:from>
    <xdr:to>
      <xdr:col>24</xdr:col>
      <xdr:colOff>114300</xdr:colOff>
      <xdr:row>63</xdr:row>
      <xdr:rowOff>57331</xdr:rowOff>
    </xdr:to>
    <xdr:sp macro="" textlink="">
      <xdr:nvSpPr>
        <xdr:cNvPr id="190" name="楕円 189">
          <a:extLst>
            <a:ext uri="{FF2B5EF4-FFF2-40B4-BE49-F238E27FC236}">
              <a16:creationId xmlns:a16="http://schemas.microsoft.com/office/drawing/2014/main" id="{721A94C7-E9D9-4802-820A-F7CA3AA6F2B6}"/>
            </a:ext>
          </a:extLst>
        </xdr:cNvPr>
        <xdr:cNvSpPr/>
      </xdr:nvSpPr>
      <xdr:spPr>
        <a:xfrm>
          <a:off x="45847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105608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8F9DFA0-F9EA-4E08-92C2-CF6583942920}"/>
            </a:ext>
          </a:extLst>
        </xdr:cNvPr>
        <xdr:cNvSpPr txBox="1"/>
      </xdr:nvSpPr>
      <xdr:spPr>
        <a:xfrm>
          <a:off x="4673600"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45538</xdr:rowOff>
    </xdr:from>
    <xdr:to>
      <xdr:col>20</xdr:col>
      <xdr:colOff>38100</xdr:colOff>
      <xdr:row>63</xdr:row>
      <xdr:rowOff>147138</xdr:rowOff>
    </xdr:to>
    <xdr:sp macro="" textlink="">
      <xdr:nvSpPr>
        <xdr:cNvPr id="192" name="楕円 191">
          <a:extLst>
            <a:ext uri="{FF2B5EF4-FFF2-40B4-BE49-F238E27FC236}">
              <a16:creationId xmlns:a16="http://schemas.microsoft.com/office/drawing/2014/main" id="{F5A55966-9FD9-4B98-A1A4-3BED50AA4DD4}"/>
            </a:ext>
          </a:extLst>
        </xdr:cNvPr>
        <xdr:cNvSpPr/>
      </xdr:nvSpPr>
      <xdr:spPr>
        <a:xfrm>
          <a:off x="3746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6531</xdr:rowOff>
    </xdr:from>
    <xdr:to>
      <xdr:col>24</xdr:col>
      <xdr:colOff>63500</xdr:colOff>
      <xdr:row>63</xdr:row>
      <xdr:rowOff>96338</xdr:rowOff>
    </xdr:to>
    <xdr:cxnSp macro="">
      <xdr:nvCxnSpPr>
        <xdr:cNvPr id="193" name="直線コネクタ 192">
          <a:extLst>
            <a:ext uri="{FF2B5EF4-FFF2-40B4-BE49-F238E27FC236}">
              <a16:creationId xmlns:a16="http://schemas.microsoft.com/office/drawing/2014/main" id="{57FD7B78-5930-415F-A2C3-725F1D7F5885}"/>
            </a:ext>
          </a:extLst>
        </xdr:cNvPr>
        <xdr:cNvCxnSpPr/>
      </xdr:nvCxnSpPr>
      <xdr:spPr>
        <a:xfrm flipV="1">
          <a:off x="3797300" y="10807881"/>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45538</xdr:rowOff>
    </xdr:from>
    <xdr:to>
      <xdr:col>15</xdr:col>
      <xdr:colOff>101600</xdr:colOff>
      <xdr:row>63</xdr:row>
      <xdr:rowOff>147138</xdr:rowOff>
    </xdr:to>
    <xdr:sp macro="" textlink="">
      <xdr:nvSpPr>
        <xdr:cNvPr id="194" name="楕円 193">
          <a:extLst>
            <a:ext uri="{FF2B5EF4-FFF2-40B4-BE49-F238E27FC236}">
              <a16:creationId xmlns:a16="http://schemas.microsoft.com/office/drawing/2014/main" id="{511328E1-2C3D-4F66-B9F1-D1F6FCDFA1FB}"/>
            </a:ext>
          </a:extLst>
        </xdr:cNvPr>
        <xdr:cNvSpPr/>
      </xdr:nvSpPr>
      <xdr:spPr>
        <a:xfrm>
          <a:off x="2857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96338</xdr:rowOff>
    </xdr:from>
    <xdr:to>
      <xdr:col>19</xdr:col>
      <xdr:colOff>177800</xdr:colOff>
      <xdr:row>63</xdr:row>
      <xdr:rowOff>96338</xdr:rowOff>
    </xdr:to>
    <xdr:cxnSp macro="">
      <xdr:nvCxnSpPr>
        <xdr:cNvPr id="195" name="直線コネクタ 194">
          <a:extLst>
            <a:ext uri="{FF2B5EF4-FFF2-40B4-BE49-F238E27FC236}">
              <a16:creationId xmlns:a16="http://schemas.microsoft.com/office/drawing/2014/main" id="{1ED1D8AE-F7B0-4B8E-9A1B-70896DD2F5CE}"/>
            </a:ext>
          </a:extLst>
        </xdr:cNvPr>
        <xdr:cNvCxnSpPr/>
      </xdr:nvCxnSpPr>
      <xdr:spPr>
        <a:xfrm>
          <a:off x="2908300" y="1089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34109</xdr:rowOff>
    </xdr:from>
    <xdr:to>
      <xdr:col>10</xdr:col>
      <xdr:colOff>165100</xdr:colOff>
      <xdr:row>63</xdr:row>
      <xdr:rowOff>135709</xdr:rowOff>
    </xdr:to>
    <xdr:sp macro="" textlink="">
      <xdr:nvSpPr>
        <xdr:cNvPr id="196" name="楕円 195">
          <a:extLst>
            <a:ext uri="{FF2B5EF4-FFF2-40B4-BE49-F238E27FC236}">
              <a16:creationId xmlns:a16="http://schemas.microsoft.com/office/drawing/2014/main" id="{1E62D846-D473-4A73-BBF9-01BAE091C356}"/>
            </a:ext>
          </a:extLst>
        </xdr:cNvPr>
        <xdr:cNvSpPr/>
      </xdr:nvSpPr>
      <xdr:spPr>
        <a:xfrm>
          <a:off x="1968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84909</xdr:rowOff>
    </xdr:from>
    <xdr:to>
      <xdr:col>15</xdr:col>
      <xdr:colOff>50800</xdr:colOff>
      <xdr:row>63</xdr:row>
      <xdr:rowOff>96338</xdr:rowOff>
    </xdr:to>
    <xdr:cxnSp macro="">
      <xdr:nvCxnSpPr>
        <xdr:cNvPr id="197" name="直線コネクタ 196">
          <a:extLst>
            <a:ext uri="{FF2B5EF4-FFF2-40B4-BE49-F238E27FC236}">
              <a16:creationId xmlns:a16="http://schemas.microsoft.com/office/drawing/2014/main" id="{DE78B752-FF76-42B0-8497-B1D513915097}"/>
            </a:ext>
          </a:extLst>
        </xdr:cNvPr>
        <xdr:cNvCxnSpPr/>
      </xdr:nvCxnSpPr>
      <xdr:spPr>
        <a:xfrm>
          <a:off x="2019300" y="1088625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21046</xdr:rowOff>
    </xdr:from>
    <xdr:to>
      <xdr:col>6</xdr:col>
      <xdr:colOff>38100</xdr:colOff>
      <xdr:row>63</xdr:row>
      <xdr:rowOff>122646</xdr:rowOff>
    </xdr:to>
    <xdr:sp macro="" textlink="">
      <xdr:nvSpPr>
        <xdr:cNvPr id="198" name="楕円 197">
          <a:extLst>
            <a:ext uri="{FF2B5EF4-FFF2-40B4-BE49-F238E27FC236}">
              <a16:creationId xmlns:a16="http://schemas.microsoft.com/office/drawing/2014/main" id="{9731B86D-EC60-4BCE-83AC-FFD65663F63E}"/>
            </a:ext>
          </a:extLst>
        </xdr:cNvPr>
        <xdr:cNvSpPr/>
      </xdr:nvSpPr>
      <xdr:spPr>
        <a:xfrm>
          <a:off x="10795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71846</xdr:rowOff>
    </xdr:from>
    <xdr:to>
      <xdr:col>10</xdr:col>
      <xdr:colOff>114300</xdr:colOff>
      <xdr:row>63</xdr:row>
      <xdr:rowOff>84909</xdr:rowOff>
    </xdr:to>
    <xdr:cxnSp macro="">
      <xdr:nvCxnSpPr>
        <xdr:cNvPr id="199" name="直線コネクタ 198">
          <a:extLst>
            <a:ext uri="{FF2B5EF4-FFF2-40B4-BE49-F238E27FC236}">
              <a16:creationId xmlns:a16="http://schemas.microsoft.com/office/drawing/2014/main" id="{DCEA8228-64F0-4FD2-A14A-B1BCE3FA8F60}"/>
            </a:ext>
          </a:extLst>
        </xdr:cNvPr>
        <xdr:cNvCxnSpPr/>
      </xdr:nvCxnSpPr>
      <xdr:spPr>
        <a:xfrm>
          <a:off x="1130300" y="1087319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F94CF17-B213-49B9-8067-407DB52B633F}"/>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908BADF2-FB8D-46BD-BC1D-6E1CA6096EA8}"/>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490640C1-304C-456B-9951-F52B3FBC02DD}"/>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DAA06E9C-ACE1-4FC0-8A77-B833ADA354B7}"/>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138265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A8EB6A1E-5788-4A47-B7DB-F34799742E0C}"/>
            </a:ext>
          </a:extLst>
        </xdr:cNvPr>
        <xdr:cNvSpPr txBox="1"/>
      </xdr:nvSpPr>
      <xdr:spPr>
        <a:xfrm>
          <a:off x="3582044" y="1093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138265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4242690F-1FA0-4B0B-A98A-08A58C5642BC}"/>
            </a:ext>
          </a:extLst>
        </xdr:cNvPr>
        <xdr:cNvSpPr txBox="1"/>
      </xdr:nvSpPr>
      <xdr:spPr>
        <a:xfrm>
          <a:off x="2705744" y="1093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126836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95204F8-2615-49EB-8963-6D54F32B32D3}"/>
            </a:ext>
          </a:extLst>
        </xdr:cNvPr>
        <xdr:cNvSpPr txBox="1"/>
      </xdr:nvSpPr>
      <xdr:spPr>
        <a:xfrm>
          <a:off x="1816744" y="1092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113773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94BD7985-139C-4EAE-9BC1-F4DB8C215491}"/>
            </a:ext>
          </a:extLst>
        </xdr:cNvPr>
        <xdr:cNvSpPr txBox="1"/>
      </xdr:nvSpPr>
      <xdr:spPr>
        <a:xfrm>
          <a:off x="927744" y="1091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3FE3B23-891F-4DF0-882C-A33D1B5EEA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0B373A1-D26F-48DB-A603-00C7540782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7C3B2AC-1EAF-4779-AC5B-161E728503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1099051-9E21-44EA-B5E3-405C77BDE2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F2F8CDD-B63C-4DDC-A6A2-D5240D5E26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E6B58BD-F64F-4FA5-BA49-38A304EB64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E0DDA71-5AA8-41FE-A62D-691CDCF6E5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3E6A21E-B09F-42C1-8E6C-9E783994054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E956746-5362-4DA3-A2BC-F26F55E68C6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31255C0-82FC-4DE8-B703-5D21F7FEEBC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5C4AD76B-996E-4998-B1FD-1AF18A42F82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44DB00D6-5032-40BB-97C2-77D9993483F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4B37B136-3632-496C-9CE9-91304AE2AFC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4FCB0AEE-019E-4DFE-A782-4AD55BA667A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1678B94-5163-4918-A916-3D2C59CC692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49CEEF4-8CDB-48C2-BE37-1E70708A4B3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B5B71F9F-B11D-407F-8E6D-252C571F368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354B7E9B-C98B-485E-B80D-953949DF881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B5C0708-3417-40F5-BD4B-C111468D46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6454D52A-B693-4D26-BBA9-88D26451EE7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7B86129-880F-4B12-97C7-215DF15AEA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6B4BF4FF-A131-4BA9-BDDC-D3317FBCB923}"/>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FC4974D-0CFB-4058-A56B-B98100C1538C}"/>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A97A2767-0324-4029-A782-165D5AF78960}"/>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6DAE736-C607-45D1-B192-8135CDA9335D}"/>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4DEC0CEB-7431-4C92-8B7A-2F6AD9F557C2}"/>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60AC3B33-9168-4B68-8731-CFB74193462C}"/>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9E502130-0FB1-4449-B05F-7447B5DBB7A8}"/>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5E95DC09-C778-4B92-9D93-F18735E0C346}"/>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6D1E82E5-9663-4B88-9571-DDC859AD4166}"/>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AC362513-EA6E-4839-8E3A-6EE16BE706AD}"/>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EB816333-7ADE-45BA-912F-9DE030F03EE8}"/>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8026D84-2549-438A-92E8-815557DC33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2F3E875-2FA0-4A58-8BD3-E425C074E6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6566CD6-FC48-4CD6-9BDF-7D077B2EC1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2A9B6F-C8FF-4915-80D7-43D3247019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9C6F86A-1D51-4DCC-AE53-3786F474C5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105390</xdr:rowOff>
    </xdr:from>
    <xdr:to>
      <xdr:col>55</xdr:col>
      <xdr:colOff>50800</xdr:colOff>
      <xdr:row>63</xdr:row>
      <xdr:rowOff>35540</xdr:rowOff>
    </xdr:to>
    <xdr:sp macro="" textlink="">
      <xdr:nvSpPr>
        <xdr:cNvPr id="245" name="楕円 244">
          <a:extLst>
            <a:ext uri="{FF2B5EF4-FFF2-40B4-BE49-F238E27FC236}">
              <a16:creationId xmlns:a16="http://schemas.microsoft.com/office/drawing/2014/main" id="{34166DEC-DC51-46C8-85CB-DB4C7D016BCC}"/>
            </a:ext>
          </a:extLst>
        </xdr:cNvPr>
        <xdr:cNvSpPr/>
      </xdr:nvSpPr>
      <xdr:spPr>
        <a:xfrm>
          <a:off x="10426700" y="107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83817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F77E7D2-8A71-4B2F-9E7E-85B17CB24B6E}"/>
            </a:ext>
          </a:extLst>
        </xdr:cNvPr>
        <xdr:cNvSpPr txBox="1"/>
      </xdr:nvSpPr>
      <xdr:spPr>
        <a:xfrm>
          <a:off x="10515600" y="1071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166235</xdr:rowOff>
    </xdr:from>
    <xdr:to>
      <xdr:col>50</xdr:col>
      <xdr:colOff>165100</xdr:colOff>
      <xdr:row>63</xdr:row>
      <xdr:rowOff>96385</xdr:rowOff>
    </xdr:to>
    <xdr:sp macro="" textlink="">
      <xdr:nvSpPr>
        <xdr:cNvPr id="247" name="楕円 246">
          <a:extLst>
            <a:ext uri="{FF2B5EF4-FFF2-40B4-BE49-F238E27FC236}">
              <a16:creationId xmlns:a16="http://schemas.microsoft.com/office/drawing/2014/main" id="{8F4B36AE-D3EC-442C-A898-88968B25B22F}"/>
            </a:ext>
          </a:extLst>
        </xdr:cNvPr>
        <xdr:cNvSpPr/>
      </xdr:nvSpPr>
      <xdr:spPr>
        <a:xfrm>
          <a:off x="9588500" y="1079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156190</xdr:rowOff>
    </xdr:from>
    <xdr:to>
      <xdr:col>55</xdr:col>
      <xdr:colOff>0</xdr:colOff>
      <xdr:row>63</xdr:row>
      <xdr:rowOff>45585</xdr:rowOff>
    </xdr:to>
    <xdr:cxnSp macro="">
      <xdr:nvCxnSpPr>
        <xdr:cNvPr id="248" name="直線コネクタ 247">
          <a:extLst>
            <a:ext uri="{FF2B5EF4-FFF2-40B4-BE49-F238E27FC236}">
              <a16:creationId xmlns:a16="http://schemas.microsoft.com/office/drawing/2014/main" id="{271461F9-4E0F-4D97-8BB8-BE17CA32974B}"/>
            </a:ext>
          </a:extLst>
        </xdr:cNvPr>
        <xdr:cNvCxnSpPr/>
      </xdr:nvCxnSpPr>
      <xdr:spPr>
        <a:xfrm flipV="1">
          <a:off x="9639300" y="10786090"/>
          <a:ext cx="838200" cy="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170776</xdr:rowOff>
    </xdr:from>
    <xdr:to>
      <xdr:col>46</xdr:col>
      <xdr:colOff>38100</xdr:colOff>
      <xdr:row>63</xdr:row>
      <xdr:rowOff>100926</xdr:rowOff>
    </xdr:to>
    <xdr:sp macro="" textlink="">
      <xdr:nvSpPr>
        <xdr:cNvPr id="249" name="楕円 248">
          <a:extLst>
            <a:ext uri="{FF2B5EF4-FFF2-40B4-BE49-F238E27FC236}">
              <a16:creationId xmlns:a16="http://schemas.microsoft.com/office/drawing/2014/main" id="{062739EE-AD4A-4A0A-B85D-D479C73BE7C8}"/>
            </a:ext>
          </a:extLst>
        </xdr:cNvPr>
        <xdr:cNvSpPr/>
      </xdr:nvSpPr>
      <xdr:spPr>
        <a:xfrm>
          <a:off x="8699500" y="108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45585</xdr:rowOff>
    </xdr:from>
    <xdr:to>
      <xdr:col>50</xdr:col>
      <xdr:colOff>114300</xdr:colOff>
      <xdr:row>63</xdr:row>
      <xdr:rowOff>50126</xdr:rowOff>
    </xdr:to>
    <xdr:cxnSp macro="">
      <xdr:nvCxnSpPr>
        <xdr:cNvPr id="250" name="直線コネクタ 249">
          <a:extLst>
            <a:ext uri="{FF2B5EF4-FFF2-40B4-BE49-F238E27FC236}">
              <a16:creationId xmlns:a16="http://schemas.microsoft.com/office/drawing/2014/main" id="{9E3E0973-36F1-4647-8C41-8A64C9980C88}"/>
            </a:ext>
          </a:extLst>
        </xdr:cNvPr>
        <xdr:cNvCxnSpPr/>
      </xdr:nvCxnSpPr>
      <xdr:spPr>
        <a:xfrm flipV="1">
          <a:off x="8750300" y="10846935"/>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4312</xdr:rowOff>
    </xdr:from>
    <xdr:to>
      <xdr:col>41</xdr:col>
      <xdr:colOff>101600</xdr:colOff>
      <xdr:row>63</xdr:row>
      <xdr:rowOff>105912</xdr:rowOff>
    </xdr:to>
    <xdr:sp macro="" textlink="">
      <xdr:nvSpPr>
        <xdr:cNvPr id="251" name="楕円 250">
          <a:extLst>
            <a:ext uri="{FF2B5EF4-FFF2-40B4-BE49-F238E27FC236}">
              <a16:creationId xmlns:a16="http://schemas.microsoft.com/office/drawing/2014/main" id="{63EE39FD-F75F-4798-867A-3E7DD011B58C}"/>
            </a:ext>
          </a:extLst>
        </xdr:cNvPr>
        <xdr:cNvSpPr/>
      </xdr:nvSpPr>
      <xdr:spPr>
        <a:xfrm>
          <a:off x="7810500" y="108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50126</xdr:rowOff>
    </xdr:from>
    <xdr:to>
      <xdr:col>45</xdr:col>
      <xdr:colOff>177800</xdr:colOff>
      <xdr:row>63</xdr:row>
      <xdr:rowOff>55112</xdr:rowOff>
    </xdr:to>
    <xdr:cxnSp macro="">
      <xdr:nvCxnSpPr>
        <xdr:cNvPr id="252" name="直線コネクタ 251">
          <a:extLst>
            <a:ext uri="{FF2B5EF4-FFF2-40B4-BE49-F238E27FC236}">
              <a16:creationId xmlns:a16="http://schemas.microsoft.com/office/drawing/2014/main" id="{98BA4E24-B163-48A2-B484-B3DBD87D0B83}"/>
            </a:ext>
          </a:extLst>
        </xdr:cNvPr>
        <xdr:cNvCxnSpPr/>
      </xdr:nvCxnSpPr>
      <xdr:spPr>
        <a:xfrm flipV="1">
          <a:off x="7861300" y="10851476"/>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7500</xdr:rowOff>
    </xdr:from>
    <xdr:to>
      <xdr:col>36</xdr:col>
      <xdr:colOff>165100</xdr:colOff>
      <xdr:row>63</xdr:row>
      <xdr:rowOff>109100</xdr:rowOff>
    </xdr:to>
    <xdr:sp macro="" textlink="">
      <xdr:nvSpPr>
        <xdr:cNvPr id="253" name="楕円 252">
          <a:extLst>
            <a:ext uri="{FF2B5EF4-FFF2-40B4-BE49-F238E27FC236}">
              <a16:creationId xmlns:a16="http://schemas.microsoft.com/office/drawing/2014/main" id="{6CE698EF-A773-4194-A9D1-945AD20BEB42}"/>
            </a:ext>
          </a:extLst>
        </xdr:cNvPr>
        <xdr:cNvSpPr/>
      </xdr:nvSpPr>
      <xdr:spPr>
        <a:xfrm>
          <a:off x="6921500" y="108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55112</xdr:rowOff>
    </xdr:from>
    <xdr:to>
      <xdr:col>41</xdr:col>
      <xdr:colOff>50800</xdr:colOff>
      <xdr:row>63</xdr:row>
      <xdr:rowOff>58300</xdr:rowOff>
    </xdr:to>
    <xdr:cxnSp macro="">
      <xdr:nvCxnSpPr>
        <xdr:cNvPr id="254" name="直線コネクタ 253">
          <a:extLst>
            <a:ext uri="{FF2B5EF4-FFF2-40B4-BE49-F238E27FC236}">
              <a16:creationId xmlns:a16="http://schemas.microsoft.com/office/drawing/2014/main" id="{80807E63-8B43-42A4-94B8-ECA0F69E0A2A}"/>
            </a:ext>
          </a:extLst>
        </xdr:cNvPr>
        <xdr:cNvCxnSpPr/>
      </xdr:nvCxnSpPr>
      <xdr:spPr>
        <a:xfrm flipV="1">
          <a:off x="6972300" y="10856462"/>
          <a:ext cx="8890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35DC4F57-7ADE-4DF9-8249-59C272244E30}"/>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E4B8586B-5E40-4A8C-AC08-605D1856AA34}"/>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33E03A28-C5EB-4DAE-97AB-3300660BA0C6}"/>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CE06B9B2-5C47-40BA-97BC-2F962A1489BA}"/>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87512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796D08F6-D7FB-439D-BEE6-8259525EC2A6}"/>
            </a:ext>
          </a:extLst>
        </xdr:cNvPr>
        <xdr:cNvSpPr txBox="1"/>
      </xdr:nvSpPr>
      <xdr:spPr>
        <a:xfrm>
          <a:off x="9327095" y="1088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92053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AE27247-C7DD-4D4C-BE6C-8DA31BD61F6F}"/>
            </a:ext>
          </a:extLst>
        </xdr:cNvPr>
        <xdr:cNvSpPr txBox="1"/>
      </xdr:nvSpPr>
      <xdr:spPr>
        <a:xfrm>
          <a:off x="8450795" y="1089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97039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3E8791CE-5D3B-4F86-9807-B67E5469A3B9}"/>
            </a:ext>
          </a:extLst>
        </xdr:cNvPr>
        <xdr:cNvSpPr txBox="1"/>
      </xdr:nvSpPr>
      <xdr:spPr>
        <a:xfrm>
          <a:off x="7561795" y="1089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100227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25B18E8-9C41-41DC-A6E4-F5E729DF8DAB}"/>
            </a:ext>
          </a:extLst>
        </xdr:cNvPr>
        <xdr:cNvSpPr txBox="1"/>
      </xdr:nvSpPr>
      <xdr:spPr>
        <a:xfrm>
          <a:off x="6672795" y="1090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6785059-2B40-436C-A476-FED4D5A10C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DCE6666-252C-406C-92C9-511B89F721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1747F6B-5BDF-4871-B8B1-6079E829F0A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9162797-BFDA-4B5B-A1C3-342D09CE2E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707290B-ACD8-4DC6-B320-73716B8E62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831AFF4-A3B5-4D45-9A47-E8AF19F72B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447A6E4-4F74-4D84-90D7-06A0E09A20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414EB95-8A4B-48AC-AB87-45192B92ED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7302A69-1F3E-4064-B045-2CFE4E6404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E63C797-819E-4087-AA1E-FAE7969ADE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CE63621-1E70-4465-ACFE-B25C9AEBBDF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1853DF4-7F8D-45FC-82ED-A113A0E51DE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4EEDE81-24CB-498F-BFF4-F8D5D498CFA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31F6335-62D8-4F64-BC28-3FD3ADAA4DE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9FD4F26E-3500-40BD-A0AA-080D536F7B4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584CF52-DAAD-433A-A912-D6187C287EE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D78C199B-FF22-4077-A323-BA5ED65D8AB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86377DE-C6CB-46F1-89D3-D16466EB085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F213F3A-E099-4E64-93A4-4AE02416965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D355927-C041-4A52-9AA3-73E491F3996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CC6ECAE4-EE2F-4340-BF75-0130AAE176A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CFDF9353-E400-43ED-AA22-21334660456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6233EAC9-C775-4399-A7BB-D1F6CE71B5A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4F9A62D-4FAB-4A26-829A-F3B40F6A967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76E5483-A19C-49FC-8286-EE0DE38073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98D1B4CA-4B80-401C-BDDA-613F5E46C554}"/>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2C3B8A4-3C4D-4282-A2B7-66D9366CAB0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5AB0AB05-5F81-478D-8814-F93A21C0F4A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48EE0E7-39C3-46AB-BF53-DA90E27505DE}"/>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2943473A-FBB2-4875-921A-485CC56ECD1D}"/>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0BB7E2B-BB3B-4E41-B6AC-4EF5CA2DE947}"/>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2A707508-FB09-43C5-8FF9-0BBA6622D9B0}"/>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7A4CC170-6B4F-4E28-AD20-195E15E4E27D}"/>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C6ADDD01-7578-4A20-A231-9C97152AAC55}"/>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F9F3EB65-23FD-4B34-9203-89A0678768E2}"/>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05A15CF5-219F-4E43-ACD0-163562EDE401}"/>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9B4225E-BC16-4684-88B9-D5418A7FD9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1E9C715-D7D3-4155-B812-00A24BA176F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B5A81A-50A9-4943-B596-E18D76D442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E72DAC9-700E-4C71-B7E3-C9615D1130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C0CDE26-88FD-42EF-9A71-1C451FFD850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86905</xdr:rowOff>
    </xdr:from>
    <xdr:to>
      <xdr:col>24</xdr:col>
      <xdr:colOff>114300</xdr:colOff>
      <xdr:row>86</xdr:row>
      <xdr:rowOff>17055</xdr:rowOff>
    </xdr:to>
    <xdr:sp macro="" textlink="">
      <xdr:nvSpPr>
        <xdr:cNvPr id="304" name="楕円 303">
          <a:extLst>
            <a:ext uri="{FF2B5EF4-FFF2-40B4-BE49-F238E27FC236}">
              <a16:creationId xmlns:a16="http://schemas.microsoft.com/office/drawing/2014/main" id="{9ADBBA4F-D5AC-4185-BA11-E174AFC8C2AF}"/>
            </a:ext>
          </a:extLst>
        </xdr:cNvPr>
        <xdr:cNvSpPr/>
      </xdr:nvSpPr>
      <xdr:spPr>
        <a:xfrm>
          <a:off x="4584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65332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4C8F966-4F45-4326-9387-A328B039D22A}"/>
            </a:ext>
          </a:extLst>
        </xdr:cNvPr>
        <xdr:cNvSpPr txBox="1"/>
      </xdr:nvSpPr>
      <xdr:spPr>
        <a:xfrm>
          <a:off x="4673600"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86905</xdr:rowOff>
    </xdr:from>
    <xdr:to>
      <xdr:col>20</xdr:col>
      <xdr:colOff>38100</xdr:colOff>
      <xdr:row>86</xdr:row>
      <xdr:rowOff>17055</xdr:rowOff>
    </xdr:to>
    <xdr:sp macro="" textlink="">
      <xdr:nvSpPr>
        <xdr:cNvPr id="306" name="楕円 305">
          <a:extLst>
            <a:ext uri="{FF2B5EF4-FFF2-40B4-BE49-F238E27FC236}">
              <a16:creationId xmlns:a16="http://schemas.microsoft.com/office/drawing/2014/main" id="{24BF6570-0A95-4D7C-8E54-69D25FCC96BD}"/>
            </a:ext>
          </a:extLst>
        </xdr:cNvPr>
        <xdr:cNvSpPr/>
      </xdr:nvSpPr>
      <xdr:spPr>
        <a:xfrm>
          <a:off x="3746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137705</xdr:rowOff>
    </xdr:from>
    <xdr:to>
      <xdr:col>24</xdr:col>
      <xdr:colOff>63500</xdr:colOff>
      <xdr:row>85</xdr:row>
      <xdr:rowOff>137705</xdr:rowOff>
    </xdr:to>
    <xdr:cxnSp macro="">
      <xdr:nvCxnSpPr>
        <xdr:cNvPr id="307" name="直線コネクタ 306">
          <a:extLst>
            <a:ext uri="{FF2B5EF4-FFF2-40B4-BE49-F238E27FC236}">
              <a16:creationId xmlns:a16="http://schemas.microsoft.com/office/drawing/2014/main" id="{92066446-60EA-4735-8436-932755B80D33}"/>
            </a:ext>
          </a:extLst>
        </xdr:cNvPr>
        <xdr:cNvCxnSpPr/>
      </xdr:nvCxnSpPr>
      <xdr:spPr>
        <a:xfrm>
          <a:off x="3797300" y="14710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68943</xdr:rowOff>
    </xdr:from>
    <xdr:to>
      <xdr:col>15</xdr:col>
      <xdr:colOff>101600</xdr:colOff>
      <xdr:row>85</xdr:row>
      <xdr:rowOff>170543</xdr:rowOff>
    </xdr:to>
    <xdr:sp macro="" textlink="">
      <xdr:nvSpPr>
        <xdr:cNvPr id="308" name="楕円 307">
          <a:extLst>
            <a:ext uri="{FF2B5EF4-FFF2-40B4-BE49-F238E27FC236}">
              <a16:creationId xmlns:a16="http://schemas.microsoft.com/office/drawing/2014/main" id="{148164FC-0E0E-4772-816D-52EB2E959AC6}"/>
            </a:ext>
          </a:extLst>
        </xdr:cNvPr>
        <xdr:cNvSpPr/>
      </xdr:nvSpPr>
      <xdr:spPr>
        <a:xfrm>
          <a:off x="2857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119743</xdr:rowOff>
    </xdr:from>
    <xdr:to>
      <xdr:col>19</xdr:col>
      <xdr:colOff>177800</xdr:colOff>
      <xdr:row>85</xdr:row>
      <xdr:rowOff>137705</xdr:rowOff>
    </xdr:to>
    <xdr:cxnSp macro="">
      <xdr:nvCxnSpPr>
        <xdr:cNvPr id="309" name="直線コネクタ 308">
          <a:extLst>
            <a:ext uri="{FF2B5EF4-FFF2-40B4-BE49-F238E27FC236}">
              <a16:creationId xmlns:a16="http://schemas.microsoft.com/office/drawing/2014/main" id="{1C8A4129-64F5-4EDC-BD52-C833DCF8C0B6}"/>
            </a:ext>
          </a:extLst>
        </xdr:cNvPr>
        <xdr:cNvCxnSpPr/>
      </xdr:nvCxnSpPr>
      <xdr:spPr>
        <a:xfrm>
          <a:off x="2908300" y="1469299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44450</xdr:rowOff>
    </xdr:from>
    <xdr:to>
      <xdr:col>10</xdr:col>
      <xdr:colOff>165100</xdr:colOff>
      <xdr:row>85</xdr:row>
      <xdr:rowOff>146050</xdr:rowOff>
    </xdr:to>
    <xdr:sp macro="" textlink="">
      <xdr:nvSpPr>
        <xdr:cNvPr id="310" name="楕円 309">
          <a:extLst>
            <a:ext uri="{FF2B5EF4-FFF2-40B4-BE49-F238E27FC236}">
              <a16:creationId xmlns:a16="http://schemas.microsoft.com/office/drawing/2014/main" id="{12F30C0D-876F-4FBA-AC7E-01DDAB507D85}"/>
            </a:ext>
          </a:extLst>
        </xdr:cNvPr>
        <xdr:cNvSpPr/>
      </xdr:nvSpPr>
      <xdr:spPr>
        <a:xfrm>
          <a:off x="196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95250</xdr:rowOff>
    </xdr:from>
    <xdr:to>
      <xdr:col>15</xdr:col>
      <xdr:colOff>50800</xdr:colOff>
      <xdr:row>85</xdr:row>
      <xdr:rowOff>119743</xdr:rowOff>
    </xdr:to>
    <xdr:cxnSp macro="">
      <xdr:nvCxnSpPr>
        <xdr:cNvPr id="311" name="直線コネクタ 310">
          <a:extLst>
            <a:ext uri="{FF2B5EF4-FFF2-40B4-BE49-F238E27FC236}">
              <a16:creationId xmlns:a16="http://schemas.microsoft.com/office/drawing/2014/main" id="{33184891-9F05-4F37-A105-52F11F4D29B0}"/>
            </a:ext>
          </a:extLst>
        </xdr:cNvPr>
        <xdr:cNvCxnSpPr/>
      </xdr:nvCxnSpPr>
      <xdr:spPr>
        <a:xfrm>
          <a:off x="2019300" y="146685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23223</xdr:rowOff>
    </xdr:from>
    <xdr:to>
      <xdr:col>6</xdr:col>
      <xdr:colOff>38100</xdr:colOff>
      <xdr:row>84</xdr:row>
      <xdr:rowOff>124823</xdr:rowOff>
    </xdr:to>
    <xdr:sp macro="" textlink="">
      <xdr:nvSpPr>
        <xdr:cNvPr id="312" name="楕円 311">
          <a:extLst>
            <a:ext uri="{FF2B5EF4-FFF2-40B4-BE49-F238E27FC236}">
              <a16:creationId xmlns:a16="http://schemas.microsoft.com/office/drawing/2014/main" id="{23A19754-56C6-42CD-A4DD-E687AA9FECB0}"/>
            </a:ext>
          </a:extLst>
        </xdr:cNvPr>
        <xdr:cNvSpPr/>
      </xdr:nvSpPr>
      <xdr:spPr>
        <a:xfrm>
          <a:off x="1079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74023</xdr:rowOff>
    </xdr:from>
    <xdr:to>
      <xdr:col>10</xdr:col>
      <xdr:colOff>114300</xdr:colOff>
      <xdr:row>85</xdr:row>
      <xdr:rowOff>95250</xdr:rowOff>
    </xdr:to>
    <xdr:cxnSp macro="">
      <xdr:nvCxnSpPr>
        <xdr:cNvPr id="313" name="直線コネクタ 312">
          <a:extLst>
            <a:ext uri="{FF2B5EF4-FFF2-40B4-BE49-F238E27FC236}">
              <a16:creationId xmlns:a16="http://schemas.microsoft.com/office/drawing/2014/main" id="{F8C0F49C-6AD6-441B-A558-FA158855BD80}"/>
            </a:ext>
          </a:extLst>
        </xdr:cNvPr>
        <xdr:cNvCxnSpPr/>
      </xdr:nvCxnSpPr>
      <xdr:spPr>
        <a:xfrm>
          <a:off x="1130300" y="14475823"/>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F5AB639A-0761-455D-92D5-5998BF23863C}"/>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FE456CDD-E1E6-4073-80AD-89AFD6C92007}"/>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8F07F74F-730D-49BC-BDE3-010F9D21B791}"/>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46BFA714-4BB8-4588-859C-13A750B4A4EE}"/>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8182</xdr:rowOff>
    </xdr:from>
    <xdr:ext cx="405111" cy="259045"/>
    <xdr:sp macro="" textlink="">
      <xdr:nvSpPr>
        <xdr:cNvPr id="318" name="n_1mainValue【公営住宅】&#10;有形固定資産減価償却率">
          <a:extLst>
            <a:ext uri="{FF2B5EF4-FFF2-40B4-BE49-F238E27FC236}">
              <a16:creationId xmlns:a16="http://schemas.microsoft.com/office/drawing/2014/main" id="{F1263FB4-C415-4A55-9580-AA2F03E883C7}"/>
            </a:ext>
          </a:extLst>
        </xdr:cNvPr>
        <xdr:cNvSpPr txBox="1"/>
      </xdr:nvSpPr>
      <xdr:spPr>
        <a:xfrm>
          <a:off x="35820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161670</xdr:rowOff>
    </xdr:from>
    <xdr:ext cx="405111" cy="259045"/>
    <xdr:sp macro="" textlink="">
      <xdr:nvSpPr>
        <xdr:cNvPr id="319" name="n_2mainValue【公営住宅】&#10;有形固定資産減価償却率">
          <a:extLst>
            <a:ext uri="{FF2B5EF4-FFF2-40B4-BE49-F238E27FC236}">
              <a16:creationId xmlns:a16="http://schemas.microsoft.com/office/drawing/2014/main" id="{818CCA97-D73A-4B11-9829-8EC2BB679A48}"/>
            </a:ext>
          </a:extLst>
        </xdr:cNvPr>
        <xdr:cNvSpPr txBox="1"/>
      </xdr:nvSpPr>
      <xdr:spPr>
        <a:xfrm>
          <a:off x="2705744" y="1473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20" name="n_3mainValue【公営住宅】&#10;有形固定資産減価償却率">
          <a:extLst>
            <a:ext uri="{FF2B5EF4-FFF2-40B4-BE49-F238E27FC236}">
              <a16:creationId xmlns:a16="http://schemas.microsoft.com/office/drawing/2014/main" id="{768BF504-5952-4C5B-9803-012498D57E68}"/>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115950</xdr:rowOff>
    </xdr:from>
    <xdr:ext cx="405111" cy="259045"/>
    <xdr:sp macro="" textlink="">
      <xdr:nvSpPr>
        <xdr:cNvPr id="321" name="n_4mainValue【公営住宅】&#10;有形固定資産減価償却率">
          <a:extLst>
            <a:ext uri="{FF2B5EF4-FFF2-40B4-BE49-F238E27FC236}">
              <a16:creationId xmlns:a16="http://schemas.microsoft.com/office/drawing/2014/main" id="{319D23FD-85A8-4306-9A36-79FE90F653F5}"/>
            </a:ext>
          </a:extLst>
        </xdr:cNvPr>
        <xdr:cNvSpPr txBox="1"/>
      </xdr:nvSpPr>
      <xdr:spPr>
        <a:xfrm>
          <a:off x="927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5691CEE-24BA-490E-8451-E2AE573A951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C763634-1432-48BA-9CC2-DF29C772F9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E860D9F-9C1B-4E30-954C-7707742E5E9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EFE55C1-E442-4553-A2EB-B334570A2D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D6D0ABD-1B2C-4D97-A0E1-C82558633E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D541811-A988-4BC3-A27E-FF2CB673E3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32403E7-EFD0-46DA-8605-49A0CA326D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A2F0FAB-D728-4653-ACCD-6CE7D33AEF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802D0CB-18A1-4BD5-8267-8504AF9359F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33B72BB-943A-4EDD-A03F-5547A9C957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61F473B-EEBB-41FB-B0E8-40A6BCA37AD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CB63143-4367-4E46-8F38-F1C080ED28A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0ABC2F3-57E0-4AC4-ADFA-73A067B4BEA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93879C13-4B2B-413A-A074-6B7E6A181B57}"/>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A8373DB-9FDF-4B05-8DCF-0285C93E964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6679A531-79D3-4DBF-9049-E309BDA586D4}"/>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E23E497-3815-4A45-9CCD-B0A3545D424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F8ADC345-A1A7-4A33-B0EC-05182615556F}"/>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E9D961E-3572-4C26-8A47-B13243DA9F7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88237BB4-65A6-4F4D-846A-F1CB4573B53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D9A165B-CF04-4967-A3FD-B7D3B3899F5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84021015-8DBE-4DDD-ABB8-CF61A1942DD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47B1CDC-14AA-4FAD-91A1-A0F259A3164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11CB2818-0C57-4930-A584-283252F2A089}"/>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BFC72BF4-D382-43AF-B3ED-FE7E46BF3176}"/>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8ED4A481-5AB8-4664-9783-F9F143BA76E6}"/>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C96FE203-D350-43AA-B90E-CC0019F9B778}"/>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132C9304-20A6-40F1-8904-CA351BEE56B2}"/>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50" name="【公営住宅】&#10;一人当たり面積平均値テキスト">
          <a:extLst>
            <a:ext uri="{FF2B5EF4-FFF2-40B4-BE49-F238E27FC236}">
              <a16:creationId xmlns:a16="http://schemas.microsoft.com/office/drawing/2014/main" id="{4FD14190-7367-4A0F-AF62-928812824DD0}"/>
            </a:ext>
          </a:extLst>
        </xdr:cNvPr>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EEB8CE14-A01F-4567-9993-CC4B8F36B931}"/>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B445E13B-3330-4DD1-AB49-C48358126E0C}"/>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F15ECB62-D8F0-452E-BF09-DE07F985A5DF}"/>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8BE1E6DC-A1EB-4650-9C4C-330588A3AFB0}"/>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1C6D1308-407E-4C4E-97E9-C1CEAA87682F}"/>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16D4E63-9122-45C3-A139-BE4E322C85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BC67E69-4E47-43B4-831A-72BD50D460A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D10062E-CDE2-4D2B-929D-06B8199868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CC1E920-E06F-4E70-9C17-E6BC84BAE2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8DFDD41-B34D-4B50-9D9B-8571FAAD7B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122937</xdr:rowOff>
    </xdr:from>
    <xdr:to>
      <xdr:col>55</xdr:col>
      <xdr:colOff>50800</xdr:colOff>
      <xdr:row>85</xdr:row>
      <xdr:rowOff>53087</xdr:rowOff>
    </xdr:to>
    <xdr:sp macro="" textlink="">
      <xdr:nvSpPr>
        <xdr:cNvPr id="361" name="楕円 360">
          <a:extLst>
            <a:ext uri="{FF2B5EF4-FFF2-40B4-BE49-F238E27FC236}">
              <a16:creationId xmlns:a16="http://schemas.microsoft.com/office/drawing/2014/main" id="{01B28709-3F4B-40E6-86E3-79DBEA9F948F}"/>
            </a:ext>
          </a:extLst>
        </xdr:cNvPr>
        <xdr:cNvSpPr/>
      </xdr:nvSpPr>
      <xdr:spPr>
        <a:xfrm>
          <a:off x="10426700" y="14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145814</xdr:rowOff>
    </xdr:from>
    <xdr:ext cx="469744" cy="259045"/>
    <xdr:sp macro="" textlink="">
      <xdr:nvSpPr>
        <xdr:cNvPr id="362" name="【公営住宅】&#10;一人当たり面積該当値テキスト">
          <a:extLst>
            <a:ext uri="{FF2B5EF4-FFF2-40B4-BE49-F238E27FC236}">
              <a16:creationId xmlns:a16="http://schemas.microsoft.com/office/drawing/2014/main" id="{A0B45420-ED35-450E-94C2-B8F185E2B0BB}"/>
            </a:ext>
          </a:extLst>
        </xdr:cNvPr>
        <xdr:cNvSpPr txBox="1"/>
      </xdr:nvSpPr>
      <xdr:spPr>
        <a:xfrm>
          <a:off x="10515600" y="1437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131738</xdr:rowOff>
    </xdr:from>
    <xdr:to>
      <xdr:col>50</xdr:col>
      <xdr:colOff>165100</xdr:colOff>
      <xdr:row>85</xdr:row>
      <xdr:rowOff>61888</xdr:rowOff>
    </xdr:to>
    <xdr:sp macro="" textlink="">
      <xdr:nvSpPr>
        <xdr:cNvPr id="363" name="楕円 362">
          <a:extLst>
            <a:ext uri="{FF2B5EF4-FFF2-40B4-BE49-F238E27FC236}">
              <a16:creationId xmlns:a16="http://schemas.microsoft.com/office/drawing/2014/main" id="{AA0C3B1D-9622-476A-8B6F-B003D5F4A163}"/>
            </a:ext>
          </a:extLst>
        </xdr:cNvPr>
        <xdr:cNvSpPr/>
      </xdr:nvSpPr>
      <xdr:spPr>
        <a:xfrm>
          <a:off x="9588500" y="145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2287</xdr:rowOff>
    </xdr:from>
    <xdr:to>
      <xdr:col>55</xdr:col>
      <xdr:colOff>0</xdr:colOff>
      <xdr:row>85</xdr:row>
      <xdr:rowOff>11088</xdr:rowOff>
    </xdr:to>
    <xdr:cxnSp macro="">
      <xdr:nvCxnSpPr>
        <xdr:cNvPr id="364" name="直線コネクタ 363">
          <a:extLst>
            <a:ext uri="{FF2B5EF4-FFF2-40B4-BE49-F238E27FC236}">
              <a16:creationId xmlns:a16="http://schemas.microsoft.com/office/drawing/2014/main" id="{DAEC3B3C-511B-48CC-8E22-7E215F6010F7}"/>
            </a:ext>
          </a:extLst>
        </xdr:cNvPr>
        <xdr:cNvCxnSpPr/>
      </xdr:nvCxnSpPr>
      <xdr:spPr>
        <a:xfrm flipV="1">
          <a:off x="9639300" y="14575537"/>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139472</xdr:rowOff>
    </xdr:from>
    <xdr:to>
      <xdr:col>46</xdr:col>
      <xdr:colOff>38100</xdr:colOff>
      <xdr:row>85</xdr:row>
      <xdr:rowOff>69622</xdr:rowOff>
    </xdr:to>
    <xdr:sp macro="" textlink="">
      <xdr:nvSpPr>
        <xdr:cNvPr id="365" name="楕円 364">
          <a:extLst>
            <a:ext uri="{FF2B5EF4-FFF2-40B4-BE49-F238E27FC236}">
              <a16:creationId xmlns:a16="http://schemas.microsoft.com/office/drawing/2014/main" id="{9AAC6A06-F7E5-4666-B407-182D4D7B25B6}"/>
            </a:ext>
          </a:extLst>
        </xdr:cNvPr>
        <xdr:cNvSpPr/>
      </xdr:nvSpPr>
      <xdr:spPr>
        <a:xfrm>
          <a:off x="8699500" y="145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11088</xdr:rowOff>
    </xdr:from>
    <xdr:to>
      <xdr:col>50</xdr:col>
      <xdr:colOff>114300</xdr:colOff>
      <xdr:row>85</xdr:row>
      <xdr:rowOff>18822</xdr:rowOff>
    </xdr:to>
    <xdr:cxnSp macro="">
      <xdr:nvCxnSpPr>
        <xdr:cNvPr id="366" name="直線コネクタ 365">
          <a:extLst>
            <a:ext uri="{FF2B5EF4-FFF2-40B4-BE49-F238E27FC236}">
              <a16:creationId xmlns:a16="http://schemas.microsoft.com/office/drawing/2014/main" id="{332BC18C-6275-4950-9F94-03053231A12D}"/>
            </a:ext>
          </a:extLst>
        </xdr:cNvPr>
        <xdr:cNvCxnSpPr/>
      </xdr:nvCxnSpPr>
      <xdr:spPr>
        <a:xfrm flipV="1">
          <a:off x="8750300" y="14584338"/>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150444</xdr:rowOff>
    </xdr:from>
    <xdr:to>
      <xdr:col>41</xdr:col>
      <xdr:colOff>101600</xdr:colOff>
      <xdr:row>85</xdr:row>
      <xdr:rowOff>80594</xdr:rowOff>
    </xdr:to>
    <xdr:sp macro="" textlink="">
      <xdr:nvSpPr>
        <xdr:cNvPr id="367" name="楕円 366">
          <a:extLst>
            <a:ext uri="{FF2B5EF4-FFF2-40B4-BE49-F238E27FC236}">
              <a16:creationId xmlns:a16="http://schemas.microsoft.com/office/drawing/2014/main" id="{24C763A8-6C78-4CE3-BD9F-63E09DC598E5}"/>
            </a:ext>
          </a:extLst>
        </xdr:cNvPr>
        <xdr:cNvSpPr/>
      </xdr:nvSpPr>
      <xdr:spPr>
        <a:xfrm>
          <a:off x="7810500" y="145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18822</xdr:rowOff>
    </xdr:from>
    <xdr:to>
      <xdr:col>45</xdr:col>
      <xdr:colOff>177800</xdr:colOff>
      <xdr:row>85</xdr:row>
      <xdr:rowOff>29794</xdr:rowOff>
    </xdr:to>
    <xdr:cxnSp macro="">
      <xdr:nvCxnSpPr>
        <xdr:cNvPr id="368" name="直線コネクタ 367">
          <a:extLst>
            <a:ext uri="{FF2B5EF4-FFF2-40B4-BE49-F238E27FC236}">
              <a16:creationId xmlns:a16="http://schemas.microsoft.com/office/drawing/2014/main" id="{8B2B9562-9132-4B71-8F15-98DF0E7C7B65}"/>
            </a:ext>
          </a:extLst>
        </xdr:cNvPr>
        <xdr:cNvCxnSpPr/>
      </xdr:nvCxnSpPr>
      <xdr:spPr>
        <a:xfrm flipV="1">
          <a:off x="7861300" y="14592072"/>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157454</xdr:rowOff>
    </xdr:from>
    <xdr:to>
      <xdr:col>36</xdr:col>
      <xdr:colOff>165100</xdr:colOff>
      <xdr:row>85</xdr:row>
      <xdr:rowOff>87604</xdr:rowOff>
    </xdr:to>
    <xdr:sp macro="" textlink="">
      <xdr:nvSpPr>
        <xdr:cNvPr id="369" name="楕円 368">
          <a:extLst>
            <a:ext uri="{FF2B5EF4-FFF2-40B4-BE49-F238E27FC236}">
              <a16:creationId xmlns:a16="http://schemas.microsoft.com/office/drawing/2014/main" id="{001FD483-5DE9-43D0-A982-2D8810111981}"/>
            </a:ext>
          </a:extLst>
        </xdr:cNvPr>
        <xdr:cNvSpPr/>
      </xdr:nvSpPr>
      <xdr:spPr>
        <a:xfrm>
          <a:off x="6921500" y="1455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29794</xdr:rowOff>
    </xdr:from>
    <xdr:to>
      <xdr:col>41</xdr:col>
      <xdr:colOff>50800</xdr:colOff>
      <xdr:row>85</xdr:row>
      <xdr:rowOff>36804</xdr:rowOff>
    </xdr:to>
    <xdr:cxnSp macro="">
      <xdr:nvCxnSpPr>
        <xdr:cNvPr id="370" name="直線コネクタ 369">
          <a:extLst>
            <a:ext uri="{FF2B5EF4-FFF2-40B4-BE49-F238E27FC236}">
              <a16:creationId xmlns:a16="http://schemas.microsoft.com/office/drawing/2014/main" id="{38B3B5A4-052C-4B73-BA8F-9AAC2E27880D}"/>
            </a:ext>
          </a:extLst>
        </xdr:cNvPr>
        <xdr:cNvCxnSpPr/>
      </xdr:nvCxnSpPr>
      <xdr:spPr>
        <a:xfrm flipV="1">
          <a:off x="6972300" y="14603044"/>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145902</xdr:rowOff>
    </xdr:from>
    <xdr:ext cx="469744" cy="259045"/>
    <xdr:sp macro="" textlink="">
      <xdr:nvSpPr>
        <xdr:cNvPr id="371" name="n_1aveValue【公営住宅】&#10;一人当たり面積">
          <a:extLst>
            <a:ext uri="{FF2B5EF4-FFF2-40B4-BE49-F238E27FC236}">
              <a16:creationId xmlns:a16="http://schemas.microsoft.com/office/drawing/2014/main" id="{02742321-7B67-4BE4-88DC-7C4430232E9E}"/>
            </a:ext>
          </a:extLst>
        </xdr:cNvPr>
        <xdr:cNvSpPr txBox="1"/>
      </xdr:nvSpPr>
      <xdr:spPr>
        <a:xfrm>
          <a:off x="9391727" y="147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155618</xdr:rowOff>
    </xdr:from>
    <xdr:ext cx="469744" cy="259045"/>
    <xdr:sp macro="" textlink="">
      <xdr:nvSpPr>
        <xdr:cNvPr id="372" name="n_2aveValue【公営住宅】&#10;一人当たり面積">
          <a:extLst>
            <a:ext uri="{FF2B5EF4-FFF2-40B4-BE49-F238E27FC236}">
              <a16:creationId xmlns:a16="http://schemas.microsoft.com/office/drawing/2014/main" id="{F6C915DC-2289-4748-9CD8-E02D33A4222C}"/>
            </a:ext>
          </a:extLst>
        </xdr:cNvPr>
        <xdr:cNvSpPr txBox="1"/>
      </xdr:nvSpPr>
      <xdr:spPr>
        <a:xfrm>
          <a:off x="8515427" y="14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154131</xdr:rowOff>
    </xdr:from>
    <xdr:ext cx="469744" cy="259045"/>
    <xdr:sp macro="" textlink="">
      <xdr:nvSpPr>
        <xdr:cNvPr id="373" name="n_3aveValue【公営住宅】&#10;一人当たり面積">
          <a:extLst>
            <a:ext uri="{FF2B5EF4-FFF2-40B4-BE49-F238E27FC236}">
              <a16:creationId xmlns:a16="http://schemas.microsoft.com/office/drawing/2014/main" id="{C54E9F6D-FD74-4497-A3A1-07F8B333052C}"/>
            </a:ext>
          </a:extLst>
        </xdr:cNvPr>
        <xdr:cNvSpPr txBox="1"/>
      </xdr:nvSpPr>
      <xdr:spPr>
        <a:xfrm>
          <a:off x="7626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74" name="n_4aveValue【公営住宅】&#10;一人当たり面積">
          <a:extLst>
            <a:ext uri="{FF2B5EF4-FFF2-40B4-BE49-F238E27FC236}">
              <a16:creationId xmlns:a16="http://schemas.microsoft.com/office/drawing/2014/main" id="{E9262CA6-F221-4796-92E1-4A2446860A13}"/>
            </a:ext>
          </a:extLst>
        </xdr:cNvPr>
        <xdr:cNvSpPr txBox="1"/>
      </xdr:nvSpPr>
      <xdr:spPr>
        <a:xfrm>
          <a:off x="6737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78415</xdr:rowOff>
    </xdr:from>
    <xdr:ext cx="469744" cy="259045"/>
    <xdr:sp macro="" textlink="">
      <xdr:nvSpPr>
        <xdr:cNvPr id="375" name="n_1mainValue【公営住宅】&#10;一人当たり面積">
          <a:extLst>
            <a:ext uri="{FF2B5EF4-FFF2-40B4-BE49-F238E27FC236}">
              <a16:creationId xmlns:a16="http://schemas.microsoft.com/office/drawing/2014/main" id="{E206C6ED-E669-4EA1-AA8B-D6E23F3D7243}"/>
            </a:ext>
          </a:extLst>
        </xdr:cNvPr>
        <xdr:cNvSpPr txBox="1"/>
      </xdr:nvSpPr>
      <xdr:spPr>
        <a:xfrm>
          <a:off x="9391727" y="143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86149</xdr:rowOff>
    </xdr:from>
    <xdr:ext cx="469744" cy="259045"/>
    <xdr:sp macro="" textlink="">
      <xdr:nvSpPr>
        <xdr:cNvPr id="376" name="n_2mainValue【公営住宅】&#10;一人当たり面積">
          <a:extLst>
            <a:ext uri="{FF2B5EF4-FFF2-40B4-BE49-F238E27FC236}">
              <a16:creationId xmlns:a16="http://schemas.microsoft.com/office/drawing/2014/main" id="{CABFDCC4-7FD2-407D-8F38-BFBCD21BC589}"/>
            </a:ext>
          </a:extLst>
        </xdr:cNvPr>
        <xdr:cNvSpPr txBox="1"/>
      </xdr:nvSpPr>
      <xdr:spPr>
        <a:xfrm>
          <a:off x="8515427" y="1431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97121</xdr:rowOff>
    </xdr:from>
    <xdr:ext cx="469744" cy="259045"/>
    <xdr:sp macro="" textlink="">
      <xdr:nvSpPr>
        <xdr:cNvPr id="377" name="n_3mainValue【公営住宅】&#10;一人当たり面積">
          <a:extLst>
            <a:ext uri="{FF2B5EF4-FFF2-40B4-BE49-F238E27FC236}">
              <a16:creationId xmlns:a16="http://schemas.microsoft.com/office/drawing/2014/main" id="{AF459136-9379-4A12-BC6B-3BF54E46FD14}"/>
            </a:ext>
          </a:extLst>
        </xdr:cNvPr>
        <xdr:cNvSpPr txBox="1"/>
      </xdr:nvSpPr>
      <xdr:spPr>
        <a:xfrm>
          <a:off x="7626427" y="1432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104131</xdr:rowOff>
    </xdr:from>
    <xdr:ext cx="469744" cy="259045"/>
    <xdr:sp macro="" textlink="">
      <xdr:nvSpPr>
        <xdr:cNvPr id="378" name="n_4mainValue【公営住宅】&#10;一人当たり面積">
          <a:extLst>
            <a:ext uri="{FF2B5EF4-FFF2-40B4-BE49-F238E27FC236}">
              <a16:creationId xmlns:a16="http://schemas.microsoft.com/office/drawing/2014/main" id="{0005F71A-C2AC-404D-A71F-2EAFC6B6D85E}"/>
            </a:ext>
          </a:extLst>
        </xdr:cNvPr>
        <xdr:cNvSpPr txBox="1"/>
      </xdr:nvSpPr>
      <xdr:spPr>
        <a:xfrm>
          <a:off x="6737427" y="1433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5F997EF-5904-4CAB-8F61-2F261C240C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6F23F1D-E122-4D09-8D17-C66339E5AA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900A89A-C622-4A5D-AB67-56FFE3EC04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A32B26D-0890-4803-93AA-59B3FB6A66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C429021-9865-43DA-8521-CE2CA92529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4A8FAAB-C929-477F-B6CC-9EDE3715393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07A2938-B527-4655-9020-D890F1226E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5ABB63F-6255-4CC5-A30D-15B769CADC5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32F143C-C2D9-45A2-81DF-1405232A270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B495602-0634-4D95-90D8-5C7DC205F71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B615A5E-99E6-4AF8-880F-867963627BA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9C576B2-004B-4A2F-8D9D-C907EF8D6C2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3F43B1AF-C403-4185-9FD1-1B0FF9993BD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FF97E151-BB2B-4CF1-8947-F7EBC457B24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8065A4A6-5C71-4924-B91A-7766F9168AE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7D522CD-B4EB-44B6-AA80-67992AD8889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97A19B55-9BA4-46F8-AA01-4457F803DBC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1FC167C9-5341-4658-B488-F4FBBCF242B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3D446957-4D7D-4356-9248-D1D44350320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19BA1DC5-847A-4EA1-A206-7604EC6066D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B4967076-F215-4234-975E-8DA033E9E1C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9CE82CE-3ADF-4D87-A37B-216E42CE8A5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B4C6BE5-CD75-4AAC-A703-9EB4E41EB5D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AAC2A227-D95A-4A92-8EB1-1F5A08A8F9F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A75F17B5-1048-4F47-8880-D2F8CFD0E45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859774C-2C23-49AF-A59C-041D9BBA0614}"/>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港湾・漁港】&#10;有形固定資産減価償却率最小値テキスト">
          <a:extLst>
            <a:ext uri="{FF2B5EF4-FFF2-40B4-BE49-F238E27FC236}">
              <a16:creationId xmlns:a16="http://schemas.microsoft.com/office/drawing/2014/main" id="{5A1D9043-F789-4F68-8068-B6C40AE07D9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B22A9884-E410-478E-976D-5BC856F9A7F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87D04BC9-D4FB-4B58-9F0A-68313D9A9DAF}"/>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8" name="直線コネクタ 407">
          <a:extLst>
            <a:ext uri="{FF2B5EF4-FFF2-40B4-BE49-F238E27FC236}">
              <a16:creationId xmlns:a16="http://schemas.microsoft.com/office/drawing/2014/main" id="{8BCE6091-16DE-4E57-BECF-457FB7847AB3}"/>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48277</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43145654-DF19-413B-94EC-F6860CE7D653}"/>
            </a:ext>
          </a:extLst>
        </xdr:cNvPr>
        <xdr:cNvSpPr txBox="1"/>
      </xdr:nvSpPr>
      <xdr:spPr>
        <a:xfrm>
          <a:off x="4673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410" name="フローチャート: 判断 409">
          <a:extLst>
            <a:ext uri="{FF2B5EF4-FFF2-40B4-BE49-F238E27FC236}">
              <a16:creationId xmlns:a16="http://schemas.microsoft.com/office/drawing/2014/main" id="{821ACCFF-2664-44A4-ABC8-B14F2D879D3A}"/>
            </a:ext>
          </a:extLst>
        </xdr:cNvPr>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2539</xdr:rowOff>
    </xdr:from>
    <xdr:to>
      <xdr:col>20</xdr:col>
      <xdr:colOff>38100</xdr:colOff>
      <xdr:row>105</xdr:row>
      <xdr:rowOff>104139</xdr:rowOff>
    </xdr:to>
    <xdr:sp macro="" textlink="">
      <xdr:nvSpPr>
        <xdr:cNvPr id="411" name="フローチャート: 判断 410">
          <a:extLst>
            <a:ext uri="{FF2B5EF4-FFF2-40B4-BE49-F238E27FC236}">
              <a16:creationId xmlns:a16="http://schemas.microsoft.com/office/drawing/2014/main" id="{E6CF278D-A8BD-4C66-A287-53CA39B47B5F}"/>
            </a:ext>
          </a:extLst>
        </xdr:cNvPr>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2" name="フローチャート: 判断 411">
          <a:extLst>
            <a:ext uri="{FF2B5EF4-FFF2-40B4-BE49-F238E27FC236}">
              <a16:creationId xmlns:a16="http://schemas.microsoft.com/office/drawing/2014/main" id="{8CF840DB-CC87-4DB4-B34E-BFA68EB2114D}"/>
            </a:ext>
          </a:extLst>
        </xdr:cNvPr>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7034EB07-D1BA-41E4-8C8C-D1E083CFFC99}"/>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14" name="フローチャート: 判断 413">
          <a:extLst>
            <a:ext uri="{FF2B5EF4-FFF2-40B4-BE49-F238E27FC236}">
              <a16:creationId xmlns:a16="http://schemas.microsoft.com/office/drawing/2014/main" id="{13D698C0-6734-48D4-94AE-8A9AE83CBCD3}"/>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5FA9627-4BE6-41A4-B127-DD248FD22F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B048442-B63D-45D6-B98F-76A22C0BA7A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19C941E-BCAE-42A5-A4BF-1E4A36A9D19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5230544-F285-466B-8192-073F3FA23B7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4F0865A-6C06-42C0-AE91-303DF442E44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162561</xdr:rowOff>
    </xdr:from>
    <xdr:to>
      <xdr:col>24</xdr:col>
      <xdr:colOff>114300</xdr:colOff>
      <xdr:row>108</xdr:row>
      <xdr:rowOff>92711</xdr:rowOff>
    </xdr:to>
    <xdr:sp macro="" textlink="">
      <xdr:nvSpPr>
        <xdr:cNvPr id="420" name="楕円 419">
          <a:extLst>
            <a:ext uri="{FF2B5EF4-FFF2-40B4-BE49-F238E27FC236}">
              <a16:creationId xmlns:a16="http://schemas.microsoft.com/office/drawing/2014/main" id="{AAFD93AF-558E-4094-88C4-A3074425C7E3}"/>
            </a:ext>
          </a:extLst>
        </xdr:cNvPr>
        <xdr:cNvSpPr/>
      </xdr:nvSpPr>
      <xdr:spPr>
        <a:xfrm>
          <a:off x="45847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140988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5937DD21-C29D-4F47-AA80-45B15DD8A21C}"/>
            </a:ext>
          </a:extLst>
        </xdr:cNvPr>
        <xdr:cNvSpPr txBox="1"/>
      </xdr:nvSpPr>
      <xdr:spPr>
        <a:xfrm>
          <a:off x="4673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62956</xdr:rowOff>
    </xdr:from>
    <xdr:to>
      <xdr:col>20</xdr:col>
      <xdr:colOff>38100</xdr:colOff>
      <xdr:row>107</xdr:row>
      <xdr:rowOff>164556</xdr:rowOff>
    </xdr:to>
    <xdr:sp macro="" textlink="">
      <xdr:nvSpPr>
        <xdr:cNvPr id="422" name="楕円 421">
          <a:extLst>
            <a:ext uri="{FF2B5EF4-FFF2-40B4-BE49-F238E27FC236}">
              <a16:creationId xmlns:a16="http://schemas.microsoft.com/office/drawing/2014/main" id="{0ECC35EB-59B5-4DDC-8855-D9EFCE833521}"/>
            </a:ext>
          </a:extLst>
        </xdr:cNvPr>
        <xdr:cNvSpPr/>
      </xdr:nvSpPr>
      <xdr:spPr>
        <a:xfrm>
          <a:off x="3746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113756</xdr:rowOff>
    </xdr:from>
    <xdr:to>
      <xdr:col>24</xdr:col>
      <xdr:colOff>63500</xdr:colOff>
      <xdr:row>108</xdr:row>
      <xdr:rowOff>41911</xdr:rowOff>
    </xdr:to>
    <xdr:cxnSp macro="">
      <xdr:nvCxnSpPr>
        <xdr:cNvPr id="423" name="直線コネクタ 422">
          <a:extLst>
            <a:ext uri="{FF2B5EF4-FFF2-40B4-BE49-F238E27FC236}">
              <a16:creationId xmlns:a16="http://schemas.microsoft.com/office/drawing/2014/main" id="{4DA3CE18-9210-4EF5-8F09-EABE1D4551E9}"/>
            </a:ext>
          </a:extLst>
        </xdr:cNvPr>
        <xdr:cNvCxnSpPr/>
      </xdr:nvCxnSpPr>
      <xdr:spPr>
        <a:xfrm>
          <a:off x="3797300" y="18458906"/>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38463</xdr:rowOff>
    </xdr:from>
    <xdr:to>
      <xdr:col>15</xdr:col>
      <xdr:colOff>101600</xdr:colOff>
      <xdr:row>107</xdr:row>
      <xdr:rowOff>140063</xdr:rowOff>
    </xdr:to>
    <xdr:sp macro="" textlink="">
      <xdr:nvSpPr>
        <xdr:cNvPr id="424" name="楕円 423">
          <a:extLst>
            <a:ext uri="{FF2B5EF4-FFF2-40B4-BE49-F238E27FC236}">
              <a16:creationId xmlns:a16="http://schemas.microsoft.com/office/drawing/2014/main" id="{18FCB842-8A2F-425C-AD3C-9AD2305102BB}"/>
            </a:ext>
          </a:extLst>
        </xdr:cNvPr>
        <xdr:cNvSpPr/>
      </xdr:nvSpPr>
      <xdr:spPr>
        <a:xfrm>
          <a:off x="2857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89263</xdr:rowOff>
    </xdr:from>
    <xdr:to>
      <xdr:col>19</xdr:col>
      <xdr:colOff>177800</xdr:colOff>
      <xdr:row>107</xdr:row>
      <xdr:rowOff>113756</xdr:rowOff>
    </xdr:to>
    <xdr:cxnSp macro="">
      <xdr:nvCxnSpPr>
        <xdr:cNvPr id="425" name="直線コネクタ 424">
          <a:extLst>
            <a:ext uri="{FF2B5EF4-FFF2-40B4-BE49-F238E27FC236}">
              <a16:creationId xmlns:a16="http://schemas.microsoft.com/office/drawing/2014/main" id="{B92F5109-5D3B-4358-B9C2-BCA53C6DBBD3}"/>
            </a:ext>
          </a:extLst>
        </xdr:cNvPr>
        <xdr:cNvCxnSpPr/>
      </xdr:nvCxnSpPr>
      <xdr:spPr>
        <a:xfrm>
          <a:off x="2908300" y="184344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7438</xdr:rowOff>
    </xdr:from>
    <xdr:to>
      <xdr:col>10</xdr:col>
      <xdr:colOff>165100</xdr:colOff>
      <xdr:row>107</xdr:row>
      <xdr:rowOff>109038</xdr:rowOff>
    </xdr:to>
    <xdr:sp macro="" textlink="">
      <xdr:nvSpPr>
        <xdr:cNvPr id="426" name="楕円 425">
          <a:extLst>
            <a:ext uri="{FF2B5EF4-FFF2-40B4-BE49-F238E27FC236}">
              <a16:creationId xmlns:a16="http://schemas.microsoft.com/office/drawing/2014/main" id="{8AEB8F76-EFBB-48CD-801A-87987DBB816E}"/>
            </a:ext>
          </a:extLst>
        </xdr:cNvPr>
        <xdr:cNvSpPr/>
      </xdr:nvSpPr>
      <xdr:spPr>
        <a:xfrm>
          <a:off x="1968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58238</xdr:rowOff>
    </xdr:from>
    <xdr:to>
      <xdr:col>15</xdr:col>
      <xdr:colOff>50800</xdr:colOff>
      <xdr:row>107</xdr:row>
      <xdr:rowOff>89263</xdr:rowOff>
    </xdr:to>
    <xdr:cxnSp macro="">
      <xdr:nvCxnSpPr>
        <xdr:cNvPr id="427" name="直線コネクタ 426">
          <a:extLst>
            <a:ext uri="{FF2B5EF4-FFF2-40B4-BE49-F238E27FC236}">
              <a16:creationId xmlns:a16="http://schemas.microsoft.com/office/drawing/2014/main" id="{3B6FED95-803B-4851-9535-398DEEB92D19}"/>
            </a:ext>
          </a:extLst>
        </xdr:cNvPr>
        <xdr:cNvCxnSpPr/>
      </xdr:nvCxnSpPr>
      <xdr:spPr>
        <a:xfrm>
          <a:off x="2019300" y="184033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82550</xdr:rowOff>
    </xdr:from>
    <xdr:to>
      <xdr:col>6</xdr:col>
      <xdr:colOff>38100</xdr:colOff>
      <xdr:row>107</xdr:row>
      <xdr:rowOff>12700</xdr:rowOff>
    </xdr:to>
    <xdr:sp macro="" textlink="">
      <xdr:nvSpPr>
        <xdr:cNvPr id="428" name="楕円 427">
          <a:extLst>
            <a:ext uri="{FF2B5EF4-FFF2-40B4-BE49-F238E27FC236}">
              <a16:creationId xmlns:a16="http://schemas.microsoft.com/office/drawing/2014/main" id="{DE4BB49A-245E-43BF-A80A-27E44FCD2ED6}"/>
            </a:ext>
          </a:extLst>
        </xdr:cNvPr>
        <xdr:cNvSpPr/>
      </xdr:nvSpPr>
      <xdr:spPr>
        <a:xfrm>
          <a:off x="1079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133350</xdr:rowOff>
    </xdr:from>
    <xdr:to>
      <xdr:col>10</xdr:col>
      <xdr:colOff>114300</xdr:colOff>
      <xdr:row>107</xdr:row>
      <xdr:rowOff>58238</xdr:rowOff>
    </xdr:to>
    <xdr:cxnSp macro="">
      <xdr:nvCxnSpPr>
        <xdr:cNvPr id="429" name="直線コネクタ 428">
          <a:extLst>
            <a:ext uri="{FF2B5EF4-FFF2-40B4-BE49-F238E27FC236}">
              <a16:creationId xmlns:a16="http://schemas.microsoft.com/office/drawing/2014/main" id="{1A1D7340-58C0-461A-A581-E41D769739D2}"/>
            </a:ext>
          </a:extLst>
        </xdr:cNvPr>
        <xdr:cNvCxnSpPr/>
      </xdr:nvCxnSpPr>
      <xdr:spPr>
        <a:xfrm>
          <a:off x="1130300" y="18307050"/>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120666</xdr:rowOff>
    </xdr:from>
    <xdr:ext cx="405111" cy="259045"/>
    <xdr:sp macro="" textlink="">
      <xdr:nvSpPr>
        <xdr:cNvPr id="430" name="n_1aveValue【港湾・漁港】&#10;有形固定資産減価償却率">
          <a:extLst>
            <a:ext uri="{FF2B5EF4-FFF2-40B4-BE49-F238E27FC236}">
              <a16:creationId xmlns:a16="http://schemas.microsoft.com/office/drawing/2014/main" id="{792759FE-B0AA-4C57-868F-5A7C4563B338}"/>
            </a:ext>
          </a:extLst>
        </xdr:cNvPr>
        <xdr:cNvSpPr txBox="1"/>
      </xdr:nvSpPr>
      <xdr:spPr>
        <a:xfrm>
          <a:off x="35820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31" name="n_2aveValue【港湾・漁港】&#10;有形固定資産減価償却率">
          <a:extLst>
            <a:ext uri="{FF2B5EF4-FFF2-40B4-BE49-F238E27FC236}">
              <a16:creationId xmlns:a16="http://schemas.microsoft.com/office/drawing/2014/main" id="{63F458DE-5CDE-41CD-A242-7A2DE8B93DCA}"/>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港湾・漁港】&#10;有形固定資産減価償却率">
          <a:extLst>
            <a:ext uri="{FF2B5EF4-FFF2-40B4-BE49-F238E27FC236}">
              <a16:creationId xmlns:a16="http://schemas.microsoft.com/office/drawing/2014/main" id="{250D9663-810D-4914-B2A4-F6705608FA57}"/>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33" name="n_4aveValue【港湾・漁港】&#10;有形固定資産減価償却率">
          <a:extLst>
            <a:ext uri="{FF2B5EF4-FFF2-40B4-BE49-F238E27FC236}">
              <a16:creationId xmlns:a16="http://schemas.microsoft.com/office/drawing/2014/main" id="{4A150C93-9A36-47F5-A5C3-DD7E8DFE21F2}"/>
            </a:ext>
          </a:extLst>
        </xdr:cNvPr>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155683</xdr:rowOff>
    </xdr:from>
    <xdr:ext cx="405111" cy="259045"/>
    <xdr:sp macro="" textlink="">
      <xdr:nvSpPr>
        <xdr:cNvPr id="434" name="n_1mainValue【港湾・漁港】&#10;有形固定資産減価償却率">
          <a:extLst>
            <a:ext uri="{FF2B5EF4-FFF2-40B4-BE49-F238E27FC236}">
              <a16:creationId xmlns:a16="http://schemas.microsoft.com/office/drawing/2014/main" id="{A1D93F0E-DA5E-4834-913D-39E218E667F3}"/>
            </a:ext>
          </a:extLst>
        </xdr:cNvPr>
        <xdr:cNvSpPr txBox="1"/>
      </xdr:nvSpPr>
      <xdr:spPr>
        <a:xfrm>
          <a:off x="3582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131190</xdr:rowOff>
    </xdr:from>
    <xdr:ext cx="405111" cy="259045"/>
    <xdr:sp macro="" textlink="">
      <xdr:nvSpPr>
        <xdr:cNvPr id="435" name="n_2mainValue【港湾・漁港】&#10;有形固定資産減価償却率">
          <a:extLst>
            <a:ext uri="{FF2B5EF4-FFF2-40B4-BE49-F238E27FC236}">
              <a16:creationId xmlns:a16="http://schemas.microsoft.com/office/drawing/2014/main" id="{19A991E9-D01B-4364-8DD8-6E1AC0108812}"/>
            </a:ext>
          </a:extLst>
        </xdr:cNvPr>
        <xdr:cNvSpPr txBox="1"/>
      </xdr:nvSpPr>
      <xdr:spPr>
        <a:xfrm>
          <a:off x="2705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100165</xdr:rowOff>
    </xdr:from>
    <xdr:ext cx="405111" cy="259045"/>
    <xdr:sp macro="" textlink="">
      <xdr:nvSpPr>
        <xdr:cNvPr id="436" name="n_3mainValue【港湾・漁港】&#10;有形固定資産減価償却率">
          <a:extLst>
            <a:ext uri="{FF2B5EF4-FFF2-40B4-BE49-F238E27FC236}">
              <a16:creationId xmlns:a16="http://schemas.microsoft.com/office/drawing/2014/main" id="{04B00D11-867B-4EC2-A036-68EE1A1BFB86}"/>
            </a:ext>
          </a:extLst>
        </xdr:cNvPr>
        <xdr:cNvSpPr txBox="1"/>
      </xdr:nvSpPr>
      <xdr:spPr>
        <a:xfrm>
          <a:off x="1816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3827</xdr:rowOff>
    </xdr:from>
    <xdr:ext cx="405111" cy="259045"/>
    <xdr:sp macro="" textlink="">
      <xdr:nvSpPr>
        <xdr:cNvPr id="437" name="n_4mainValue【港湾・漁港】&#10;有形固定資産減価償却率">
          <a:extLst>
            <a:ext uri="{FF2B5EF4-FFF2-40B4-BE49-F238E27FC236}">
              <a16:creationId xmlns:a16="http://schemas.microsoft.com/office/drawing/2014/main" id="{8BF9E78E-5264-4FAB-B15F-94FF69EF8623}"/>
            </a:ext>
          </a:extLst>
        </xdr:cNvPr>
        <xdr:cNvSpPr txBox="1"/>
      </xdr:nvSpPr>
      <xdr:spPr>
        <a:xfrm>
          <a:off x="927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6C10299-5601-4255-8721-7017A8E7D9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AFDEBFB-23B5-4496-9EDC-F8E6B71DB1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74C78C3-FA7C-4553-8BFE-B0ADED61DE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53E405C-EE67-40F9-B910-51B984CFC1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932EC7C-CCD8-44F7-AF49-0EEDB5ADB2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DD78ADA-E5C6-458C-970D-58EC854B343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5E44E1C-8B34-4F62-AF4C-36847C39E2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3AA5529-CDBB-49BD-8194-2277758E7D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5436F7E-F823-4F96-B1DB-F56925B5EB9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2368D35-5619-4697-8645-C8A4EC2305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AD16903-7F73-4D76-B783-7BF8B3081B9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65D63408-7ED3-4372-9B10-BD0180B8AE42}"/>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AD73104A-0000-4C78-A2B8-BDBE59DF785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1" name="テキスト ボックス 450">
          <a:extLst>
            <a:ext uri="{FF2B5EF4-FFF2-40B4-BE49-F238E27FC236}">
              <a16:creationId xmlns:a16="http://schemas.microsoft.com/office/drawing/2014/main" id="{8430268C-14B4-4844-8E79-288AD9748B89}"/>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4FBEAF5-18FB-4EB5-9041-44BE13CE18D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3" name="テキスト ボックス 452">
          <a:extLst>
            <a:ext uri="{FF2B5EF4-FFF2-40B4-BE49-F238E27FC236}">
              <a16:creationId xmlns:a16="http://schemas.microsoft.com/office/drawing/2014/main" id="{FEDD7991-168F-4195-B52A-8F5CA93699AC}"/>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ECF075D8-6377-47D1-912B-CC0BB44DD83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5" name="テキスト ボックス 454">
          <a:extLst>
            <a:ext uri="{FF2B5EF4-FFF2-40B4-BE49-F238E27FC236}">
              <a16:creationId xmlns:a16="http://schemas.microsoft.com/office/drawing/2014/main" id="{AF1C7EF9-0935-4EA6-B4BD-9E7A87483C2B}"/>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97153813-3A70-4B19-BAF3-A8640CB83B6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7" name="テキスト ボックス 456">
          <a:extLst>
            <a:ext uri="{FF2B5EF4-FFF2-40B4-BE49-F238E27FC236}">
              <a16:creationId xmlns:a16="http://schemas.microsoft.com/office/drawing/2014/main" id="{8D9CFBDA-1F9B-43EF-8977-D72965558F9A}"/>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759E049-E005-4331-99C8-BD3C4EA0B18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9" name="テキスト ボックス 458">
          <a:extLst>
            <a:ext uri="{FF2B5EF4-FFF2-40B4-BE49-F238E27FC236}">
              <a16:creationId xmlns:a16="http://schemas.microsoft.com/office/drawing/2014/main" id="{7D70DA19-14B1-437A-A5F5-081DC400FAF9}"/>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39508EF0-CB16-4B20-AF7A-DE3C8719C3A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85173</xdr:rowOff>
    </xdr:from>
    <xdr:to>
      <xdr:col>54</xdr:col>
      <xdr:colOff>189865</xdr:colOff>
      <xdr:row>108</xdr:row>
      <xdr:rowOff>152397</xdr:rowOff>
    </xdr:to>
    <xdr:cxnSp macro="">
      <xdr:nvCxnSpPr>
        <xdr:cNvPr id="461" name="直線コネクタ 460">
          <a:extLst>
            <a:ext uri="{FF2B5EF4-FFF2-40B4-BE49-F238E27FC236}">
              <a16:creationId xmlns:a16="http://schemas.microsoft.com/office/drawing/2014/main" id="{9AF9C423-AD10-4C7A-B457-5D984F7FD933}"/>
            </a:ext>
          </a:extLst>
        </xdr:cNvPr>
        <xdr:cNvCxnSpPr/>
      </xdr:nvCxnSpPr>
      <xdr:spPr>
        <a:xfrm flipV="1">
          <a:off x="10476865" y="17230173"/>
          <a:ext cx="0" cy="143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2317</xdr:rowOff>
    </xdr:from>
    <xdr:ext cx="378565" cy="259045"/>
    <xdr:sp macro="" textlink="">
      <xdr:nvSpPr>
        <xdr:cNvPr id="462" name="【港湾・漁港】&#10;一人当たり有形固定資産（償却資産）額最小値テキスト">
          <a:extLst>
            <a:ext uri="{FF2B5EF4-FFF2-40B4-BE49-F238E27FC236}">
              <a16:creationId xmlns:a16="http://schemas.microsoft.com/office/drawing/2014/main" id="{DD0234F6-A893-4E0D-B9F3-C4A3679BB36A}"/>
            </a:ext>
          </a:extLst>
        </xdr:cNvPr>
        <xdr:cNvSpPr txBox="1"/>
      </xdr:nvSpPr>
      <xdr:spPr>
        <a:xfrm>
          <a:off x="10515600" y="1869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63" name="直線コネクタ 462">
          <a:extLst>
            <a:ext uri="{FF2B5EF4-FFF2-40B4-BE49-F238E27FC236}">
              <a16:creationId xmlns:a16="http://schemas.microsoft.com/office/drawing/2014/main" id="{15A2C0CB-961A-4F0B-99D0-8C485A573765}"/>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31850</xdr:rowOff>
    </xdr:from>
    <xdr:ext cx="819455" cy="259045"/>
    <xdr:sp macro="" textlink="">
      <xdr:nvSpPr>
        <xdr:cNvPr id="464" name="【港湾・漁港】&#10;一人当たり有形固定資産（償却資産）額最大値テキスト">
          <a:extLst>
            <a:ext uri="{FF2B5EF4-FFF2-40B4-BE49-F238E27FC236}">
              <a16:creationId xmlns:a16="http://schemas.microsoft.com/office/drawing/2014/main" id="{FF560D4F-AE2A-4BE5-B574-18AA65AC3FE3}"/>
            </a:ext>
          </a:extLst>
        </xdr:cNvPr>
        <xdr:cNvSpPr txBox="1"/>
      </xdr:nvSpPr>
      <xdr:spPr>
        <a:xfrm>
          <a:off x="10515600" y="170054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85173</xdr:rowOff>
    </xdr:from>
    <xdr:to>
      <xdr:col>55</xdr:col>
      <xdr:colOff>88900</xdr:colOff>
      <xdr:row>100</xdr:row>
      <xdr:rowOff>85173</xdr:rowOff>
    </xdr:to>
    <xdr:cxnSp macro="">
      <xdr:nvCxnSpPr>
        <xdr:cNvPr id="465" name="直線コネクタ 464">
          <a:extLst>
            <a:ext uri="{FF2B5EF4-FFF2-40B4-BE49-F238E27FC236}">
              <a16:creationId xmlns:a16="http://schemas.microsoft.com/office/drawing/2014/main" id="{5A48C578-A2D2-457A-A177-F505EFD92049}"/>
            </a:ext>
          </a:extLst>
        </xdr:cNvPr>
        <xdr:cNvCxnSpPr/>
      </xdr:nvCxnSpPr>
      <xdr:spPr>
        <a:xfrm>
          <a:off x="10388600" y="1723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91215</xdr:rowOff>
    </xdr:from>
    <xdr:ext cx="690189" cy="259045"/>
    <xdr:sp macro="" textlink="">
      <xdr:nvSpPr>
        <xdr:cNvPr id="466" name="【港湾・漁港】&#10;一人当たり有形固定資産（償却資産）額平均値テキスト">
          <a:extLst>
            <a:ext uri="{FF2B5EF4-FFF2-40B4-BE49-F238E27FC236}">
              <a16:creationId xmlns:a16="http://schemas.microsoft.com/office/drawing/2014/main" id="{766A555C-3D8D-451B-B128-49A52E0F99D1}"/>
            </a:ext>
          </a:extLst>
        </xdr:cNvPr>
        <xdr:cNvSpPr txBox="1"/>
      </xdr:nvSpPr>
      <xdr:spPr>
        <a:xfrm>
          <a:off x="10515600" y="1843636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68338</xdr:rowOff>
    </xdr:from>
    <xdr:to>
      <xdr:col>55</xdr:col>
      <xdr:colOff>50800</xdr:colOff>
      <xdr:row>108</xdr:row>
      <xdr:rowOff>169938</xdr:rowOff>
    </xdr:to>
    <xdr:sp macro="" textlink="">
      <xdr:nvSpPr>
        <xdr:cNvPr id="467" name="フローチャート: 判断 466">
          <a:extLst>
            <a:ext uri="{FF2B5EF4-FFF2-40B4-BE49-F238E27FC236}">
              <a16:creationId xmlns:a16="http://schemas.microsoft.com/office/drawing/2014/main" id="{47F9F9FD-1DDB-492F-8FAD-64398875EA90}"/>
            </a:ext>
          </a:extLst>
        </xdr:cNvPr>
        <xdr:cNvSpPr/>
      </xdr:nvSpPr>
      <xdr:spPr>
        <a:xfrm>
          <a:off x="104267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67077</xdr:rowOff>
    </xdr:from>
    <xdr:to>
      <xdr:col>50</xdr:col>
      <xdr:colOff>165100</xdr:colOff>
      <xdr:row>108</xdr:row>
      <xdr:rowOff>168677</xdr:rowOff>
    </xdr:to>
    <xdr:sp macro="" textlink="">
      <xdr:nvSpPr>
        <xdr:cNvPr id="468" name="フローチャート: 判断 467">
          <a:extLst>
            <a:ext uri="{FF2B5EF4-FFF2-40B4-BE49-F238E27FC236}">
              <a16:creationId xmlns:a16="http://schemas.microsoft.com/office/drawing/2014/main" id="{CC5FD545-2D4A-45BA-872A-D9FC7748268E}"/>
            </a:ext>
          </a:extLst>
        </xdr:cNvPr>
        <xdr:cNvSpPr/>
      </xdr:nvSpPr>
      <xdr:spPr>
        <a:xfrm>
          <a:off x="9588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67565</xdr:rowOff>
    </xdr:from>
    <xdr:to>
      <xdr:col>46</xdr:col>
      <xdr:colOff>38100</xdr:colOff>
      <xdr:row>108</xdr:row>
      <xdr:rowOff>169165</xdr:rowOff>
    </xdr:to>
    <xdr:sp macro="" textlink="">
      <xdr:nvSpPr>
        <xdr:cNvPr id="469" name="フローチャート: 判断 468">
          <a:extLst>
            <a:ext uri="{FF2B5EF4-FFF2-40B4-BE49-F238E27FC236}">
              <a16:creationId xmlns:a16="http://schemas.microsoft.com/office/drawing/2014/main" id="{D5506FA7-13EF-4E0B-A5D0-765D1C359CB2}"/>
            </a:ext>
          </a:extLst>
        </xdr:cNvPr>
        <xdr:cNvSpPr/>
      </xdr:nvSpPr>
      <xdr:spPr>
        <a:xfrm>
          <a:off x="8699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69757</xdr:rowOff>
    </xdr:from>
    <xdr:to>
      <xdr:col>41</xdr:col>
      <xdr:colOff>101600</xdr:colOff>
      <xdr:row>108</xdr:row>
      <xdr:rowOff>171357</xdr:rowOff>
    </xdr:to>
    <xdr:sp macro="" textlink="">
      <xdr:nvSpPr>
        <xdr:cNvPr id="470" name="フローチャート: 判断 469">
          <a:extLst>
            <a:ext uri="{FF2B5EF4-FFF2-40B4-BE49-F238E27FC236}">
              <a16:creationId xmlns:a16="http://schemas.microsoft.com/office/drawing/2014/main" id="{FB480140-2CEF-4B38-8E42-D0DD3C7968A2}"/>
            </a:ext>
          </a:extLst>
        </xdr:cNvPr>
        <xdr:cNvSpPr/>
      </xdr:nvSpPr>
      <xdr:spPr>
        <a:xfrm>
          <a:off x="7810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70915</xdr:rowOff>
    </xdr:from>
    <xdr:to>
      <xdr:col>36</xdr:col>
      <xdr:colOff>165100</xdr:colOff>
      <xdr:row>109</xdr:row>
      <xdr:rowOff>1065</xdr:rowOff>
    </xdr:to>
    <xdr:sp macro="" textlink="">
      <xdr:nvSpPr>
        <xdr:cNvPr id="471" name="フローチャート: 判断 470">
          <a:extLst>
            <a:ext uri="{FF2B5EF4-FFF2-40B4-BE49-F238E27FC236}">
              <a16:creationId xmlns:a16="http://schemas.microsoft.com/office/drawing/2014/main" id="{92B1FD75-598E-4501-BFAB-FF1F7FC5C733}"/>
            </a:ext>
          </a:extLst>
        </xdr:cNvPr>
        <xdr:cNvSpPr/>
      </xdr:nvSpPr>
      <xdr:spPr>
        <a:xfrm>
          <a:off x="6921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0BCFCBC-7F78-4FA0-853F-A5C45B60BD9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6E44423-4564-4E34-B055-9D8A3E56A0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ED1C64D-88CC-4B8B-9B01-3DE3E92A21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68425D3-5151-425C-B4EB-E8C54B7C2E1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3CB649B-845F-42AC-A3DA-778C8F53DE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90705</xdr:rowOff>
    </xdr:from>
    <xdr:to>
      <xdr:col>55</xdr:col>
      <xdr:colOff>50800</xdr:colOff>
      <xdr:row>109</xdr:row>
      <xdr:rowOff>20855</xdr:rowOff>
    </xdr:to>
    <xdr:sp macro="" textlink="">
      <xdr:nvSpPr>
        <xdr:cNvPr id="477" name="楕円 476">
          <a:extLst>
            <a:ext uri="{FF2B5EF4-FFF2-40B4-BE49-F238E27FC236}">
              <a16:creationId xmlns:a16="http://schemas.microsoft.com/office/drawing/2014/main" id="{E5DC8D1B-10D8-4706-B5C4-6053E05F2EA8}"/>
            </a:ext>
          </a:extLst>
        </xdr:cNvPr>
        <xdr:cNvSpPr/>
      </xdr:nvSpPr>
      <xdr:spPr>
        <a:xfrm>
          <a:off x="10426700" y="186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46767</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78C4025F-D702-4BB4-A7C5-3230F445BC80}"/>
            </a:ext>
          </a:extLst>
        </xdr:cNvPr>
        <xdr:cNvSpPr txBox="1"/>
      </xdr:nvSpPr>
      <xdr:spPr>
        <a:xfrm>
          <a:off x="10515600" y="185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90270</xdr:rowOff>
    </xdr:from>
    <xdr:to>
      <xdr:col>50</xdr:col>
      <xdr:colOff>165100</xdr:colOff>
      <xdr:row>109</xdr:row>
      <xdr:rowOff>20420</xdr:rowOff>
    </xdr:to>
    <xdr:sp macro="" textlink="">
      <xdr:nvSpPr>
        <xdr:cNvPr id="479" name="楕円 478">
          <a:extLst>
            <a:ext uri="{FF2B5EF4-FFF2-40B4-BE49-F238E27FC236}">
              <a16:creationId xmlns:a16="http://schemas.microsoft.com/office/drawing/2014/main" id="{F12441B6-CBA5-4AE9-A0F4-EE4E02F02C14}"/>
            </a:ext>
          </a:extLst>
        </xdr:cNvPr>
        <xdr:cNvSpPr/>
      </xdr:nvSpPr>
      <xdr:spPr>
        <a:xfrm>
          <a:off x="9588500" y="186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141070</xdr:rowOff>
    </xdr:from>
    <xdr:to>
      <xdr:col>55</xdr:col>
      <xdr:colOff>0</xdr:colOff>
      <xdr:row>108</xdr:row>
      <xdr:rowOff>141505</xdr:rowOff>
    </xdr:to>
    <xdr:cxnSp macro="">
      <xdr:nvCxnSpPr>
        <xdr:cNvPr id="480" name="直線コネクタ 479">
          <a:extLst>
            <a:ext uri="{FF2B5EF4-FFF2-40B4-BE49-F238E27FC236}">
              <a16:creationId xmlns:a16="http://schemas.microsoft.com/office/drawing/2014/main" id="{3C34509A-B1AC-411D-B602-ACC61F37CD2F}"/>
            </a:ext>
          </a:extLst>
        </xdr:cNvPr>
        <xdr:cNvCxnSpPr/>
      </xdr:nvCxnSpPr>
      <xdr:spPr>
        <a:xfrm>
          <a:off x="9639300" y="18657670"/>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90590</xdr:rowOff>
    </xdr:from>
    <xdr:to>
      <xdr:col>46</xdr:col>
      <xdr:colOff>38100</xdr:colOff>
      <xdr:row>109</xdr:row>
      <xdr:rowOff>20740</xdr:rowOff>
    </xdr:to>
    <xdr:sp macro="" textlink="">
      <xdr:nvSpPr>
        <xdr:cNvPr id="481" name="楕円 480">
          <a:extLst>
            <a:ext uri="{FF2B5EF4-FFF2-40B4-BE49-F238E27FC236}">
              <a16:creationId xmlns:a16="http://schemas.microsoft.com/office/drawing/2014/main" id="{E5D0482C-8328-4320-944A-05ECEFF20CBD}"/>
            </a:ext>
          </a:extLst>
        </xdr:cNvPr>
        <xdr:cNvSpPr/>
      </xdr:nvSpPr>
      <xdr:spPr>
        <a:xfrm>
          <a:off x="8699500" y="186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141070</xdr:rowOff>
    </xdr:from>
    <xdr:to>
      <xdr:col>50</xdr:col>
      <xdr:colOff>114300</xdr:colOff>
      <xdr:row>108</xdr:row>
      <xdr:rowOff>141390</xdr:rowOff>
    </xdr:to>
    <xdr:cxnSp macro="">
      <xdr:nvCxnSpPr>
        <xdr:cNvPr id="482" name="直線コネクタ 481">
          <a:extLst>
            <a:ext uri="{FF2B5EF4-FFF2-40B4-BE49-F238E27FC236}">
              <a16:creationId xmlns:a16="http://schemas.microsoft.com/office/drawing/2014/main" id="{F26FAA06-75B5-44A8-BB7B-3DF52354E495}"/>
            </a:ext>
          </a:extLst>
        </xdr:cNvPr>
        <xdr:cNvCxnSpPr/>
      </xdr:nvCxnSpPr>
      <xdr:spPr>
        <a:xfrm flipV="1">
          <a:off x="8750300" y="1865767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91043</xdr:rowOff>
    </xdr:from>
    <xdr:to>
      <xdr:col>41</xdr:col>
      <xdr:colOff>101600</xdr:colOff>
      <xdr:row>109</xdr:row>
      <xdr:rowOff>21193</xdr:rowOff>
    </xdr:to>
    <xdr:sp macro="" textlink="">
      <xdr:nvSpPr>
        <xdr:cNvPr id="483" name="楕円 482">
          <a:extLst>
            <a:ext uri="{FF2B5EF4-FFF2-40B4-BE49-F238E27FC236}">
              <a16:creationId xmlns:a16="http://schemas.microsoft.com/office/drawing/2014/main" id="{7404D054-94BE-4271-9ACC-5C7F6FD7A91F}"/>
            </a:ext>
          </a:extLst>
        </xdr:cNvPr>
        <xdr:cNvSpPr/>
      </xdr:nvSpPr>
      <xdr:spPr>
        <a:xfrm>
          <a:off x="7810500" y="1860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141390</xdr:rowOff>
    </xdr:from>
    <xdr:to>
      <xdr:col>45</xdr:col>
      <xdr:colOff>177800</xdr:colOff>
      <xdr:row>108</xdr:row>
      <xdr:rowOff>141843</xdr:rowOff>
    </xdr:to>
    <xdr:cxnSp macro="">
      <xdr:nvCxnSpPr>
        <xdr:cNvPr id="484" name="直線コネクタ 483">
          <a:extLst>
            <a:ext uri="{FF2B5EF4-FFF2-40B4-BE49-F238E27FC236}">
              <a16:creationId xmlns:a16="http://schemas.microsoft.com/office/drawing/2014/main" id="{2D9C8D1A-3B06-4E5A-A734-194FA44F9E5A}"/>
            </a:ext>
          </a:extLst>
        </xdr:cNvPr>
        <xdr:cNvCxnSpPr/>
      </xdr:nvCxnSpPr>
      <xdr:spPr>
        <a:xfrm flipV="1">
          <a:off x="7861300" y="18657990"/>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94328</xdr:rowOff>
    </xdr:from>
    <xdr:to>
      <xdr:col>36</xdr:col>
      <xdr:colOff>165100</xdr:colOff>
      <xdr:row>109</xdr:row>
      <xdr:rowOff>24478</xdr:rowOff>
    </xdr:to>
    <xdr:sp macro="" textlink="">
      <xdr:nvSpPr>
        <xdr:cNvPr id="485" name="楕円 484">
          <a:extLst>
            <a:ext uri="{FF2B5EF4-FFF2-40B4-BE49-F238E27FC236}">
              <a16:creationId xmlns:a16="http://schemas.microsoft.com/office/drawing/2014/main" id="{DA0DFEE9-07C4-4D65-B02F-FEAE66CBC8B0}"/>
            </a:ext>
          </a:extLst>
        </xdr:cNvPr>
        <xdr:cNvSpPr/>
      </xdr:nvSpPr>
      <xdr:spPr>
        <a:xfrm>
          <a:off x="6921500" y="186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141843</xdr:rowOff>
    </xdr:from>
    <xdr:to>
      <xdr:col>41</xdr:col>
      <xdr:colOff>50800</xdr:colOff>
      <xdr:row>108</xdr:row>
      <xdr:rowOff>145128</xdr:rowOff>
    </xdr:to>
    <xdr:cxnSp macro="">
      <xdr:nvCxnSpPr>
        <xdr:cNvPr id="486" name="直線コネクタ 485">
          <a:extLst>
            <a:ext uri="{FF2B5EF4-FFF2-40B4-BE49-F238E27FC236}">
              <a16:creationId xmlns:a16="http://schemas.microsoft.com/office/drawing/2014/main" id="{983BAFFD-2B84-46FD-B83F-68201DB5C24A}"/>
            </a:ext>
          </a:extLst>
        </xdr:cNvPr>
        <xdr:cNvCxnSpPr/>
      </xdr:nvCxnSpPr>
      <xdr:spPr>
        <a:xfrm flipV="1">
          <a:off x="6972300" y="18658443"/>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13754</xdr:rowOff>
    </xdr:from>
    <xdr:ext cx="690189" cy="259045"/>
    <xdr:sp macro="" textlink="">
      <xdr:nvSpPr>
        <xdr:cNvPr id="487" name="n_1aveValue【港湾・漁港】&#10;一人当たり有形固定資産（償却資産）額">
          <a:extLst>
            <a:ext uri="{FF2B5EF4-FFF2-40B4-BE49-F238E27FC236}">
              <a16:creationId xmlns:a16="http://schemas.microsoft.com/office/drawing/2014/main" id="{3312F6C5-D021-4403-8AFC-D4F3E5CA099F}"/>
            </a:ext>
          </a:extLst>
        </xdr:cNvPr>
        <xdr:cNvSpPr txBox="1"/>
      </xdr:nvSpPr>
      <xdr:spPr>
        <a:xfrm>
          <a:off x="9281505" y="18358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14242</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DD1E1CE2-E0AD-441D-840A-D267C238B6AC}"/>
            </a:ext>
          </a:extLst>
        </xdr:cNvPr>
        <xdr:cNvSpPr txBox="1"/>
      </xdr:nvSpPr>
      <xdr:spPr>
        <a:xfrm>
          <a:off x="8405205" y="18359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16434</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8C361285-3DE3-4FA6-9D97-F30C29AA538E}"/>
            </a:ext>
          </a:extLst>
        </xdr:cNvPr>
        <xdr:cNvSpPr txBox="1"/>
      </xdr:nvSpPr>
      <xdr:spPr>
        <a:xfrm>
          <a:off x="7516205" y="18361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17592</xdr:rowOff>
    </xdr:from>
    <xdr:ext cx="690189" cy="259045"/>
    <xdr:sp macro="" textlink="">
      <xdr:nvSpPr>
        <xdr:cNvPr id="490" name="n_4aveValue【港湾・漁港】&#10;一人当たり有形固定資産（償却資産）額">
          <a:extLst>
            <a:ext uri="{FF2B5EF4-FFF2-40B4-BE49-F238E27FC236}">
              <a16:creationId xmlns:a16="http://schemas.microsoft.com/office/drawing/2014/main" id="{744C787C-6B96-4E4A-9567-D0F7EB6A8D46}"/>
            </a:ext>
          </a:extLst>
        </xdr:cNvPr>
        <xdr:cNvSpPr txBox="1"/>
      </xdr:nvSpPr>
      <xdr:spPr>
        <a:xfrm>
          <a:off x="66272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11547</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A7E40A7E-FE14-47ED-989E-9D3213B29F96}"/>
            </a:ext>
          </a:extLst>
        </xdr:cNvPr>
        <xdr:cNvSpPr txBox="1"/>
      </xdr:nvSpPr>
      <xdr:spPr>
        <a:xfrm>
          <a:off x="9327095" y="1869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11867</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972E150F-5885-48AE-84CE-70D964D25DB4}"/>
            </a:ext>
          </a:extLst>
        </xdr:cNvPr>
        <xdr:cNvSpPr txBox="1"/>
      </xdr:nvSpPr>
      <xdr:spPr>
        <a:xfrm>
          <a:off x="8450795" y="1869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12320</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FE94F08-3B00-4760-852E-63D7615D0FB2}"/>
            </a:ext>
          </a:extLst>
        </xdr:cNvPr>
        <xdr:cNvSpPr txBox="1"/>
      </xdr:nvSpPr>
      <xdr:spPr>
        <a:xfrm>
          <a:off x="7561795" y="1870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15605</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EAE962E6-C142-4706-9715-DF8A8C9EF2C5}"/>
            </a:ext>
          </a:extLst>
        </xdr:cNvPr>
        <xdr:cNvSpPr txBox="1"/>
      </xdr:nvSpPr>
      <xdr:spPr>
        <a:xfrm>
          <a:off x="6672795" y="187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83BF5E7-AC09-4B7A-849C-91A974484B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CF075B4-5C4C-4F0F-894C-EE762E6633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B0668BB-D454-4376-8B6B-9548CEC18E7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68C72FF7-1C69-4FC0-B79A-53362B9196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355DB44-230C-4360-B937-C019212D33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B21D7F8-DB6B-46E1-8540-10071B61C5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E6DD3FA-0AA9-49A5-A63D-893FD2CF65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3B532B8-48A0-4D4E-8194-C5F4EA337B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CEEC7F6-9614-4132-B601-954251968A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1147B6AC-EA98-4929-83B5-8BCDBB307F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5A58FDDE-FD06-4709-B2AA-37E30826C3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81CC97C0-98FA-481F-BF29-CE5EE434371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94031267-B9E9-4FAB-9A20-DE9F7F1B31E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019F4A0-1C93-430E-8971-355AB6A63A0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2DBC77CD-7CE8-48FE-8C62-90CE99CAE3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60E5B0C4-2E53-4788-BE26-E07D2BAD6E1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AA3AC2C7-B312-487C-AC61-3EAC24C6464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9AD457DF-381E-4413-8447-609FC572C53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6DB075D-2ADD-4590-821A-4FA039C817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C3161036-46DC-4960-943D-0B5C4405BAE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5" name="テキスト ボックス 514">
          <a:extLst>
            <a:ext uri="{FF2B5EF4-FFF2-40B4-BE49-F238E27FC236}">
              <a16:creationId xmlns:a16="http://schemas.microsoft.com/office/drawing/2014/main" id="{4A472187-5D0F-474F-A5A9-E5A5317726E8}"/>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CF13D2A-5D1A-40AD-A7BD-A263C4C954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C462DB1A-B890-45E1-B7CD-06D465E8A59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8" name="直線コネクタ 517">
          <a:extLst>
            <a:ext uri="{FF2B5EF4-FFF2-40B4-BE49-F238E27FC236}">
              <a16:creationId xmlns:a16="http://schemas.microsoft.com/office/drawing/2014/main" id="{8AC7A67C-E08C-4CDE-973A-487701BA51A2}"/>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5F560D4B-A744-4ECA-BCC7-EE30A0439E0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0" name="直線コネクタ 519">
          <a:extLst>
            <a:ext uri="{FF2B5EF4-FFF2-40B4-BE49-F238E27FC236}">
              <a16:creationId xmlns:a16="http://schemas.microsoft.com/office/drawing/2014/main" id="{85F23A01-FCEE-4243-9F6C-1D96A36FFCA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1" name="【認定こども園・幼稚園・保育所】&#10;有形固定資産減価償却率最大値テキスト">
          <a:extLst>
            <a:ext uri="{FF2B5EF4-FFF2-40B4-BE49-F238E27FC236}">
              <a16:creationId xmlns:a16="http://schemas.microsoft.com/office/drawing/2014/main" id="{C11AC75A-D9D9-459B-A3E5-4E0F8118C758}"/>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2" name="直線コネクタ 521">
          <a:extLst>
            <a:ext uri="{FF2B5EF4-FFF2-40B4-BE49-F238E27FC236}">
              <a16:creationId xmlns:a16="http://schemas.microsoft.com/office/drawing/2014/main" id="{C9FF7481-720C-4126-BB75-7A052FCEEED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5CD2F9E9-F7C3-45B1-8523-2715EDDE0E1E}"/>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524" name="フローチャート: 判断 523">
          <a:extLst>
            <a:ext uri="{FF2B5EF4-FFF2-40B4-BE49-F238E27FC236}">
              <a16:creationId xmlns:a16="http://schemas.microsoft.com/office/drawing/2014/main" id="{DE68446B-417F-417A-A54E-1B007FB3412F}"/>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525" name="フローチャート: 判断 524">
          <a:extLst>
            <a:ext uri="{FF2B5EF4-FFF2-40B4-BE49-F238E27FC236}">
              <a16:creationId xmlns:a16="http://schemas.microsoft.com/office/drawing/2014/main" id="{1166D2AF-5A73-430F-8AD8-D1F98EA9B85A}"/>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526" name="フローチャート: 判断 525">
          <a:extLst>
            <a:ext uri="{FF2B5EF4-FFF2-40B4-BE49-F238E27FC236}">
              <a16:creationId xmlns:a16="http://schemas.microsoft.com/office/drawing/2014/main" id="{404A6087-1E45-4976-A85B-757C66789768}"/>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27" name="フローチャート: 判断 526">
          <a:extLst>
            <a:ext uri="{FF2B5EF4-FFF2-40B4-BE49-F238E27FC236}">
              <a16:creationId xmlns:a16="http://schemas.microsoft.com/office/drawing/2014/main" id="{4E6FF5CD-3EED-4583-9F95-EA3D4D6CA92D}"/>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528" name="フローチャート: 判断 527">
          <a:extLst>
            <a:ext uri="{FF2B5EF4-FFF2-40B4-BE49-F238E27FC236}">
              <a16:creationId xmlns:a16="http://schemas.microsoft.com/office/drawing/2014/main" id="{A71892D1-7632-46E6-9F28-A2C8EAA7EC6E}"/>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4689837-8757-4521-B7A3-0D579D866E6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652F9EB-0AC5-4E12-ADA1-952FA84FFE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EEC991B-BD20-421F-B953-91A4434C41E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4C32D8A-10B5-4FA1-89C5-C15BEB3104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A592631-AA1F-4CCA-8AD7-8E19782400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57150</xdr:rowOff>
    </xdr:from>
    <xdr:to>
      <xdr:col>85</xdr:col>
      <xdr:colOff>177800</xdr:colOff>
      <xdr:row>40</xdr:row>
      <xdr:rowOff>158750</xdr:rowOff>
    </xdr:to>
    <xdr:sp macro="" textlink="">
      <xdr:nvSpPr>
        <xdr:cNvPr id="534" name="楕円 533">
          <a:extLst>
            <a:ext uri="{FF2B5EF4-FFF2-40B4-BE49-F238E27FC236}">
              <a16:creationId xmlns:a16="http://schemas.microsoft.com/office/drawing/2014/main" id="{06396D9C-6974-48A8-A57C-884E23FC1461}"/>
            </a:ext>
          </a:extLst>
        </xdr:cNvPr>
        <xdr:cNvSpPr/>
      </xdr:nvSpPr>
      <xdr:spPr>
        <a:xfrm>
          <a:off x="162687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143527</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EFD9F0FA-F61E-4E1C-AC41-CDA3233EE218}"/>
            </a:ext>
          </a:extLst>
        </xdr:cNvPr>
        <xdr:cNvSpPr txBox="1"/>
      </xdr:nvSpPr>
      <xdr:spPr>
        <a:xfrm>
          <a:off x="16357600"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76200</xdr:rowOff>
    </xdr:from>
    <xdr:to>
      <xdr:col>81</xdr:col>
      <xdr:colOff>101600</xdr:colOff>
      <xdr:row>41</xdr:row>
      <xdr:rowOff>6350</xdr:rowOff>
    </xdr:to>
    <xdr:sp macro="" textlink="">
      <xdr:nvSpPr>
        <xdr:cNvPr id="536" name="楕円 535">
          <a:extLst>
            <a:ext uri="{FF2B5EF4-FFF2-40B4-BE49-F238E27FC236}">
              <a16:creationId xmlns:a16="http://schemas.microsoft.com/office/drawing/2014/main" id="{56497A21-D03E-47CF-93EA-3627C10FDE0C}"/>
            </a:ext>
          </a:extLst>
        </xdr:cNvPr>
        <xdr:cNvSpPr/>
      </xdr:nvSpPr>
      <xdr:spPr>
        <a:xfrm>
          <a:off x="15430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107950</xdr:rowOff>
    </xdr:from>
    <xdr:to>
      <xdr:col>85</xdr:col>
      <xdr:colOff>127000</xdr:colOff>
      <xdr:row>40</xdr:row>
      <xdr:rowOff>127000</xdr:rowOff>
    </xdr:to>
    <xdr:cxnSp macro="">
      <xdr:nvCxnSpPr>
        <xdr:cNvPr id="537" name="直線コネクタ 536">
          <a:extLst>
            <a:ext uri="{FF2B5EF4-FFF2-40B4-BE49-F238E27FC236}">
              <a16:creationId xmlns:a16="http://schemas.microsoft.com/office/drawing/2014/main" id="{C1735B73-5190-4B66-87B0-0A1C9C911029}"/>
            </a:ext>
          </a:extLst>
        </xdr:cNvPr>
        <xdr:cNvCxnSpPr/>
      </xdr:nvCxnSpPr>
      <xdr:spPr>
        <a:xfrm flipV="1">
          <a:off x="15481300" y="6965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76200</xdr:rowOff>
    </xdr:from>
    <xdr:to>
      <xdr:col>76</xdr:col>
      <xdr:colOff>165100</xdr:colOff>
      <xdr:row>41</xdr:row>
      <xdr:rowOff>6350</xdr:rowOff>
    </xdr:to>
    <xdr:sp macro="" textlink="">
      <xdr:nvSpPr>
        <xdr:cNvPr id="538" name="楕円 537">
          <a:extLst>
            <a:ext uri="{FF2B5EF4-FFF2-40B4-BE49-F238E27FC236}">
              <a16:creationId xmlns:a16="http://schemas.microsoft.com/office/drawing/2014/main" id="{A0B18508-EA9C-4146-B67F-A73B7D897319}"/>
            </a:ext>
          </a:extLst>
        </xdr:cNvPr>
        <xdr:cNvSpPr/>
      </xdr:nvSpPr>
      <xdr:spPr>
        <a:xfrm>
          <a:off x="1454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127000</xdr:rowOff>
    </xdr:from>
    <xdr:to>
      <xdr:col>81</xdr:col>
      <xdr:colOff>50800</xdr:colOff>
      <xdr:row>40</xdr:row>
      <xdr:rowOff>127000</xdr:rowOff>
    </xdr:to>
    <xdr:cxnSp macro="">
      <xdr:nvCxnSpPr>
        <xdr:cNvPr id="539" name="直線コネクタ 538">
          <a:extLst>
            <a:ext uri="{FF2B5EF4-FFF2-40B4-BE49-F238E27FC236}">
              <a16:creationId xmlns:a16="http://schemas.microsoft.com/office/drawing/2014/main" id="{DAAFA34B-F12E-4C75-9035-9A403632A4FE}"/>
            </a:ext>
          </a:extLst>
        </xdr:cNvPr>
        <xdr:cNvCxnSpPr/>
      </xdr:nvCxnSpPr>
      <xdr:spPr>
        <a:xfrm>
          <a:off x="14592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76200</xdr:rowOff>
    </xdr:from>
    <xdr:to>
      <xdr:col>72</xdr:col>
      <xdr:colOff>38100</xdr:colOff>
      <xdr:row>41</xdr:row>
      <xdr:rowOff>6350</xdr:rowOff>
    </xdr:to>
    <xdr:sp macro="" textlink="">
      <xdr:nvSpPr>
        <xdr:cNvPr id="540" name="楕円 539">
          <a:extLst>
            <a:ext uri="{FF2B5EF4-FFF2-40B4-BE49-F238E27FC236}">
              <a16:creationId xmlns:a16="http://schemas.microsoft.com/office/drawing/2014/main" id="{289026E5-342B-46F7-A925-276694E4405B}"/>
            </a:ext>
          </a:extLst>
        </xdr:cNvPr>
        <xdr:cNvSpPr/>
      </xdr:nvSpPr>
      <xdr:spPr>
        <a:xfrm>
          <a:off x="1365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127000</xdr:rowOff>
    </xdr:from>
    <xdr:to>
      <xdr:col>76</xdr:col>
      <xdr:colOff>114300</xdr:colOff>
      <xdr:row>40</xdr:row>
      <xdr:rowOff>127000</xdr:rowOff>
    </xdr:to>
    <xdr:cxnSp macro="">
      <xdr:nvCxnSpPr>
        <xdr:cNvPr id="541" name="直線コネクタ 540">
          <a:extLst>
            <a:ext uri="{FF2B5EF4-FFF2-40B4-BE49-F238E27FC236}">
              <a16:creationId xmlns:a16="http://schemas.microsoft.com/office/drawing/2014/main" id="{1EABC83E-EEAC-4783-834B-05538049DE5C}"/>
            </a:ext>
          </a:extLst>
        </xdr:cNvPr>
        <xdr:cNvCxnSpPr/>
      </xdr:nvCxnSpPr>
      <xdr:spPr>
        <a:xfrm>
          <a:off x="13703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35560</xdr:rowOff>
    </xdr:from>
    <xdr:to>
      <xdr:col>67</xdr:col>
      <xdr:colOff>101600</xdr:colOff>
      <xdr:row>38</xdr:row>
      <xdr:rowOff>137160</xdr:rowOff>
    </xdr:to>
    <xdr:sp macro="" textlink="">
      <xdr:nvSpPr>
        <xdr:cNvPr id="542" name="楕円 541">
          <a:extLst>
            <a:ext uri="{FF2B5EF4-FFF2-40B4-BE49-F238E27FC236}">
              <a16:creationId xmlns:a16="http://schemas.microsoft.com/office/drawing/2014/main" id="{C7760F52-4882-4818-9512-C2BE2B86C246}"/>
            </a:ext>
          </a:extLst>
        </xdr:cNvPr>
        <xdr:cNvSpPr/>
      </xdr:nvSpPr>
      <xdr:spPr>
        <a:xfrm>
          <a:off x="12763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86360</xdr:rowOff>
    </xdr:from>
    <xdr:to>
      <xdr:col>71</xdr:col>
      <xdr:colOff>177800</xdr:colOff>
      <xdr:row>40</xdr:row>
      <xdr:rowOff>127000</xdr:rowOff>
    </xdr:to>
    <xdr:cxnSp macro="">
      <xdr:nvCxnSpPr>
        <xdr:cNvPr id="543" name="直線コネクタ 542">
          <a:extLst>
            <a:ext uri="{FF2B5EF4-FFF2-40B4-BE49-F238E27FC236}">
              <a16:creationId xmlns:a16="http://schemas.microsoft.com/office/drawing/2014/main" id="{EB2888BB-B9FB-461E-B9E6-1FFEC0EEB33C}"/>
            </a:ext>
          </a:extLst>
        </xdr:cNvPr>
        <xdr:cNvCxnSpPr/>
      </xdr:nvCxnSpPr>
      <xdr:spPr>
        <a:xfrm>
          <a:off x="12814300" y="6601460"/>
          <a:ext cx="889000" cy="38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323C8159-79FF-417F-9BC0-ADAA528334D5}"/>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EDDAD8D8-6527-4960-BF67-469F0107425C}"/>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16278B3B-C66B-4730-9BC4-BE2EAF66DFC8}"/>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FF56912C-8E36-496E-91C7-8D79FEEEBCF0}"/>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40</xdr:row>
      <xdr:rowOff>168927</xdr:rowOff>
    </xdr:from>
    <xdr:ext cx="469744" cy="259045"/>
    <xdr:sp macro="" textlink="">
      <xdr:nvSpPr>
        <xdr:cNvPr id="548" name="n_1mainValue【認定こども園・幼稚園・保育所】&#10;有形固定資産減価償却率">
          <a:extLst>
            <a:ext uri="{FF2B5EF4-FFF2-40B4-BE49-F238E27FC236}">
              <a16:creationId xmlns:a16="http://schemas.microsoft.com/office/drawing/2014/main" id="{20B09554-2A6C-4D40-A7A2-28ACAABF9B92}"/>
            </a:ext>
          </a:extLst>
        </xdr:cNvPr>
        <xdr:cNvSpPr txBox="1"/>
      </xdr:nvSpPr>
      <xdr:spPr>
        <a:xfrm>
          <a:off x="15233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40</xdr:row>
      <xdr:rowOff>168927</xdr:rowOff>
    </xdr:from>
    <xdr:ext cx="469744" cy="259045"/>
    <xdr:sp macro="" textlink="">
      <xdr:nvSpPr>
        <xdr:cNvPr id="549" name="n_2mainValue【認定こども園・幼稚園・保育所】&#10;有形固定資産減価償却率">
          <a:extLst>
            <a:ext uri="{FF2B5EF4-FFF2-40B4-BE49-F238E27FC236}">
              <a16:creationId xmlns:a16="http://schemas.microsoft.com/office/drawing/2014/main" id="{450A7A14-D7C9-4598-8A90-588A178BF22F}"/>
            </a:ext>
          </a:extLst>
        </xdr:cNvPr>
        <xdr:cNvSpPr txBox="1"/>
      </xdr:nvSpPr>
      <xdr:spPr>
        <a:xfrm>
          <a:off x="14357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40</xdr:row>
      <xdr:rowOff>168927</xdr:rowOff>
    </xdr:from>
    <xdr:ext cx="469744" cy="259045"/>
    <xdr:sp macro="" textlink="">
      <xdr:nvSpPr>
        <xdr:cNvPr id="550" name="n_3mainValue【認定こども園・幼稚園・保育所】&#10;有形固定資産減価償却率">
          <a:extLst>
            <a:ext uri="{FF2B5EF4-FFF2-40B4-BE49-F238E27FC236}">
              <a16:creationId xmlns:a16="http://schemas.microsoft.com/office/drawing/2014/main" id="{E52004C0-FC73-453A-9817-CA7175B1FB06}"/>
            </a:ext>
          </a:extLst>
        </xdr:cNvPr>
        <xdr:cNvSpPr txBox="1"/>
      </xdr:nvSpPr>
      <xdr:spPr>
        <a:xfrm>
          <a:off x="13468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128287</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CB2C131B-DF18-496D-BD82-1D1F5644E0BA}"/>
            </a:ext>
          </a:extLst>
        </xdr:cNvPr>
        <xdr:cNvSpPr txBox="1"/>
      </xdr:nvSpPr>
      <xdr:spPr>
        <a:xfrm>
          <a:off x="12611744" y="664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5ED63D4-C30E-47B9-9949-CF48D9AE39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DBDFDAE7-9B1B-4178-A62F-849D09892AA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EF68C686-62BB-4AC2-8E1F-FC5B6D5A86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61B6E34-8E9A-496E-95D9-1258A1099F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5CD83F18-AB93-43B0-AEE3-2E2C78A45D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60ABE87E-A3E2-453D-9114-68E11F149F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1B76EFD9-C69F-4F68-9D70-3648FFE274F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B5590F49-3ECF-4976-B3DB-5ACFDA1FE0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5123D0B-E1B6-496E-9F55-26B35C336E8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45C0D188-8CF5-4385-9ED8-9D7102E8E99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8C9B09C3-7E9E-4127-82A8-2B5B2D782A7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a:extLst>
            <a:ext uri="{FF2B5EF4-FFF2-40B4-BE49-F238E27FC236}">
              <a16:creationId xmlns:a16="http://schemas.microsoft.com/office/drawing/2014/main" id="{1077098C-C8F0-4390-A6E0-8315FF6B97D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C101C037-515E-4C85-BAC2-CD1534AFEFA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a:extLst>
            <a:ext uri="{FF2B5EF4-FFF2-40B4-BE49-F238E27FC236}">
              <a16:creationId xmlns:a16="http://schemas.microsoft.com/office/drawing/2014/main" id="{4AD635AB-00C6-4C5C-8601-11A82521B5A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3316D93D-515A-468C-A0A0-D967E7B8419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a:extLst>
            <a:ext uri="{FF2B5EF4-FFF2-40B4-BE49-F238E27FC236}">
              <a16:creationId xmlns:a16="http://schemas.microsoft.com/office/drawing/2014/main" id="{05B8E05B-5801-4473-9111-D7064D0FD29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A6AC4BAE-724A-4C69-9122-F366818F79E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a:extLst>
            <a:ext uri="{FF2B5EF4-FFF2-40B4-BE49-F238E27FC236}">
              <a16:creationId xmlns:a16="http://schemas.microsoft.com/office/drawing/2014/main" id="{005094A2-B3BB-4636-AA97-2B40B20B05A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57C4F441-9C4F-4AA0-BB48-3620AE0D741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8498E61C-1C37-4DAC-BC6E-0F7ABEB688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A8224BBB-F489-4127-9392-AE95A89D79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573" name="直線コネクタ 572">
          <a:extLst>
            <a:ext uri="{FF2B5EF4-FFF2-40B4-BE49-F238E27FC236}">
              <a16:creationId xmlns:a16="http://schemas.microsoft.com/office/drawing/2014/main" id="{FC13E506-AC86-405F-ADE0-CDED1FBB3B13}"/>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7872CFC6-4EAE-4375-B8D0-7FF614FF1657}"/>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5" name="直線コネクタ 574">
          <a:extLst>
            <a:ext uri="{FF2B5EF4-FFF2-40B4-BE49-F238E27FC236}">
              <a16:creationId xmlns:a16="http://schemas.microsoft.com/office/drawing/2014/main" id="{9A168335-DEC4-49AF-85A9-95F0F56ED54D}"/>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99953F08-0E46-4614-98AE-42DC0DD38259}"/>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577" name="直線コネクタ 576">
          <a:extLst>
            <a:ext uri="{FF2B5EF4-FFF2-40B4-BE49-F238E27FC236}">
              <a16:creationId xmlns:a16="http://schemas.microsoft.com/office/drawing/2014/main" id="{7D9D9972-B77E-47F7-9EB2-5BB7FDB0F519}"/>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8402ADBD-9F0D-42F0-A63F-600C2B154376}"/>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579" name="フローチャート: 判断 578">
          <a:extLst>
            <a:ext uri="{FF2B5EF4-FFF2-40B4-BE49-F238E27FC236}">
              <a16:creationId xmlns:a16="http://schemas.microsoft.com/office/drawing/2014/main" id="{36E891CF-586F-48B5-90CF-62BA94B92D69}"/>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580" name="フローチャート: 判断 579">
          <a:extLst>
            <a:ext uri="{FF2B5EF4-FFF2-40B4-BE49-F238E27FC236}">
              <a16:creationId xmlns:a16="http://schemas.microsoft.com/office/drawing/2014/main" id="{9B037BBB-5362-4164-911F-8BE84FCD5318}"/>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81" name="フローチャート: 判断 580">
          <a:extLst>
            <a:ext uri="{FF2B5EF4-FFF2-40B4-BE49-F238E27FC236}">
              <a16:creationId xmlns:a16="http://schemas.microsoft.com/office/drawing/2014/main" id="{AF2423E2-007E-4E28-8343-F9F0F159A7A8}"/>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582" name="フローチャート: 判断 581">
          <a:extLst>
            <a:ext uri="{FF2B5EF4-FFF2-40B4-BE49-F238E27FC236}">
              <a16:creationId xmlns:a16="http://schemas.microsoft.com/office/drawing/2014/main" id="{81DAD44C-436B-45AB-8CE4-61917F4900B7}"/>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583" name="フローチャート: 判断 582">
          <a:extLst>
            <a:ext uri="{FF2B5EF4-FFF2-40B4-BE49-F238E27FC236}">
              <a16:creationId xmlns:a16="http://schemas.microsoft.com/office/drawing/2014/main" id="{690C162E-1E2C-44FF-8C4A-E77F179F1790}"/>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AD467C8-D687-4CC6-AE7D-35F7D5268C0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8782344-1A81-4C32-8CB2-916419A8E7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85AC25C-DD69-4324-BAD8-8281ECFF00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BBEF766-AC47-46C0-95B7-70975E9694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AA88B37-BD67-4855-B1FF-462EB3F021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589" name="楕円 588">
          <a:extLst>
            <a:ext uri="{FF2B5EF4-FFF2-40B4-BE49-F238E27FC236}">
              <a16:creationId xmlns:a16="http://schemas.microsoft.com/office/drawing/2014/main" id="{976AB6C9-681B-4BA1-8258-73FB01C41B12}"/>
            </a:ext>
          </a:extLst>
        </xdr:cNvPr>
        <xdr:cNvSpPr/>
      </xdr:nvSpPr>
      <xdr:spPr>
        <a:xfrm>
          <a:off x="22110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71137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259438FB-FC97-478F-8412-9A673E11D375}"/>
            </a:ext>
          </a:extLst>
        </xdr:cNvPr>
        <xdr:cNvSpPr txBox="1"/>
      </xdr:nvSpPr>
      <xdr:spPr>
        <a:xfrm>
          <a:off x="22199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64719</xdr:rowOff>
    </xdr:from>
    <xdr:to>
      <xdr:col>112</xdr:col>
      <xdr:colOff>38100</xdr:colOff>
      <xdr:row>38</xdr:row>
      <xdr:rowOff>166319</xdr:rowOff>
    </xdr:to>
    <xdr:sp macro="" textlink="">
      <xdr:nvSpPr>
        <xdr:cNvPr id="591" name="楕円 590">
          <a:extLst>
            <a:ext uri="{FF2B5EF4-FFF2-40B4-BE49-F238E27FC236}">
              <a16:creationId xmlns:a16="http://schemas.microsoft.com/office/drawing/2014/main" id="{E5B274D7-C9FA-49E9-AAFD-C66133C46A3A}"/>
            </a:ext>
          </a:extLst>
        </xdr:cNvPr>
        <xdr:cNvSpPr/>
      </xdr:nvSpPr>
      <xdr:spPr>
        <a:xfrm>
          <a:off x="21272500" y="65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99060</xdr:rowOff>
    </xdr:from>
    <xdr:to>
      <xdr:col>116</xdr:col>
      <xdr:colOff>63500</xdr:colOff>
      <xdr:row>38</xdr:row>
      <xdr:rowOff>115519</xdr:rowOff>
    </xdr:to>
    <xdr:cxnSp macro="">
      <xdr:nvCxnSpPr>
        <xdr:cNvPr id="592" name="直線コネクタ 591">
          <a:extLst>
            <a:ext uri="{FF2B5EF4-FFF2-40B4-BE49-F238E27FC236}">
              <a16:creationId xmlns:a16="http://schemas.microsoft.com/office/drawing/2014/main" id="{9237C060-8915-4DD4-A66E-1FF3FD16C94A}"/>
            </a:ext>
          </a:extLst>
        </xdr:cNvPr>
        <xdr:cNvCxnSpPr/>
      </xdr:nvCxnSpPr>
      <xdr:spPr>
        <a:xfrm flipV="1">
          <a:off x="21323300" y="6614160"/>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80264</xdr:rowOff>
    </xdr:from>
    <xdr:to>
      <xdr:col>107</xdr:col>
      <xdr:colOff>101600</xdr:colOff>
      <xdr:row>39</xdr:row>
      <xdr:rowOff>10414</xdr:rowOff>
    </xdr:to>
    <xdr:sp macro="" textlink="">
      <xdr:nvSpPr>
        <xdr:cNvPr id="593" name="楕円 592">
          <a:extLst>
            <a:ext uri="{FF2B5EF4-FFF2-40B4-BE49-F238E27FC236}">
              <a16:creationId xmlns:a16="http://schemas.microsoft.com/office/drawing/2014/main" id="{9EC404FB-D1C3-42EC-84EE-81B6E96DFE17}"/>
            </a:ext>
          </a:extLst>
        </xdr:cNvPr>
        <xdr:cNvSpPr/>
      </xdr:nvSpPr>
      <xdr:spPr>
        <a:xfrm>
          <a:off x="2038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115519</xdr:rowOff>
    </xdr:from>
    <xdr:to>
      <xdr:col>111</xdr:col>
      <xdr:colOff>177800</xdr:colOff>
      <xdr:row>38</xdr:row>
      <xdr:rowOff>131064</xdr:rowOff>
    </xdr:to>
    <xdr:cxnSp macro="">
      <xdr:nvCxnSpPr>
        <xdr:cNvPr id="594" name="直線コネクタ 593">
          <a:extLst>
            <a:ext uri="{FF2B5EF4-FFF2-40B4-BE49-F238E27FC236}">
              <a16:creationId xmlns:a16="http://schemas.microsoft.com/office/drawing/2014/main" id="{E2CC2EAF-CF56-4AAC-8AB4-615BBD6C11BA}"/>
            </a:ext>
          </a:extLst>
        </xdr:cNvPr>
        <xdr:cNvCxnSpPr/>
      </xdr:nvCxnSpPr>
      <xdr:spPr>
        <a:xfrm flipV="1">
          <a:off x="20434300" y="663061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101295</xdr:rowOff>
    </xdr:from>
    <xdr:to>
      <xdr:col>102</xdr:col>
      <xdr:colOff>165100</xdr:colOff>
      <xdr:row>39</xdr:row>
      <xdr:rowOff>31445</xdr:rowOff>
    </xdr:to>
    <xdr:sp macro="" textlink="">
      <xdr:nvSpPr>
        <xdr:cNvPr id="595" name="楕円 594">
          <a:extLst>
            <a:ext uri="{FF2B5EF4-FFF2-40B4-BE49-F238E27FC236}">
              <a16:creationId xmlns:a16="http://schemas.microsoft.com/office/drawing/2014/main" id="{92C7BAD7-48FA-40BF-B532-11788E6C5635}"/>
            </a:ext>
          </a:extLst>
        </xdr:cNvPr>
        <xdr:cNvSpPr/>
      </xdr:nvSpPr>
      <xdr:spPr>
        <a:xfrm>
          <a:off x="19494500" y="66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131064</xdr:rowOff>
    </xdr:from>
    <xdr:to>
      <xdr:col>107</xdr:col>
      <xdr:colOff>50800</xdr:colOff>
      <xdr:row>38</xdr:row>
      <xdr:rowOff>152095</xdr:rowOff>
    </xdr:to>
    <xdr:cxnSp macro="">
      <xdr:nvCxnSpPr>
        <xdr:cNvPr id="596" name="直線コネクタ 595">
          <a:extLst>
            <a:ext uri="{FF2B5EF4-FFF2-40B4-BE49-F238E27FC236}">
              <a16:creationId xmlns:a16="http://schemas.microsoft.com/office/drawing/2014/main" id="{CF8D41E6-32FF-485D-B994-3D28978ADE2E}"/>
            </a:ext>
          </a:extLst>
        </xdr:cNvPr>
        <xdr:cNvCxnSpPr/>
      </xdr:nvCxnSpPr>
      <xdr:spPr>
        <a:xfrm flipV="1">
          <a:off x="19545300" y="6646164"/>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115012</xdr:rowOff>
    </xdr:from>
    <xdr:to>
      <xdr:col>98</xdr:col>
      <xdr:colOff>38100</xdr:colOff>
      <xdr:row>39</xdr:row>
      <xdr:rowOff>45162</xdr:rowOff>
    </xdr:to>
    <xdr:sp macro="" textlink="">
      <xdr:nvSpPr>
        <xdr:cNvPr id="597" name="楕円 596">
          <a:extLst>
            <a:ext uri="{FF2B5EF4-FFF2-40B4-BE49-F238E27FC236}">
              <a16:creationId xmlns:a16="http://schemas.microsoft.com/office/drawing/2014/main" id="{72FA8EDC-096D-443B-9E76-39AEC02C254E}"/>
            </a:ext>
          </a:extLst>
        </xdr:cNvPr>
        <xdr:cNvSpPr/>
      </xdr:nvSpPr>
      <xdr:spPr>
        <a:xfrm>
          <a:off x="18605500" y="66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152095</xdr:rowOff>
    </xdr:from>
    <xdr:to>
      <xdr:col>102</xdr:col>
      <xdr:colOff>114300</xdr:colOff>
      <xdr:row>38</xdr:row>
      <xdr:rowOff>165812</xdr:rowOff>
    </xdr:to>
    <xdr:cxnSp macro="">
      <xdr:nvCxnSpPr>
        <xdr:cNvPr id="598" name="直線コネクタ 597">
          <a:extLst>
            <a:ext uri="{FF2B5EF4-FFF2-40B4-BE49-F238E27FC236}">
              <a16:creationId xmlns:a16="http://schemas.microsoft.com/office/drawing/2014/main" id="{9010A6A6-291C-45C0-8A30-E97D0B9C7131}"/>
            </a:ext>
          </a:extLst>
        </xdr:cNvPr>
        <xdr:cNvCxnSpPr/>
      </xdr:nvCxnSpPr>
      <xdr:spPr>
        <a:xfrm flipV="1">
          <a:off x="18656300" y="666719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2A015A5D-A139-48D8-9DF2-B08ED77312CA}"/>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E79D2C97-1F20-4B64-A620-85BF09208AF8}"/>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E83EDF1-D528-4EDF-AA7D-D85CC867FA1F}"/>
            </a:ext>
          </a:extLst>
        </xdr:cNvPr>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7DC46FE3-016A-4790-AC07-42BB6A0D8580}"/>
            </a:ext>
          </a:extLst>
        </xdr:cNvPr>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11396</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7D25FCB5-4E69-4B06-9D28-8E57AAB70F39}"/>
            </a:ext>
          </a:extLst>
        </xdr:cNvPr>
        <xdr:cNvSpPr txBox="1"/>
      </xdr:nvSpPr>
      <xdr:spPr>
        <a:xfrm>
          <a:off x="21075727" y="635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F38CDBCF-BE3E-4AB7-9914-7FBF733E0336}"/>
            </a:ext>
          </a:extLst>
        </xdr:cNvPr>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47972</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6A9F0ADA-F9B2-4AB0-B9DC-365F6605B87D}"/>
            </a:ext>
          </a:extLst>
        </xdr:cNvPr>
        <xdr:cNvSpPr txBox="1"/>
      </xdr:nvSpPr>
      <xdr:spPr>
        <a:xfrm>
          <a:off x="19310427" y="639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61688</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A253867F-C996-466F-9998-08853B54A4A8}"/>
            </a:ext>
          </a:extLst>
        </xdr:cNvPr>
        <xdr:cNvSpPr txBox="1"/>
      </xdr:nvSpPr>
      <xdr:spPr>
        <a:xfrm>
          <a:off x="18421427" y="640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96DBCF0C-69D7-4ED5-9C27-B92CE82ADE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46D0C13-2D14-437A-A348-18228AD179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4B25609A-AB1B-4D49-A18D-D29262014B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6BF83FC1-B777-457F-A3E0-4362A0B9C2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940AF782-C2BF-489C-8556-4D37102BC6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B9DE868-E3A2-41EB-BBD1-A855472A6A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F38A894-9830-4426-BC3F-45E391CE9C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578664A6-3712-4CCD-817B-3688F3AFF7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80ED5231-7558-4A00-950C-ED5D81E8F49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9539CF7-6A54-485A-A064-6F18CE0FDF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1F0F2486-A526-4185-BC9A-72F7AF9EE0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CBE26F75-2534-42C5-8756-5A0B1A0FB4B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97D71DBE-6BF1-4036-A35F-253AA25A43F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4C39BCB8-38FA-4072-8AC6-2B5CADE3736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12CED40C-94DB-49C1-A964-79F048F3B50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D7802512-29EE-41C3-A50F-54D3BC80B8A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507CA9CA-A331-4FC5-BDFE-5626167A048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2247757F-3ECB-453A-983B-F0AFAF16B41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869BFBA4-C65F-41C1-B6EC-376FA45502A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592F6EC9-1E7E-4148-8D9A-21A1E163919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902520C6-A128-421B-9774-7D311FA47C1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7BA7B99-8889-4F7A-B0A2-F7F095C5CE0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A40421E7-E990-497A-BB45-138A3033078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9B0AAE06-1D10-469B-9DA6-A4A0315D2BD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CB9FD057-4835-427D-A4D3-E0E659E0839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F6CC7EE3-93DB-465A-AA05-5D887541B816}"/>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学校施設】&#10;有形固定資産減価償却率最小値テキスト">
          <a:extLst>
            <a:ext uri="{FF2B5EF4-FFF2-40B4-BE49-F238E27FC236}">
              <a16:creationId xmlns:a16="http://schemas.microsoft.com/office/drawing/2014/main" id="{DE42DC2D-7560-41F4-B44A-93977F0E7A9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F52E4D79-5473-4986-B0A3-29B8B78FED4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AD9FA89-2F43-489C-B081-D68374117A22}"/>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6" name="直線コネクタ 635">
          <a:extLst>
            <a:ext uri="{FF2B5EF4-FFF2-40B4-BE49-F238E27FC236}">
              <a16:creationId xmlns:a16="http://schemas.microsoft.com/office/drawing/2014/main" id="{4E097F7F-21A3-4AE1-A8A0-AC560A766001}"/>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61DFD5AA-E43B-411D-B05A-AA4FEC98F78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38" name="フローチャート: 判断 637">
          <a:extLst>
            <a:ext uri="{FF2B5EF4-FFF2-40B4-BE49-F238E27FC236}">
              <a16:creationId xmlns:a16="http://schemas.microsoft.com/office/drawing/2014/main" id="{6E7DD796-8D95-40FC-A421-A09347104E2E}"/>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639" name="フローチャート: 判断 638">
          <a:extLst>
            <a:ext uri="{FF2B5EF4-FFF2-40B4-BE49-F238E27FC236}">
              <a16:creationId xmlns:a16="http://schemas.microsoft.com/office/drawing/2014/main" id="{9F3C6465-1B71-4144-9FAA-039F2C185724}"/>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640" name="フローチャート: 判断 639">
          <a:extLst>
            <a:ext uri="{FF2B5EF4-FFF2-40B4-BE49-F238E27FC236}">
              <a16:creationId xmlns:a16="http://schemas.microsoft.com/office/drawing/2014/main" id="{DD1BBA09-A060-43B5-B363-46FF64C674FC}"/>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641" name="フローチャート: 判断 640">
          <a:extLst>
            <a:ext uri="{FF2B5EF4-FFF2-40B4-BE49-F238E27FC236}">
              <a16:creationId xmlns:a16="http://schemas.microsoft.com/office/drawing/2014/main" id="{BE4D1208-9F13-427E-8228-4668E84A94E2}"/>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642" name="フローチャート: 判断 641">
          <a:extLst>
            <a:ext uri="{FF2B5EF4-FFF2-40B4-BE49-F238E27FC236}">
              <a16:creationId xmlns:a16="http://schemas.microsoft.com/office/drawing/2014/main" id="{AE132681-99F9-442B-89AF-CA191E74346E}"/>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DF05331-2DA3-4DA4-A6B5-BAFB96BF4C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AF662E0-C2BF-4E3E-AA59-E8880808FF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4DEC9E8-73C4-4785-AA45-1B3C2C2228E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735A08E-4767-4517-BD0D-C4AB51B946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BCEA0F0-F28B-45D2-8ADF-538A40A985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27577</xdr:rowOff>
    </xdr:from>
    <xdr:to>
      <xdr:col>85</xdr:col>
      <xdr:colOff>177800</xdr:colOff>
      <xdr:row>64</xdr:row>
      <xdr:rowOff>129177</xdr:rowOff>
    </xdr:to>
    <xdr:sp macro="" textlink="">
      <xdr:nvSpPr>
        <xdr:cNvPr id="648" name="楕円 647">
          <a:extLst>
            <a:ext uri="{FF2B5EF4-FFF2-40B4-BE49-F238E27FC236}">
              <a16:creationId xmlns:a16="http://schemas.microsoft.com/office/drawing/2014/main" id="{D5874623-A969-4E1C-81B3-A98C304E1179}"/>
            </a:ext>
          </a:extLst>
        </xdr:cNvPr>
        <xdr:cNvSpPr/>
      </xdr:nvSpPr>
      <xdr:spPr>
        <a:xfrm>
          <a:off x="162687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113954</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35CBCE8F-BC4D-4344-8750-9990C1A87D4F}"/>
            </a:ext>
          </a:extLst>
        </xdr:cNvPr>
        <xdr:cNvSpPr txBox="1"/>
      </xdr:nvSpPr>
      <xdr:spPr>
        <a:xfrm>
          <a:off x="16357600" y="1091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27577</xdr:rowOff>
    </xdr:from>
    <xdr:to>
      <xdr:col>81</xdr:col>
      <xdr:colOff>101600</xdr:colOff>
      <xdr:row>64</xdr:row>
      <xdr:rowOff>129177</xdr:rowOff>
    </xdr:to>
    <xdr:sp macro="" textlink="">
      <xdr:nvSpPr>
        <xdr:cNvPr id="650" name="楕円 649">
          <a:extLst>
            <a:ext uri="{FF2B5EF4-FFF2-40B4-BE49-F238E27FC236}">
              <a16:creationId xmlns:a16="http://schemas.microsoft.com/office/drawing/2014/main" id="{0DCF11C6-A5F1-48AA-AA77-A2D5A9AF614D}"/>
            </a:ext>
          </a:extLst>
        </xdr:cNvPr>
        <xdr:cNvSpPr/>
      </xdr:nvSpPr>
      <xdr:spPr>
        <a:xfrm>
          <a:off x="15430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78377</xdr:rowOff>
    </xdr:from>
    <xdr:to>
      <xdr:col>85</xdr:col>
      <xdr:colOff>127000</xdr:colOff>
      <xdr:row>64</xdr:row>
      <xdr:rowOff>78377</xdr:rowOff>
    </xdr:to>
    <xdr:cxnSp macro="">
      <xdr:nvCxnSpPr>
        <xdr:cNvPr id="651" name="直線コネクタ 650">
          <a:extLst>
            <a:ext uri="{FF2B5EF4-FFF2-40B4-BE49-F238E27FC236}">
              <a16:creationId xmlns:a16="http://schemas.microsoft.com/office/drawing/2014/main" id="{5E9AE89C-98B8-4602-A4EC-8A2F334FABDD}"/>
            </a:ext>
          </a:extLst>
        </xdr:cNvPr>
        <xdr:cNvCxnSpPr/>
      </xdr:nvCxnSpPr>
      <xdr:spPr>
        <a:xfrm>
          <a:off x="15481300" y="1105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14515</xdr:rowOff>
    </xdr:from>
    <xdr:to>
      <xdr:col>76</xdr:col>
      <xdr:colOff>165100</xdr:colOff>
      <xdr:row>64</xdr:row>
      <xdr:rowOff>116115</xdr:rowOff>
    </xdr:to>
    <xdr:sp macro="" textlink="">
      <xdr:nvSpPr>
        <xdr:cNvPr id="652" name="楕円 651">
          <a:extLst>
            <a:ext uri="{FF2B5EF4-FFF2-40B4-BE49-F238E27FC236}">
              <a16:creationId xmlns:a16="http://schemas.microsoft.com/office/drawing/2014/main" id="{8D39EC23-F1B3-4666-A65B-D42736F663EE}"/>
            </a:ext>
          </a:extLst>
        </xdr:cNvPr>
        <xdr:cNvSpPr/>
      </xdr:nvSpPr>
      <xdr:spPr>
        <a:xfrm>
          <a:off x="14541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65315</xdr:rowOff>
    </xdr:from>
    <xdr:to>
      <xdr:col>81</xdr:col>
      <xdr:colOff>50800</xdr:colOff>
      <xdr:row>64</xdr:row>
      <xdr:rowOff>78377</xdr:rowOff>
    </xdr:to>
    <xdr:cxnSp macro="">
      <xdr:nvCxnSpPr>
        <xdr:cNvPr id="653" name="直線コネクタ 652">
          <a:extLst>
            <a:ext uri="{FF2B5EF4-FFF2-40B4-BE49-F238E27FC236}">
              <a16:creationId xmlns:a16="http://schemas.microsoft.com/office/drawing/2014/main" id="{528E45C9-5274-4FAE-9AA1-67E65BC07532}"/>
            </a:ext>
          </a:extLst>
        </xdr:cNvPr>
        <xdr:cNvCxnSpPr/>
      </xdr:nvCxnSpPr>
      <xdr:spPr>
        <a:xfrm>
          <a:off x="14592300" y="110381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1451</xdr:rowOff>
    </xdr:from>
    <xdr:to>
      <xdr:col>72</xdr:col>
      <xdr:colOff>38100</xdr:colOff>
      <xdr:row>64</xdr:row>
      <xdr:rowOff>103051</xdr:rowOff>
    </xdr:to>
    <xdr:sp macro="" textlink="">
      <xdr:nvSpPr>
        <xdr:cNvPr id="654" name="楕円 653">
          <a:extLst>
            <a:ext uri="{FF2B5EF4-FFF2-40B4-BE49-F238E27FC236}">
              <a16:creationId xmlns:a16="http://schemas.microsoft.com/office/drawing/2014/main" id="{54961EFD-E5E9-4484-9164-D0F0EF550E29}"/>
            </a:ext>
          </a:extLst>
        </xdr:cNvPr>
        <xdr:cNvSpPr/>
      </xdr:nvSpPr>
      <xdr:spPr>
        <a:xfrm>
          <a:off x="1365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52251</xdr:rowOff>
    </xdr:from>
    <xdr:to>
      <xdr:col>76</xdr:col>
      <xdr:colOff>114300</xdr:colOff>
      <xdr:row>64</xdr:row>
      <xdr:rowOff>65315</xdr:rowOff>
    </xdr:to>
    <xdr:cxnSp macro="">
      <xdr:nvCxnSpPr>
        <xdr:cNvPr id="655" name="直線コネクタ 654">
          <a:extLst>
            <a:ext uri="{FF2B5EF4-FFF2-40B4-BE49-F238E27FC236}">
              <a16:creationId xmlns:a16="http://schemas.microsoft.com/office/drawing/2014/main" id="{B9B355EF-FC91-48D0-A442-72D6B7B5153D}"/>
            </a:ext>
          </a:extLst>
        </xdr:cNvPr>
        <xdr:cNvCxnSpPr/>
      </xdr:nvCxnSpPr>
      <xdr:spPr>
        <a:xfrm>
          <a:off x="13703300" y="110250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166370</xdr:rowOff>
    </xdr:from>
    <xdr:to>
      <xdr:col>67</xdr:col>
      <xdr:colOff>101600</xdr:colOff>
      <xdr:row>64</xdr:row>
      <xdr:rowOff>96520</xdr:rowOff>
    </xdr:to>
    <xdr:sp macro="" textlink="">
      <xdr:nvSpPr>
        <xdr:cNvPr id="656" name="楕円 655">
          <a:extLst>
            <a:ext uri="{FF2B5EF4-FFF2-40B4-BE49-F238E27FC236}">
              <a16:creationId xmlns:a16="http://schemas.microsoft.com/office/drawing/2014/main" id="{29C3F8FD-F6AD-457B-9993-FD7428DF7206}"/>
            </a:ext>
          </a:extLst>
        </xdr:cNvPr>
        <xdr:cNvSpPr/>
      </xdr:nvSpPr>
      <xdr:spPr>
        <a:xfrm>
          <a:off x="12763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45720</xdr:rowOff>
    </xdr:from>
    <xdr:to>
      <xdr:col>71</xdr:col>
      <xdr:colOff>177800</xdr:colOff>
      <xdr:row>64</xdr:row>
      <xdr:rowOff>52251</xdr:rowOff>
    </xdr:to>
    <xdr:cxnSp macro="">
      <xdr:nvCxnSpPr>
        <xdr:cNvPr id="657" name="直線コネクタ 656">
          <a:extLst>
            <a:ext uri="{FF2B5EF4-FFF2-40B4-BE49-F238E27FC236}">
              <a16:creationId xmlns:a16="http://schemas.microsoft.com/office/drawing/2014/main" id="{A998FEE5-3C79-4EE5-8D54-13CFCB10DA29}"/>
            </a:ext>
          </a:extLst>
        </xdr:cNvPr>
        <xdr:cNvCxnSpPr/>
      </xdr:nvCxnSpPr>
      <xdr:spPr>
        <a:xfrm>
          <a:off x="12814300" y="110185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658" name="n_1aveValue【学校施設】&#10;有形固定資産減価償却率">
          <a:extLst>
            <a:ext uri="{FF2B5EF4-FFF2-40B4-BE49-F238E27FC236}">
              <a16:creationId xmlns:a16="http://schemas.microsoft.com/office/drawing/2014/main" id="{70F5F605-5365-4076-A5E3-0F6347A4B09E}"/>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659" name="n_2aveValue【学校施設】&#10;有形固定資産減価償却率">
          <a:extLst>
            <a:ext uri="{FF2B5EF4-FFF2-40B4-BE49-F238E27FC236}">
              <a16:creationId xmlns:a16="http://schemas.microsoft.com/office/drawing/2014/main" id="{706D3E95-017C-4631-9631-9902E06FF8EC}"/>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660" name="n_3aveValue【学校施設】&#10;有形固定資産減価償却率">
          <a:extLst>
            <a:ext uri="{FF2B5EF4-FFF2-40B4-BE49-F238E27FC236}">
              <a16:creationId xmlns:a16="http://schemas.microsoft.com/office/drawing/2014/main" id="{51280B77-8280-499A-852D-6A9B66C38C5D}"/>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661" name="n_4aveValue【学校施設】&#10;有形固定資産減価償却率">
          <a:extLst>
            <a:ext uri="{FF2B5EF4-FFF2-40B4-BE49-F238E27FC236}">
              <a16:creationId xmlns:a16="http://schemas.microsoft.com/office/drawing/2014/main" id="{BDDCCADA-4B83-4323-A132-F58E56D21059}"/>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120304</xdr:rowOff>
    </xdr:from>
    <xdr:ext cx="405111" cy="259045"/>
    <xdr:sp macro="" textlink="">
      <xdr:nvSpPr>
        <xdr:cNvPr id="662" name="n_1mainValue【学校施設】&#10;有形固定資産減価償却率">
          <a:extLst>
            <a:ext uri="{FF2B5EF4-FFF2-40B4-BE49-F238E27FC236}">
              <a16:creationId xmlns:a16="http://schemas.microsoft.com/office/drawing/2014/main" id="{583D42DA-315A-45CC-99B3-219C65578713}"/>
            </a:ext>
          </a:extLst>
        </xdr:cNvPr>
        <xdr:cNvSpPr txBox="1"/>
      </xdr:nvSpPr>
      <xdr:spPr>
        <a:xfrm>
          <a:off x="152660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107242</xdr:rowOff>
    </xdr:from>
    <xdr:ext cx="405111" cy="259045"/>
    <xdr:sp macro="" textlink="">
      <xdr:nvSpPr>
        <xdr:cNvPr id="663" name="n_2mainValue【学校施設】&#10;有形固定資産減価償却率">
          <a:extLst>
            <a:ext uri="{FF2B5EF4-FFF2-40B4-BE49-F238E27FC236}">
              <a16:creationId xmlns:a16="http://schemas.microsoft.com/office/drawing/2014/main" id="{A9046876-E467-4567-8AC0-780C328826E0}"/>
            </a:ext>
          </a:extLst>
        </xdr:cNvPr>
        <xdr:cNvSpPr txBox="1"/>
      </xdr:nvSpPr>
      <xdr:spPr>
        <a:xfrm>
          <a:off x="14389744" y="1108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94178</xdr:rowOff>
    </xdr:from>
    <xdr:ext cx="405111" cy="259045"/>
    <xdr:sp macro="" textlink="">
      <xdr:nvSpPr>
        <xdr:cNvPr id="664" name="n_3mainValue【学校施設】&#10;有形固定資産減価償却率">
          <a:extLst>
            <a:ext uri="{FF2B5EF4-FFF2-40B4-BE49-F238E27FC236}">
              <a16:creationId xmlns:a16="http://schemas.microsoft.com/office/drawing/2014/main" id="{8EF33C7A-8355-4FAB-9E36-FF962CDD17E1}"/>
            </a:ext>
          </a:extLst>
        </xdr:cNvPr>
        <xdr:cNvSpPr txBox="1"/>
      </xdr:nvSpPr>
      <xdr:spPr>
        <a:xfrm>
          <a:off x="135007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87647</xdr:rowOff>
    </xdr:from>
    <xdr:ext cx="405111" cy="259045"/>
    <xdr:sp macro="" textlink="">
      <xdr:nvSpPr>
        <xdr:cNvPr id="665" name="n_4mainValue【学校施設】&#10;有形固定資産減価償却率">
          <a:extLst>
            <a:ext uri="{FF2B5EF4-FFF2-40B4-BE49-F238E27FC236}">
              <a16:creationId xmlns:a16="http://schemas.microsoft.com/office/drawing/2014/main" id="{288BBA9C-67FF-4FA0-876C-B47BC4162442}"/>
            </a:ext>
          </a:extLst>
        </xdr:cNvPr>
        <xdr:cNvSpPr txBox="1"/>
      </xdr:nvSpPr>
      <xdr:spPr>
        <a:xfrm>
          <a:off x="12611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F804DF3-C4E1-44EB-BC7A-2724293BC6F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6D982D38-C4B1-4460-8809-EB16FCAC54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51443876-36E2-4439-A66B-390939AE7F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B7C4D2BD-B41D-439B-94E0-36AC0FEDAE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C2972859-9BB9-41AF-B8F7-E373F76728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2EE07852-5A6F-4D9C-B549-2EC2447728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3BD55422-7F22-49C4-9505-62E1268FFC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7A4CA43-285B-41A0-A913-FE45EE44C9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CAAC7320-532D-4323-AFEF-5D14E3F6424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547AD5C1-BAF2-4DFF-9664-23A99ACAD5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657431FE-59C1-4521-8971-1CD1EEDEACD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AB0567CE-12A5-44C8-8F69-EB8C58747D9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65D750BB-3C29-4F66-A042-2D14E79CBF9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79" name="テキスト ボックス 678">
          <a:extLst>
            <a:ext uri="{FF2B5EF4-FFF2-40B4-BE49-F238E27FC236}">
              <a16:creationId xmlns:a16="http://schemas.microsoft.com/office/drawing/2014/main" id="{4BAD2254-D08D-4474-978F-1F76F8BF49A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56EE7822-7B30-4709-8CA9-146661F3713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1" name="テキスト ボックス 680">
          <a:extLst>
            <a:ext uri="{FF2B5EF4-FFF2-40B4-BE49-F238E27FC236}">
              <a16:creationId xmlns:a16="http://schemas.microsoft.com/office/drawing/2014/main" id="{B913DC54-D845-42DA-AAF2-AD87B8D177E7}"/>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B2FD8876-DEE5-4243-9680-3A3D2370ACD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3" name="テキスト ボックス 682">
          <a:extLst>
            <a:ext uri="{FF2B5EF4-FFF2-40B4-BE49-F238E27FC236}">
              <a16:creationId xmlns:a16="http://schemas.microsoft.com/office/drawing/2014/main" id="{C68A6E5D-34A0-4791-A800-F20E8C0EC80F}"/>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A544B7DE-4F79-4D62-983F-1E5FCADFB5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a:extLst>
            <a:ext uri="{FF2B5EF4-FFF2-40B4-BE49-F238E27FC236}">
              <a16:creationId xmlns:a16="http://schemas.microsoft.com/office/drawing/2014/main" id="{C9A42FED-B8A0-4326-A7B7-F4EE7622206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E8B7F528-147D-44F2-9032-8E383ADD68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687" name="直線コネクタ 686">
          <a:extLst>
            <a:ext uri="{FF2B5EF4-FFF2-40B4-BE49-F238E27FC236}">
              <a16:creationId xmlns:a16="http://schemas.microsoft.com/office/drawing/2014/main" id="{D35BBFA4-9BAA-49F8-A886-EC23ACFE5EA6}"/>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688" name="【学校施設】&#10;一人当たり面積最小値テキスト">
          <a:extLst>
            <a:ext uri="{FF2B5EF4-FFF2-40B4-BE49-F238E27FC236}">
              <a16:creationId xmlns:a16="http://schemas.microsoft.com/office/drawing/2014/main" id="{A067EFF7-80D2-42E6-889F-6F210CE186CF}"/>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689" name="直線コネクタ 688">
          <a:extLst>
            <a:ext uri="{FF2B5EF4-FFF2-40B4-BE49-F238E27FC236}">
              <a16:creationId xmlns:a16="http://schemas.microsoft.com/office/drawing/2014/main" id="{CBCC49E5-ACDE-4CCA-ABAE-EC5A2E77F903}"/>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690" name="【学校施設】&#10;一人当たり面積最大値テキスト">
          <a:extLst>
            <a:ext uri="{FF2B5EF4-FFF2-40B4-BE49-F238E27FC236}">
              <a16:creationId xmlns:a16="http://schemas.microsoft.com/office/drawing/2014/main" id="{65DA5D20-AEA0-4320-A2A3-EB6D0F2158CE}"/>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691" name="直線コネクタ 690">
          <a:extLst>
            <a:ext uri="{FF2B5EF4-FFF2-40B4-BE49-F238E27FC236}">
              <a16:creationId xmlns:a16="http://schemas.microsoft.com/office/drawing/2014/main" id="{1B73D9E0-C1AB-402B-8724-D0A4C786C15F}"/>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692" name="【学校施設】&#10;一人当たり面積平均値テキスト">
          <a:extLst>
            <a:ext uri="{FF2B5EF4-FFF2-40B4-BE49-F238E27FC236}">
              <a16:creationId xmlns:a16="http://schemas.microsoft.com/office/drawing/2014/main" id="{82F884A3-7D59-48DB-A828-1A2BD3944552}"/>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693" name="フローチャート: 判断 692">
          <a:extLst>
            <a:ext uri="{FF2B5EF4-FFF2-40B4-BE49-F238E27FC236}">
              <a16:creationId xmlns:a16="http://schemas.microsoft.com/office/drawing/2014/main" id="{21B86667-AF11-46B6-A032-CD388E2CCCF6}"/>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694" name="フローチャート: 判断 693">
          <a:extLst>
            <a:ext uri="{FF2B5EF4-FFF2-40B4-BE49-F238E27FC236}">
              <a16:creationId xmlns:a16="http://schemas.microsoft.com/office/drawing/2014/main" id="{B75A8943-9EC6-48E6-84D4-3771B8F7A51C}"/>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695" name="フローチャート: 判断 694">
          <a:extLst>
            <a:ext uri="{FF2B5EF4-FFF2-40B4-BE49-F238E27FC236}">
              <a16:creationId xmlns:a16="http://schemas.microsoft.com/office/drawing/2014/main" id="{1B58E83D-0A01-4482-ABE5-7449F72D49A9}"/>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696" name="フローチャート: 判断 695">
          <a:extLst>
            <a:ext uri="{FF2B5EF4-FFF2-40B4-BE49-F238E27FC236}">
              <a16:creationId xmlns:a16="http://schemas.microsoft.com/office/drawing/2014/main" id="{A735CBA7-D08C-4CC2-A823-381CC8702431}"/>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697" name="フローチャート: 判断 696">
          <a:extLst>
            <a:ext uri="{FF2B5EF4-FFF2-40B4-BE49-F238E27FC236}">
              <a16:creationId xmlns:a16="http://schemas.microsoft.com/office/drawing/2014/main" id="{054FF138-49FC-4E2E-A9CF-ACDA9105E947}"/>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E201F55-E1F9-4B94-BCC7-7A12A125E5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57CE85C-CC59-433C-8D72-8521D229210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5F61F7A-DE9E-4369-8BDA-30FF5DFB71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1735FDC-EBA9-4672-9C7C-A2B057599B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80C036B-41C4-4A23-90FB-1DE702DC69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148905</xdr:rowOff>
    </xdr:from>
    <xdr:to>
      <xdr:col>116</xdr:col>
      <xdr:colOff>114300</xdr:colOff>
      <xdr:row>63</xdr:row>
      <xdr:rowOff>79055</xdr:rowOff>
    </xdr:to>
    <xdr:sp macro="" textlink="">
      <xdr:nvSpPr>
        <xdr:cNvPr id="703" name="楕円 702">
          <a:extLst>
            <a:ext uri="{FF2B5EF4-FFF2-40B4-BE49-F238E27FC236}">
              <a16:creationId xmlns:a16="http://schemas.microsoft.com/office/drawing/2014/main" id="{5FD72BD2-D16C-4CA1-9CFD-499B8411237A}"/>
            </a:ext>
          </a:extLst>
        </xdr:cNvPr>
        <xdr:cNvSpPr/>
      </xdr:nvSpPr>
      <xdr:spPr>
        <a:xfrm>
          <a:off x="22110700" y="107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80560</xdr:rowOff>
    </xdr:from>
    <xdr:ext cx="469744" cy="259045"/>
    <xdr:sp macro="" textlink="">
      <xdr:nvSpPr>
        <xdr:cNvPr id="704" name="【学校施設】&#10;一人当たり面積該当値テキスト">
          <a:extLst>
            <a:ext uri="{FF2B5EF4-FFF2-40B4-BE49-F238E27FC236}">
              <a16:creationId xmlns:a16="http://schemas.microsoft.com/office/drawing/2014/main" id="{8E48F29B-875A-43F1-B66E-B10F988C00D0}"/>
            </a:ext>
          </a:extLst>
        </xdr:cNvPr>
        <xdr:cNvSpPr txBox="1"/>
      </xdr:nvSpPr>
      <xdr:spPr>
        <a:xfrm>
          <a:off x="22199600" y="107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153339</xdr:rowOff>
    </xdr:from>
    <xdr:to>
      <xdr:col>112</xdr:col>
      <xdr:colOff>38100</xdr:colOff>
      <xdr:row>63</xdr:row>
      <xdr:rowOff>83489</xdr:rowOff>
    </xdr:to>
    <xdr:sp macro="" textlink="">
      <xdr:nvSpPr>
        <xdr:cNvPr id="705" name="楕円 704">
          <a:extLst>
            <a:ext uri="{FF2B5EF4-FFF2-40B4-BE49-F238E27FC236}">
              <a16:creationId xmlns:a16="http://schemas.microsoft.com/office/drawing/2014/main" id="{F5B5A1D3-FBE0-4565-864D-41464416F2E9}"/>
            </a:ext>
          </a:extLst>
        </xdr:cNvPr>
        <xdr:cNvSpPr/>
      </xdr:nvSpPr>
      <xdr:spPr>
        <a:xfrm>
          <a:off x="21272500" y="107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28255</xdr:rowOff>
    </xdr:from>
    <xdr:to>
      <xdr:col>116</xdr:col>
      <xdr:colOff>63500</xdr:colOff>
      <xdr:row>63</xdr:row>
      <xdr:rowOff>32689</xdr:rowOff>
    </xdr:to>
    <xdr:cxnSp macro="">
      <xdr:nvCxnSpPr>
        <xdr:cNvPr id="706" name="直線コネクタ 705">
          <a:extLst>
            <a:ext uri="{FF2B5EF4-FFF2-40B4-BE49-F238E27FC236}">
              <a16:creationId xmlns:a16="http://schemas.microsoft.com/office/drawing/2014/main" id="{85A86377-7AE0-4AA7-80A3-2DA73978531F}"/>
            </a:ext>
          </a:extLst>
        </xdr:cNvPr>
        <xdr:cNvCxnSpPr/>
      </xdr:nvCxnSpPr>
      <xdr:spPr>
        <a:xfrm flipV="1">
          <a:off x="21323300" y="10829605"/>
          <a:ext cx="8382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157272</xdr:rowOff>
    </xdr:from>
    <xdr:to>
      <xdr:col>107</xdr:col>
      <xdr:colOff>101600</xdr:colOff>
      <xdr:row>63</xdr:row>
      <xdr:rowOff>87422</xdr:rowOff>
    </xdr:to>
    <xdr:sp macro="" textlink="">
      <xdr:nvSpPr>
        <xdr:cNvPr id="707" name="楕円 706">
          <a:extLst>
            <a:ext uri="{FF2B5EF4-FFF2-40B4-BE49-F238E27FC236}">
              <a16:creationId xmlns:a16="http://schemas.microsoft.com/office/drawing/2014/main" id="{6703C6D6-1FB8-4BC3-BFD2-28765E9565AD}"/>
            </a:ext>
          </a:extLst>
        </xdr:cNvPr>
        <xdr:cNvSpPr/>
      </xdr:nvSpPr>
      <xdr:spPr>
        <a:xfrm>
          <a:off x="20383500" y="107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32689</xdr:rowOff>
    </xdr:from>
    <xdr:to>
      <xdr:col>111</xdr:col>
      <xdr:colOff>177800</xdr:colOff>
      <xdr:row>63</xdr:row>
      <xdr:rowOff>36622</xdr:rowOff>
    </xdr:to>
    <xdr:cxnSp macro="">
      <xdr:nvCxnSpPr>
        <xdr:cNvPr id="708" name="直線コネクタ 707">
          <a:extLst>
            <a:ext uri="{FF2B5EF4-FFF2-40B4-BE49-F238E27FC236}">
              <a16:creationId xmlns:a16="http://schemas.microsoft.com/office/drawing/2014/main" id="{F8D568E9-73DE-4007-8795-55DA052EC87E}"/>
            </a:ext>
          </a:extLst>
        </xdr:cNvPr>
        <xdr:cNvCxnSpPr/>
      </xdr:nvCxnSpPr>
      <xdr:spPr>
        <a:xfrm flipV="1">
          <a:off x="20434300" y="10834039"/>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162804</xdr:rowOff>
    </xdr:from>
    <xdr:to>
      <xdr:col>102</xdr:col>
      <xdr:colOff>165100</xdr:colOff>
      <xdr:row>63</xdr:row>
      <xdr:rowOff>92954</xdr:rowOff>
    </xdr:to>
    <xdr:sp macro="" textlink="">
      <xdr:nvSpPr>
        <xdr:cNvPr id="709" name="楕円 708">
          <a:extLst>
            <a:ext uri="{FF2B5EF4-FFF2-40B4-BE49-F238E27FC236}">
              <a16:creationId xmlns:a16="http://schemas.microsoft.com/office/drawing/2014/main" id="{F8732F40-CC91-4880-9DF5-C01FDAEAC141}"/>
            </a:ext>
          </a:extLst>
        </xdr:cNvPr>
        <xdr:cNvSpPr/>
      </xdr:nvSpPr>
      <xdr:spPr>
        <a:xfrm>
          <a:off x="19494500" y="107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36622</xdr:rowOff>
    </xdr:from>
    <xdr:to>
      <xdr:col>107</xdr:col>
      <xdr:colOff>50800</xdr:colOff>
      <xdr:row>63</xdr:row>
      <xdr:rowOff>42154</xdr:rowOff>
    </xdr:to>
    <xdr:cxnSp macro="">
      <xdr:nvCxnSpPr>
        <xdr:cNvPr id="710" name="直線コネクタ 709">
          <a:extLst>
            <a:ext uri="{FF2B5EF4-FFF2-40B4-BE49-F238E27FC236}">
              <a16:creationId xmlns:a16="http://schemas.microsoft.com/office/drawing/2014/main" id="{FF03109E-815C-41D9-8F3C-185F91CB4F73}"/>
            </a:ext>
          </a:extLst>
        </xdr:cNvPr>
        <xdr:cNvCxnSpPr/>
      </xdr:nvCxnSpPr>
      <xdr:spPr>
        <a:xfrm flipV="1">
          <a:off x="19545300" y="10837972"/>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166324</xdr:rowOff>
    </xdr:from>
    <xdr:to>
      <xdr:col>98</xdr:col>
      <xdr:colOff>38100</xdr:colOff>
      <xdr:row>63</xdr:row>
      <xdr:rowOff>96474</xdr:rowOff>
    </xdr:to>
    <xdr:sp macro="" textlink="">
      <xdr:nvSpPr>
        <xdr:cNvPr id="711" name="楕円 710">
          <a:extLst>
            <a:ext uri="{FF2B5EF4-FFF2-40B4-BE49-F238E27FC236}">
              <a16:creationId xmlns:a16="http://schemas.microsoft.com/office/drawing/2014/main" id="{23D1F14A-2A25-451A-973E-C37BCD6EE1B7}"/>
            </a:ext>
          </a:extLst>
        </xdr:cNvPr>
        <xdr:cNvSpPr/>
      </xdr:nvSpPr>
      <xdr:spPr>
        <a:xfrm>
          <a:off x="18605500" y="107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42154</xdr:rowOff>
    </xdr:from>
    <xdr:to>
      <xdr:col>102</xdr:col>
      <xdr:colOff>114300</xdr:colOff>
      <xdr:row>63</xdr:row>
      <xdr:rowOff>45674</xdr:rowOff>
    </xdr:to>
    <xdr:cxnSp macro="">
      <xdr:nvCxnSpPr>
        <xdr:cNvPr id="712" name="直線コネクタ 711">
          <a:extLst>
            <a:ext uri="{FF2B5EF4-FFF2-40B4-BE49-F238E27FC236}">
              <a16:creationId xmlns:a16="http://schemas.microsoft.com/office/drawing/2014/main" id="{046BAAFD-B53B-4E23-B9ED-8F433859D634}"/>
            </a:ext>
          </a:extLst>
        </xdr:cNvPr>
        <xdr:cNvCxnSpPr/>
      </xdr:nvCxnSpPr>
      <xdr:spPr>
        <a:xfrm flipV="1">
          <a:off x="18656300" y="10843504"/>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713" name="n_1aveValue【学校施設】&#10;一人当たり面積">
          <a:extLst>
            <a:ext uri="{FF2B5EF4-FFF2-40B4-BE49-F238E27FC236}">
              <a16:creationId xmlns:a16="http://schemas.microsoft.com/office/drawing/2014/main" id="{D8A852CF-7D25-4231-B6DC-45C2C20DE4A3}"/>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714" name="n_2aveValue【学校施設】&#10;一人当たり面積">
          <a:extLst>
            <a:ext uri="{FF2B5EF4-FFF2-40B4-BE49-F238E27FC236}">
              <a16:creationId xmlns:a16="http://schemas.microsoft.com/office/drawing/2014/main" id="{41863716-CDFE-4F79-82D1-C76D8CEE6E0D}"/>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715" name="n_3aveValue【学校施設】&#10;一人当たり面積">
          <a:extLst>
            <a:ext uri="{FF2B5EF4-FFF2-40B4-BE49-F238E27FC236}">
              <a16:creationId xmlns:a16="http://schemas.microsoft.com/office/drawing/2014/main" id="{9A4DF863-4B04-42F6-84C7-C91B4D4AFD14}"/>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716" name="n_4aveValue【学校施設】&#10;一人当たり面積">
          <a:extLst>
            <a:ext uri="{FF2B5EF4-FFF2-40B4-BE49-F238E27FC236}">
              <a16:creationId xmlns:a16="http://schemas.microsoft.com/office/drawing/2014/main" id="{4B8EC0F1-7DDC-42EB-8F01-B4A293BB8072}"/>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74616</xdr:rowOff>
    </xdr:from>
    <xdr:ext cx="469744" cy="259045"/>
    <xdr:sp macro="" textlink="">
      <xdr:nvSpPr>
        <xdr:cNvPr id="717" name="n_1mainValue【学校施設】&#10;一人当たり面積">
          <a:extLst>
            <a:ext uri="{FF2B5EF4-FFF2-40B4-BE49-F238E27FC236}">
              <a16:creationId xmlns:a16="http://schemas.microsoft.com/office/drawing/2014/main" id="{FEF83AAE-D6D3-4820-A3E4-5ACF3F887079}"/>
            </a:ext>
          </a:extLst>
        </xdr:cNvPr>
        <xdr:cNvSpPr txBox="1"/>
      </xdr:nvSpPr>
      <xdr:spPr>
        <a:xfrm>
          <a:off x="21075727" y="1087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78549</xdr:rowOff>
    </xdr:from>
    <xdr:ext cx="469744" cy="259045"/>
    <xdr:sp macro="" textlink="">
      <xdr:nvSpPr>
        <xdr:cNvPr id="718" name="n_2mainValue【学校施設】&#10;一人当たり面積">
          <a:extLst>
            <a:ext uri="{FF2B5EF4-FFF2-40B4-BE49-F238E27FC236}">
              <a16:creationId xmlns:a16="http://schemas.microsoft.com/office/drawing/2014/main" id="{850BDB61-88CB-4786-9B1D-D9A85B53963D}"/>
            </a:ext>
          </a:extLst>
        </xdr:cNvPr>
        <xdr:cNvSpPr txBox="1"/>
      </xdr:nvSpPr>
      <xdr:spPr>
        <a:xfrm>
          <a:off x="20199427" y="1087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84081</xdr:rowOff>
    </xdr:from>
    <xdr:ext cx="469744" cy="259045"/>
    <xdr:sp macro="" textlink="">
      <xdr:nvSpPr>
        <xdr:cNvPr id="719" name="n_3mainValue【学校施設】&#10;一人当たり面積">
          <a:extLst>
            <a:ext uri="{FF2B5EF4-FFF2-40B4-BE49-F238E27FC236}">
              <a16:creationId xmlns:a16="http://schemas.microsoft.com/office/drawing/2014/main" id="{B9D0114B-F1B6-49C4-BA1F-1722C90DC1B9}"/>
            </a:ext>
          </a:extLst>
        </xdr:cNvPr>
        <xdr:cNvSpPr txBox="1"/>
      </xdr:nvSpPr>
      <xdr:spPr>
        <a:xfrm>
          <a:off x="19310427" y="1088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87601</xdr:rowOff>
    </xdr:from>
    <xdr:ext cx="469744" cy="259045"/>
    <xdr:sp macro="" textlink="">
      <xdr:nvSpPr>
        <xdr:cNvPr id="720" name="n_4mainValue【学校施設】&#10;一人当たり面積">
          <a:extLst>
            <a:ext uri="{FF2B5EF4-FFF2-40B4-BE49-F238E27FC236}">
              <a16:creationId xmlns:a16="http://schemas.microsoft.com/office/drawing/2014/main" id="{D8F09ECA-737A-47DB-B1AD-7662145190C9}"/>
            </a:ext>
          </a:extLst>
        </xdr:cNvPr>
        <xdr:cNvSpPr txBox="1"/>
      </xdr:nvSpPr>
      <xdr:spPr>
        <a:xfrm>
          <a:off x="18421427" y="1088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D61F5B44-7F26-41AE-A86A-1E0D88084C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25B903DC-8B48-4504-8648-D07A452926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DDF61071-6E9E-418F-A240-A2C3E9304C7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EE2C498-B47D-44C4-A9FF-69A81D2EEC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6A8D6B6F-172F-427C-A9AD-8F31FD6C0C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CB29CC2-C341-4D49-83D0-D38A5144A4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FC62F2E0-0D80-41B5-969C-7828CD0A8B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4EB563B3-00D4-4930-9502-EAA72F05AB2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7993428F-E018-4376-84C7-85A2DA2A1FD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42A364AD-7705-4859-823A-518C8EAF87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CD6344BF-2FAA-4DE6-A903-17937E5E39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3FF08187-FDAC-45B6-8FB1-E412CF7696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D961575A-A97C-4D24-80CF-31407B9998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447AA7EF-2B4C-406D-B93B-EED710ABF1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CE7DB41F-4E68-4989-A326-747E28A5C9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DCD51553-90F3-4136-B407-43496137889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C9A4805-E749-4DED-AFD3-6AB962FB0E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85D674FB-C0E8-4728-BBF6-E7551438DB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DBA5EDCA-D37F-4EAE-9E0C-DFFFFE286B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32414E8D-6E0E-4AA9-8258-86A7285647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9260ED58-D15C-42FC-A300-043351A181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9AC781B-3D22-4716-A632-21FC5408E8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C54D4F19-55D6-47C3-975E-E6E57D1F05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1AEC98DD-EB5A-47DC-A418-283E29A93B5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5587FAD1-6E45-4120-93EB-67253FD267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CCE49980-1760-4B61-9634-38C21023B0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956B04F0-EA75-4E8A-8F8E-73C3412A38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9A7E7934-E50A-44EC-9CC2-90CA1E9B131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7A23F69B-8E81-402B-9F3A-95BF4AC617D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B1187010-CBF3-4A3E-8283-DBF85EF7C9D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A3864F5C-1B55-48A9-BA5D-02176C001A4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538DF02C-C7CD-4418-BD79-D2BAEDF4A30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9B396520-E726-4337-991C-C258DE6E36B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B41F2A8B-0C6D-4FDB-9066-22E5C416057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7535E22D-F4F1-4FA1-B43F-41433B975DF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A739B068-3809-4EB4-ABC4-097FB3AFB1D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A9327AD8-9C4C-49E8-AF3D-124F4FC5FE3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1E31396C-FC91-4D3F-B097-22ADEEDB9BB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ED69E012-A714-433A-BE81-956AEC333A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3E7C1EC2-BA96-43FA-A61D-D265359B6E0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a:extLst>
            <a:ext uri="{FF2B5EF4-FFF2-40B4-BE49-F238E27FC236}">
              <a16:creationId xmlns:a16="http://schemas.microsoft.com/office/drawing/2014/main" id="{5A073CEE-F60D-4148-BE33-5240DEA85AAE}"/>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293081A3-7C44-4CC4-A76A-D34780B10E87}"/>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公民館】&#10;有形固定資産減価償却率最大値テキスト">
          <a:extLst>
            <a:ext uri="{FF2B5EF4-FFF2-40B4-BE49-F238E27FC236}">
              <a16:creationId xmlns:a16="http://schemas.microsoft.com/office/drawing/2014/main" id="{30C42297-BD17-440E-829E-15C5A8AD503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D61C01CB-F6A2-41D5-B612-F9FBB15FB14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765" name="【公民館】&#10;有形固定資産減価償却率平均値テキスト">
          <a:extLst>
            <a:ext uri="{FF2B5EF4-FFF2-40B4-BE49-F238E27FC236}">
              <a16:creationId xmlns:a16="http://schemas.microsoft.com/office/drawing/2014/main" id="{23763810-3025-4160-B64E-93A518E096BC}"/>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66" name="フローチャート: 判断 765">
          <a:extLst>
            <a:ext uri="{FF2B5EF4-FFF2-40B4-BE49-F238E27FC236}">
              <a16:creationId xmlns:a16="http://schemas.microsoft.com/office/drawing/2014/main" id="{88DD101C-549B-40AA-A01D-41CEB409E462}"/>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767" name="フローチャート: 判断 766">
          <a:extLst>
            <a:ext uri="{FF2B5EF4-FFF2-40B4-BE49-F238E27FC236}">
              <a16:creationId xmlns:a16="http://schemas.microsoft.com/office/drawing/2014/main" id="{E0C45157-A71E-44BC-B134-C2050E6CA91D}"/>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768" name="フローチャート: 判断 767">
          <a:extLst>
            <a:ext uri="{FF2B5EF4-FFF2-40B4-BE49-F238E27FC236}">
              <a16:creationId xmlns:a16="http://schemas.microsoft.com/office/drawing/2014/main" id="{45B136F0-08BC-4831-A0C0-0008B48B9499}"/>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769" name="フローチャート: 判断 768">
          <a:extLst>
            <a:ext uri="{FF2B5EF4-FFF2-40B4-BE49-F238E27FC236}">
              <a16:creationId xmlns:a16="http://schemas.microsoft.com/office/drawing/2014/main" id="{60C330E1-432C-4EF6-A6F1-3E249BE81C2F}"/>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70" name="フローチャート: 判断 769">
          <a:extLst>
            <a:ext uri="{FF2B5EF4-FFF2-40B4-BE49-F238E27FC236}">
              <a16:creationId xmlns:a16="http://schemas.microsoft.com/office/drawing/2014/main" id="{245D701C-79D4-4CBF-B34F-8279D17CEB81}"/>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209E0AD-3DA9-4D52-8638-B996BB3066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72A1D03-427B-40A6-9B18-46EB1B2991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0C3F6A0-82FF-4184-9F34-24908166CC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3049BDA-3D73-4FB9-836E-D46F1775A4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981D1AF-84C6-4178-8169-AC6908A648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77470</xdr:rowOff>
    </xdr:from>
    <xdr:to>
      <xdr:col>85</xdr:col>
      <xdr:colOff>177800</xdr:colOff>
      <xdr:row>107</xdr:row>
      <xdr:rowOff>7620</xdr:rowOff>
    </xdr:to>
    <xdr:sp macro="" textlink="">
      <xdr:nvSpPr>
        <xdr:cNvPr id="776" name="楕円 775">
          <a:extLst>
            <a:ext uri="{FF2B5EF4-FFF2-40B4-BE49-F238E27FC236}">
              <a16:creationId xmlns:a16="http://schemas.microsoft.com/office/drawing/2014/main" id="{1741AC3F-8B13-4FAE-B4B4-DD31ED976657}"/>
            </a:ext>
          </a:extLst>
        </xdr:cNvPr>
        <xdr:cNvSpPr/>
      </xdr:nvSpPr>
      <xdr:spPr>
        <a:xfrm>
          <a:off x="162687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777" name="【公民館】&#10;有形固定資産減価償却率該当値テキスト">
          <a:extLst>
            <a:ext uri="{FF2B5EF4-FFF2-40B4-BE49-F238E27FC236}">
              <a16:creationId xmlns:a16="http://schemas.microsoft.com/office/drawing/2014/main" id="{499D7660-B707-4A5E-B050-F422503E2B42}"/>
            </a:ext>
          </a:extLst>
        </xdr:cNvPr>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77470</xdr:rowOff>
    </xdr:from>
    <xdr:to>
      <xdr:col>81</xdr:col>
      <xdr:colOff>101600</xdr:colOff>
      <xdr:row>107</xdr:row>
      <xdr:rowOff>7620</xdr:rowOff>
    </xdr:to>
    <xdr:sp macro="" textlink="">
      <xdr:nvSpPr>
        <xdr:cNvPr id="778" name="楕円 777">
          <a:extLst>
            <a:ext uri="{FF2B5EF4-FFF2-40B4-BE49-F238E27FC236}">
              <a16:creationId xmlns:a16="http://schemas.microsoft.com/office/drawing/2014/main" id="{F5045969-314D-4593-9496-946E35D91B29}"/>
            </a:ext>
          </a:extLst>
        </xdr:cNvPr>
        <xdr:cNvSpPr/>
      </xdr:nvSpPr>
      <xdr:spPr>
        <a:xfrm>
          <a:off x="154305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128270</xdr:rowOff>
    </xdr:from>
    <xdr:to>
      <xdr:col>85</xdr:col>
      <xdr:colOff>127000</xdr:colOff>
      <xdr:row>106</xdr:row>
      <xdr:rowOff>128270</xdr:rowOff>
    </xdr:to>
    <xdr:cxnSp macro="">
      <xdr:nvCxnSpPr>
        <xdr:cNvPr id="779" name="直線コネクタ 778">
          <a:extLst>
            <a:ext uri="{FF2B5EF4-FFF2-40B4-BE49-F238E27FC236}">
              <a16:creationId xmlns:a16="http://schemas.microsoft.com/office/drawing/2014/main" id="{4087285E-D8BE-47A8-BD00-D3B5A3F2F7EC}"/>
            </a:ext>
          </a:extLst>
        </xdr:cNvPr>
        <xdr:cNvCxnSpPr/>
      </xdr:nvCxnSpPr>
      <xdr:spPr>
        <a:xfrm>
          <a:off x="15481300" y="18301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52070</xdr:rowOff>
    </xdr:from>
    <xdr:to>
      <xdr:col>76</xdr:col>
      <xdr:colOff>165100</xdr:colOff>
      <xdr:row>106</xdr:row>
      <xdr:rowOff>153670</xdr:rowOff>
    </xdr:to>
    <xdr:sp macro="" textlink="">
      <xdr:nvSpPr>
        <xdr:cNvPr id="780" name="楕円 779">
          <a:extLst>
            <a:ext uri="{FF2B5EF4-FFF2-40B4-BE49-F238E27FC236}">
              <a16:creationId xmlns:a16="http://schemas.microsoft.com/office/drawing/2014/main" id="{2C82AF6E-1BB1-4F64-B5DA-C14233D560C7}"/>
            </a:ext>
          </a:extLst>
        </xdr:cNvPr>
        <xdr:cNvSpPr/>
      </xdr:nvSpPr>
      <xdr:spPr>
        <a:xfrm>
          <a:off x="14541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102870</xdr:rowOff>
    </xdr:from>
    <xdr:to>
      <xdr:col>81</xdr:col>
      <xdr:colOff>50800</xdr:colOff>
      <xdr:row>106</xdr:row>
      <xdr:rowOff>128270</xdr:rowOff>
    </xdr:to>
    <xdr:cxnSp macro="">
      <xdr:nvCxnSpPr>
        <xdr:cNvPr id="781" name="直線コネクタ 780">
          <a:extLst>
            <a:ext uri="{FF2B5EF4-FFF2-40B4-BE49-F238E27FC236}">
              <a16:creationId xmlns:a16="http://schemas.microsoft.com/office/drawing/2014/main" id="{C9CFE260-FADD-44DA-8F56-D5471D6E91EC}"/>
            </a:ext>
          </a:extLst>
        </xdr:cNvPr>
        <xdr:cNvCxnSpPr/>
      </xdr:nvCxnSpPr>
      <xdr:spPr>
        <a:xfrm>
          <a:off x="14592300" y="182765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26670</xdr:rowOff>
    </xdr:from>
    <xdr:to>
      <xdr:col>72</xdr:col>
      <xdr:colOff>38100</xdr:colOff>
      <xdr:row>106</xdr:row>
      <xdr:rowOff>128270</xdr:rowOff>
    </xdr:to>
    <xdr:sp macro="" textlink="">
      <xdr:nvSpPr>
        <xdr:cNvPr id="782" name="楕円 781">
          <a:extLst>
            <a:ext uri="{FF2B5EF4-FFF2-40B4-BE49-F238E27FC236}">
              <a16:creationId xmlns:a16="http://schemas.microsoft.com/office/drawing/2014/main" id="{388F6FB3-ED0E-4672-9204-0D651278E5DC}"/>
            </a:ext>
          </a:extLst>
        </xdr:cNvPr>
        <xdr:cNvSpPr/>
      </xdr:nvSpPr>
      <xdr:spPr>
        <a:xfrm>
          <a:off x="13652500" y="182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77470</xdr:rowOff>
    </xdr:from>
    <xdr:to>
      <xdr:col>76</xdr:col>
      <xdr:colOff>114300</xdr:colOff>
      <xdr:row>106</xdr:row>
      <xdr:rowOff>102870</xdr:rowOff>
    </xdr:to>
    <xdr:cxnSp macro="">
      <xdr:nvCxnSpPr>
        <xdr:cNvPr id="783" name="直線コネクタ 782">
          <a:extLst>
            <a:ext uri="{FF2B5EF4-FFF2-40B4-BE49-F238E27FC236}">
              <a16:creationId xmlns:a16="http://schemas.microsoft.com/office/drawing/2014/main" id="{1B20714F-A8A6-4AA7-B0C1-FF6BE52211C6}"/>
            </a:ext>
          </a:extLst>
        </xdr:cNvPr>
        <xdr:cNvCxnSpPr/>
      </xdr:nvCxnSpPr>
      <xdr:spPr>
        <a:xfrm>
          <a:off x="13703300" y="182511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1270</xdr:rowOff>
    </xdr:from>
    <xdr:to>
      <xdr:col>67</xdr:col>
      <xdr:colOff>101600</xdr:colOff>
      <xdr:row>106</xdr:row>
      <xdr:rowOff>102870</xdr:rowOff>
    </xdr:to>
    <xdr:sp macro="" textlink="">
      <xdr:nvSpPr>
        <xdr:cNvPr id="784" name="楕円 783">
          <a:extLst>
            <a:ext uri="{FF2B5EF4-FFF2-40B4-BE49-F238E27FC236}">
              <a16:creationId xmlns:a16="http://schemas.microsoft.com/office/drawing/2014/main" id="{1407D19E-3B9E-4D6F-BBCF-92BBC9B7ABF2}"/>
            </a:ext>
          </a:extLst>
        </xdr:cNvPr>
        <xdr:cNvSpPr/>
      </xdr:nvSpPr>
      <xdr:spPr>
        <a:xfrm>
          <a:off x="12763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52070</xdr:rowOff>
    </xdr:from>
    <xdr:to>
      <xdr:col>71</xdr:col>
      <xdr:colOff>177800</xdr:colOff>
      <xdr:row>106</xdr:row>
      <xdr:rowOff>77470</xdr:rowOff>
    </xdr:to>
    <xdr:cxnSp macro="">
      <xdr:nvCxnSpPr>
        <xdr:cNvPr id="785" name="直線コネクタ 784">
          <a:extLst>
            <a:ext uri="{FF2B5EF4-FFF2-40B4-BE49-F238E27FC236}">
              <a16:creationId xmlns:a16="http://schemas.microsoft.com/office/drawing/2014/main" id="{C215926B-3775-4252-8DA4-89356824A4B0}"/>
            </a:ext>
          </a:extLst>
        </xdr:cNvPr>
        <xdr:cNvCxnSpPr/>
      </xdr:nvCxnSpPr>
      <xdr:spPr>
        <a:xfrm>
          <a:off x="12814300" y="182257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86" name="n_1aveValue【公民館】&#10;有形固定資産減価償却率">
          <a:extLst>
            <a:ext uri="{FF2B5EF4-FFF2-40B4-BE49-F238E27FC236}">
              <a16:creationId xmlns:a16="http://schemas.microsoft.com/office/drawing/2014/main" id="{046DB397-2F5E-4DC0-AEC8-A19A8EEFE646}"/>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787" name="n_2aveValue【公民館】&#10;有形固定資産減価償却率">
          <a:extLst>
            <a:ext uri="{FF2B5EF4-FFF2-40B4-BE49-F238E27FC236}">
              <a16:creationId xmlns:a16="http://schemas.microsoft.com/office/drawing/2014/main" id="{E6E2F547-E184-4361-800C-1BEC81B2D8EE}"/>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788" name="n_3aveValue【公民館】&#10;有形固定資産減価償却率">
          <a:extLst>
            <a:ext uri="{FF2B5EF4-FFF2-40B4-BE49-F238E27FC236}">
              <a16:creationId xmlns:a16="http://schemas.microsoft.com/office/drawing/2014/main" id="{895FEAB3-8630-4A12-8E97-4E0025BECDC7}"/>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9" name="n_4aveValue【公民館】&#10;有形固定資産減価償却率">
          <a:extLst>
            <a:ext uri="{FF2B5EF4-FFF2-40B4-BE49-F238E27FC236}">
              <a16:creationId xmlns:a16="http://schemas.microsoft.com/office/drawing/2014/main" id="{5F5DBB9E-8A4F-4D75-987C-6F2FA157BB4D}"/>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170197</xdr:rowOff>
    </xdr:from>
    <xdr:ext cx="405111" cy="259045"/>
    <xdr:sp macro="" textlink="">
      <xdr:nvSpPr>
        <xdr:cNvPr id="790" name="n_1mainValue【公民館】&#10;有形固定資産減価償却率">
          <a:extLst>
            <a:ext uri="{FF2B5EF4-FFF2-40B4-BE49-F238E27FC236}">
              <a16:creationId xmlns:a16="http://schemas.microsoft.com/office/drawing/2014/main" id="{A40DAE22-EFE3-4C33-8C77-1A02A1880040}"/>
            </a:ext>
          </a:extLst>
        </xdr:cNvPr>
        <xdr:cNvSpPr txBox="1"/>
      </xdr:nvSpPr>
      <xdr:spPr>
        <a:xfrm>
          <a:off x="15266044" y="1834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144797</xdr:rowOff>
    </xdr:from>
    <xdr:ext cx="405111" cy="259045"/>
    <xdr:sp macro="" textlink="">
      <xdr:nvSpPr>
        <xdr:cNvPr id="791" name="n_2mainValue【公民館】&#10;有形固定資産減価償却率">
          <a:extLst>
            <a:ext uri="{FF2B5EF4-FFF2-40B4-BE49-F238E27FC236}">
              <a16:creationId xmlns:a16="http://schemas.microsoft.com/office/drawing/2014/main" id="{5531F5AF-5AF3-4524-A44C-D6F9E75345D9}"/>
            </a:ext>
          </a:extLst>
        </xdr:cNvPr>
        <xdr:cNvSpPr txBox="1"/>
      </xdr:nvSpPr>
      <xdr:spPr>
        <a:xfrm>
          <a:off x="14389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119397</xdr:rowOff>
    </xdr:from>
    <xdr:ext cx="405111" cy="259045"/>
    <xdr:sp macro="" textlink="">
      <xdr:nvSpPr>
        <xdr:cNvPr id="792" name="n_3mainValue【公民館】&#10;有形固定資産減価償却率">
          <a:extLst>
            <a:ext uri="{FF2B5EF4-FFF2-40B4-BE49-F238E27FC236}">
              <a16:creationId xmlns:a16="http://schemas.microsoft.com/office/drawing/2014/main" id="{A1F273A8-A5E7-40C5-808B-C757AB797379}"/>
            </a:ext>
          </a:extLst>
        </xdr:cNvPr>
        <xdr:cNvSpPr txBox="1"/>
      </xdr:nvSpPr>
      <xdr:spPr>
        <a:xfrm>
          <a:off x="13500744" y="182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93997</xdr:rowOff>
    </xdr:from>
    <xdr:ext cx="405111" cy="259045"/>
    <xdr:sp macro="" textlink="">
      <xdr:nvSpPr>
        <xdr:cNvPr id="793" name="n_4mainValue【公民館】&#10;有形固定資産減価償却率">
          <a:extLst>
            <a:ext uri="{FF2B5EF4-FFF2-40B4-BE49-F238E27FC236}">
              <a16:creationId xmlns:a16="http://schemas.microsoft.com/office/drawing/2014/main" id="{55A11A20-B36F-4633-A0BF-03326E9927ED}"/>
            </a:ext>
          </a:extLst>
        </xdr:cNvPr>
        <xdr:cNvSpPr txBox="1"/>
      </xdr:nvSpPr>
      <xdr:spPr>
        <a:xfrm>
          <a:off x="12611744" y="1826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C289162B-180E-4F9D-9FE2-67A2BA1137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C895EB72-334F-4A4F-8F3F-654552217E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91933387-4AEE-45D3-B5E6-2342FA4FB7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F3E88EDA-73A7-4322-9F51-4FADDF2E5C7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972AF755-6FAF-42DE-B537-E4CBE0CF7E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C28DEE03-7F33-4B71-8C16-9565FA0965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5AEBFDAB-3868-4F9B-AC0C-DDDACB05FA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56DC412B-15E3-4A58-ADD2-EDA921CA6F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6F6B83D1-D35B-4CA6-9349-9CABB8667F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FEA560AE-B61B-4EA3-989E-9AC32A234A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9FEDE9D2-FFEA-4851-9F91-56A8135FCD2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390A7FEB-1F77-4E6A-89FE-E70F7CD008E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DB5F8B89-0602-4C7F-8F9A-5BC4880BA46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7620FFA4-275E-4AD5-8CBF-92A1794F83B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885876B3-1B60-466C-8417-20E0A2F3E25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09" name="テキスト ボックス 808">
          <a:extLst>
            <a:ext uri="{FF2B5EF4-FFF2-40B4-BE49-F238E27FC236}">
              <a16:creationId xmlns:a16="http://schemas.microsoft.com/office/drawing/2014/main" id="{D7FF19B4-55B1-47AA-A26F-8FB4B59C427C}"/>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E66B83E1-E984-47B7-A547-D9AD33ABAFF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1" name="テキスト ボックス 810">
          <a:extLst>
            <a:ext uri="{FF2B5EF4-FFF2-40B4-BE49-F238E27FC236}">
              <a16:creationId xmlns:a16="http://schemas.microsoft.com/office/drawing/2014/main" id="{07657616-0BCA-4C32-9741-AC262E594416}"/>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96A8725F-F6D6-4EFA-8D1D-C5ABC9D11A1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a:extLst>
            <a:ext uri="{FF2B5EF4-FFF2-40B4-BE49-F238E27FC236}">
              <a16:creationId xmlns:a16="http://schemas.microsoft.com/office/drawing/2014/main" id="{57CAE964-75D9-4B15-95D6-AB09FB4915C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489C53F9-6CA1-42C3-A604-7B55D36250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a:extLst>
            <a:ext uri="{FF2B5EF4-FFF2-40B4-BE49-F238E27FC236}">
              <a16:creationId xmlns:a16="http://schemas.microsoft.com/office/drawing/2014/main" id="{FA68AA89-CEA3-4EC5-B62E-3EC6027E894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7F20A0B5-A6DE-4906-A815-EB6D89C3EE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817" name="直線コネクタ 816">
          <a:extLst>
            <a:ext uri="{FF2B5EF4-FFF2-40B4-BE49-F238E27FC236}">
              <a16:creationId xmlns:a16="http://schemas.microsoft.com/office/drawing/2014/main" id="{EBA58F57-C9D2-4CC5-873B-462C0196718E}"/>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18" name="【公民館】&#10;一人当たり面積最小値テキスト">
          <a:extLst>
            <a:ext uri="{FF2B5EF4-FFF2-40B4-BE49-F238E27FC236}">
              <a16:creationId xmlns:a16="http://schemas.microsoft.com/office/drawing/2014/main" id="{E7127B9D-DA0C-438D-9150-79D68CC37FF8}"/>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19" name="直線コネクタ 818">
          <a:extLst>
            <a:ext uri="{FF2B5EF4-FFF2-40B4-BE49-F238E27FC236}">
              <a16:creationId xmlns:a16="http://schemas.microsoft.com/office/drawing/2014/main" id="{5B489A25-5C48-4DEE-B9F7-C0E69D7F3BEC}"/>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820" name="【公民館】&#10;一人当たり面積最大値テキスト">
          <a:extLst>
            <a:ext uri="{FF2B5EF4-FFF2-40B4-BE49-F238E27FC236}">
              <a16:creationId xmlns:a16="http://schemas.microsoft.com/office/drawing/2014/main" id="{3EB2965E-EAD9-4E02-9F3F-F145C9DF13E6}"/>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821" name="直線コネクタ 820">
          <a:extLst>
            <a:ext uri="{FF2B5EF4-FFF2-40B4-BE49-F238E27FC236}">
              <a16:creationId xmlns:a16="http://schemas.microsoft.com/office/drawing/2014/main" id="{DE2BC786-F59F-4B4D-A6BB-6C50C39869ED}"/>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822" name="【公民館】&#10;一人当たり面積平均値テキスト">
          <a:extLst>
            <a:ext uri="{FF2B5EF4-FFF2-40B4-BE49-F238E27FC236}">
              <a16:creationId xmlns:a16="http://schemas.microsoft.com/office/drawing/2014/main" id="{3A233091-4805-4C24-B5C5-CB9D1600401D}"/>
            </a:ext>
          </a:extLst>
        </xdr:cNvPr>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823" name="フローチャート: 判断 822">
          <a:extLst>
            <a:ext uri="{FF2B5EF4-FFF2-40B4-BE49-F238E27FC236}">
              <a16:creationId xmlns:a16="http://schemas.microsoft.com/office/drawing/2014/main" id="{DF54CB1D-0510-44F0-8DCC-2AB5105469C5}"/>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824" name="フローチャート: 判断 823">
          <a:extLst>
            <a:ext uri="{FF2B5EF4-FFF2-40B4-BE49-F238E27FC236}">
              <a16:creationId xmlns:a16="http://schemas.microsoft.com/office/drawing/2014/main" id="{51A7FB47-5D12-4652-9780-22494FE85AA7}"/>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825" name="フローチャート: 判断 824">
          <a:extLst>
            <a:ext uri="{FF2B5EF4-FFF2-40B4-BE49-F238E27FC236}">
              <a16:creationId xmlns:a16="http://schemas.microsoft.com/office/drawing/2014/main" id="{A665A9E5-6A38-4BA2-9F77-8E5A9AE77A6E}"/>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826" name="フローチャート: 判断 825">
          <a:extLst>
            <a:ext uri="{FF2B5EF4-FFF2-40B4-BE49-F238E27FC236}">
              <a16:creationId xmlns:a16="http://schemas.microsoft.com/office/drawing/2014/main" id="{71E162CE-8AB5-4AAA-A535-A93B07587620}"/>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827" name="フローチャート: 判断 826">
          <a:extLst>
            <a:ext uri="{FF2B5EF4-FFF2-40B4-BE49-F238E27FC236}">
              <a16:creationId xmlns:a16="http://schemas.microsoft.com/office/drawing/2014/main" id="{455736EE-7D2D-4D87-9CB6-472B4F7BBEC8}"/>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F7573B4-D324-473B-9A0B-7462A8A818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BD65CBD-6FB0-48DE-B091-4B459700BC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199D6C0-B2F8-4BFB-BDE1-11072FB4BA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1B55827-789A-4EA1-B913-BA4E1E9A61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366B2CC-AAE6-4F58-8289-876CB6AF018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20523</xdr:rowOff>
    </xdr:from>
    <xdr:to>
      <xdr:col>116</xdr:col>
      <xdr:colOff>114300</xdr:colOff>
      <xdr:row>108</xdr:row>
      <xdr:rowOff>122123</xdr:rowOff>
    </xdr:to>
    <xdr:sp macro="" textlink="">
      <xdr:nvSpPr>
        <xdr:cNvPr id="833" name="楕円 832">
          <a:extLst>
            <a:ext uri="{FF2B5EF4-FFF2-40B4-BE49-F238E27FC236}">
              <a16:creationId xmlns:a16="http://schemas.microsoft.com/office/drawing/2014/main" id="{ED30F025-69E9-45E9-9892-D33A617BE7BC}"/>
            </a:ext>
          </a:extLst>
        </xdr:cNvPr>
        <xdr:cNvSpPr/>
      </xdr:nvSpPr>
      <xdr:spPr>
        <a:xfrm>
          <a:off x="22110700" y="185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151350</xdr:rowOff>
    </xdr:from>
    <xdr:ext cx="469744" cy="259045"/>
    <xdr:sp macro="" textlink="">
      <xdr:nvSpPr>
        <xdr:cNvPr id="834" name="【公民館】&#10;一人当たり面積該当値テキスト">
          <a:extLst>
            <a:ext uri="{FF2B5EF4-FFF2-40B4-BE49-F238E27FC236}">
              <a16:creationId xmlns:a16="http://schemas.microsoft.com/office/drawing/2014/main" id="{EEE23912-A071-49F8-8DC1-1252FD0473B7}"/>
            </a:ext>
          </a:extLst>
        </xdr:cNvPr>
        <xdr:cNvSpPr txBox="1"/>
      </xdr:nvSpPr>
      <xdr:spPr>
        <a:xfrm>
          <a:off x="22199600" y="1832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23037</xdr:rowOff>
    </xdr:from>
    <xdr:to>
      <xdr:col>112</xdr:col>
      <xdr:colOff>38100</xdr:colOff>
      <xdr:row>108</xdr:row>
      <xdr:rowOff>124637</xdr:rowOff>
    </xdr:to>
    <xdr:sp macro="" textlink="">
      <xdr:nvSpPr>
        <xdr:cNvPr id="835" name="楕円 834">
          <a:extLst>
            <a:ext uri="{FF2B5EF4-FFF2-40B4-BE49-F238E27FC236}">
              <a16:creationId xmlns:a16="http://schemas.microsoft.com/office/drawing/2014/main" id="{A4EEFC59-8F94-44D4-8E27-E36355AA93F7}"/>
            </a:ext>
          </a:extLst>
        </xdr:cNvPr>
        <xdr:cNvSpPr/>
      </xdr:nvSpPr>
      <xdr:spPr>
        <a:xfrm>
          <a:off x="21272500" y="185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71323</xdr:rowOff>
    </xdr:from>
    <xdr:to>
      <xdr:col>116</xdr:col>
      <xdr:colOff>63500</xdr:colOff>
      <xdr:row>108</xdr:row>
      <xdr:rowOff>73837</xdr:rowOff>
    </xdr:to>
    <xdr:cxnSp macro="">
      <xdr:nvCxnSpPr>
        <xdr:cNvPr id="836" name="直線コネクタ 835">
          <a:extLst>
            <a:ext uri="{FF2B5EF4-FFF2-40B4-BE49-F238E27FC236}">
              <a16:creationId xmlns:a16="http://schemas.microsoft.com/office/drawing/2014/main" id="{07D4A3CB-71C0-4EFB-AA7E-F6677AD4CA76}"/>
            </a:ext>
          </a:extLst>
        </xdr:cNvPr>
        <xdr:cNvCxnSpPr/>
      </xdr:nvCxnSpPr>
      <xdr:spPr>
        <a:xfrm flipV="1">
          <a:off x="21323300" y="18587923"/>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25248</xdr:rowOff>
    </xdr:from>
    <xdr:to>
      <xdr:col>107</xdr:col>
      <xdr:colOff>101600</xdr:colOff>
      <xdr:row>108</xdr:row>
      <xdr:rowOff>126848</xdr:rowOff>
    </xdr:to>
    <xdr:sp macro="" textlink="">
      <xdr:nvSpPr>
        <xdr:cNvPr id="837" name="楕円 836">
          <a:extLst>
            <a:ext uri="{FF2B5EF4-FFF2-40B4-BE49-F238E27FC236}">
              <a16:creationId xmlns:a16="http://schemas.microsoft.com/office/drawing/2014/main" id="{E09488AA-DD50-4041-BC69-EDD0F2C5ABF5}"/>
            </a:ext>
          </a:extLst>
        </xdr:cNvPr>
        <xdr:cNvSpPr/>
      </xdr:nvSpPr>
      <xdr:spPr>
        <a:xfrm>
          <a:off x="20383500" y="185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73837</xdr:rowOff>
    </xdr:from>
    <xdr:to>
      <xdr:col>111</xdr:col>
      <xdr:colOff>177800</xdr:colOff>
      <xdr:row>108</xdr:row>
      <xdr:rowOff>76048</xdr:rowOff>
    </xdr:to>
    <xdr:cxnSp macro="">
      <xdr:nvCxnSpPr>
        <xdr:cNvPr id="838" name="直線コネクタ 837">
          <a:extLst>
            <a:ext uri="{FF2B5EF4-FFF2-40B4-BE49-F238E27FC236}">
              <a16:creationId xmlns:a16="http://schemas.microsoft.com/office/drawing/2014/main" id="{73791618-D67B-4E02-93E3-EBE4FED5648E}"/>
            </a:ext>
          </a:extLst>
        </xdr:cNvPr>
        <xdr:cNvCxnSpPr/>
      </xdr:nvCxnSpPr>
      <xdr:spPr>
        <a:xfrm flipV="1">
          <a:off x="20434300" y="18590437"/>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28372</xdr:rowOff>
    </xdr:from>
    <xdr:to>
      <xdr:col>102</xdr:col>
      <xdr:colOff>165100</xdr:colOff>
      <xdr:row>108</xdr:row>
      <xdr:rowOff>129972</xdr:rowOff>
    </xdr:to>
    <xdr:sp macro="" textlink="">
      <xdr:nvSpPr>
        <xdr:cNvPr id="839" name="楕円 838">
          <a:extLst>
            <a:ext uri="{FF2B5EF4-FFF2-40B4-BE49-F238E27FC236}">
              <a16:creationId xmlns:a16="http://schemas.microsoft.com/office/drawing/2014/main" id="{63AE86C2-8CFF-4F17-A514-9E15D519CBB2}"/>
            </a:ext>
          </a:extLst>
        </xdr:cNvPr>
        <xdr:cNvSpPr/>
      </xdr:nvSpPr>
      <xdr:spPr>
        <a:xfrm>
          <a:off x="19494500" y="185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76048</xdr:rowOff>
    </xdr:from>
    <xdr:to>
      <xdr:col>107</xdr:col>
      <xdr:colOff>50800</xdr:colOff>
      <xdr:row>108</xdr:row>
      <xdr:rowOff>79172</xdr:rowOff>
    </xdr:to>
    <xdr:cxnSp macro="">
      <xdr:nvCxnSpPr>
        <xdr:cNvPr id="840" name="直線コネクタ 839">
          <a:extLst>
            <a:ext uri="{FF2B5EF4-FFF2-40B4-BE49-F238E27FC236}">
              <a16:creationId xmlns:a16="http://schemas.microsoft.com/office/drawing/2014/main" id="{009B4FC5-E6AF-4FF4-9495-0503F0A7992F}"/>
            </a:ext>
          </a:extLst>
        </xdr:cNvPr>
        <xdr:cNvCxnSpPr/>
      </xdr:nvCxnSpPr>
      <xdr:spPr>
        <a:xfrm flipV="1">
          <a:off x="19545300" y="1859264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30353</xdr:rowOff>
    </xdr:from>
    <xdr:to>
      <xdr:col>98</xdr:col>
      <xdr:colOff>38100</xdr:colOff>
      <xdr:row>108</xdr:row>
      <xdr:rowOff>131953</xdr:rowOff>
    </xdr:to>
    <xdr:sp macro="" textlink="">
      <xdr:nvSpPr>
        <xdr:cNvPr id="841" name="楕円 840">
          <a:extLst>
            <a:ext uri="{FF2B5EF4-FFF2-40B4-BE49-F238E27FC236}">
              <a16:creationId xmlns:a16="http://schemas.microsoft.com/office/drawing/2014/main" id="{B6C05447-E9D3-4302-82C7-33D095EB4A8D}"/>
            </a:ext>
          </a:extLst>
        </xdr:cNvPr>
        <xdr:cNvSpPr/>
      </xdr:nvSpPr>
      <xdr:spPr>
        <a:xfrm>
          <a:off x="18605500" y="185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79172</xdr:rowOff>
    </xdr:from>
    <xdr:to>
      <xdr:col>102</xdr:col>
      <xdr:colOff>114300</xdr:colOff>
      <xdr:row>108</xdr:row>
      <xdr:rowOff>81153</xdr:rowOff>
    </xdr:to>
    <xdr:cxnSp macro="">
      <xdr:nvCxnSpPr>
        <xdr:cNvPr id="842" name="直線コネクタ 841">
          <a:extLst>
            <a:ext uri="{FF2B5EF4-FFF2-40B4-BE49-F238E27FC236}">
              <a16:creationId xmlns:a16="http://schemas.microsoft.com/office/drawing/2014/main" id="{A69B939D-1062-484A-AA66-942537827EB2}"/>
            </a:ext>
          </a:extLst>
        </xdr:cNvPr>
        <xdr:cNvCxnSpPr/>
      </xdr:nvCxnSpPr>
      <xdr:spPr>
        <a:xfrm flipV="1">
          <a:off x="18656300" y="18595772"/>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119803</xdr:rowOff>
    </xdr:from>
    <xdr:ext cx="469744" cy="259045"/>
    <xdr:sp macro="" textlink="">
      <xdr:nvSpPr>
        <xdr:cNvPr id="843" name="n_1aveValue【公民館】&#10;一人当たり面積">
          <a:extLst>
            <a:ext uri="{FF2B5EF4-FFF2-40B4-BE49-F238E27FC236}">
              <a16:creationId xmlns:a16="http://schemas.microsoft.com/office/drawing/2014/main" id="{457C4613-2288-4EA2-8255-AE38131C20DA}"/>
            </a:ext>
          </a:extLst>
        </xdr:cNvPr>
        <xdr:cNvSpPr txBox="1"/>
      </xdr:nvSpPr>
      <xdr:spPr>
        <a:xfrm>
          <a:off x="210757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844" name="n_2aveValue【公民館】&#10;一人当たり面積">
          <a:extLst>
            <a:ext uri="{FF2B5EF4-FFF2-40B4-BE49-F238E27FC236}">
              <a16:creationId xmlns:a16="http://schemas.microsoft.com/office/drawing/2014/main" id="{5812A5C1-0574-448B-AECE-C4E29EDF122F}"/>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845" name="n_3aveValue【公民館】&#10;一人当たり面積">
          <a:extLst>
            <a:ext uri="{FF2B5EF4-FFF2-40B4-BE49-F238E27FC236}">
              <a16:creationId xmlns:a16="http://schemas.microsoft.com/office/drawing/2014/main" id="{E22333AD-6AC9-4895-8A3C-E3C0442E6E46}"/>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846" name="n_4aveValue【公民館】&#10;一人当たり面積">
          <a:extLst>
            <a:ext uri="{FF2B5EF4-FFF2-40B4-BE49-F238E27FC236}">
              <a16:creationId xmlns:a16="http://schemas.microsoft.com/office/drawing/2014/main" id="{2B2FC49D-2327-4FE2-952C-6D15099609B3}"/>
            </a:ext>
          </a:extLst>
        </xdr:cNvPr>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141164</xdr:rowOff>
    </xdr:from>
    <xdr:ext cx="469744" cy="259045"/>
    <xdr:sp macro="" textlink="">
      <xdr:nvSpPr>
        <xdr:cNvPr id="847" name="n_1mainValue【公民館】&#10;一人当たり面積">
          <a:extLst>
            <a:ext uri="{FF2B5EF4-FFF2-40B4-BE49-F238E27FC236}">
              <a16:creationId xmlns:a16="http://schemas.microsoft.com/office/drawing/2014/main" id="{09479B28-3E77-40F1-AD57-7024046F315A}"/>
            </a:ext>
          </a:extLst>
        </xdr:cNvPr>
        <xdr:cNvSpPr txBox="1"/>
      </xdr:nvSpPr>
      <xdr:spPr>
        <a:xfrm>
          <a:off x="21075727" y="183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117975</xdr:rowOff>
    </xdr:from>
    <xdr:ext cx="469744" cy="259045"/>
    <xdr:sp macro="" textlink="">
      <xdr:nvSpPr>
        <xdr:cNvPr id="848" name="n_2mainValue【公民館】&#10;一人当たり面積">
          <a:extLst>
            <a:ext uri="{FF2B5EF4-FFF2-40B4-BE49-F238E27FC236}">
              <a16:creationId xmlns:a16="http://schemas.microsoft.com/office/drawing/2014/main" id="{B3103400-3E4E-4E79-9762-05192449B97F}"/>
            </a:ext>
          </a:extLst>
        </xdr:cNvPr>
        <xdr:cNvSpPr txBox="1"/>
      </xdr:nvSpPr>
      <xdr:spPr>
        <a:xfrm>
          <a:off x="20199427" y="186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121099</xdr:rowOff>
    </xdr:from>
    <xdr:ext cx="469744" cy="259045"/>
    <xdr:sp macro="" textlink="">
      <xdr:nvSpPr>
        <xdr:cNvPr id="849" name="n_3mainValue【公民館】&#10;一人当たり面積">
          <a:extLst>
            <a:ext uri="{FF2B5EF4-FFF2-40B4-BE49-F238E27FC236}">
              <a16:creationId xmlns:a16="http://schemas.microsoft.com/office/drawing/2014/main" id="{90A11C66-5E4D-45CC-BBBB-94F26A01956C}"/>
            </a:ext>
          </a:extLst>
        </xdr:cNvPr>
        <xdr:cNvSpPr txBox="1"/>
      </xdr:nvSpPr>
      <xdr:spPr>
        <a:xfrm>
          <a:off x="19310427" y="1863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148480</xdr:rowOff>
    </xdr:from>
    <xdr:ext cx="469744" cy="259045"/>
    <xdr:sp macro="" textlink="">
      <xdr:nvSpPr>
        <xdr:cNvPr id="850" name="n_4mainValue【公民館】&#10;一人当たり面積">
          <a:extLst>
            <a:ext uri="{FF2B5EF4-FFF2-40B4-BE49-F238E27FC236}">
              <a16:creationId xmlns:a16="http://schemas.microsoft.com/office/drawing/2014/main" id="{E9B3FE70-3895-403C-86CC-EF7179C0547C}"/>
            </a:ext>
          </a:extLst>
        </xdr:cNvPr>
        <xdr:cNvSpPr txBox="1"/>
      </xdr:nvSpPr>
      <xdr:spPr>
        <a:xfrm>
          <a:off x="18421427" y="1832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79AF73F-82E2-414B-BBEE-088873D0D8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ED8D2785-1B29-4BA3-870A-E839959E66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94550331-E741-4B69-9B0D-D53AE60A91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交通インフラである道路・橋梁については、長寿命化計画に基づき毎年長寿命化や改修を行っているため、類似団体平均と近しい値になっております。住宅区域の道路についてはほぼ着手済となっておりますが依然として有形固定資産減価償却率が高くなっているのは、本町の大部分が中山間地域であり、未改修の林道を多く抱えていることに因るものであります。学校施設、保育園、公営住宅、公民館の多くは建設当時から大規模改修や長寿命化の対策を行えておらず、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％近くになっております。今後の財政状況を注視しながら、長寿命化対策を行っていく必要があります。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5994EE-89EE-447D-A181-2CC76DBF7C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1FF32C-5852-47EF-89FF-AB4755B085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55C32F-B6AF-4E05-BDD6-2A63B1F9E65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3081D9-A451-4723-8462-3A180BDE07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F69F81-E18B-40BA-B742-D4E23A1C00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08CAE7-9B19-4740-B2F5-B5BFE87247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90AF6E-B0ED-4FC9-AF02-370E5BDAE1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DA482C-53DB-4191-9788-E26425C769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DF720A-75E7-4C35-9604-B1EF16B975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144BCB-27E8-4A0E-9F7F-62C2F97AA5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
2,287
74.02
3,473,107
3,445,962
16,129
1,729,703
4,093,433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711167-DA8C-44D0-8313-E65DDC0E9CC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4E7BC5-9DB5-4A3E-8195-8976BF3089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88460C-1E65-4276-BA84-940FC0A01A4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61A71B-F5C7-4874-B05F-BF99CA23C9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A7827F-CB07-41AA-91EC-6C6206CEB9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59A327-7B7B-4492-9761-792B4E21C01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9D6E1E-C71A-424C-AB76-D0CCF9406F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123EA9-2AC9-4554-9AC0-20F9D80B89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292F99-323A-4796-B728-F285A12B43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F0F8EF-24EE-46AE-A648-DA57F25E13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18CD7A-AC89-489D-A753-7EC0C30ABF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604914-6D2A-4B89-B641-B03F7289CF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DF9E36-69B8-435E-9EF7-5C841F83F1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FDB0BF-2666-4F3D-AB3E-8E713CD9E3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DB4578-2DFF-4C23-9DD3-D90FF43289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561925-2617-4436-BBB4-D08ADE2562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CB9BB3-6B0C-4486-BF14-E85A27FEE4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3EDC50-9CDB-4B20-BD25-4024618D10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8F775E-02FF-4773-A08A-227B315EAC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2F560D-ED2B-4A4D-B577-31B95CAD72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959E96-4D3F-4B12-91D7-E39CE7C797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FF0E593-ADA2-4DA8-938C-DDC55DCF69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EC7AC6-0B98-48DB-84EE-356A5C55D0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220590-54E4-489D-9804-69E34C5955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CC3C5A-E64F-4CE8-9724-4FF39B4F81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8C9600-EBBE-4B93-9172-02F041B67A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AE8FA2-244F-4282-BA83-B803C4FA21E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723A63-0EEC-4A9B-A9E2-DD629B720E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CB5E32-9BB8-4A36-A9D6-B99CFE3E22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0CDBC6-7978-4B20-A627-6BB8506A04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E3173E-7DFA-4922-A1F8-DA19DFE1E9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60FB8A-D7D2-46E7-8D7E-13F5EFCC407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8E36BCA-4F59-4FE8-8447-F2067B63CDA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085A633-A0B8-4CE4-9306-FCA66AF3FDE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8848C04-6451-4C39-96D7-A25FFE6BF24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7FF137C-8808-4861-9148-89A97B0A7AC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5627B96-CAE9-4381-81E1-E030913BFFF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1B10BCD-8F16-4F82-B3E9-277383A13E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FEC88E6-EDFB-4C40-ACA1-56E5EA0ED5A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0EA3440-AF6A-4F9C-A02C-25070AEA914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E5A970E-FA2B-4A74-86A3-02D81C89ECA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78095E5-5F61-4497-B798-2DE5957C83FD}"/>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47EFAEF-81BF-421D-AD17-FBA8631682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9E39400-ABFB-4490-8A95-853F011A348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1B03EF8-2218-47B8-BD6C-341E2BB33CC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58145E2-9E87-42AF-9C27-AFADF640DB1A}"/>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97900C9-267A-462F-8761-9000AA3CDCF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DA7D821-C30E-4003-8137-4703C742E78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BA8626D-4BE5-4D3F-9F94-AAD750482396}"/>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60977</xdr:rowOff>
    </xdr:from>
    <xdr:ext cx="405111" cy="259045"/>
    <xdr:sp macro="" textlink="">
      <xdr:nvSpPr>
        <xdr:cNvPr id="61" name="【図書館】&#10;有形固定資産減価償却率平均値テキスト">
          <a:extLst>
            <a:ext uri="{FF2B5EF4-FFF2-40B4-BE49-F238E27FC236}">
              <a16:creationId xmlns:a16="http://schemas.microsoft.com/office/drawing/2014/main" id="{BBED2DAC-84C5-4CF0-AB80-3762ABC2E734}"/>
            </a:ext>
          </a:extLst>
        </xdr:cNvPr>
        <xdr:cNvSpPr txBox="1"/>
      </xdr:nvSpPr>
      <xdr:spPr>
        <a:xfrm>
          <a:off x="4673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43CED83F-2868-4D88-8181-9F029F20CC0A}"/>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a:extLst>
            <a:ext uri="{FF2B5EF4-FFF2-40B4-BE49-F238E27FC236}">
              <a16:creationId xmlns:a16="http://schemas.microsoft.com/office/drawing/2014/main" id="{BCC9EF04-EDB5-4A84-8136-8F0EABF9945A}"/>
            </a:ext>
          </a:extLst>
        </xdr:cNvPr>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167657</xdr:rowOff>
    </xdr:from>
    <xdr:ext cx="405111" cy="259045"/>
    <xdr:sp macro="" textlink="">
      <xdr:nvSpPr>
        <xdr:cNvPr id="64" name="n_1aveValue【図書館】&#10;有形固定資産減価償却率">
          <a:extLst>
            <a:ext uri="{FF2B5EF4-FFF2-40B4-BE49-F238E27FC236}">
              <a16:creationId xmlns:a16="http://schemas.microsoft.com/office/drawing/2014/main" id="{7ACBD3E9-CCD9-43AB-BC51-F1E3E6E42C36}"/>
            </a:ext>
          </a:extLst>
        </xdr:cNvPr>
        <xdr:cNvSpPr txBox="1"/>
      </xdr:nvSpPr>
      <xdr:spPr>
        <a:xfrm>
          <a:off x="35820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26670</xdr:rowOff>
    </xdr:from>
    <xdr:to>
      <xdr:col>15</xdr:col>
      <xdr:colOff>101600</xdr:colOff>
      <xdr:row>36</xdr:row>
      <xdr:rowOff>128270</xdr:rowOff>
    </xdr:to>
    <xdr:sp macro="" textlink="">
      <xdr:nvSpPr>
        <xdr:cNvPr id="65" name="フローチャート: 判断 64">
          <a:extLst>
            <a:ext uri="{FF2B5EF4-FFF2-40B4-BE49-F238E27FC236}">
              <a16:creationId xmlns:a16="http://schemas.microsoft.com/office/drawing/2014/main" id="{EE07E7F2-FE03-4B83-A26D-1F9C0B7A6B56}"/>
            </a:ext>
          </a:extLst>
        </xdr:cNvPr>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119397</xdr:rowOff>
    </xdr:from>
    <xdr:ext cx="405111" cy="259045"/>
    <xdr:sp macro="" textlink="">
      <xdr:nvSpPr>
        <xdr:cNvPr id="66" name="n_2aveValue【図書館】&#10;有形固定資産減価償却率">
          <a:extLst>
            <a:ext uri="{FF2B5EF4-FFF2-40B4-BE49-F238E27FC236}">
              <a16:creationId xmlns:a16="http://schemas.microsoft.com/office/drawing/2014/main" id="{3E5AB9C0-F47D-4789-A980-58B5270B0849}"/>
            </a:ext>
          </a:extLst>
        </xdr:cNvPr>
        <xdr:cNvSpPr txBox="1"/>
      </xdr:nvSpPr>
      <xdr:spPr>
        <a:xfrm>
          <a:off x="2705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166370</xdr:rowOff>
    </xdr:from>
    <xdr:to>
      <xdr:col>10</xdr:col>
      <xdr:colOff>165100</xdr:colOff>
      <xdr:row>36</xdr:row>
      <xdr:rowOff>96520</xdr:rowOff>
    </xdr:to>
    <xdr:sp macro="" textlink="">
      <xdr:nvSpPr>
        <xdr:cNvPr id="67" name="フローチャート: 判断 66">
          <a:extLst>
            <a:ext uri="{FF2B5EF4-FFF2-40B4-BE49-F238E27FC236}">
              <a16:creationId xmlns:a16="http://schemas.microsoft.com/office/drawing/2014/main" id="{0B387FDD-C500-4051-B423-AB0CB2220F2A}"/>
            </a:ext>
          </a:extLst>
        </xdr:cNvPr>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87647</xdr:rowOff>
    </xdr:from>
    <xdr:ext cx="405111" cy="259045"/>
    <xdr:sp macro="" textlink="">
      <xdr:nvSpPr>
        <xdr:cNvPr id="68" name="n_3aveValue【図書館】&#10;有形固定資産減価償却率">
          <a:extLst>
            <a:ext uri="{FF2B5EF4-FFF2-40B4-BE49-F238E27FC236}">
              <a16:creationId xmlns:a16="http://schemas.microsoft.com/office/drawing/2014/main" id="{1E784E3D-04DA-4743-AB29-D292F6A7B6A2}"/>
            </a:ext>
          </a:extLst>
        </xdr:cNvPr>
        <xdr:cNvSpPr txBox="1"/>
      </xdr:nvSpPr>
      <xdr:spPr>
        <a:xfrm>
          <a:off x="1816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74930</xdr:rowOff>
    </xdr:from>
    <xdr:to>
      <xdr:col>6</xdr:col>
      <xdr:colOff>38100</xdr:colOff>
      <xdr:row>37</xdr:row>
      <xdr:rowOff>5080</xdr:rowOff>
    </xdr:to>
    <xdr:sp macro="" textlink="">
      <xdr:nvSpPr>
        <xdr:cNvPr id="69" name="フローチャート: 判断 68">
          <a:extLst>
            <a:ext uri="{FF2B5EF4-FFF2-40B4-BE49-F238E27FC236}">
              <a16:creationId xmlns:a16="http://schemas.microsoft.com/office/drawing/2014/main" id="{9C3ABBAF-5FC5-4C45-8BAF-3310B646604F}"/>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167657</xdr:rowOff>
    </xdr:from>
    <xdr:ext cx="405111" cy="259045"/>
    <xdr:sp macro="" textlink="">
      <xdr:nvSpPr>
        <xdr:cNvPr id="70" name="n_4aveValue【図書館】&#10;有形固定資産減価償却率">
          <a:extLst>
            <a:ext uri="{FF2B5EF4-FFF2-40B4-BE49-F238E27FC236}">
              <a16:creationId xmlns:a16="http://schemas.microsoft.com/office/drawing/2014/main" id="{F191BBB1-D465-4260-BC28-B96FFC18B471}"/>
            </a:ext>
          </a:extLst>
        </xdr:cNvPr>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754370-E7CA-4B50-B007-F571DDAF50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0AE1884-477A-4253-8B74-D98E99E18D1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B5FF42D-EF03-4C90-BA4E-FF3366F8D9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962B860-B09E-4FFC-9F4D-A6108305BA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29C6F0E8-6558-4D3B-BE8E-BBE10FC80B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6350</xdr:rowOff>
    </xdr:from>
    <xdr:to>
      <xdr:col>24</xdr:col>
      <xdr:colOff>114300</xdr:colOff>
      <xdr:row>33</xdr:row>
      <xdr:rowOff>107950</xdr:rowOff>
    </xdr:to>
    <xdr:sp macro="" textlink="">
      <xdr:nvSpPr>
        <xdr:cNvPr id="76" name="楕円 75">
          <a:extLst>
            <a:ext uri="{FF2B5EF4-FFF2-40B4-BE49-F238E27FC236}">
              <a16:creationId xmlns:a16="http://schemas.microsoft.com/office/drawing/2014/main" id="{2348BD4B-1BC5-484A-BA70-C17F77CEE02C}"/>
            </a:ext>
          </a:extLst>
        </xdr:cNvPr>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130827</xdr:rowOff>
    </xdr:from>
    <xdr:ext cx="340478" cy="259045"/>
    <xdr:sp macro="" textlink="">
      <xdr:nvSpPr>
        <xdr:cNvPr id="77" name="【図書館】&#10;有形固定資産減価償却率該当値テキスト">
          <a:extLst>
            <a:ext uri="{FF2B5EF4-FFF2-40B4-BE49-F238E27FC236}">
              <a16:creationId xmlns:a16="http://schemas.microsoft.com/office/drawing/2014/main" id="{A1DF5FDB-063C-48A2-9776-EDAE7F671097}"/>
            </a:ext>
          </a:extLst>
        </xdr:cNvPr>
        <xdr:cNvSpPr txBox="1"/>
      </xdr:nvSpPr>
      <xdr:spPr>
        <a:xfrm>
          <a:off x="4673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8" name="楕円 77">
          <a:extLst>
            <a:ext uri="{FF2B5EF4-FFF2-40B4-BE49-F238E27FC236}">
              <a16:creationId xmlns:a16="http://schemas.microsoft.com/office/drawing/2014/main" id="{2A78CCAD-02C5-4C02-84CF-5D94D021E1B2}"/>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57150</xdr:rowOff>
    </xdr:to>
    <xdr:cxnSp macro="">
      <xdr:nvCxnSpPr>
        <xdr:cNvPr id="79" name="直線コネクタ 78">
          <a:extLst>
            <a:ext uri="{FF2B5EF4-FFF2-40B4-BE49-F238E27FC236}">
              <a16:creationId xmlns:a16="http://schemas.microsoft.com/office/drawing/2014/main" id="{3DB67990-2220-43FB-B211-22BF3960DE5A}"/>
            </a:ext>
          </a:extLst>
        </xdr:cNvPr>
        <xdr:cNvCxnSpPr/>
      </xdr:nvCxnSpPr>
      <xdr:spPr>
        <a:xfrm>
          <a:off x="3797300" y="57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6350</xdr:rowOff>
    </xdr:from>
    <xdr:to>
      <xdr:col>15</xdr:col>
      <xdr:colOff>101600</xdr:colOff>
      <xdr:row>33</xdr:row>
      <xdr:rowOff>107950</xdr:rowOff>
    </xdr:to>
    <xdr:sp macro="" textlink="">
      <xdr:nvSpPr>
        <xdr:cNvPr id="80" name="楕円 79">
          <a:extLst>
            <a:ext uri="{FF2B5EF4-FFF2-40B4-BE49-F238E27FC236}">
              <a16:creationId xmlns:a16="http://schemas.microsoft.com/office/drawing/2014/main" id="{EF928C5F-337F-4C7E-A976-E797262D2DDE}"/>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57150</xdr:rowOff>
    </xdr:to>
    <xdr:cxnSp macro="">
      <xdr:nvCxnSpPr>
        <xdr:cNvPr id="81" name="直線コネクタ 80">
          <a:extLst>
            <a:ext uri="{FF2B5EF4-FFF2-40B4-BE49-F238E27FC236}">
              <a16:creationId xmlns:a16="http://schemas.microsoft.com/office/drawing/2014/main" id="{CB4F687A-BF2D-414A-811B-4BD725420DEE}"/>
            </a:ext>
          </a:extLst>
        </xdr:cNvPr>
        <xdr:cNvCxnSpPr/>
      </xdr:nvCxnSpPr>
      <xdr:spPr>
        <a:xfrm>
          <a:off x="2908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xdr:rowOff>
    </xdr:from>
    <xdr:to>
      <xdr:col>10</xdr:col>
      <xdr:colOff>165100</xdr:colOff>
      <xdr:row>33</xdr:row>
      <xdr:rowOff>107950</xdr:rowOff>
    </xdr:to>
    <xdr:sp macro="" textlink="">
      <xdr:nvSpPr>
        <xdr:cNvPr id="82" name="楕円 81">
          <a:extLst>
            <a:ext uri="{FF2B5EF4-FFF2-40B4-BE49-F238E27FC236}">
              <a16:creationId xmlns:a16="http://schemas.microsoft.com/office/drawing/2014/main" id="{6C846A3A-C726-4600-ACD4-330C3278D96E}"/>
            </a:ext>
          </a:extLst>
        </xdr:cNvPr>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57150</xdr:rowOff>
    </xdr:to>
    <xdr:cxnSp macro="">
      <xdr:nvCxnSpPr>
        <xdr:cNvPr id="83" name="直線コネクタ 82">
          <a:extLst>
            <a:ext uri="{FF2B5EF4-FFF2-40B4-BE49-F238E27FC236}">
              <a16:creationId xmlns:a16="http://schemas.microsoft.com/office/drawing/2014/main" id="{72729E0C-0E18-4237-B8B2-C6914B21E9B8}"/>
            </a:ext>
          </a:extLst>
        </xdr:cNvPr>
        <xdr:cNvCxnSpPr/>
      </xdr:nvCxnSpPr>
      <xdr:spPr>
        <a:xfrm>
          <a:off x="2019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6350</xdr:rowOff>
    </xdr:from>
    <xdr:to>
      <xdr:col>6</xdr:col>
      <xdr:colOff>38100</xdr:colOff>
      <xdr:row>33</xdr:row>
      <xdr:rowOff>107950</xdr:rowOff>
    </xdr:to>
    <xdr:sp macro="" textlink="">
      <xdr:nvSpPr>
        <xdr:cNvPr id="84" name="楕円 83">
          <a:extLst>
            <a:ext uri="{FF2B5EF4-FFF2-40B4-BE49-F238E27FC236}">
              <a16:creationId xmlns:a16="http://schemas.microsoft.com/office/drawing/2014/main" id="{B77E860A-80B8-4057-A52F-6062573FF5CA}"/>
            </a:ext>
          </a:extLst>
        </xdr:cNvPr>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33</xdr:row>
      <xdr:rowOff>57150</xdr:rowOff>
    </xdr:to>
    <xdr:cxnSp macro="">
      <xdr:nvCxnSpPr>
        <xdr:cNvPr id="85" name="直線コネクタ 84">
          <a:extLst>
            <a:ext uri="{FF2B5EF4-FFF2-40B4-BE49-F238E27FC236}">
              <a16:creationId xmlns:a16="http://schemas.microsoft.com/office/drawing/2014/main" id="{75CAD89D-241C-464A-BDCA-F64824C02E4D}"/>
            </a:ext>
          </a:extLst>
        </xdr:cNvPr>
        <xdr:cNvCxnSpPr/>
      </xdr:nvCxnSpPr>
      <xdr:spPr>
        <a:xfrm>
          <a:off x="1130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124477</xdr:rowOff>
    </xdr:from>
    <xdr:ext cx="340478" cy="259045"/>
    <xdr:sp macro="" textlink="">
      <xdr:nvSpPr>
        <xdr:cNvPr id="86" name="n_1mainValue【図書館】&#10;有形固定資産減価償却率">
          <a:extLst>
            <a:ext uri="{FF2B5EF4-FFF2-40B4-BE49-F238E27FC236}">
              <a16:creationId xmlns:a16="http://schemas.microsoft.com/office/drawing/2014/main" id="{24250E71-A7C4-4073-86B1-9E449E964F94}"/>
            </a:ext>
          </a:extLst>
        </xdr:cNvPr>
        <xdr:cNvSpPr txBox="1"/>
      </xdr:nvSpPr>
      <xdr:spPr>
        <a:xfrm>
          <a:off x="3614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124477</xdr:rowOff>
    </xdr:from>
    <xdr:ext cx="340478" cy="259045"/>
    <xdr:sp macro="" textlink="">
      <xdr:nvSpPr>
        <xdr:cNvPr id="87" name="n_2mainValue【図書館】&#10;有形固定資産減価償却率">
          <a:extLst>
            <a:ext uri="{FF2B5EF4-FFF2-40B4-BE49-F238E27FC236}">
              <a16:creationId xmlns:a16="http://schemas.microsoft.com/office/drawing/2014/main" id="{95626C02-D0B7-4E7E-BD74-4D7502CB3750}"/>
            </a:ext>
          </a:extLst>
        </xdr:cNvPr>
        <xdr:cNvSpPr txBox="1"/>
      </xdr:nvSpPr>
      <xdr:spPr>
        <a:xfrm>
          <a:off x="2738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124477</xdr:rowOff>
    </xdr:from>
    <xdr:ext cx="340478" cy="259045"/>
    <xdr:sp macro="" textlink="">
      <xdr:nvSpPr>
        <xdr:cNvPr id="88" name="n_3mainValue【図書館】&#10;有形固定資産減価償却率">
          <a:extLst>
            <a:ext uri="{FF2B5EF4-FFF2-40B4-BE49-F238E27FC236}">
              <a16:creationId xmlns:a16="http://schemas.microsoft.com/office/drawing/2014/main" id="{1D6EAECE-1884-471C-B640-EB0205CA7EDD}"/>
            </a:ext>
          </a:extLst>
        </xdr:cNvPr>
        <xdr:cNvSpPr txBox="1"/>
      </xdr:nvSpPr>
      <xdr:spPr>
        <a:xfrm>
          <a:off x="1849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124477</xdr:rowOff>
    </xdr:from>
    <xdr:ext cx="340478" cy="259045"/>
    <xdr:sp macro="" textlink="">
      <xdr:nvSpPr>
        <xdr:cNvPr id="89" name="n_4mainValue【図書館】&#10;有形固定資産減価償却率">
          <a:extLst>
            <a:ext uri="{FF2B5EF4-FFF2-40B4-BE49-F238E27FC236}">
              <a16:creationId xmlns:a16="http://schemas.microsoft.com/office/drawing/2014/main" id="{974544F8-D87D-4136-A5B9-F29603E3D956}"/>
            </a:ext>
          </a:extLst>
        </xdr:cNvPr>
        <xdr:cNvSpPr txBox="1"/>
      </xdr:nvSpPr>
      <xdr:spPr>
        <a:xfrm>
          <a:off x="960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CB0CBA6-3F5E-4821-AF60-601A1B7811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1C00422-9263-4493-A77B-A525F50068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4DFC9E8B-32BC-41C3-8E9D-06057BDA701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CA45A7F-8675-4088-B2D7-CB5DF3A80A5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5ACA9CC-01B2-4266-82CC-2D72785494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D70A4612-489D-4E43-A63A-FC9BE7557A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3308FEB-74F0-44C8-8520-BC157F0F7E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90F93DD7-FBC5-4303-9BBB-D8ECAF0334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1ECED6D-3E05-4A11-9218-A4D8F0210A9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3273B5B-748C-4728-8360-BBBEF939F6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6DA5041-939E-4117-B985-0908350FCCC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8190A5F2-11CC-4B20-9ED6-C3BCD4E5FDF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BCE493F-054C-4333-864E-470BDF65147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3FA24273-DD12-405B-AEE3-D73A31277F9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0527B20-6E1E-40AE-A1DA-912469E40FE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70A2F3A-E649-4D60-9501-26ECB757390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9E4280D-3F7D-4B8F-A898-3980DA0810D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4DB64AA5-DA83-43EB-958B-1F8AC4A0708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7148D5B-CA2B-4E5B-B491-3C8EEC08FB8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CD2B7AEC-C506-442F-B728-102E5E54A03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C3D8ADF-37AF-4BE4-9F58-D835C42C446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AEB0B01-43DD-4B54-B2B3-A0C3E042E21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0546E9F-3203-4DB8-8B7F-1A8DB6E5DD5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a:extLst>
            <a:ext uri="{FF2B5EF4-FFF2-40B4-BE49-F238E27FC236}">
              <a16:creationId xmlns:a16="http://schemas.microsoft.com/office/drawing/2014/main" id="{5A56B88D-1784-4CBA-B9C9-3724A77F00BB}"/>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a:extLst>
            <a:ext uri="{FF2B5EF4-FFF2-40B4-BE49-F238E27FC236}">
              <a16:creationId xmlns:a16="http://schemas.microsoft.com/office/drawing/2014/main" id="{004A3B8C-AAB2-4FF4-BB02-6C64375CBBF2}"/>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a:extLst>
            <a:ext uri="{FF2B5EF4-FFF2-40B4-BE49-F238E27FC236}">
              <a16:creationId xmlns:a16="http://schemas.microsoft.com/office/drawing/2014/main" id="{4103AC12-1753-4FFB-A09B-03DE8843CD9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DED688EC-E051-4615-B515-D19D6DE3A11E}"/>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a:extLst>
            <a:ext uri="{FF2B5EF4-FFF2-40B4-BE49-F238E27FC236}">
              <a16:creationId xmlns:a16="http://schemas.microsoft.com/office/drawing/2014/main" id="{D458C3E9-A362-4123-BE2C-04ED4F7B97B1}"/>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8" name="【図書館】&#10;一人当たり面積平均値テキスト">
          <a:extLst>
            <a:ext uri="{FF2B5EF4-FFF2-40B4-BE49-F238E27FC236}">
              <a16:creationId xmlns:a16="http://schemas.microsoft.com/office/drawing/2014/main" id="{D2C5DC2C-FA3F-4961-843E-54B215647013}"/>
            </a:ext>
          </a:extLst>
        </xdr:cNvPr>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a:extLst>
            <a:ext uri="{FF2B5EF4-FFF2-40B4-BE49-F238E27FC236}">
              <a16:creationId xmlns:a16="http://schemas.microsoft.com/office/drawing/2014/main" id="{DCFDA9DB-B11B-48FB-951D-6070A272CEF5}"/>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20" name="フローチャート: 判断 119">
          <a:extLst>
            <a:ext uri="{FF2B5EF4-FFF2-40B4-BE49-F238E27FC236}">
              <a16:creationId xmlns:a16="http://schemas.microsoft.com/office/drawing/2014/main" id="{A903CDD3-381B-4426-B038-CD11013C9C97}"/>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6367</xdr:rowOff>
    </xdr:from>
    <xdr:ext cx="469744" cy="259045"/>
    <xdr:sp macro="" textlink="">
      <xdr:nvSpPr>
        <xdr:cNvPr id="121" name="n_1aveValue【図書館】&#10;一人当たり面積">
          <a:extLst>
            <a:ext uri="{FF2B5EF4-FFF2-40B4-BE49-F238E27FC236}">
              <a16:creationId xmlns:a16="http://schemas.microsoft.com/office/drawing/2014/main" id="{9BE1E270-1C56-48A2-9D56-D21497839C6B}"/>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22" name="フローチャート: 判断 121">
          <a:extLst>
            <a:ext uri="{FF2B5EF4-FFF2-40B4-BE49-F238E27FC236}">
              <a16:creationId xmlns:a16="http://schemas.microsoft.com/office/drawing/2014/main" id="{08FE2E6A-BED8-4454-9467-AFC7BE7DDE5C}"/>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23" name="n_2aveValue【図書館】&#10;一人当たり面積">
          <a:extLst>
            <a:ext uri="{FF2B5EF4-FFF2-40B4-BE49-F238E27FC236}">
              <a16:creationId xmlns:a16="http://schemas.microsoft.com/office/drawing/2014/main" id="{8EBAFC6C-F1C8-4A0C-A27D-CEC1FA8E5B29}"/>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80645</xdr:rowOff>
    </xdr:from>
    <xdr:to>
      <xdr:col>41</xdr:col>
      <xdr:colOff>101600</xdr:colOff>
      <xdr:row>40</xdr:row>
      <xdr:rowOff>10795</xdr:rowOff>
    </xdr:to>
    <xdr:sp macro="" textlink="">
      <xdr:nvSpPr>
        <xdr:cNvPr id="124" name="フローチャート: 判断 123">
          <a:extLst>
            <a:ext uri="{FF2B5EF4-FFF2-40B4-BE49-F238E27FC236}">
              <a16:creationId xmlns:a16="http://schemas.microsoft.com/office/drawing/2014/main" id="{630D6CB3-AE89-4D0A-B21A-39FC4F6F47E5}"/>
            </a:ext>
          </a:extLst>
        </xdr:cNvPr>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27322</xdr:rowOff>
    </xdr:from>
    <xdr:ext cx="469744" cy="259045"/>
    <xdr:sp macro="" textlink="">
      <xdr:nvSpPr>
        <xdr:cNvPr id="125" name="n_3aveValue【図書館】&#10;一人当たり面積">
          <a:extLst>
            <a:ext uri="{FF2B5EF4-FFF2-40B4-BE49-F238E27FC236}">
              <a16:creationId xmlns:a16="http://schemas.microsoft.com/office/drawing/2014/main" id="{FC438353-DBAD-4AB9-B191-51425517ED43}"/>
            </a:ext>
          </a:extLst>
        </xdr:cNvPr>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113030</xdr:rowOff>
    </xdr:from>
    <xdr:to>
      <xdr:col>36</xdr:col>
      <xdr:colOff>165100</xdr:colOff>
      <xdr:row>40</xdr:row>
      <xdr:rowOff>43180</xdr:rowOff>
    </xdr:to>
    <xdr:sp macro="" textlink="">
      <xdr:nvSpPr>
        <xdr:cNvPr id="126" name="フローチャート: 判断 125">
          <a:extLst>
            <a:ext uri="{FF2B5EF4-FFF2-40B4-BE49-F238E27FC236}">
              <a16:creationId xmlns:a16="http://schemas.microsoft.com/office/drawing/2014/main" id="{AA51320E-E9CE-4ECA-A434-F637B0D1ABE6}"/>
            </a:ext>
          </a:extLst>
        </xdr:cNvPr>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59707</xdr:rowOff>
    </xdr:from>
    <xdr:ext cx="469744" cy="259045"/>
    <xdr:sp macro="" textlink="">
      <xdr:nvSpPr>
        <xdr:cNvPr id="127" name="n_4aveValue【図書館】&#10;一人当たり面積">
          <a:extLst>
            <a:ext uri="{FF2B5EF4-FFF2-40B4-BE49-F238E27FC236}">
              <a16:creationId xmlns:a16="http://schemas.microsoft.com/office/drawing/2014/main" id="{82E494C4-D39B-4011-9051-7139B062A4B3}"/>
            </a:ext>
          </a:extLst>
        </xdr:cNvPr>
        <xdr:cNvSpPr txBox="1"/>
      </xdr:nvSpPr>
      <xdr:spPr>
        <a:xfrm>
          <a:off x="6737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E59E5E3-93DD-4C6A-A999-AFA6D0A15B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8031643-5D56-40A5-883B-9E696996C6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97FDD3E-F42F-42DF-9201-6C1D9DC845C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AF01559-3D59-44E8-8B45-52EF6092F7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937E9ED-35EB-4265-A5BF-3A079CD1363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116840</xdr:rowOff>
    </xdr:from>
    <xdr:to>
      <xdr:col>55</xdr:col>
      <xdr:colOff>50800</xdr:colOff>
      <xdr:row>42</xdr:row>
      <xdr:rowOff>46990</xdr:rowOff>
    </xdr:to>
    <xdr:sp macro="" textlink="">
      <xdr:nvSpPr>
        <xdr:cNvPr id="133" name="楕円 132">
          <a:extLst>
            <a:ext uri="{FF2B5EF4-FFF2-40B4-BE49-F238E27FC236}">
              <a16:creationId xmlns:a16="http://schemas.microsoft.com/office/drawing/2014/main" id="{24B94CE6-6A26-49A5-B0F6-A7F4FB526AD2}"/>
            </a:ext>
          </a:extLst>
        </xdr:cNvPr>
        <xdr:cNvSpPr/>
      </xdr:nvSpPr>
      <xdr:spPr>
        <a:xfrm>
          <a:off x="10426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31767</xdr:rowOff>
    </xdr:from>
    <xdr:ext cx="469744" cy="259045"/>
    <xdr:sp macro="" textlink="">
      <xdr:nvSpPr>
        <xdr:cNvPr id="134" name="【図書館】&#10;一人当たり面積該当値テキスト">
          <a:extLst>
            <a:ext uri="{FF2B5EF4-FFF2-40B4-BE49-F238E27FC236}">
              <a16:creationId xmlns:a16="http://schemas.microsoft.com/office/drawing/2014/main" id="{FCABCD3D-51F8-4FEB-A91F-CD736CCC8EA3}"/>
            </a:ext>
          </a:extLst>
        </xdr:cNvPr>
        <xdr:cNvSpPr txBox="1"/>
      </xdr:nvSpPr>
      <xdr:spPr>
        <a:xfrm>
          <a:off x="10515600" y="706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118745</xdr:rowOff>
    </xdr:from>
    <xdr:to>
      <xdr:col>50</xdr:col>
      <xdr:colOff>165100</xdr:colOff>
      <xdr:row>42</xdr:row>
      <xdr:rowOff>48895</xdr:rowOff>
    </xdr:to>
    <xdr:sp macro="" textlink="">
      <xdr:nvSpPr>
        <xdr:cNvPr id="135" name="楕円 134">
          <a:extLst>
            <a:ext uri="{FF2B5EF4-FFF2-40B4-BE49-F238E27FC236}">
              <a16:creationId xmlns:a16="http://schemas.microsoft.com/office/drawing/2014/main" id="{6A5B435C-8CD8-415F-9700-698DAF6C1B4B}"/>
            </a:ext>
          </a:extLst>
        </xdr:cNvPr>
        <xdr:cNvSpPr/>
      </xdr:nvSpPr>
      <xdr:spPr>
        <a:xfrm>
          <a:off x="9588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167640</xdr:rowOff>
    </xdr:from>
    <xdr:to>
      <xdr:col>55</xdr:col>
      <xdr:colOff>0</xdr:colOff>
      <xdr:row>41</xdr:row>
      <xdr:rowOff>169545</xdr:rowOff>
    </xdr:to>
    <xdr:cxnSp macro="">
      <xdr:nvCxnSpPr>
        <xdr:cNvPr id="136" name="直線コネクタ 135">
          <a:extLst>
            <a:ext uri="{FF2B5EF4-FFF2-40B4-BE49-F238E27FC236}">
              <a16:creationId xmlns:a16="http://schemas.microsoft.com/office/drawing/2014/main" id="{3D453E13-5627-4F39-989B-1E4A0AB563E4}"/>
            </a:ext>
          </a:extLst>
        </xdr:cNvPr>
        <xdr:cNvCxnSpPr/>
      </xdr:nvCxnSpPr>
      <xdr:spPr>
        <a:xfrm flipV="1">
          <a:off x="9639300" y="71970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118745</xdr:rowOff>
    </xdr:from>
    <xdr:to>
      <xdr:col>46</xdr:col>
      <xdr:colOff>38100</xdr:colOff>
      <xdr:row>42</xdr:row>
      <xdr:rowOff>48895</xdr:rowOff>
    </xdr:to>
    <xdr:sp macro="" textlink="">
      <xdr:nvSpPr>
        <xdr:cNvPr id="137" name="楕円 136">
          <a:extLst>
            <a:ext uri="{FF2B5EF4-FFF2-40B4-BE49-F238E27FC236}">
              <a16:creationId xmlns:a16="http://schemas.microsoft.com/office/drawing/2014/main" id="{314F0CFD-8CE3-4D24-84C3-FB60AD07FE8B}"/>
            </a:ext>
          </a:extLst>
        </xdr:cNvPr>
        <xdr:cNvSpPr/>
      </xdr:nvSpPr>
      <xdr:spPr>
        <a:xfrm>
          <a:off x="8699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169545</xdr:rowOff>
    </xdr:from>
    <xdr:to>
      <xdr:col>50</xdr:col>
      <xdr:colOff>114300</xdr:colOff>
      <xdr:row>41</xdr:row>
      <xdr:rowOff>169545</xdr:rowOff>
    </xdr:to>
    <xdr:cxnSp macro="">
      <xdr:nvCxnSpPr>
        <xdr:cNvPr id="138" name="直線コネクタ 137">
          <a:extLst>
            <a:ext uri="{FF2B5EF4-FFF2-40B4-BE49-F238E27FC236}">
              <a16:creationId xmlns:a16="http://schemas.microsoft.com/office/drawing/2014/main" id="{E06512D6-9B03-4D0A-A4E6-754A6AD7BB8C}"/>
            </a:ext>
          </a:extLst>
        </xdr:cNvPr>
        <xdr:cNvCxnSpPr/>
      </xdr:nvCxnSpPr>
      <xdr:spPr>
        <a:xfrm>
          <a:off x="8750300" y="719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120650</xdr:rowOff>
    </xdr:from>
    <xdr:to>
      <xdr:col>41</xdr:col>
      <xdr:colOff>101600</xdr:colOff>
      <xdr:row>42</xdr:row>
      <xdr:rowOff>50800</xdr:rowOff>
    </xdr:to>
    <xdr:sp macro="" textlink="">
      <xdr:nvSpPr>
        <xdr:cNvPr id="139" name="楕円 138">
          <a:extLst>
            <a:ext uri="{FF2B5EF4-FFF2-40B4-BE49-F238E27FC236}">
              <a16:creationId xmlns:a16="http://schemas.microsoft.com/office/drawing/2014/main" id="{DBEF20AA-0B1D-43C8-842A-F5ED3C3709C6}"/>
            </a:ext>
          </a:extLst>
        </xdr:cNvPr>
        <xdr:cNvSpPr/>
      </xdr:nvSpPr>
      <xdr:spPr>
        <a:xfrm>
          <a:off x="781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169545</xdr:rowOff>
    </xdr:from>
    <xdr:to>
      <xdr:col>45</xdr:col>
      <xdr:colOff>177800</xdr:colOff>
      <xdr:row>42</xdr:row>
      <xdr:rowOff>0</xdr:rowOff>
    </xdr:to>
    <xdr:cxnSp macro="">
      <xdr:nvCxnSpPr>
        <xdr:cNvPr id="140" name="直線コネクタ 139">
          <a:extLst>
            <a:ext uri="{FF2B5EF4-FFF2-40B4-BE49-F238E27FC236}">
              <a16:creationId xmlns:a16="http://schemas.microsoft.com/office/drawing/2014/main" id="{04471665-EE25-4F13-8B77-C55FC335F6B6}"/>
            </a:ext>
          </a:extLst>
        </xdr:cNvPr>
        <xdr:cNvCxnSpPr/>
      </xdr:nvCxnSpPr>
      <xdr:spPr>
        <a:xfrm flipV="1">
          <a:off x="7861300" y="7198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122555</xdr:rowOff>
    </xdr:from>
    <xdr:to>
      <xdr:col>36</xdr:col>
      <xdr:colOff>165100</xdr:colOff>
      <xdr:row>42</xdr:row>
      <xdr:rowOff>52705</xdr:rowOff>
    </xdr:to>
    <xdr:sp macro="" textlink="">
      <xdr:nvSpPr>
        <xdr:cNvPr id="141" name="楕円 140">
          <a:extLst>
            <a:ext uri="{FF2B5EF4-FFF2-40B4-BE49-F238E27FC236}">
              <a16:creationId xmlns:a16="http://schemas.microsoft.com/office/drawing/2014/main" id="{17A5EB7F-087F-4DC1-977F-DCB46F338298}"/>
            </a:ext>
          </a:extLst>
        </xdr:cNvPr>
        <xdr:cNvSpPr/>
      </xdr:nvSpPr>
      <xdr:spPr>
        <a:xfrm>
          <a:off x="6921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0</xdr:rowOff>
    </xdr:from>
    <xdr:to>
      <xdr:col>41</xdr:col>
      <xdr:colOff>50800</xdr:colOff>
      <xdr:row>42</xdr:row>
      <xdr:rowOff>1905</xdr:rowOff>
    </xdr:to>
    <xdr:cxnSp macro="">
      <xdr:nvCxnSpPr>
        <xdr:cNvPr id="142" name="直線コネクタ 141">
          <a:extLst>
            <a:ext uri="{FF2B5EF4-FFF2-40B4-BE49-F238E27FC236}">
              <a16:creationId xmlns:a16="http://schemas.microsoft.com/office/drawing/2014/main" id="{DFFF246C-4A92-4132-9833-FC885F925597}"/>
            </a:ext>
          </a:extLst>
        </xdr:cNvPr>
        <xdr:cNvCxnSpPr/>
      </xdr:nvCxnSpPr>
      <xdr:spPr>
        <a:xfrm flipV="1">
          <a:off x="6972300" y="72009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40022</xdr:rowOff>
    </xdr:from>
    <xdr:ext cx="469744" cy="259045"/>
    <xdr:sp macro="" textlink="">
      <xdr:nvSpPr>
        <xdr:cNvPr id="143" name="n_1mainValue【図書館】&#10;一人当たり面積">
          <a:extLst>
            <a:ext uri="{FF2B5EF4-FFF2-40B4-BE49-F238E27FC236}">
              <a16:creationId xmlns:a16="http://schemas.microsoft.com/office/drawing/2014/main" id="{1C631863-B27E-40EA-A233-BA0717C2C295}"/>
            </a:ext>
          </a:extLst>
        </xdr:cNvPr>
        <xdr:cNvSpPr txBox="1"/>
      </xdr:nvSpPr>
      <xdr:spPr>
        <a:xfrm>
          <a:off x="9391727"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40022</xdr:rowOff>
    </xdr:from>
    <xdr:ext cx="469744" cy="259045"/>
    <xdr:sp macro="" textlink="">
      <xdr:nvSpPr>
        <xdr:cNvPr id="144" name="n_2mainValue【図書館】&#10;一人当たり面積">
          <a:extLst>
            <a:ext uri="{FF2B5EF4-FFF2-40B4-BE49-F238E27FC236}">
              <a16:creationId xmlns:a16="http://schemas.microsoft.com/office/drawing/2014/main" id="{9FBD7DFD-8DDB-40B5-8463-B1E0235038B6}"/>
            </a:ext>
          </a:extLst>
        </xdr:cNvPr>
        <xdr:cNvSpPr txBox="1"/>
      </xdr:nvSpPr>
      <xdr:spPr>
        <a:xfrm>
          <a:off x="8515427"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41927</xdr:rowOff>
    </xdr:from>
    <xdr:ext cx="469744" cy="259045"/>
    <xdr:sp macro="" textlink="">
      <xdr:nvSpPr>
        <xdr:cNvPr id="145" name="n_3mainValue【図書館】&#10;一人当たり面積">
          <a:extLst>
            <a:ext uri="{FF2B5EF4-FFF2-40B4-BE49-F238E27FC236}">
              <a16:creationId xmlns:a16="http://schemas.microsoft.com/office/drawing/2014/main" id="{39C6EB0F-C44E-4EF5-B3E8-D267161710F8}"/>
            </a:ext>
          </a:extLst>
        </xdr:cNvPr>
        <xdr:cNvSpPr txBox="1"/>
      </xdr:nvSpPr>
      <xdr:spPr>
        <a:xfrm>
          <a:off x="7626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43832</xdr:rowOff>
    </xdr:from>
    <xdr:ext cx="469744" cy="259045"/>
    <xdr:sp macro="" textlink="">
      <xdr:nvSpPr>
        <xdr:cNvPr id="146" name="n_4mainValue【図書館】&#10;一人当たり面積">
          <a:extLst>
            <a:ext uri="{FF2B5EF4-FFF2-40B4-BE49-F238E27FC236}">
              <a16:creationId xmlns:a16="http://schemas.microsoft.com/office/drawing/2014/main" id="{D45546F6-37A4-4B76-9FE6-9000180D8FAA}"/>
            </a:ext>
          </a:extLst>
        </xdr:cNvPr>
        <xdr:cNvSpPr txBox="1"/>
      </xdr:nvSpPr>
      <xdr:spPr>
        <a:xfrm>
          <a:off x="6737427"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E109B6C-C95D-417C-B441-8F154CB65B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1B00EA1-AF0F-41EF-B931-B1A013AA8A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5003479-B14B-4C3F-899E-39830959C7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0DB3CCE-644A-479E-BCB9-ECE2C02FF6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FC916F6-D956-4438-B804-B775A46FDE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2A9CD93-960F-480A-9E63-A15EEBF4C8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DBE6FCF-9AA8-4B37-BF6E-A79B5855B8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F08014E-D3B0-40B3-B035-B8237B37E1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2CD5FAB-B522-498C-AE12-DEB76C51E4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73BB04E-3A1B-4D80-9CE3-E1BF8B2D37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B0A2274-358D-4831-A9C3-EDDE58F10D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68267B37-9A1B-41FC-BC34-D2C29B3719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AEA92333-B223-445A-8275-6A5FD534EEE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1F982F6B-1627-4F7E-824F-89448A8AA9F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72EE5F74-407B-4CD4-AAC3-F9178362828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6126A3B-79D8-4C2E-A7C1-C8DD529FF89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24D58C73-C9DD-4845-A963-094C086AF9E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E16D086-0B92-4FB2-B0F6-D9D9641519B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2C4B1067-FDB7-41D7-9674-DBC244D6104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4537D61-612C-4FDC-BA1D-B95528BCD9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19774D45-2BBF-4218-9696-BA2CB6DCFD1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2E0FB4F9-3FC6-4306-B3A7-E438FDA4990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E762AE9F-BF4F-4227-BE6B-3BFF34BE814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A51060B-DC2F-4A25-A3E2-9DD9230891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6D321E24-6AB5-42EA-9D2D-48B4C6C8F1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146DD26D-B14A-4252-9FA8-6B452AC9F04A}"/>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935AC3A8-C410-40EF-AC6A-C5974359DF4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8103A1C7-E220-420F-8933-78C8CDB1CBB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5F91ACB-FA46-47BB-8109-511D8D12EEFA}"/>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a:extLst>
            <a:ext uri="{FF2B5EF4-FFF2-40B4-BE49-F238E27FC236}">
              <a16:creationId xmlns:a16="http://schemas.microsoft.com/office/drawing/2014/main" id="{BDA72426-CF13-4498-BFB8-5FD9DD4B9F06}"/>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B95EBFF-A40E-47D8-A539-3CC133E43E8C}"/>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a:extLst>
            <a:ext uri="{FF2B5EF4-FFF2-40B4-BE49-F238E27FC236}">
              <a16:creationId xmlns:a16="http://schemas.microsoft.com/office/drawing/2014/main" id="{17504256-C3BF-4809-B67F-FB044A41FDF8}"/>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9" name="フローチャート: 判断 178">
          <a:extLst>
            <a:ext uri="{FF2B5EF4-FFF2-40B4-BE49-F238E27FC236}">
              <a16:creationId xmlns:a16="http://schemas.microsoft.com/office/drawing/2014/main" id="{7DB2FAE2-2C7A-4176-BF9A-8289CA450A99}"/>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72226</xdr:rowOff>
    </xdr:from>
    <xdr:ext cx="405111" cy="259045"/>
    <xdr:sp macro="" textlink="">
      <xdr:nvSpPr>
        <xdr:cNvPr id="180" name="n_1aveValue【体育館・プール】&#10;有形固定資産減価償却率">
          <a:extLst>
            <a:ext uri="{FF2B5EF4-FFF2-40B4-BE49-F238E27FC236}">
              <a16:creationId xmlns:a16="http://schemas.microsoft.com/office/drawing/2014/main" id="{27CBED60-C102-4172-ACF1-BB4ED199514F}"/>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87993</xdr:rowOff>
    </xdr:from>
    <xdr:to>
      <xdr:col>15</xdr:col>
      <xdr:colOff>101600</xdr:colOff>
      <xdr:row>62</xdr:row>
      <xdr:rowOff>18143</xdr:rowOff>
    </xdr:to>
    <xdr:sp macro="" textlink="">
      <xdr:nvSpPr>
        <xdr:cNvPr id="181" name="フローチャート: 判断 180">
          <a:extLst>
            <a:ext uri="{FF2B5EF4-FFF2-40B4-BE49-F238E27FC236}">
              <a16:creationId xmlns:a16="http://schemas.microsoft.com/office/drawing/2014/main" id="{09B53D84-2735-4E22-AE49-924917C3B5C5}"/>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34670</xdr:rowOff>
    </xdr:from>
    <xdr:ext cx="405111" cy="259045"/>
    <xdr:sp macro="" textlink="">
      <xdr:nvSpPr>
        <xdr:cNvPr id="182" name="n_2aveValue【体育館・プール】&#10;有形固定資産減価償却率">
          <a:extLst>
            <a:ext uri="{FF2B5EF4-FFF2-40B4-BE49-F238E27FC236}">
              <a16:creationId xmlns:a16="http://schemas.microsoft.com/office/drawing/2014/main" id="{A5EB7EE6-3F6A-412E-8DD5-6239EAC136E0}"/>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37374</xdr:rowOff>
    </xdr:from>
    <xdr:to>
      <xdr:col>10</xdr:col>
      <xdr:colOff>165100</xdr:colOff>
      <xdr:row>61</xdr:row>
      <xdr:rowOff>138974</xdr:rowOff>
    </xdr:to>
    <xdr:sp macro="" textlink="">
      <xdr:nvSpPr>
        <xdr:cNvPr id="183" name="フローチャート: 判断 182">
          <a:extLst>
            <a:ext uri="{FF2B5EF4-FFF2-40B4-BE49-F238E27FC236}">
              <a16:creationId xmlns:a16="http://schemas.microsoft.com/office/drawing/2014/main" id="{DB82DE95-EE53-424E-88FD-8FDB86EEAB9E}"/>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155501</xdr:rowOff>
    </xdr:from>
    <xdr:ext cx="405111" cy="259045"/>
    <xdr:sp macro="" textlink="">
      <xdr:nvSpPr>
        <xdr:cNvPr id="184" name="n_3aveValue【体育館・プール】&#10;有形固定資産減価償却率">
          <a:extLst>
            <a:ext uri="{FF2B5EF4-FFF2-40B4-BE49-F238E27FC236}">
              <a16:creationId xmlns:a16="http://schemas.microsoft.com/office/drawing/2014/main" id="{6FA69F8B-5709-4ADB-B6C3-EA597B0DF8E4}"/>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61</xdr:row>
      <xdr:rowOff>34109</xdr:rowOff>
    </xdr:from>
    <xdr:to>
      <xdr:col>6</xdr:col>
      <xdr:colOff>38100</xdr:colOff>
      <xdr:row>61</xdr:row>
      <xdr:rowOff>135709</xdr:rowOff>
    </xdr:to>
    <xdr:sp macro="" textlink="">
      <xdr:nvSpPr>
        <xdr:cNvPr id="185" name="フローチャート: 判断 184">
          <a:extLst>
            <a:ext uri="{FF2B5EF4-FFF2-40B4-BE49-F238E27FC236}">
              <a16:creationId xmlns:a16="http://schemas.microsoft.com/office/drawing/2014/main" id="{6917358F-1458-4639-9C5A-F80E4F2D83B4}"/>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152236</xdr:rowOff>
    </xdr:from>
    <xdr:ext cx="405111" cy="259045"/>
    <xdr:sp macro="" textlink="">
      <xdr:nvSpPr>
        <xdr:cNvPr id="186" name="n_4aveValue【体育館・プール】&#10;有形固定資産減価償却率">
          <a:extLst>
            <a:ext uri="{FF2B5EF4-FFF2-40B4-BE49-F238E27FC236}">
              <a16:creationId xmlns:a16="http://schemas.microsoft.com/office/drawing/2014/main" id="{0FBC1E0D-24BA-4D38-A090-C3B62E2AF2C2}"/>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996A10E-2616-4368-B7A7-B0E7DED2162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C23D010-EF6C-4D89-8B6D-D6337D3481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8526C7B-6AE8-4B4A-8E9F-89D6F8E817B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4FEF08C-A6C6-4062-BAC8-B7C6CDD1C6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7E86B3E-D172-4049-A089-BF0134B3474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145143</xdr:rowOff>
    </xdr:from>
    <xdr:to>
      <xdr:col>24</xdr:col>
      <xdr:colOff>114300</xdr:colOff>
      <xdr:row>64</xdr:row>
      <xdr:rowOff>75293</xdr:rowOff>
    </xdr:to>
    <xdr:sp macro="" textlink="">
      <xdr:nvSpPr>
        <xdr:cNvPr id="192" name="楕円 191">
          <a:extLst>
            <a:ext uri="{FF2B5EF4-FFF2-40B4-BE49-F238E27FC236}">
              <a16:creationId xmlns:a16="http://schemas.microsoft.com/office/drawing/2014/main" id="{BD4C43E6-B15A-4C13-9CF5-0F61B0F55497}"/>
            </a:ext>
          </a:extLst>
        </xdr:cNvPr>
        <xdr:cNvSpPr/>
      </xdr:nvSpPr>
      <xdr:spPr>
        <a:xfrm>
          <a:off x="45847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60070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FD4C012D-4F05-48EF-89A3-1A37BE6AAE06}"/>
            </a:ext>
          </a:extLst>
        </xdr:cNvPr>
        <xdr:cNvSpPr txBox="1"/>
      </xdr:nvSpPr>
      <xdr:spPr>
        <a:xfrm>
          <a:off x="4673600" y="1086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94" name="楕円 193">
          <a:extLst>
            <a:ext uri="{FF2B5EF4-FFF2-40B4-BE49-F238E27FC236}">
              <a16:creationId xmlns:a16="http://schemas.microsoft.com/office/drawing/2014/main" id="{A94F2E32-4F8B-4999-A886-8699FFB4A17D}"/>
            </a:ext>
          </a:extLst>
        </xdr:cNvPr>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64</xdr:row>
      <xdr:rowOff>24493</xdr:rowOff>
    </xdr:to>
    <xdr:cxnSp macro="">
      <xdr:nvCxnSpPr>
        <xdr:cNvPr id="195" name="直線コネクタ 194">
          <a:extLst>
            <a:ext uri="{FF2B5EF4-FFF2-40B4-BE49-F238E27FC236}">
              <a16:creationId xmlns:a16="http://schemas.microsoft.com/office/drawing/2014/main" id="{A51931FF-4B50-4BC5-B24D-4812395ADA3F}"/>
            </a:ext>
          </a:extLst>
        </xdr:cNvPr>
        <xdr:cNvCxnSpPr/>
      </xdr:nvCxnSpPr>
      <xdr:spPr>
        <a:xfrm>
          <a:off x="3797300" y="10835640"/>
          <a:ext cx="8382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119017</xdr:rowOff>
    </xdr:from>
    <xdr:to>
      <xdr:col>15</xdr:col>
      <xdr:colOff>101600</xdr:colOff>
      <xdr:row>63</xdr:row>
      <xdr:rowOff>49167</xdr:rowOff>
    </xdr:to>
    <xdr:sp macro="" textlink="">
      <xdr:nvSpPr>
        <xdr:cNvPr id="196" name="楕円 195">
          <a:extLst>
            <a:ext uri="{FF2B5EF4-FFF2-40B4-BE49-F238E27FC236}">
              <a16:creationId xmlns:a16="http://schemas.microsoft.com/office/drawing/2014/main" id="{C1E55E48-52CC-4C05-B5C5-89105600DE82}"/>
            </a:ext>
          </a:extLst>
        </xdr:cNvPr>
        <xdr:cNvSpPr/>
      </xdr:nvSpPr>
      <xdr:spPr>
        <a:xfrm>
          <a:off x="2857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169817</xdr:rowOff>
    </xdr:from>
    <xdr:to>
      <xdr:col>19</xdr:col>
      <xdr:colOff>177800</xdr:colOff>
      <xdr:row>63</xdr:row>
      <xdr:rowOff>34290</xdr:rowOff>
    </xdr:to>
    <xdr:cxnSp macro="">
      <xdr:nvCxnSpPr>
        <xdr:cNvPr id="197" name="直線コネクタ 196">
          <a:extLst>
            <a:ext uri="{FF2B5EF4-FFF2-40B4-BE49-F238E27FC236}">
              <a16:creationId xmlns:a16="http://schemas.microsoft.com/office/drawing/2014/main" id="{7F99FE2D-DD22-4E86-BEA2-B01C6CB649AB}"/>
            </a:ext>
          </a:extLst>
        </xdr:cNvPr>
        <xdr:cNvCxnSpPr/>
      </xdr:nvCxnSpPr>
      <xdr:spPr>
        <a:xfrm>
          <a:off x="2908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83094</xdr:rowOff>
    </xdr:from>
    <xdr:to>
      <xdr:col>10</xdr:col>
      <xdr:colOff>165100</xdr:colOff>
      <xdr:row>63</xdr:row>
      <xdr:rowOff>13244</xdr:rowOff>
    </xdr:to>
    <xdr:sp macro="" textlink="">
      <xdr:nvSpPr>
        <xdr:cNvPr id="198" name="楕円 197">
          <a:extLst>
            <a:ext uri="{FF2B5EF4-FFF2-40B4-BE49-F238E27FC236}">
              <a16:creationId xmlns:a16="http://schemas.microsoft.com/office/drawing/2014/main" id="{C5EACC56-9855-4999-8733-2F5E06EBAE3E}"/>
            </a:ext>
          </a:extLst>
        </xdr:cNvPr>
        <xdr:cNvSpPr/>
      </xdr:nvSpPr>
      <xdr:spPr>
        <a:xfrm>
          <a:off x="1968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133894</xdr:rowOff>
    </xdr:from>
    <xdr:to>
      <xdr:col>15</xdr:col>
      <xdr:colOff>50800</xdr:colOff>
      <xdr:row>62</xdr:row>
      <xdr:rowOff>169817</xdr:rowOff>
    </xdr:to>
    <xdr:cxnSp macro="">
      <xdr:nvCxnSpPr>
        <xdr:cNvPr id="199" name="直線コネクタ 198">
          <a:extLst>
            <a:ext uri="{FF2B5EF4-FFF2-40B4-BE49-F238E27FC236}">
              <a16:creationId xmlns:a16="http://schemas.microsoft.com/office/drawing/2014/main" id="{4E3E8EF1-7644-4796-A36C-3BB25E3C8A07}"/>
            </a:ext>
          </a:extLst>
        </xdr:cNvPr>
        <xdr:cNvCxnSpPr/>
      </xdr:nvCxnSpPr>
      <xdr:spPr>
        <a:xfrm>
          <a:off x="2019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47172</xdr:rowOff>
    </xdr:from>
    <xdr:to>
      <xdr:col>6</xdr:col>
      <xdr:colOff>38100</xdr:colOff>
      <xdr:row>62</xdr:row>
      <xdr:rowOff>148772</xdr:rowOff>
    </xdr:to>
    <xdr:sp macro="" textlink="">
      <xdr:nvSpPr>
        <xdr:cNvPr id="200" name="楕円 199">
          <a:extLst>
            <a:ext uri="{FF2B5EF4-FFF2-40B4-BE49-F238E27FC236}">
              <a16:creationId xmlns:a16="http://schemas.microsoft.com/office/drawing/2014/main" id="{5ADB6E7B-2EB0-4C0A-B81B-89FA6FF7769E}"/>
            </a:ext>
          </a:extLst>
        </xdr:cNvPr>
        <xdr:cNvSpPr/>
      </xdr:nvSpPr>
      <xdr:spPr>
        <a:xfrm>
          <a:off x="1079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97972</xdr:rowOff>
    </xdr:from>
    <xdr:to>
      <xdr:col>10</xdr:col>
      <xdr:colOff>114300</xdr:colOff>
      <xdr:row>62</xdr:row>
      <xdr:rowOff>133894</xdr:rowOff>
    </xdr:to>
    <xdr:cxnSp macro="">
      <xdr:nvCxnSpPr>
        <xdr:cNvPr id="201" name="直線コネクタ 200">
          <a:extLst>
            <a:ext uri="{FF2B5EF4-FFF2-40B4-BE49-F238E27FC236}">
              <a16:creationId xmlns:a16="http://schemas.microsoft.com/office/drawing/2014/main" id="{EBDE41ED-B60E-4062-BBD8-D4F11597B725}"/>
            </a:ext>
          </a:extLst>
        </xdr:cNvPr>
        <xdr:cNvCxnSpPr/>
      </xdr:nvCxnSpPr>
      <xdr:spPr>
        <a:xfrm>
          <a:off x="1130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76217</xdr:rowOff>
    </xdr:from>
    <xdr:ext cx="405111" cy="259045"/>
    <xdr:sp macro="" textlink="">
      <xdr:nvSpPr>
        <xdr:cNvPr id="202" name="n_1mainValue【体育館・プール】&#10;有形固定資産減価償却率">
          <a:extLst>
            <a:ext uri="{FF2B5EF4-FFF2-40B4-BE49-F238E27FC236}">
              <a16:creationId xmlns:a16="http://schemas.microsoft.com/office/drawing/2014/main" id="{8F71C6C4-6FE7-4F2F-947F-10BB16BEEF7F}"/>
            </a:ext>
          </a:extLst>
        </xdr:cNvPr>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40294</xdr:rowOff>
    </xdr:from>
    <xdr:ext cx="405111" cy="259045"/>
    <xdr:sp macro="" textlink="">
      <xdr:nvSpPr>
        <xdr:cNvPr id="203" name="n_2mainValue【体育館・プール】&#10;有形固定資産減価償却率">
          <a:extLst>
            <a:ext uri="{FF2B5EF4-FFF2-40B4-BE49-F238E27FC236}">
              <a16:creationId xmlns:a16="http://schemas.microsoft.com/office/drawing/2014/main" id="{395D8982-316F-4E4B-98A0-914E97E9CDA2}"/>
            </a:ext>
          </a:extLst>
        </xdr:cNvPr>
        <xdr:cNvSpPr txBox="1"/>
      </xdr:nvSpPr>
      <xdr:spPr>
        <a:xfrm>
          <a:off x="2705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4371</xdr:rowOff>
    </xdr:from>
    <xdr:ext cx="405111" cy="259045"/>
    <xdr:sp macro="" textlink="">
      <xdr:nvSpPr>
        <xdr:cNvPr id="204" name="n_3mainValue【体育館・プール】&#10;有形固定資産減価償却率">
          <a:extLst>
            <a:ext uri="{FF2B5EF4-FFF2-40B4-BE49-F238E27FC236}">
              <a16:creationId xmlns:a16="http://schemas.microsoft.com/office/drawing/2014/main" id="{20265760-E797-4068-8C14-A9823EA1C3C5}"/>
            </a:ext>
          </a:extLst>
        </xdr:cNvPr>
        <xdr:cNvSpPr txBox="1"/>
      </xdr:nvSpPr>
      <xdr:spPr>
        <a:xfrm>
          <a:off x="1816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139899</xdr:rowOff>
    </xdr:from>
    <xdr:ext cx="405111" cy="259045"/>
    <xdr:sp macro="" textlink="">
      <xdr:nvSpPr>
        <xdr:cNvPr id="205" name="n_4mainValue【体育館・プール】&#10;有形固定資産減価償却率">
          <a:extLst>
            <a:ext uri="{FF2B5EF4-FFF2-40B4-BE49-F238E27FC236}">
              <a16:creationId xmlns:a16="http://schemas.microsoft.com/office/drawing/2014/main" id="{E6FFA875-33B1-4B92-9F5E-55C1C4C8BC8F}"/>
            </a:ext>
          </a:extLst>
        </xdr:cNvPr>
        <xdr:cNvSpPr txBox="1"/>
      </xdr:nvSpPr>
      <xdr:spPr>
        <a:xfrm>
          <a:off x="927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7958949-D24B-4FFC-9987-F2B0BF5F03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B7EF365-190A-41C5-A1C4-A64B967A60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B2173DD-2C05-4310-B2AA-9BD9C362F4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C667E44-1E1C-46A9-AB80-BC5F3444DC6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76A7B29-CEF0-45A5-831C-80A61E888F2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7CD8D43-CF06-4E98-B2B4-E534023889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C0DDD33-1BBD-4D91-BAF6-15775FCB70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26D97B7-C9BD-494E-957E-0B8A777D45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F80B8F1-6D45-47DB-B26D-EF9C3F0FB4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07740EB-2E5C-4724-8C4A-3CAED5820A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16D2E680-22E3-41D6-BD3F-AFC58602139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291B94A7-4CDC-476A-9C55-A2A9FD31FB3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C733AC0A-59DE-4860-8D51-4E60BA26F6D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22405011-731C-4B27-830C-6CDC8ADE65B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F99EFE26-1B02-4CC2-BF43-5E9EF8E9DF4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a:extLst>
            <a:ext uri="{FF2B5EF4-FFF2-40B4-BE49-F238E27FC236}">
              <a16:creationId xmlns:a16="http://schemas.microsoft.com/office/drawing/2014/main" id="{1046847E-E3F7-404E-8D3E-92BD32BB07D9}"/>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9E56F2D1-4EE0-4DC8-A860-0F2F585B16B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a:extLst>
            <a:ext uri="{FF2B5EF4-FFF2-40B4-BE49-F238E27FC236}">
              <a16:creationId xmlns:a16="http://schemas.microsoft.com/office/drawing/2014/main" id="{E5A6A8CF-13DA-4B5F-B827-8DF475426099}"/>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C9860E90-A462-4886-A0FD-07D974CE32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a:extLst>
            <a:ext uri="{FF2B5EF4-FFF2-40B4-BE49-F238E27FC236}">
              <a16:creationId xmlns:a16="http://schemas.microsoft.com/office/drawing/2014/main" id="{A69BF39B-A87E-4524-B581-D05A02E22B48}"/>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B7E9FAD2-C83D-4EEA-BDDD-99D37A5D02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a:extLst>
            <a:ext uri="{FF2B5EF4-FFF2-40B4-BE49-F238E27FC236}">
              <a16:creationId xmlns:a16="http://schemas.microsoft.com/office/drawing/2014/main" id="{245043FB-A9A3-4B11-9A5B-A78804DB4767}"/>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a:extLst>
            <a:ext uri="{FF2B5EF4-FFF2-40B4-BE49-F238E27FC236}">
              <a16:creationId xmlns:a16="http://schemas.microsoft.com/office/drawing/2014/main" id="{F1E6655E-A845-4ED6-A03B-6422ABF08A13}"/>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a:extLst>
            <a:ext uri="{FF2B5EF4-FFF2-40B4-BE49-F238E27FC236}">
              <a16:creationId xmlns:a16="http://schemas.microsoft.com/office/drawing/2014/main" id="{523C89B5-11C0-4B4C-8104-04F0C7D6CE32}"/>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a:extLst>
            <a:ext uri="{FF2B5EF4-FFF2-40B4-BE49-F238E27FC236}">
              <a16:creationId xmlns:a16="http://schemas.microsoft.com/office/drawing/2014/main" id="{2EDAA25F-16E3-414B-AF25-DB9FCF495075}"/>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a:extLst>
            <a:ext uri="{FF2B5EF4-FFF2-40B4-BE49-F238E27FC236}">
              <a16:creationId xmlns:a16="http://schemas.microsoft.com/office/drawing/2014/main" id="{0889567B-134C-4A09-BF9B-671E45D258C0}"/>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232" name="【体育館・プール】&#10;一人当たり面積平均値テキスト">
          <a:extLst>
            <a:ext uri="{FF2B5EF4-FFF2-40B4-BE49-F238E27FC236}">
              <a16:creationId xmlns:a16="http://schemas.microsoft.com/office/drawing/2014/main" id="{435EE1A8-811F-45A1-A4F9-D7F06516F5E8}"/>
            </a:ext>
          </a:extLst>
        </xdr:cNvPr>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a:extLst>
            <a:ext uri="{FF2B5EF4-FFF2-40B4-BE49-F238E27FC236}">
              <a16:creationId xmlns:a16="http://schemas.microsoft.com/office/drawing/2014/main" id="{847CBD4C-129B-4B50-90FE-58BB9B459A7D}"/>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34" name="フローチャート: 判断 233">
          <a:extLst>
            <a:ext uri="{FF2B5EF4-FFF2-40B4-BE49-F238E27FC236}">
              <a16:creationId xmlns:a16="http://schemas.microsoft.com/office/drawing/2014/main" id="{F097E170-DF65-4EEF-B129-CDCAA22D4721}"/>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146605</xdr:rowOff>
    </xdr:from>
    <xdr:ext cx="469744" cy="259045"/>
    <xdr:sp macro="" textlink="">
      <xdr:nvSpPr>
        <xdr:cNvPr id="235" name="n_1aveValue【体育館・プール】&#10;一人当たり面積">
          <a:extLst>
            <a:ext uri="{FF2B5EF4-FFF2-40B4-BE49-F238E27FC236}">
              <a16:creationId xmlns:a16="http://schemas.microsoft.com/office/drawing/2014/main" id="{EF25265E-5F60-461D-9A63-ED5CEDB3ABDC}"/>
            </a:ext>
          </a:extLst>
        </xdr:cNvPr>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24181</xdr:rowOff>
    </xdr:from>
    <xdr:to>
      <xdr:col>46</xdr:col>
      <xdr:colOff>38100</xdr:colOff>
      <xdr:row>63</xdr:row>
      <xdr:rowOff>125781</xdr:rowOff>
    </xdr:to>
    <xdr:sp macro="" textlink="">
      <xdr:nvSpPr>
        <xdr:cNvPr id="236" name="フローチャート: 判断 235">
          <a:extLst>
            <a:ext uri="{FF2B5EF4-FFF2-40B4-BE49-F238E27FC236}">
              <a16:creationId xmlns:a16="http://schemas.microsoft.com/office/drawing/2014/main" id="{43EF3D2F-1DD8-455E-8A9A-A5D87E61BB39}"/>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142308</xdr:rowOff>
    </xdr:from>
    <xdr:ext cx="469744" cy="259045"/>
    <xdr:sp macro="" textlink="">
      <xdr:nvSpPr>
        <xdr:cNvPr id="237" name="n_2aveValue【体育館・プール】&#10;一人当たり面積">
          <a:extLst>
            <a:ext uri="{FF2B5EF4-FFF2-40B4-BE49-F238E27FC236}">
              <a16:creationId xmlns:a16="http://schemas.microsoft.com/office/drawing/2014/main" id="{3729FB85-3D0C-4CB9-A54A-EADD5E794322}"/>
            </a:ext>
          </a:extLst>
        </xdr:cNvPr>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24729</xdr:rowOff>
    </xdr:from>
    <xdr:to>
      <xdr:col>41</xdr:col>
      <xdr:colOff>101600</xdr:colOff>
      <xdr:row>63</xdr:row>
      <xdr:rowOff>126329</xdr:rowOff>
    </xdr:to>
    <xdr:sp macro="" textlink="">
      <xdr:nvSpPr>
        <xdr:cNvPr id="238" name="フローチャート: 判断 237">
          <a:extLst>
            <a:ext uri="{FF2B5EF4-FFF2-40B4-BE49-F238E27FC236}">
              <a16:creationId xmlns:a16="http://schemas.microsoft.com/office/drawing/2014/main" id="{321CB4DD-CFD0-46E4-9EE5-58308DA76F1C}"/>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142856</xdr:rowOff>
    </xdr:from>
    <xdr:ext cx="469744" cy="259045"/>
    <xdr:sp macro="" textlink="">
      <xdr:nvSpPr>
        <xdr:cNvPr id="239" name="n_3aveValue【体育館・プール】&#10;一人当たり面積">
          <a:extLst>
            <a:ext uri="{FF2B5EF4-FFF2-40B4-BE49-F238E27FC236}">
              <a16:creationId xmlns:a16="http://schemas.microsoft.com/office/drawing/2014/main" id="{40AFBB74-C481-49FF-B9ED-C7762A9F2F62}"/>
            </a:ext>
          </a:extLst>
        </xdr:cNvPr>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22352</xdr:rowOff>
    </xdr:from>
    <xdr:to>
      <xdr:col>36</xdr:col>
      <xdr:colOff>165100</xdr:colOff>
      <xdr:row>63</xdr:row>
      <xdr:rowOff>123952</xdr:rowOff>
    </xdr:to>
    <xdr:sp macro="" textlink="">
      <xdr:nvSpPr>
        <xdr:cNvPr id="240" name="フローチャート: 判断 239">
          <a:extLst>
            <a:ext uri="{FF2B5EF4-FFF2-40B4-BE49-F238E27FC236}">
              <a16:creationId xmlns:a16="http://schemas.microsoft.com/office/drawing/2014/main" id="{F9F7F7F6-73FF-46DD-A17A-F3D30B94532D}"/>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140479</xdr:rowOff>
    </xdr:from>
    <xdr:ext cx="469744" cy="259045"/>
    <xdr:sp macro="" textlink="">
      <xdr:nvSpPr>
        <xdr:cNvPr id="241" name="n_4aveValue【体育館・プール】&#10;一人当たり面積">
          <a:extLst>
            <a:ext uri="{FF2B5EF4-FFF2-40B4-BE49-F238E27FC236}">
              <a16:creationId xmlns:a16="http://schemas.microsoft.com/office/drawing/2014/main" id="{060EA4F9-DDFC-4E19-AF1E-BFA11BBEFE8E}"/>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449356-44A2-4B49-8121-0604CBBEE86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D3CCA7-0290-4D6C-A136-30F9C4F368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FB05937-5E93-48A4-A09C-E49C561394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D86B8C6-486D-44EE-B409-132D04BD17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F242767-8064-4BA6-8E91-5D77A2848C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91846</xdr:rowOff>
    </xdr:from>
    <xdr:to>
      <xdr:col>55</xdr:col>
      <xdr:colOff>50800</xdr:colOff>
      <xdr:row>64</xdr:row>
      <xdr:rowOff>21996</xdr:rowOff>
    </xdr:to>
    <xdr:sp macro="" textlink="">
      <xdr:nvSpPr>
        <xdr:cNvPr id="247" name="楕円 246">
          <a:extLst>
            <a:ext uri="{FF2B5EF4-FFF2-40B4-BE49-F238E27FC236}">
              <a16:creationId xmlns:a16="http://schemas.microsoft.com/office/drawing/2014/main" id="{EDFEA38C-9405-44B4-9F92-DA798F1D9AF9}"/>
            </a:ext>
          </a:extLst>
        </xdr:cNvPr>
        <xdr:cNvSpPr/>
      </xdr:nvSpPr>
      <xdr:spPr>
        <a:xfrm>
          <a:off x="10426700" y="108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6773</xdr:rowOff>
    </xdr:from>
    <xdr:ext cx="469744" cy="259045"/>
    <xdr:sp macro="" textlink="">
      <xdr:nvSpPr>
        <xdr:cNvPr id="248" name="【体育館・プール】&#10;一人当たり面積該当値テキスト">
          <a:extLst>
            <a:ext uri="{FF2B5EF4-FFF2-40B4-BE49-F238E27FC236}">
              <a16:creationId xmlns:a16="http://schemas.microsoft.com/office/drawing/2014/main" id="{EA85CAD9-9F43-4CED-BB14-9EF76C99EE52}"/>
            </a:ext>
          </a:extLst>
        </xdr:cNvPr>
        <xdr:cNvSpPr txBox="1"/>
      </xdr:nvSpPr>
      <xdr:spPr>
        <a:xfrm>
          <a:off x="10515600" y="108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92761</xdr:rowOff>
    </xdr:from>
    <xdr:to>
      <xdr:col>50</xdr:col>
      <xdr:colOff>165100</xdr:colOff>
      <xdr:row>64</xdr:row>
      <xdr:rowOff>22911</xdr:rowOff>
    </xdr:to>
    <xdr:sp macro="" textlink="">
      <xdr:nvSpPr>
        <xdr:cNvPr id="249" name="楕円 248">
          <a:extLst>
            <a:ext uri="{FF2B5EF4-FFF2-40B4-BE49-F238E27FC236}">
              <a16:creationId xmlns:a16="http://schemas.microsoft.com/office/drawing/2014/main" id="{90B05EF7-2DA1-4D23-8788-53DACE285FFC}"/>
            </a:ext>
          </a:extLst>
        </xdr:cNvPr>
        <xdr:cNvSpPr/>
      </xdr:nvSpPr>
      <xdr:spPr>
        <a:xfrm>
          <a:off x="9588500" y="108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142646</xdr:rowOff>
    </xdr:from>
    <xdr:to>
      <xdr:col>55</xdr:col>
      <xdr:colOff>0</xdr:colOff>
      <xdr:row>63</xdr:row>
      <xdr:rowOff>143561</xdr:rowOff>
    </xdr:to>
    <xdr:cxnSp macro="">
      <xdr:nvCxnSpPr>
        <xdr:cNvPr id="250" name="直線コネクタ 249">
          <a:extLst>
            <a:ext uri="{FF2B5EF4-FFF2-40B4-BE49-F238E27FC236}">
              <a16:creationId xmlns:a16="http://schemas.microsoft.com/office/drawing/2014/main" id="{53D92D20-36E4-4EA8-BC9B-7C23A7A80CFA}"/>
            </a:ext>
          </a:extLst>
        </xdr:cNvPr>
        <xdr:cNvCxnSpPr/>
      </xdr:nvCxnSpPr>
      <xdr:spPr>
        <a:xfrm flipV="1">
          <a:off x="9639300" y="1094399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93583</xdr:rowOff>
    </xdr:from>
    <xdr:to>
      <xdr:col>46</xdr:col>
      <xdr:colOff>38100</xdr:colOff>
      <xdr:row>64</xdr:row>
      <xdr:rowOff>23733</xdr:rowOff>
    </xdr:to>
    <xdr:sp macro="" textlink="">
      <xdr:nvSpPr>
        <xdr:cNvPr id="251" name="楕円 250">
          <a:extLst>
            <a:ext uri="{FF2B5EF4-FFF2-40B4-BE49-F238E27FC236}">
              <a16:creationId xmlns:a16="http://schemas.microsoft.com/office/drawing/2014/main" id="{DA36EAE2-B3EE-4AA0-9CC2-99203134D452}"/>
            </a:ext>
          </a:extLst>
        </xdr:cNvPr>
        <xdr:cNvSpPr/>
      </xdr:nvSpPr>
      <xdr:spPr>
        <a:xfrm>
          <a:off x="8699500" y="10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143561</xdr:rowOff>
    </xdr:from>
    <xdr:to>
      <xdr:col>50</xdr:col>
      <xdr:colOff>114300</xdr:colOff>
      <xdr:row>63</xdr:row>
      <xdr:rowOff>144383</xdr:rowOff>
    </xdr:to>
    <xdr:cxnSp macro="">
      <xdr:nvCxnSpPr>
        <xdr:cNvPr id="252" name="直線コネクタ 251">
          <a:extLst>
            <a:ext uri="{FF2B5EF4-FFF2-40B4-BE49-F238E27FC236}">
              <a16:creationId xmlns:a16="http://schemas.microsoft.com/office/drawing/2014/main" id="{2E7EB78B-59EA-4033-8C02-D9C65C8603BA}"/>
            </a:ext>
          </a:extLst>
        </xdr:cNvPr>
        <xdr:cNvCxnSpPr/>
      </xdr:nvCxnSpPr>
      <xdr:spPr>
        <a:xfrm flipV="1">
          <a:off x="8750300" y="10944911"/>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94681</xdr:rowOff>
    </xdr:from>
    <xdr:to>
      <xdr:col>41</xdr:col>
      <xdr:colOff>101600</xdr:colOff>
      <xdr:row>64</xdr:row>
      <xdr:rowOff>24831</xdr:rowOff>
    </xdr:to>
    <xdr:sp macro="" textlink="">
      <xdr:nvSpPr>
        <xdr:cNvPr id="253" name="楕円 252">
          <a:extLst>
            <a:ext uri="{FF2B5EF4-FFF2-40B4-BE49-F238E27FC236}">
              <a16:creationId xmlns:a16="http://schemas.microsoft.com/office/drawing/2014/main" id="{8CEA8F17-C61B-48E8-B4A1-EAC0F03EE560}"/>
            </a:ext>
          </a:extLst>
        </xdr:cNvPr>
        <xdr:cNvSpPr/>
      </xdr:nvSpPr>
      <xdr:spPr>
        <a:xfrm>
          <a:off x="7810500" y="108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144383</xdr:rowOff>
    </xdr:from>
    <xdr:to>
      <xdr:col>45</xdr:col>
      <xdr:colOff>177800</xdr:colOff>
      <xdr:row>63</xdr:row>
      <xdr:rowOff>145481</xdr:rowOff>
    </xdr:to>
    <xdr:cxnSp macro="">
      <xdr:nvCxnSpPr>
        <xdr:cNvPr id="254" name="直線コネクタ 253">
          <a:extLst>
            <a:ext uri="{FF2B5EF4-FFF2-40B4-BE49-F238E27FC236}">
              <a16:creationId xmlns:a16="http://schemas.microsoft.com/office/drawing/2014/main" id="{AD44CB6C-AE5A-4B3D-B814-2632A6A3F920}"/>
            </a:ext>
          </a:extLst>
        </xdr:cNvPr>
        <xdr:cNvCxnSpPr/>
      </xdr:nvCxnSpPr>
      <xdr:spPr>
        <a:xfrm flipV="1">
          <a:off x="7861300" y="10945733"/>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84074</xdr:rowOff>
    </xdr:from>
    <xdr:to>
      <xdr:col>36</xdr:col>
      <xdr:colOff>165100</xdr:colOff>
      <xdr:row>64</xdr:row>
      <xdr:rowOff>14224</xdr:rowOff>
    </xdr:to>
    <xdr:sp macro="" textlink="">
      <xdr:nvSpPr>
        <xdr:cNvPr id="255" name="楕円 254">
          <a:extLst>
            <a:ext uri="{FF2B5EF4-FFF2-40B4-BE49-F238E27FC236}">
              <a16:creationId xmlns:a16="http://schemas.microsoft.com/office/drawing/2014/main" id="{CDA2099F-4BEF-4BCB-B663-3CBCFC6A7005}"/>
            </a:ext>
          </a:extLst>
        </xdr:cNvPr>
        <xdr:cNvSpPr/>
      </xdr:nvSpPr>
      <xdr:spPr>
        <a:xfrm>
          <a:off x="6921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134874</xdr:rowOff>
    </xdr:from>
    <xdr:to>
      <xdr:col>41</xdr:col>
      <xdr:colOff>50800</xdr:colOff>
      <xdr:row>63</xdr:row>
      <xdr:rowOff>145481</xdr:rowOff>
    </xdr:to>
    <xdr:cxnSp macro="">
      <xdr:nvCxnSpPr>
        <xdr:cNvPr id="256" name="直線コネクタ 255">
          <a:extLst>
            <a:ext uri="{FF2B5EF4-FFF2-40B4-BE49-F238E27FC236}">
              <a16:creationId xmlns:a16="http://schemas.microsoft.com/office/drawing/2014/main" id="{059EAE60-2D28-4194-BFB3-69373B876C1B}"/>
            </a:ext>
          </a:extLst>
        </xdr:cNvPr>
        <xdr:cNvCxnSpPr/>
      </xdr:nvCxnSpPr>
      <xdr:spPr>
        <a:xfrm>
          <a:off x="6972300" y="1093622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14038</xdr:rowOff>
    </xdr:from>
    <xdr:ext cx="469744" cy="259045"/>
    <xdr:sp macro="" textlink="">
      <xdr:nvSpPr>
        <xdr:cNvPr id="257" name="n_1mainValue【体育館・プール】&#10;一人当たり面積">
          <a:extLst>
            <a:ext uri="{FF2B5EF4-FFF2-40B4-BE49-F238E27FC236}">
              <a16:creationId xmlns:a16="http://schemas.microsoft.com/office/drawing/2014/main" id="{9BD77EC2-EFFB-41F5-8702-1483145CCBDD}"/>
            </a:ext>
          </a:extLst>
        </xdr:cNvPr>
        <xdr:cNvSpPr txBox="1"/>
      </xdr:nvSpPr>
      <xdr:spPr>
        <a:xfrm>
          <a:off x="9391727" y="1098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14860</xdr:rowOff>
    </xdr:from>
    <xdr:ext cx="469744" cy="259045"/>
    <xdr:sp macro="" textlink="">
      <xdr:nvSpPr>
        <xdr:cNvPr id="258" name="n_2mainValue【体育館・プール】&#10;一人当たり面積">
          <a:extLst>
            <a:ext uri="{FF2B5EF4-FFF2-40B4-BE49-F238E27FC236}">
              <a16:creationId xmlns:a16="http://schemas.microsoft.com/office/drawing/2014/main" id="{E5EC0F5F-C1DF-433D-9636-6345378CEA7B}"/>
            </a:ext>
          </a:extLst>
        </xdr:cNvPr>
        <xdr:cNvSpPr txBox="1"/>
      </xdr:nvSpPr>
      <xdr:spPr>
        <a:xfrm>
          <a:off x="8515427" y="1098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15958</xdr:rowOff>
    </xdr:from>
    <xdr:ext cx="469744" cy="259045"/>
    <xdr:sp macro="" textlink="">
      <xdr:nvSpPr>
        <xdr:cNvPr id="259" name="n_3mainValue【体育館・プール】&#10;一人当たり面積">
          <a:extLst>
            <a:ext uri="{FF2B5EF4-FFF2-40B4-BE49-F238E27FC236}">
              <a16:creationId xmlns:a16="http://schemas.microsoft.com/office/drawing/2014/main" id="{E832EFE2-B829-46C3-A72A-D06E0FF80428}"/>
            </a:ext>
          </a:extLst>
        </xdr:cNvPr>
        <xdr:cNvSpPr txBox="1"/>
      </xdr:nvSpPr>
      <xdr:spPr>
        <a:xfrm>
          <a:off x="7626427" y="1098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5351</xdr:rowOff>
    </xdr:from>
    <xdr:ext cx="469744" cy="259045"/>
    <xdr:sp macro="" textlink="">
      <xdr:nvSpPr>
        <xdr:cNvPr id="260" name="n_4mainValue【体育館・プール】&#10;一人当たり面積">
          <a:extLst>
            <a:ext uri="{FF2B5EF4-FFF2-40B4-BE49-F238E27FC236}">
              <a16:creationId xmlns:a16="http://schemas.microsoft.com/office/drawing/2014/main" id="{98EF78FA-2356-4BA9-B7BF-EE5549FBB1AB}"/>
            </a:ext>
          </a:extLst>
        </xdr:cNvPr>
        <xdr:cNvSpPr txBox="1"/>
      </xdr:nvSpPr>
      <xdr:spPr>
        <a:xfrm>
          <a:off x="6737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8B144911-3A70-4E5D-A482-0CBCDA9502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64D45AF1-40FD-4F73-94AB-11A74DA326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ADE69DA1-30A1-41DD-AC2E-D29F25F565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42F530B-2469-4C40-B10E-9CEE1F77F2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CB9525F6-0E34-4653-9B2F-65627C8A9D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B4E62CD5-D52B-41E5-A353-AD7B701FFC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1778D52D-429D-4913-88F2-3802FFA49A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E5CFF79D-6841-4378-909B-1A7FFC9EBDB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542AD5C3-FDA7-4125-9468-F064E79911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0EB3FF8-BA65-47FF-B39B-DB627910ED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2168C729-0D7C-430B-80E8-E740C48AD5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164932AF-B979-403F-A4C9-46A5C62F849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AC965A7A-D14C-4245-9C99-B10045FF745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9F48C901-4D34-4AD0-A507-E898CEF1DEB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178C01FB-9080-4EE8-938B-08C0D00B8C9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A9E58737-E660-4C10-BF89-25D06947C43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DD11B2E2-A936-44FB-A8ED-689785D227E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7332CF79-EE7D-446E-8639-DE93FB0A415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3482C01A-1F7D-4972-9631-527FC8CA5B6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BE50CD73-6DB3-4D2E-AFE3-CD3634371B6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D1FD7A31-11FB-42F8-90CC-4914D0BDB36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37326C5-D9F5-423D-B2B4-9206ED9F5BA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4CC4AD5E-E1F9-4625-8E37-6CBAF1AD565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762E58A-E5FB-4B23-A42B-4F3E9DB2F4B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97E3E82-41B7-4061-AA4D-B3FE8E3A70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8D066858-5FF9-4528-988D-569896737C69}"/>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599B02C-0D10-4184-B76C-9537A15CF8E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2E6CD720-FE1F-491F-A5B2-59113A9F0F2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9" name="【福祉施設】&#10;有形固定資産減価償却率最大値テキスト">
          <a:extLst>
            <a:ext uri="{FF2B5EF4-FFF2-40B4-BE49-F238E27FC236}">
              <a16:creationId xmlns:a16="http://schemas.microsoft.com/office/drawing/2014/main" id="{EA21D8E3-92BC-4D97-BC56-CA37229050C3}"/>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0" name="直線コネクタ 289">
          <a:extLst>
            <a:ext uri="{FF2B5EF4-FFF2-40B4-BE49-F238E27FC236}">
              <a16:creationId xmlns:a16="http://schemas.microsoft.com/office/drawing/2014/main" id="{154271A4-3693-4116-9409-916788BA1515}"/>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D71BE24-2B05-409B-8D4C-4CE8D367A63C}"/>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2" name="フローチャート: 判断 291">
          <a:extLst>
            <a:ext uri="{FF2B5EF4-FFF2-40B4-BE49-F238E27FC236}">
              <a16:creationId xmlns:a16="http://schemas.microsoft.com/office/drawing/2014/main" id="{FCAF3D92-9B56-46E2-BB9A-A7FD9FEA49F3}"/>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93" name="フローチャート: 判断 292">
          <a:extLst>
            <a:ext uri="{FF2B5EF4-FFF2-40B4-BE49-F238E27FC236}">
              <a16:creationId xmlns:a16="http://schemas.microsoft.com/office/drawing/2014/main" id="{E0664696-2A20-49AA-94C0-3BD1D63FF312}"/>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142983</xdr:rowOff>
    </xdr:from>
    <xdr:ext cx="405111" cy="259045"/>
    <xdr:sp macro="" textlink="">
      <xdr:nvSpPr>
        <xdr:cNvPr id="294" name="n_1aveValue【福祉施設】&#10;有形固定資産減価償却率">
          <a:extLst>
            <a:ext uri="{FF2B5EF4-FFF2-40B4-BE49-F238E27FC236}">
              <a16:creationId xmlns:a16="http://schemas.microsoft.com/office/drawing/2014/main" id="{D00ADE52-317E-4FAC-848E-8503882A4CE3}"/>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150586</xdr:rowOff>
    </xdr:from>
    <xdr:to>
      <xdr:col>15</xdr:col>
      <xdr:colOff>101600</xdr:colOff>
      <xdr:row>82</xdr:row>
      <xdr:rowOff>80736</xdr:rowOff>
    </xdr:to>
    <xdr:sp macro="" textlink="">
      <xdr:nvSpPr>
        <xdr:cNvPr id="295" name="フローチャート: 判断 294">
          <a:extLst>
            <a:ext uri="{FF2B5EF4-FFF2-40B4-BE49-F238E27FC236}">
              <a16:creationId xmlns:a16="http://schemas.microsoft.com/office/drawing/2014/main" id="{B62B0DF4-1544-4A3E-83E5-3383CF27DA55}"/>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97263</xdr:rowOff>
    </xdr:from>
    <xdr:ext cx="405111" cy="259045"/>
    <xdr:sp macro="" textlink="">
      <xdr:nvSpPr>
        <xdr:cNvPr id="296" name="n_2aveValue【福祉施設】&#10;有形固定資産減価償却率">
          <a:extLst>
            <a:ext uri="{FF2B5EF4-FFF2-40B4-BE49-F238E27FC236}">
              <a16:creationId xmlns:a16="http://schemas.microsoft.com/office/drawing/2014/main" id="{B5E46358-B771-4870-B502-A25CE6128DD5}"/>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103232</xdr:rowOff>
    </xdr:from>
    <xdr:to>
      <xdr:col>10</xdr:col>
      <xdr:colOff>165100</xdr:colOff>
      <xdr:row>82</xdr:row>
      <xdr:rowOff>33382</xdr:rowOff>
    </xdr:to>
    <xdr:sp macro="" textlink="">
      <xdr:nvSpPr>
        <xdr:cNvPr id="297" name="フローチャート: 判断 296">
          <a:extLst>
            <a:ext uri="{FF2B5EF4-FFF2-40B4-BE49-F238E27FC236}">
              <a16:creationId xmlns:a16="http://schemas.microsoft.com/office/drawing/2014/main" id="{DE4FF1C4-3B90-4EBF-81FA-54191AAA2932}"/>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49909</xdr:rowOff>
    </xdr:from>
    <xdr:ext cx="405111" cy="259045"/>
    <xdr:sp macro="" textlink="">
      <xdr:nvSpPr>
        <xdr:cNvPr id="298" name="n_3aveValue【福祉施設】&#10;有形固定資産減価償却率">
          <a:extLst>
            <a:ext uri="{FF2B5EF4-FFF2-40B4-BE49-F238E27FC236}">
              <a16:creationId xmlns:a16="http://schemas.microsoft.com/office/drawing/2014/main" id="{67AFC917-CD55-43A6-B4C7-4578A676BAB4}"/>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82006</xdr:rowOff>
    </xdr:from>
    <xdr:to>
      <xdr:col>6</xdr:col>
      <xdr:colOff>38100</xdr:colOff>
      <xdr:row>82</xdr:row>
      <xdr:rowOff>12156</xdr:rowOff>
    </xdr:to>
    <xdr:sp macro="" textlink="">
      <xdr:nvSpPr>
        <xdr:cNvPr id="299" name="フローチャート: 判断 298">
          <a:extLst>
            <a:ext uri="{FF2B5EF4-FFF2-40B4-BE49-F238E27FC236}">
              <a16:creationId xmlns:a16="http://schemas.microsoft.com/office/drawing/2014/main" id="{5C4F2C8A-E740-4970-9905-5ED90249A25D}"/>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28683</xdr:rowOff>
    </xdr:from>
    <xdr:ext cx="405111" cy="259045"/>
    <xdr:sp macro="" textlink="">
      <xdr:nvSpPr>
        <xdr:cNvPr id="300" name="n_4aveValue【福祉施設】&#10;有形固定資産減価償却率">
          <a:extLst>
            <a:ext uri="{FF2B5EF4-FFF2-40B4-BE49-F238E27FC236}">
              <a16:creationId xmlns:a16="http://schemas.microsoft.com/office/drawing/2014/main" id="{1DB1BD60-C337-43FD-90B4-6CC7EE9BB617}"/>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FD9F8A1-1D9D-457F-80F4-BFB07712B75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8ED22F9-F0F2-489E-ADFF-2A2EB23FDF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D0673B2-0D41-4678-8B6F-377A647BD0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4D63F15-6028-4C6A-BA16-D591E81C25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8DA4714-E04F-4444-97AC-BCF6435B7C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306" name="楕円 305">
          <a:extLst>
            <a:ext uri="{FF2B5EF4-FFF2-40B4-BE49-F238E27FC236}">
              <a16:creationId xmlns:a16="http://schemas.microsoft.com/office/drawing/2014/main" id="{D1D95458-8CAC-4983-A7E9-24CFC928419E}"/>
            </a:ext>
          </a:extLst>
        </xdr:cNvPr>
        <xdr:cNvSpPr/>
      </xdr:nvSpPr>
      <xdr:spPr>
        <a:xfrm>
          <a:off x="45847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104520</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8B46962D-B7D0-4E1C-9346-CB6156671EF7}"/>
            </a:ext>
          </a:extLst>
        </xdr:cNvPr>
        <xdr:cNvSpPr txBox="1"/>
      </xdr:nvSpPr>
      <xdr:spPr>
        <a:xfrm>
          <a:off x="467360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126093</xdr:rowOff>
    </xdr:from>
    <xdr:to>
      <xdr:col>20</xdr:col>
      <xdr:colOff>38100</xdr:colOff>
      <xdr:row>83</xdr:row>
      <xdr:rowOff>56243</xdr:rowOff>
    </xdr:to>
    <xdr:sp macro="" textlink="">
      <xdr:nvSpPr>
        <xdr:cNvPr id="308" name="楕円 307">
          <a:extLst>
            <a:ext uri="{FF2B5EF4-FFF2-40B4-BE49-F238E27FC236}">
              <a16:creationId xmlns:a16="http://schemas.microsoft.com/office/drawing/2014/main" id="{C44EDC69-C9D6-46D7-941E-621791DF1F4D}"/>
            </a:ext>
          </a:extLst>
        </xdr:cNvPr>
        <xdr:cNvSpPr/>
      </xdr:nvSpPr>
      <xdr:spPr>
        <a:xfrm>
          <a:off x="3746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5443</xdr:rowOff>
    </xdr:from>
    <xdr:to>
      <xdr:col>24</xdr:col>
      <xdr:colOff>63500</xdr:colOff>
      <xdr:row>83</xdr:row>
      <xdr:rowOff>5443</xdr:rowOff>
    </xdr:to>
    <xdr:cxnSp macro="">
      <xdr:nvCxnSpPr>
        <xdr:cNvPr id="309" name="直線コネクタ 308">
          <a:extLst>
            <a:ext uri="{FF2B5EF4-FFF2-40B4-BE49-F238E27FC236}">
              <a16:creationId xmlns:a16="http://schemas.microsoft.com/office/drawing/2014/main" id="{91CF509F-BA4F-4747-9DBA-39BDE8DDCFF7}"/>
            </a:ext>
          </a:extLst>
        </xdr:cNvPr>
        <xdr:cNvCxnSpPr/>
      </xdr:nvCxnSpPr>
      <xdr:spPr>
        <a:xfrm>
          <a:off x="3797300" y="142357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310" name="楕円 309">
          <a:extLst>
            <a:ext uri="{FF2B5EF4-FFF2-40B4-BE49-F238E27FC236}">
              <a16:creationId xmlns:a16="http://schemas.microsoft.com/office/drawing/2014/main" id="{CE3DA26B-3979-4F4B-92B4-38DFD31EFC74}"/>
            </a:ext>
          </a:extLst>
        </xdr:cNvPr>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5443</xdr:rowOff>
    </xdr:to>
    <xdr:cxnSp macro="">
      <xdr:nvCxnSpPr>
        <xdr:cNvPr id="311" name="直線コネクタ 310">
          <a:extLst>
            <a:ext uri="{FF2B5EF4-FFF2-40B4-BE49-F238E27FC236}">
              <a16:creationId xmlns:a16="http://schemas.microsoft.com/office/drawing/2014/main" id="{DD075420-C32E-4698-A479-BE5F12E8849B}"/>
            </a:ext>
          </a:extLst>
        </xdr:cNvPr>
        <xdr:cNvCxnSpPr/>
      </xdr:nvCxnSpPr>
      <xdr:spPr>
        <a:xfrm>
          <a:off x="2908300" y="141998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54248</xdr:rowOff>
    </xdr:from>
    <xdr:to>
      <xdr:col>10</xdr:col>
      <xdr:colOff>165100</xdr:colOff>
      <xdr:row>82</xdr:row>
      <xdr:rowOff>155848</xdr:rowOff>
    </xdr:to>
    <xdr:sp macro="" textlink="">
      <xdr:nvSpPr>
        <xdr:cNvPr id="312" name="楕円 311">
          <a:extLst>
            <a:ext uri="{FF2B5EF4-FFF2-40B4-BE49-F238E27FC236}">
              <a16:creationId xmlns:a16="http://schemas.microsoft.com/office/drawing/2014/main" id="{D589CEE5-206A-413D-822F-6CB039313F4C}"/>
            </a:ext>
          </a:extLst>
        </xdr:cNvPr>
        <xdr:cNvSpPr/>
      </xdr:nvSpPr>
      <xdr:spPr>
        <a:xfrm>
          <a:off x="1968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105048</xdr:rowOff>
    </xdr:from>
    <xdr:to>
      <xdr:col>15</xdr:col>
      <xdr:colOff>50800</xdr:colOff>
      <xdr:row>82</xdr:row>
      <xdr:rowOff>140970</xdr:rowOff>
    </xdr:to>
    <xdr:cxnSp macro="">
      <xdr:nvCxnSpPr>
        <xdr:cNvPr id="313" name="直線コネクタ 312">
          <a:extLst>
            <a:ext uri="{FF2B5EF4-FFF2-40B4-BE49-F238E27FC236}">
              <a16:creationId xmlns:a16="http://schemas.microsoft.com/office/drawing/2014/main" id="{7A7BC1FF-6ECD-46A9-AA14-4146904148F5}"/>
            </a:ext>
          </a:extLst>
        </xdr:cNvPr>
        <xdr:cNvCxnSpPr/>
      </xdr:nvCxnSpPr>
      <xdr:spPr>
        <a:xfrm>
          <a:off x="2019300" y="141639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18324</xdr:rowOff>
    </xdr:from>
    <xdr:to>
      <xdr:col>6</xdr:col>
      <xdr:colOff>38100</xdr:colOff>
      <xdr:row>82</xdr:row>
      <xdr:rowOff>119924</xdr:rowOff>
    </xdr:to>
    <xdr:sp macro="" textlink="">
      <xdr:nvSpPr>
        <xdr:cNvPr id="314" name="楕円 313">
          <a:extLst>
            <a:ext uri="{FF2B5EF4-FFF2-40B4-BE49-F238E27FC236}">
              <a16:creationId xmlns:a16="http://schemas.microsoft.com/office/drawing/2014/main" id="{A04C7F7E-B0B0-4AC9-93B0-829148ACF897}"/>
            </a:ext>
          </a:extLst>
        </xdr:cNvPr>
        <xdr:cNvSpPr/>
      </xdr:nvSpPr>
      <xdr:spPr>
        <a:xfrm>
          <a:off x="107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69124</xdr:rowOff>
    </xdr:from>
    <xdr:to>
      <xdr:col>10</xdr:col>
      <xdr:colOff>114300</xdr:colOff>
      <xdr:row>82</xdr:row>
      <xdr:rowOff>105048</xdr:rowOff>
    </xdr:to>
    <xdr:cxnSp macro="">
      <xdr:nvCxnSpPr>
        <xdr:cNvPr id="315" name="直線コネクタ 314">
          <a:extLst>
            <a:ext uri="{FF2B5EF4-FFF2-40B4-BE49-F238E27FC236}">
              <a16:creationId xmlns:a16="http://schemas.microsoft.com/office/drawing/2014/main" id="{F8AAB454-FBCD-405F-9AA0-DEDDCECA3B94}"/>
            </a:ext>
          </a:extLst>
        </xdr:cNvPr>
        <xdr:cNvCxnSpPr/>
      </xdr:nvCxnSpPr>
      <xdr:spPr>
        <a:xfrm>
          <a:off x="1130300" y="141280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47370</xdr:rowOff>
    </xdr:from>
    <xdr:ext cx="405111" cy="259045"/>
    <xdr:sp macro="" textlink="">
      <xdr:nvSpPr>
        <xdr:cNvPr id="316" name="n_1mainValue【福祉施設】&#10;有形固定資産減価償却率">
          <a:extLst>
            <a:ext uri="{FF2B5EF4-FFF2-40B4-BE49-F238E27FC236}">
              <a16:creationId xmlns:a16="http://schemas.microsoft.com/office/drawing/2014/main" id="{ABE2180C-78A6-4799-A97F-6263B3209FDB}"/>
            </a:ext>
          </a:extLst>
        </xdr:cNvPr>
        <xdr:cNvSpPr txBox="1"/>
      </xdr:nvSpPr>
      <xdr:spPr>
        <a:xfrm>
          <a:off x="35820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7" name="n_2mainValue【福祉施設】&#10;有形固定資産減価償却率">
          <a:extLst>
            <a:ext uri="{FF2B5EF4-FFF2-40B4-BE49-F238E27FC236}">
              <a16:creationId xmlns:a16="http://schemas.microsoft.com/office/drawing/2014/main" id="{B6ED0379-395D-40CC-AC96-EC4E310E5ED8}"/>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146975</xdr:rowOff>
    </xdr:from>
    <xdr:ext cx="405111" cy="259045"/>
    <xdr:sp macro="" textlink="">
      <xdr:nvSpPr>
        <xdr:cNvPr id="318" name="n_3mainValue【福祉施設】&#10;有形固定資産減価償却率">
          <a:extLst>
            <a:ext uri="{FF2B5EF4-FFF2-40B4-BE49-F238E27FC236}">
              <a16:creationId xmlns:a16="http://schemas.microsoft.com/office/drawing/2014/main" id="{42359C0D-B1BE-46EF-A41E-F889BB675169}"/>
            </a:ext>
          </a:extLst>
        </xdr:cNvPr>
        <xdr:cNvSpPr txBox="1"/>
      </xdr:nvSpPr>
      <xdr:spPr>
        <a:xfrm>
          <a:off x="1816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111051</xdr:rowOff>
    </xdr:from>
    <xdr:ext cx="405111" cy="259045"/>
    <xdr:sp macro="" textlink="">
      <xdr:nvSpPr>
        <xdr:cNvPr id="319" name="n_4mainValue【福祉施設】&#10;有形固定資産減価償却率">
          <a:extLst>
            <a:ext uri="{FF2B5EF4-FFF2-40B4-BE49-F238E27FC236}">
              <a16:creationId xmlns:a16="http://schemas.microsoft.com/office/drawing/2014/main" id="{D7FAB297-A849-4A7C-A8C5-151E7CD7A626}"/>
            </a:ext>
          </a:extLst>
        </xdr:cNvPr>
        <xdr:cNvSpPr txBox="1"/>
      </xdr:nvSpPr>
      <xdr:spPr>
        <a:xfrm>
          <a:off x="927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7DAEC11-EE58-4ACE-B9B2-EB2EE5F9CD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E06869D-01E5-4084-8F66-A9186D68A3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9FED028-C6C9-4FF0-9DBC-292ED3F97D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61BEF28-1B47-42D7-BBBD-A51439E64E7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CDD4CF0-5451-4FBB-981E-701CDBC487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4EC4A32-8F54-4293-9E0C-09AE3ED19D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A278F4E-9F37-4A26-A166-E76EAB1985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7050040-A922-42FC-B655-38C98492F8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099271A-20A2-45C4-9939-EE9017DDAF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030B3A8-EB89-4DC5-AB11-747B7063CC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8028F7F-763D-4CFF-9CBC-16EEB6AA8B7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D301E22-BB2E-45F6-AF92-1C03F602318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90CAF1A6-A1A3-4295-9337-21BD65377BE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79A5A102-497C-4D5E-B505-3552C8DEEA1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9A3235E3-DA79-4E85-8CEF-D58E1F85AB9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D0487782-616D-4C5E-8B46-B47F816CFC3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949722DF-8576-40A0-AE96-159BADB0F28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43029852-F67E-4E55-8683-21D41C56CD5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318F84EC-2652-4780-A241-7223763AC5D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D3AF10E5-598F-4413-901A-278E6518540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9F290363-FF0F-4308-9877-F7E4566E2DA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D697BCE7-CB2A-443A-B1C6-9208815BF84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59E8961-C60D-405E-BCE6-DF0B672A58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86E8939-8963-407C-AD81-A1CE3C28ABA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7C5629A-89CD-41C1-A124-2FF34C04279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FF239BA-50C1-4193-9493-1F1056E9E1EB}"/>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C1CBAB02-4EC3-4549-B13E-24E339F7929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13DAA5C9-93F4-49C2-9A27-8D55E01A2E3F}"/>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8" name="【福祉施設】&#10;一人当たり面積最大値テキスト">
          <a:extLst>
            <a:ext uri="{FF2B5EF4-FFF2-40B4-BE49-F238E27FC236}">
              <a16:creationId xmlns:a16="http://schemas.microsoft.com/office/drawing/2014/main" id="{E500FA91-0C5D-4A42-8821-1692805DF896}"/>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9" name="直線コネクタ 348">
          <a:extLst>
            <a:ext uri="{FF2B5EF4-FFF2-40B4-BE49-F238E27FC236}">
              <a16:creationId xmlns:a16="http://schemas.microsoft.com/office/drawing/2014/main" id="{44D87587-1162-4607-BADF-4B7987FC1713}"/>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50" name="【福祉施設】&#10;一人当たり面積平均値テキスト">
          <a:extLst>
            <a:ext uri="{FF2B5EF4-FFF2-40B4-BE49-F238E27FC236}">
              <a16:creationId xmlns:a16="http://schemas.microsoft.com/office/drawing/2014/main" id="{6F731226-4264-421E-BD31-AE566F28C046}"/>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1" name="フローチャート: 判断 350">
          <a:extLst>
            <a:ext uri="{FF2B5EF4-FFF2-40B4-BE49-F238E27FC236}">
              <a16:creationId xmlns:a16="http://schemas.microsoft.com/office/drawing/2014/main" id="{57433D8E-70E3-4E80-9E8C-928EA8295975}"/>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52" name="フローチャート: 判断 351">
          <a:extLst>
            <a:ext uri="{FF2B5EF4-FFF2-40B4-BE49-F238E27FC236}">
              <a16:creationId xmlns:a16="http://schemas.microsoft.com/office/drawing/2014/main" id="{5A7236EA-3CBF-4EA7-B7B4-D1ACCC1CC397}"/>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353" name="n_1aveValue【福祉施設】&#10;一人当たり面積">
          <a:extLst>
            <a:ext uri="{FF2B5EF4-FFF2-40B4-BE49-F238E27FC236}">
              <a16:creationId xmlns:a16="http://schemas.microsoft.com/office/drawing/2014/main" id="{C7132127-9FB8-4B4B-ADA5-811BC6363881}"/>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152546</xdr:rowOff>
    </xdr:from>
    <xdr:to>
      <xdr:col>46</xdr:col>
      <xdr:colOff>38100</xdr:colOff>
      <xdr:row>85</xdr:row>
      <xdr:rowOff>82696</xdr:rowOff>
    </xdr:to>
    <xdr:sp macro="" textlink="">
      <xdr:nvSpPr>
        <xdr:cNvPr id="354" name="フローチャート: 判断 353">
          <a:extLst>
            <a:ext uri="{FF2B5EF4-FFF2-40B4-BE49-F238E27FC236}">
              <a16:creationId xmlns:a16="http://schemas.microsoft.com/office/drawing/2014/main" id="{D61F0239-848D-431C-ADFC-33C0F368B20D}"/>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99223</xdr:rowOff>
    </xdr:from>
    <xdr:ext cx="469744" cy="259045"/>
    <xdr:sp macro="" textlink="">
      <xdr:nvSpPr>
        <xdr:cNvPr id="355" name="n_2aveValue【福祉施設】&#10;一人当たり面積">
          <a:extLst>
            <a:ext uri="{FF2B5EF4-FFF2-40B4-BE49-F238E27FC236}">
              <a16:creationId xmlns:a16="http://schemas.microsoft.com/office/drawing/2014/main" id="{1A7ADA94-7424-4489-9D9A-B6A730691493}"/>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690</xdr:rowOff>
    </xdr:from>
    <xdr:to>
      <xdr:col>41</xdr:col>
      <xdr:colOff>101600</xdr:colOff>
      <xdr:row>85</xdr:row>
      <xdr:rowOff>102290</xdr:rowOff>
    </xdr:to>
    <xdr:sp macro="" textlink="">
      <xdr:nvSpPr>
        <xdr:cNvPr id="356" name="フローチャート: 判断 355">
          <a:extLst>
            <a:ext uri="{FF2B5EF4-FFF2-40B4-BE49-F238E27FC236}">
              <a16:creationId xmlns:a16="http://schemas.microsoft.com/office/drawing/2014/main" id="{EF3983E8-F906-4B1E-B08B-5484D49EF528}"/>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118817</xdr:rowOff>
    </xdr:from>
    <xdr:ext cx="469744" cy="259045"/>
    <xdr:sp macro="" textlink="">
      <xdr:nvSpPr>
        <xdr:cNvPr id="357" name="n_3aveValue【福祉施設】&#10;一人当たり面積">
          <a:extLst>
            <a:ext uri="{FF2B5EF4-FFF2-40B4-BE49-F238E27FC236}">
              <a16:creationId xmlns:a16="http://schemas.microsoft.com/office/drawing/2014/main" id="{86E08F7D-998A-41AE-88F2-6D3CEE311940}"/>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10813</xdr:rowOff>
    </xdr:from>
    <xdr:to>
      <xdr:col>36</xdr:col>
      <xdr:colOff>165100</xdr:colOff>
      <xdr:row>85</xdr:row>
      <xdr:rowOff>112413</xdr:rowOff>
    </xdr:to>
    <xdr:sp macro="" textlink="">
      <xdr:nvSpPr>
        <xdr:cNvPr id="358" name="フローチャート: 判断 357">
          <a:extLst>
            <a:ext uri="{FF2B5EF4-FFF2-40B4-BE49-F238E27FC236}">
              <a16:creationId xmlns:a16="http://schemas.microsoft.com/office/drawing/2014/main" id="{C03E621E-3B1C-4D75-BF76-767CE5508563}"/>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128940</xdr:rowOff>
    </xdr:from>
    <xdr:ext cx="469744" cy="259045"/>
    <xdr:sp macro="" textlink="">
      <xdr:nvSpPr>
        <xdr:cNvPr id="359" name="n_4aveValue【福祉施設】&#10;一人当たり面積">
          <a:extLst>
            <a:ext uri="{FF2B5EF4-FFF2-40B4-BE49-F238E27FC236}">
              <a16:creationId xmlns:a16="http://schemas.microsoft.com/office/drawing/2014/main" id="{4A8C615C-9C88-4938-828A-F293FED6C227}"/>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88FB843-5C38-4881-93C0-4490F959F9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0307518-F2D4-4400-86C5-7631574C7C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C65535A-3891-45D9-B390-92C25BEC572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B5677DB-CF3E-471F-B3F5-B9100B5E7D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3F449F-CA10-4B8C-AC93-21BD64DCEE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65" name="楕円 364">
          <a:extLst>
            <a:ext uri="{FF2B5EF4-FFF2-40B4-BE49-F238E27FC236}">
              <a16:creationId xmlns:a16="http://schemas.microsoft.com/office/drawing/2014/main" id="{7B35B313-5FA4-4F29-A9EB-2C71ED83892C}"/>
            </a:ext>
          </a:extLst>
        </xdr:cNvPr>
        <xdr:cNvSpPr/>
      </xdr:nvSpPr>
      <xdr:spPr>
        <a:xfrm>
          <a:off x="104267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49040</xdr:rowOff>
    </xdr:from>
    <xdr:ext cx="469744" cy="259045"/>
    <xdr:sp macro="" textlink="">
      <xdr:nvSpPr>
        <xdr:cNvPr id="366" name="【福祉施設】&#10;一人当たり面積該当値テキスト">
          <a:extLst>
            <a:ext uri="{FF2B5EF4-FFF2-40B4-BE49-F238E27FC236}">
              <a16:creationId xmlns:a16="http://schemas.microsoft.com/office/drawing/2014/main" id="{6940FC11-F5A8-40F6-8E6D-9E7EF10426D3}"/>
            </a:ext>
          </a:extLst>
        </xdr:cNvPr>
        <xdr:cNvSpPr txBox="1"/>
      </xdr:nvSpPr>
      <xdr:spPr>
        <a:xfrm>
          <a:off x="10515600" y="144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34327</xdr:rowOff>
    </xdr:from>
    <xdr:to>
      <xdr:col>50</xdr:col>
      <xdr:colOff>165100</xdr:colOff>
      <xdr:row>85</xdr:row>
      <xdr:rowOff>135927</xdr:rowOff>
    </xdr:to>
    <xdr:sp macro="" textlink="">
      <xdr:nvSpPr>
        <xdr:cNvPr id="367" name="楕円 366">
          <a:extLst>
            <a:ext uri="{FF2B5EF4-FFF2-40B4-BE49-F238E27FC236}">
              <a16:creationId xmlns:a16="http://schemas.microsoft.com/office/drawing/2014/main" id="{4AB44865-439A-4177-BC89-ADDF2DF64691}"/>
            </a:ext>
          </a:extLst>
        </xdr:cNvPr>
        <xdr:cNvSpPr/>
      </xdr:nvSpPr>
      <xdr:spPr>
        <a:xfrm>
          <a:off x="9588500" y="1460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76963</xdr:rowOff>
    </xdr:from>
    <xdr:to>
      <xdr:col>55</xdr:col>
      <xdr:colOff>0</xdr:colOff>
      <xdr:row>85</xdr:row>
      <xdr:rowOff>85127</xdr:rowOff>
    </xdr:to>
    <xdr:cxnSp macro="">
      <xdr:nvCxnSpPr>
        <xdr:cNvPr id="368" name="直線コネクタ 367">
          <a:extLst>
            <a:ext uri="{FF2B5EF4-FFF2-40B4-BE49-F238E27FC236}">
              <a16:creationId xmlns:a16="http://schemas.microsoft.com/office/drawing/2014/main" id="{169A7810-E7E3-4632-B228-FE76F6DB6010}"/>
            </a:ext>
          </a:extLst>
        </xdr:cNvPr>
        <xdr:cNvCxnSpPr/>
      </xdr:nvCxnSpPr>
      <xdr:spPr>
        <a:xfrm flipV="1">
          <a:off x="9639300" y="1465021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41511</xdr:rowOff>
    </xdr:from>
    <xdr:to>
      <xdr:col>46</xdr:col>
      <xdr:colOff>38100</xdr:colOff>
      <xdr:row>85</xdr:row>
      <xdr:rowOff>143111</xdr:rowOff>
    </xdr:to>
    <xdr:sp macro="" textlink="">
      <xdr:nvSpPr>
        <xdr:cNvPr id="369" name="楕円 368">
          <a:extLst>
            <a:ext uri="{FF2B5EF4-FFF2-40B4-BE49-F238E27FC236}">
              <a16:creationId xmlns:a16="http://schemas.microsoft.com/office/drawing/2014/main" id="{6253C3C0-938D-4E40-8F34-861EC532BFA9}"/>
            </a:ext>
          </a:extLst>
        </xdr:cNvPr>
        <xdr:cNvSpPr/>
      </xdr:nvSpPr>
      <xdr:spPr>
        <a:xfrm>
          <a:off x="8699500" y="146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85127</xdr:rowOff>
    </xdr:from>
    <xdr:to>
      <xdr:col>50</xdr:col>
      <xdr:colOff>114300</xdr:colOff>
      <xdr:row>85</xdr:row>
      <xdr:rowOff>92311</xdr:rowOff>
    </xdr:to>
    <xdr:cxnSp macro="">
      <xdr:nvCxnSpPr>
        <xdr:cNvPr id="370" name="直線コネクタ 369">
          <a:extLst>
            <a:ext uri="{FF2B5EF4-FFF2-40B4-BE49-F238E27FC236}">
              <a16:creationId xmlns:a16="http://schemas.microsoft.com/office/drawing/2014/main" id="{8D85F01A-A496-4643-A130-E667ACC19A7F}"/>
            </a:ext>
          </a:extLst>
        </xdr:cNvPr>
        <xdr:cNvCxnSpPr/>
      </xdr:nvCxnSpPr>
      <xdr:spPr>
        <a:xfrm flipV="1">
          <a:off x="8750300" y="14658377"/>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51634</xdr:rowOff>
    </xdr:from>
    <xdr:to>
      <xdr:col>41</xdr:col>
      <xdr:colOff>101600</xdr:colOff>
      <xdr:row>85</xdr:row>
      <xdr:rowOff>153234</xdr:rowOff>
    </xdr:to>
    <xdr:sp macro="" textlink="">
      <xdr:nvSpPr>
        <xdr:cNvPr id="371" name="楕円 370">
          <a:extLst>
            <a:ext uri="{FF2B5EF4-FFF2-40B4-BE49-F238E27FC236}">
              <a16:creationId xmlns:a16="http://schemas.microsoft.com/office/drawing/2014/main" id="{A3344538-6E13-4889-B831-0946EA97421F}"/>
            </a:ext>
          </a:extLst>
        </xdr:cNvPr>
        <xdr:cNvSpPr/>
      </xdr:nvSpPr>
      <xdr:spPr>
        <a:xfrm>
          <a:off x="7810500" y="146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92311</xdr:rowOff>
    </xdr:from>
    <xdr:to>
      <xdr:col>45</xdr:col>
      <xdr:colOff>177800</xdr:colOff>
      <xdr:row>85</xdr:row>
      <xdr:rowOff>102434</xdr:rowOff>
    </xdr:to>
    <xdr:cxnSp macro="">
      <xdr:nvCxnSpPr>
        <xdr:cNvPr id="372" name="直線コネクタ 371">
          <a:extLst>
            <a:ext uri="{FF2B5EF4-FFF2-40B4-BE49-F238E27FC236}">
              <a16:creationId xmlns:a16="http://schemas.microsoft.com/office/drawing/2014/main" id="{D1627D00-3CD6-421D-9C87-CF9CE7AA5EF3}"/>
            </a:ext>
          </a:extLst>
        </xdr:cNvPr>
        <xdr:cNvCxnSpPr/>
      </xdr:nvCxnSpPr>
      <xdr:spPr>
        <a:xfrm flipV="1">
          <a:off x="7861300" y="14665561"/>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58165</xdr:rowOff>
    </xdr:from>
    <xdr:to>
      <xdr:col>36</xdr:col>
      <xdr:colOff>165100</xdr:colOff>
      <xdr:row>85</xdr:row>
      <xdr:rowOff>159765</xdr:rowOff>
    </xdr:to>
    <xdr:sp macro="" textlink="">
      <xdr:nvSpPr>
        <xdr:cNvPr id="373" name="楕円 372">
          <a:extLst>
            <a:ext uri="{FF2B5EF4-FFF2-40B4-BE49-F238E27FC236}">
              <a16:creationId xmlns:a16="http://schemas.microsoft.com/office/drawing/2014/main" id="{0785D9A6-0AE0-4457-8109-B54324D34A5E}"/>
            </a:ext>
          </a:extLst>
        </xdr:cNvPr>
        <xdr:cNvSpPr/>
      </xdr:nvSpPr>
      <xdr:spPr>
        <a:xfrm>
          <a:off x="6921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102434</xdr:rowOff>
    </xdr:from>
    <xdr:to>
      <xdr:col>41</xdr:col>
      <xdr:colOff>50800</xdr:colOff>
      <xdr:row>85</xdr:row>
      <xdr:rowOff>108965</xdr:rowOff>
    </xdr:to>
    <xdr:cxnSp macro="">
      <xdr:nvCxnSpPr>
        <xdr:cNvPr id="374" name="直線コネクタ 373">
          <a:extLst>
            <a:ext uri="{FF2B5EF4-FFF2-40B4-BE49-F238E27FC236}">
              <a16:creationId xmlns:a16="http://schemas.microsoft.com/office/drawing/2014/main" id="{C8831296-51F3-4B4C-8D96-7C635D5699EF}"/>
            </a:ext>
          </a:extLst>
        </xdr:cNvPr>
        <xdr:cNvCxnSpPr/>
      </xdr:nvCxnSpPr>
      <xdr:spPr>
        <a:xfrm flipV="1">
          <a:off x="6972300" y="1467568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127054</xdr:rowOff>
    </xdr:from>
    <xdr:ext cx="469744" cy="259045"/>
    <xdr:sp macro="" textlink="">
      <xdr:nvSpPr>
        <xdr:cNvPr id="375" name="n_1mainValue【福祉施設】&#10;一人当たり面積">
          <a:extLst>
            <a:ext uri="{FF2B5EF4-FFF2-40B4-BE49-F238E27FC236}">
              <a16:creationId xmlns:a16="http://schemas.microsoft.com/office/drawing/2014/main" id="{781A4E29-DBDD-4793-A6D3-72158A600934}"/>
            </a:ext>
          </a:extLst>
        </xdr:cNvPr>
        <xdr:cNvSpPr txBox="1"/>
      </xdr:nvSpPr>
      <xdr:spPr>
        <a:xfrm>
          <a:off x="9391727" y="147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134238</xdr:rowOff>
    </xdr:from>
    <xdr:ext cx="469744" cy="259045"/>
    <xdr:sp macro="" textlink="">
      <xdr:nvSpPr>
        <xdr:cNvPr id="376" name="n_2mainValue【福祉施設】&#10;一人当たり面積">
          <a:extLst>
            <a:ext uri="{FF2B5EF4-FFF2-40B4-BE49-F238E27FC236}">
              <a16:creationId xmlns:a16="http://schemas.microsoft.com/office/drawing/2014/main" id="{E8C2F033-93B3-495D-B6F2-33FC73A7BB63}"/>
            </a:ext>
          </a:extLst>
        </xdr:cNvPr>
        <xdr:cNvSpPr txBox="1"/>
      </xdr:nvSpPr>
      <xdr:spPr>
        <a:xfrm>
          <a:off x="8515427" y="147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144361</xdr:rowOff>
    </xdr:from>
    <xdr:ext cx="469744" cy="259045"/>
    <xdr:sp macro="" textlink="">
      <xdr:nvSpPr>
        <xdr:cNvPr id="377" name="n_3mainValue【福祉施設】&#10;一人当たり面積">
          <a:extLst>
            <a:ext uri="{FF2B5EF4-FFF2-40B4-BE49-F238E27FC236}">
              <a16:creationId xmlns:a16="http://schemas.microsoft.com/office/drawing/2014/main" id="{F8537A2B-1938-47C6-98AA-7F0202D061C3}"/>
            </a:ext>
          </a:extLst>
        </xdr:cNvPr>
        <xdr:cNvSpPr txBox="1"/>
      </xdr:nvSpPr>
      <xdr:spPr>
        <a:xfrm>
          <a:off x="7626427" y="1471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150892</xdr:rowOff>
    </xdr:from>
    <xdr:ext cx="469744" cy="259045"/>
    <xdr:sp macro="" textlink="">
      <xdr:nvSpPr>
        <xdr:cNvPr id="378" name="n_4mainValue【福祉施設】&#10;一人当たり面積">
          <a:extLst>
            <a:ext uri="{FF2B5EF4-FFF2-40B4-BE49-F238E27FC236}">
              <a16:creationId xmlns:a16="http://schemas.microsoft.com/office/drawing/2014/main" id="{75E9920B-4009-40C9-BC10-8E6DFF9D46FB}"/>
            </a:ext>
          </a:extLst>
        </xdr:cNvPr>
        <xdr:cNvSpPr txBox="1"/>
      </xdr:nvSpPr>
      <xdr:spPr>
        <a:xfrm>
          <a:off x="6737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24FA512-6356-40AC-9274-49915D5B3B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F7E2047-376E-4C0E-87BF-75B7F5FB76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1A174A1-71D8-4805-B981-32EBA2B709D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9B8AA0B-FB2D-47AE-A4AC-EC3F5C1360D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EC56CC9-512D-4360-A366-1C05A0742D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0BCC4B0-25E7-4D2F-8528-7DB1A4B390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D19B06A-586E-466C-8F5F-613A6F5CC7A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5740A69-306A-4610-AFE6-9386998525F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6C695A9-268A-4559-AC20-A44AB4D4DA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91B65865-3367-4846-9648-01D7BA43723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E2B5CEE-72BA-41F5-9A2C-621F213C1AD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D4E4593-6AEE-4DC9-8406-3FA6AEC8130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7E8DCD1-7C49-40BF-8DA2-FC8B11496AA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F90804DB-43D1-40BF-83FB-5E2DD06D7A4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D950D8E5-5501-4D13-BCE0-D816F69D3C0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98AB20A3-28B6-45C3-94DD-E91A708B91C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FC612A1E-4A94-4629-BEF3-8AE8BEF2FD5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9E175180-06B3-4764-BB7B-0997123CDB5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EC30AFF-305D-4378-9B0F-13D4E3247E6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3F9E895-0A6A-4A19-A8F6-24508520FB1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C8881D4-4D3F-41A4-8C0E-5832F8D7F3C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45F0183-3C4C-412D-ABEF-6CDC881AB64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C9BEB45-C630-40E3-9FAF-B4073969DDD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4856B19-0D03-4DEC-B477-1224632E093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45B320C2-26F7-4F31-84DF-6FC97790845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975811A8-F078-4C68-BEBE-6F2C4F585C17}"/>
            </a:ext>
          </a:extLst>
        </xdr:cNvPr>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5C1040C4-AA6F-4772-B9D2-25BA24D5EFA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3C18BCCD-31E4-4DE9-B464-A008B2C940C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CFDC742A-A60A-4473-AB23-B34CEB6BCAA5}"/>
            </a:ext>
          </a:extLst>
        </xdr:cNvPr>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408" name="直線コネクタ 407">
          <a:extLst>
            <a:ext uri="{FF2B5EF4-FFF2-40B4-BE49-F238E27FC236}">
              <a16:creationId xmlns:a16="http://schemas.microsoft.com/office/drawing/2014/main" id="{F2889958-1476-4456-A052-43AD633E76E9}"/>
            </a:ext>
          </a:extLst>
        </xdr:cNvPr>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974BA2BB-BB44-4E76-B9BB-6995260782DF}"/>
            </a:ext>
          </a:extLst>
        </xdr:cNvPr>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410" name="フローチャート: 判断 409">
          <a:extLst>
            <a:ext uri="{FF2B5EF4-FFF2-40B4-BE49-F238E27FC236}">
              <a16:creationId xmlns:a16="http://schemas.microsoft.com/office/drawing/2014/main" id="{7293CFB1-43D8-4DDD-8F61-1695C0146E1F}"/>
            </a:ext>
          </a:extLst>
        </xdr:cNvPr>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411" name="フローチャート: 判断 410">
          <a:extLst>
            <a:ext uri="{FF2B5EF4-FFF2-40B4-BE49-F238E27FC236}">
              <a16:creationId xmlns:a16="http://schemas.microsoft.com/office/drawing/2014/main" id="{286406C8-FFCB-4D6D-92C8-BCCB511221CF}"/>
            </a:ext>
          </a:extLst>
        </xdr:cNvPr>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158222</xdr:rowOff>
    </xdr:from>
    <xdr:ext cx="405111" cy="259045"/>
    <xdr:sp macro="" textlink="">
      <xdr:nvSpPr>
        <xdr:cNvPr id="412" name="n_1aveValue【市民会館】&#10;有形固定資産減価償却率">
          <a:extLst>
            <a:ext uri="{FF2B5EF4-FFF2-40B4-BE49-F238E27FC236}">
              <a16:creationId xmlns:a16="http://schemas.microsoft.com/office/drawing/2014/main" id="{50129B39-FB53-4F99-86F4-57DB95A9169B}"/>
            </a:ext>
          </a:extLst>
        </xdr:cNvPr>
        <xdr:cNvSpPr txBox="1"/>
      </xdr:nvSpPr>
      <xdr:spPr>
        <a:xfrm>
          <a:off x="3582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154395</xdr:rowOff>
    </xdr:from>
    <xdr:to>
      <xdr:col>15</xdr:col>
      <xdr:colOff>101600</xdr:colOff>
      <xdr:row>105</xdr:row>
      <xdr:rowOff>84545</xdr:rowOff>
    </xdr:to>
    <xdr:sp macro="" textlink="">
      <xdr:nvSpPr>
        <xdr:cNvPr id="413" name="フローチャート: 判断 412">
          <a:extLst>
            <a:ext uri="{FF2B5EF4-FFF2-40B4-BE49-F238E27FC236}">
              <a16:creationId xmlns:a16="http://schemas.microsoft.com/office/drawing/2014/main" id="{3FD9F14C-E49F-4667-8F92-AFC8FD42ABD5}"/>
            </a:ext>
          </a:extLst>
        </xdr:cNvPr>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101072</xdr:rowOff>
    </xdr:from>
    <xdr:ext cx="405111" cy="259045"/>
    <xdr:sp macro="" textlink="">
      <xdr:nvSpPr>
        <xdr:cNvPr id="414" name="n_2aveValue【市民会館】&#10;有形固定資産減価償却率">
          <a:extLst>
            <a:ext uri="{FF2B5EF4-FFF2-40B4-BE49-F238E27FC236}">
              <a16:creationId xmlns:a16="http://schemas.microsoft.com/office/drawing/2014/main" id="{426DB9D3-E7F6-4193-8D51-40FBA0F6783B}"/>
            </a:ext>
          </a:extLst>
        </xdr:cNvPr>
        <xdr:cNvSpPr txBox="1"/>
      </xdr:nvSpPr>
      <xdr:spPr>
        <a:xfrm>
          <a:off x="2705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95613</xdr:rowOff>
    </xdr:from>
    <xdr:to>
      <xdr:col>10</xdr:col>
      <xdr:colOff>165100</xdr:colOff>
      <xdr:row>105</xdr:row>
      <xdr:rowOff>25763</xdr:rowOff>
    </xdr:to>
    <xdr:sp macro="" textlink="">
      <xdr:nvSpPr>
        <xdr:cNvPr id="415" name="フローチャート: 判断 414">
          <a:extLst>
            <a:ext uri="{FF2B5EF4-FFF2-40B4-BE49-F238E27FC236}">
              <a16:creationId xmlns:a16="http://schemas.microsoft.com/office/drawing/2014/main" id="{E37CF26F-8F36-4B59-8199-71347933268B}"/>
            </a:ext>
          </a:extLst>
        </xdr:cNvPr>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42290</xdr:rowOff>
    </xdr:from>
    <xdr:ext cx="405111" cy="259045"/>
    <xdr:sp macro="" textlink="">
      <xdr:nvSpPr>
        <xdr:cNvPr id="416" name="n_3aveValue【市民会館】&#10;有形固定資産減価償却率">
          <a:extLst>
            <a:ext uri="{FF2B5EF4-FFF2-40B4-BE49-F238E27FC236}">
              <a16:creationId xmlns:a16="http://schemas.microsoft.com/office/drawing/2014/main" id="{BA7C0FF1-BC52-48D1-9CCE-BD96E91FE9C1}"/>
            </a:ext>
          </a:extLst>
        </xdr:cNvPr>
        <xdr:cNvSpPr txBox="1"/>
      </xdr:nvSpPr>
      <xdr:spPr>
        <a:xfrm>
          <a:off x="1816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103777</xdr:rowOff>
    </xdr:from>
    <xdr:to>
      <xdr:col>6</xdr:col>
      <xdr:colOff>38100</xdr:colOff>
      <xdr:row>105</xdr:row>
      <xdr:rowOff>33927</xdr:rowOff>
    </xdr:to>
    <xdr:sp macro="" textlink="">
      <xdr:nvSpPr>
        <xdr:cNvPr id="417" name="フローチャート: 判断 416">
          <a:extLst>
            <a:ext uri="{FF2B5EF4-FFF2-40B4-BE49-F238E27FC236}">
              <a16:creationId xmlns:a16="http://schemas.microsoft.com/office/drawing/2014/main" id="{6F476378-9358-4F72-BB86-543F137E6902}"/>
            </a:ext>
          </a:extLst>
        </xdr:cNvPr>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50454</xdr:rowOff>
    </xdr:from>
    <xdr:ext cx="405111" cy="259045"/>
    <xdr:sp macro="" textlink="">
      <xdr:nvSpPr>
        <xdr:cNvPr id="418" name="n_4aveValue【市民会館】&#10;有形固定資産減価償却率">
          <a:extLst>
            <a:ext uri="{FF2B5EF4-FFF2-40B4-BE49-F238E27FC236}">
              <a16:creationId xmlns:a16="http://schemas.microsoft.com/office/drawing/2014/main" id="{4D75B024-5C96-4C1B-8239-8F1A9D1F87E4}"/>
            </a:ext>
          </a:extLst>
        </xdr:cNvPr>
        <xdr:cNvSpPr txBox="1"/>
      </xdr:nvSpPr>
      <xdr:spPr>
        <a:xfrm>
          <a:off x="927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BBBDA7B-E127-42E3-A2B0-515F3742C2F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13DB326-9B0F-4BED-945A-143D98ED6E1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CC47F8C4-8609-4A81-8326-3BB8AAB5B7E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2843904F-18A5-4D26-A82F-A6BD35C3CF5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2A921104-87F1-436A-A0F8-8288CBC79E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424" name="楕円 423">
          <a:extLst>
            <a:ext uri="{FF2B5EF4-FFF2-40B4-BE49-F238E27FC236}">
              <a16:creationId xmlns:a16="http://schemas.microsoft.com/office/drawing/2014/main" id="{B98D2BAB-7541-4B26-ABF2-859B61924A0E}"/>
            </a:ext>
          </a:extLst>
        </xdr:cNvPr>
        <xdr:cNvSpPr/>
      </xdr:nvSpPr>
      <xdr:spPr>
        <a:xfrm>
          <a:off x="4584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72C68FFC-D66D-47D3-91AD-848942B8A2DE}"/>
            </a:ext>
          </a:extLst>
        </xdr:cNvPr>
        <xdr:cNvSpPr txBox="1"/>
      </xdr:nvSpPr>
      <xdr:spPr>
        <a:xfrm>
          <a:off x="4673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xdr:rowOff>
    </xdr:from>
    <xdr:to>
      <xdr:col>20</xdr:col>
      <xdr:colOff>38100</xdr:colOff>
      <xdr:row>106</xdr:row>
      <xdr:rowOff>110671</xdr:rowOff>
    </xdr:to>
    <xdr:sp macro="" textlink="">
      <xdr:nvSpPr>
        <xdr:cNvPr id="426" name="楕円 425">
          <a:extLst>
            <a:ext uri="{FF2B5EF4-FFF2-40B4-BE49-F238E27FC236}">
              <a16:creationId xmlns:a16="http://schemas.microsoft.com/office/drawing/2014/main" id="{14A1CFE9-FC23-4B21-AFC0-6BFA8E49DA04}"/>
            </a:ext>
          </a:extLst>
        </xdr:cNvPr>
        <xdr:cNvSpPr/>
      </xdr:nvSpPr>
      <xdr:spPr>
        <a:xfrm>
          <a:off x="3746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59871</xdr:rowOff>
    </xdr:from>
    <xdr:to>
      <xdr:col>24</xdr:col>
      <xdr:colOff>63500</xdr:colOff>
      <xdr:row>106</xdr:row>
      <xdr:rowOff>59871</xdr:rowOff>
    </xdr:to>
    <xdr:cxnSp macro="">
      <xdr:nvCxnSpPr>
        <xdr:cNvPr id="427" name="直線コネクタ 426">
          <a:extLst>
            <a:ext uri="{FF2B5EF4-FFF2-40B4-BE49-F238E27FC236}">
              <a16:creationId xmlns:a16="http://schemas.microsoft.com/office/drawing/2014/main" id="{45D02CAD-08C1-4863-BBA0-C4086BFB7B70}"/>
            </a:ext>
          </a:extLst>
        </xdr:cNvPr>
        <xdr:cNvCxnSpPr/>
      </xdr:nvCxnSpPr>
      <xdr:spPr>
        <a:xfrm>
          <a:off x="3797300" y="1823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428" name="楕円 427">
          <a:extLst>
            <a:ext uri="{FF2B5EF4-FFF2-40B4-BE49-F238E27FC236}">
              <a16:creationId xmlns:a16="http://schemas.microsoft.com/office/drawing/2014/main" id="{C74A6DD6-0F55-45A8-922C-BA67D0A4742E}"/>
            </a:ext>
          </a:extLst>
        </xdr:cNvPr>
        <xdr:cNvSpPr/>
      </xdr:nvSpPr>
      <xdr:spPr>
        <a:xfrm>
          <a:off x="2857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27214</xdr:rowOff>
    </xdr:from>
    <xdr:to>
      <xdr:col>19</xdr:col>
      <xdr:colOff>177800</xdr:colOff>
      <xdr:row>106</xdr:row>
      <xdr:rowOff>59871</xdr:rowOff>
    </xdr:to>
    <xdr:cxnSp macro="">
      <xdr:nvCxnSpPr>
        <xdr:cNvPr id="429" name="直線コネクタ 428">
          <a:extLst>
            <a:ext uri="{FF2B5EF4-FFF2-40B4-BE49-F238E27FC236}">
              <a16:creationId xmlns:a16="http://schemas.microsoft.com/office/drawing/2014/main" id="{419B6BBB-18EC-4138-AED3-527B405728B8}"/>
            </a:ext>
          </a:extLst>
        </xdr:cNvPr>
        <xdr:cNvCxnSpPr/>
      </xdr:nvCxnSpPr>
      <xdr:spPr>
        <a:xfrm>
          <a:off x="2908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430" name="楕円 429">
          <a:extLst>
            <a:ext uri="{FF2B5EF4-FFF2-40B4-BE49-F238E27FC236}">
              <a16:creationId xmlns:a16="http://schemas.microsoft.com/office/drawing/2014/main" id="{0C7DE1A8-FC9E-4B99-B519-B6254ADC6539}"/>
            </a:ext>
          </a:extLst>
        </xdr:cNvPr>
        <xdr:cNvSpPr/>
      </xdr:nvSpPr>
      <xdr:spPr>
        <a:xfrm>
          <a:off x="1968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166007</xdr:rowOff>
    </xdr:from>
    <xdr:to>
      <xdr:col>15</xdr:col>
      <xdr:colOff>50800</xdr:colOff>
      <xdr:row>106</xdr:row>
      <xdr:rowOff>27214</xdr:rowOff>
    </xdr:to>
    <xdr:cxnSp macro="">
      <xdr:nvCxnSpPr>
        <xdr:cNvPr id="431" name="直線コネクタ 430">
          <a:extLst>
            <a:ext uri="{FF2B5EF4-FFF2-40B4-BE49-F238E27FC236}">
              <a16:creationId xmlns:a16="http://schemas.microsoft.com/office/drawing/2014/main" id="{8373BA77-520F-4DAC-BF4F-366D15AC44C1}"/>
            </a:ext>
          </a:extLst>
        </xdr:cNvPr>
        <xdr:cNvCxnSpPr/>
      </xdr:nvCxnSpPr>
      <xdr:spPr>
        <a:xfrm>
          <a:off x="2019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432" name="楕円 431">
          <a:extLst>
            <a:ext uri="{FF2B5EF4-FFF2-40B4-BE49-F238E27FC236}">
              <a16:creationId xmlns:a16="http://schemas.microsoft.com/office/drawing/2014/main" id="{067D917C-A0F0-436C-8EF7-8920A20E32CC}"/>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166007</xdr:rowOff>
    </xdr:to>
    <xdr:cxnSp macro="">
      <xdr:nvCxnSpPr>
        <xdr:cNvPr id="433" name="直線コネクタ 432">
          <a:extLst>
            <a:ext uri="{FF2B5EF4-FFF2-40B4-BE49-F238E27FC236}">
              <a16:creationId xmlns:a16="http://schemas.microsoft.com/office/drawing/2014/main" id="{0C6054A8-E1F6-4A54-83C0-4B696DA8D787}"/>
            </a:ext>
          </a:extLst>
        </xdr:cNvPr>
        <xdr:cNvCxnSpPr/>
      </xdr:nvCxnSpPr>
      <xdr:spPr>
        <a:xfrm>
          <a:off x="1130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101798</xdr:rowOff>
    </xdr:from>
    <xdr:ext cx="405111" cy="259045"/>
    <xdr:sp macro="" textlink="">
      <xdr:nvSpPr>
        <xdr:cNvPr id="434" name="n_1mainValue【市民会館】&#10;有形固定資産減価償却率">
          <a:extLst>
            <a:ext uri="{FF2B5EF4-FFF2-40B4-BE49-F238E27FC236}">
              <a16:creationId xmlns:a16="http://schemas.microsoft.com/office/drawing/2014/main" id="{B78755FD-FB4B-4218-9B60-9245F0EAF956}"/>
            </a:ext>
          </a:extLst>
        </xdr:cNvPr>
        <xdr:cNvSpPr txBox="1"/>
      </xdr:nvSpPr>
      <xdr:spPr>
        <a:xfrm>
          <a:off x="3582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435" name="n_2mainValue【市民会館】&#10;有形固定資産減価償却率">
          <a:extLst>
            <a:ext uri="{FF2B5EF4-FFF2-40B4-BE49-F238E27FC236}">
              <a16:creationId xmlns:a16="http://schemas.microsoft.com/office/drawing/2014/main" id="{E3A6D378-702E-4402-A49C-24A726846E87}"/>
            </a:ext>
          </a:extLst>
        </xdr:cNvPr>
        <xdr:cNvSpPr txBox="1"/>
      </xdr:nvSpPr>
      <xdr:spPr>
        <a:xfrm>
          <a:off x="2705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36" name="n_3mainValue【市民会館】&#10;有形固定資産減価償却率">
          <a:extLst>
            <a:ext uri="{FF2B5EF4-FFF2-40B4-BE49-F238E27FC236}">
              <a16:creationId xmlns:a16="http://schemas.microsoft.com/office/drawing/2014/main" id="{F4AD7CA8-2703-455C-BB0F-BA1837E087AC}"/>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7" name="n_4mainValue【市民会館】&#10;有形固定資産減価償却率">
          <a:extLst>
            <a:ext uri="{FF2B5EF4-FFF2-40B4-BE49-F238E27FC236}">
              <a16:creationId xmlns:a16="http://schemas.microsoft.com/office/drawing/2014/main" id="{6608379D-306C-4495-A3CB-6A13979E77FF}"/>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11C5E601-3C7D-4EBB-818B-EFD57D12C4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FD47CF45-E5C5-43C3-BA2D-F301276C7A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3FB3DA10-955E-4C33-AD6E-D6BFFD65CB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2FAFE13-0F24-487A-9062-917DF36F9A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ED0ED182-137B-4699-998A-B3909A0C6F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427B072-7ECF-4A21-9C15-C548EC2A9C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9A89284-4BF2-40F2-A4C4-CFCACD1492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F8BC6CE-2874-450B-8A6A-15E50EB5CF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06AD3AD-2DB1-4254-A996-DEF8D61EE0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D26829D-D762-4218-BDB6-77641C43B90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C49B032-88D1-45F3-A5F1-2B5D0E3402C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5069E67-6325-4A84-A944-3EF979A1FAE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FE207D7-3CBF-4B68-9379-C7AA0AAE1CA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AA23E2C6-79E8-426B-83C3-1E1AEDFABF8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10DF5DA-279C-4147-BE40-B8B9BF80451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8292B5C-D93E-4D8C-AD3A-504AEFBC718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C24B3C0-562C-4427-8142-02F4B23F08D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6FD6C88F-7827-471F-A896-9327815B48A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C60F96BC-5A01-4EFC-A6B5-EA39EB8CB62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7338C13B-BB36-4351-A4D2-198F267112B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F232EC00-03B7-4C1A-9AED-E0E6BFB310F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92C806E-1C8B-478F-9FB1-208A70E98B1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D6758E8A-E980-4E0D-8838-9F9EB926652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461" name="直線コネクタ 460">
          <a:extLst>
            <a:ext uri="{FF2B5EF4-FFF2-40B4-BE49-F238E27FC236}">
              <a16:creationId xmlns:a16="http://schemas.microsoft.com/office/drawing/2014/main" id="{9980D70D-8B18-4E50-AB74-72534B3076C9}"/>
            </a:ext>
          </a:extLst>
        </xdr:cNvPr>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462" name="【市民会館】&#10;一人当たり面積最小値テキスト">
          <a:extLst>
            <a:ext uri="{FF2B5EF4-FFF2-40B4-BE49-F238E27FC236}">
              <a16:creationId xmlns:a16="http://schemas.microsoft.com/office/drawing/2014/main" id="{2FBE707D-A800-4FF7-B7B8-D626130A955F}"/>
            </a:ext>
          </a:extLst>
        </xdr:cNvPr>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463" name="直線コネクタ 462">
          <a:extLst>
            <a:ext uri="{FF2B5EF4-FFF2-40B4-BE49-F238E27FC236}">
              <a16:creationId xmlns:a16="http://schemas.microsoft.com/office/drawing/2014/main" id="{2A2703F6-D1C3-4A60-8982-DBEBCAE926E6}"/>
            </a:ext>
          </a:extLst>
        </xdr:cNvPr>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464" name="【市民会館】&#10;一人当たり面積最大値テキスト">
          <a:extLst>
            <a:ext uri="{FF2B5EF4-FFF2-40B4-BE49-F238E27FC236}">
              <a16:creationId xmlns:a16="http://schemas.microsoft.com/office/drawing/2014/main" id="{C66BDA4C-D442-4D97-B1C4-FD30C8E8C340}"/>
            </a:ext>
          </a:extLst>
        </xdr:cNvPr>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465" name="直線コネクタ 464">
          <a:extLst>
            <a:ext uri="{FF2B5EF4-FFF2-40B4-BE49-F238E27FC236}">
              <a16:creationId xmlns:a16="http://schemas.microsoft.com/office/drawing/2014/main" id="{852EA8F4-7BA8-4CEE-9120-A543D6E7A523}"/>
            </a:ext>
          </a:extLst>
        </xdr:cNvPr>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163340</xdr:rowOff>
    </xdr:from>
    <xdr:ext cx="469744" cy="259045"/>
    <xdr:sp macro="" textlink="">
      <xdr:nvSpPr>
        <xdr:cNvPr id="466" name="【市民会館】&#10;一人当たり面積平均値テキスト">
          <a:extLst>
            <a:ext uri="{FF2B5EF4-FFF2-40B4-BE49-F238E27FC236}">
              <a16:creationId xmlns:a16="http://schemas.microsoft.com/office/drawing/2014/main" id="{7E9CF4F1-F457-4077-82B1-C008E392F423}"/>
            </a:ext>
          </a:extLst>
        </xdr:cNvPr>
        <xdr:cNvSpPr txBox="1"/>
      </xdr:nvSpPr>
      <xdr:spPr>
        <a:xfrm>
          <a:off x="10515600" y="18165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467" name="フローチャート: 判断 466">
          <a:extLst>
            <a:ext uri="{FF2B5EF4-FFF2-40B4-BE49-F238E27FC236}">
              <a16:creationId xmlns:a16="http://schemas.microsoft.com/office/drawing/2014/main" id="{0D1A4FC9-3193-4247-BF98-C0BED32AA024}"/>
            </a:ext>
          </a:extLst>
        </xdr:cNvPr>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468" name="フローチャート: 判断 467">
          <a:extLst>
            <a:ext uri="{FF2B5EF4-FFF2-40B4-BE49-F238E27FC236}">
              <a16:creationId xmlns:a16="http://schemas.microsoft.com/office/drawing/2014/main" id="{DE2E18BA-A268-4DEE-A61F-96BF1CC7491F}"/>
            </a:ext>
          </a:extLst>
        </xdr:cNvPr>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42942</xdr:rowOff>
    </xdr:from>
    <xdr:ext cx="469744" cy="259045"/>
    <xdr:sp macro="" textlink="">
      <xdr:nvSpPr>
        <xdr:cNvPr id="469" name="n_1aveValue【市民会館】&#10;一人当たり面積">
          <a:extLst>
            <a:ext uri="{FF2B5EF4-FFF2-40B4-BE49-F238E27FC236}">
              <a16:creationId xmlns:a16="http://schemas.microsoft.com/office/drawing/2014/main" id="{9BA7DE4C-DF90-43B3-A255-5DB65A76C7BD}"/>
            </a:ext>
          </a:extLst>
        </xdr:cNvPr>
        <xdr:cNvSpPr txBox="1"/>
      </xdr:nvSpPr>
      <xdr:spPr>
        <a:xfrm>
          <a:off x="93917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81787</xdr:rowOff>
    </xdr:from>
    <xdr:to>
      <xdr:col>46</xdr:col>
      <xdr:colOff>38100</xdr:colOff>
      <xdr:row>107</xdr:row>
      <xdr:rowOff>11937</xdr:rowOff>
    </xdr:to>
    <xdr:sp macro="" textlink="">
      <xdr:nvSpPr>
        <xdr:cNvPr id="470" name="フローチャート: 判断 469">
          <a:extLst>
            <a:ext uri="{FF2B5EF4-FFF2-40B4-BE49-F238E27FC236}">
              <a16:creationId xmlns:a16="http://schemas.microsoft.com/office/drawing/2014/main" id="{5443E1F2-BDC1-4D5F-863A-3F3D80AF15F5}"/>
            </a:ext>
          </a:extLst>
        </xdr:cNvPr>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28464</xdr:rowOff>
    </xdr:from>
    <xdr:ext cx="469744" cy="259045"/>
    <xdr:sp macro="" textlink="">
      <xdr:nvSpPr>
        <xdr:cNvPr id="471" name="n_2aveValue【市民会館】&#10;一人当たり面積">
          <a:extLst>
            <a:ext uri="{FF2B5EF4-FFF2-40B4-BE49-F238E27FC236}">
              <a16:creationId xmlns:a16="http://schemas.microsoft.com/office/drawing/2014/main" id="{90EA3191-5EF4-457E-BFDD-CB23A21DBF2D}"/>
            </a:ext>
          </a:extLst>
        </xdr:cNvPr>
        <xdr:cNvSpPr txBox="1"/>
      </xdr:nvSpPr>
      <xdr:spPr>
        <a:xfrm>
          <a:off x="8515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93599</xdr:rowOff>
    </xdr:from>
    <xdr:to>
      <xdr:col>41</xdr:col>
      <xdr:colOff>101600</xdr:colOff>
      <xdr:row>107</xdr:row>
      <xdr:rowOff>23749</xdr:rowOff>
    </xdr:to>
    <xdr:sp macro="" textlink="">
      <xdr:nvSpPr>
        <xdr:cNvPr id="472" name="フローチャート: 判断 471">
          <a:extLst>
            <a:ext uri="{FF2B5EF4-FFF2-40B4-BE49-F238E27FC236}">
              <a16:creationId xmlns:a16="http://schemas.microsoft.com/office/drawing/2014/main" id="{E0A37CB9-6B23-45E8-BCF0-3C2D58F2DE4C}"/>
            </a:ext>
          </a:extLst>
        </xdr:cNvPr>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40276</xdr:rowOff>
    </xdr:from>
    <xdr:ext cx="469744" cy="259045"/>
    <xdr:sp macro="" textlink="">
      <xdr:nvSpPr>
        <xdr:cNvPr id="473" name="n_3aveValue【市民会館】&#10;一人当たり面積">
          <a:extLst>
            <a:ext uri="{FF2B5EF4-FFF2-40B4-BE49-F238E27FC236}">
              <a16:creationId xmlns:a16="http://schemas.microsoft.com/office/drawing/2014/main" id="{2411A609-EC46-46C5-9EEB-CCDD31B25BCA}"/>
            </a:ext>
          </a:extLst>
        </xdr:cNvPr>
        <xdr:cNvSpPr txBox="1"/>
      </xdr:nvSpPr>
      <xdr:spPr>
        <a:xfrm>
          <a:off x="7626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138557</xdr:rowOff>
    </xdr:from>
    <xdr:to>
      <xdr:col>36</xdr:col>
      <xdr:colOff>165100</xdr:colOff>
      <xdr:row>107</xdr:row>
      <xdr:rowOff>68707</xdr:rowOff>
    </xdr:to>
    <xdr:sp macro="" textlink="">
      <xdr:nvSpPr>
        <xdr:cNvPr id="474" name="フローチャート: 判断 473">
          <a:extLst>
            <a:ext uri="{FF2B5EF4-FFF2-40B4-BE49-F238E27FC236}">
              <a16:creationId xmlns:a16="http://schemas.microsoft.com/office/drawing/2014/main" id="{4BF5C1E6-521D-4825-A8AB-7947DA88F3A0}"/>
            </a:ext>
          </a:extLst>
        </xdr:cNvPr>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85234</xdr:rowOff>
    </xdr:from>
    <xdr:ext cx="469744" cy="259045"/>
    <xdr:sp macro="" textlink="">
      <xdr:nvSpPr>
        <xdr:cNvPr id="475" name="n_4aveValue【市民会館】&#10;一人当たり面積">
          <a:extLst>
            <a:ext uri="{FF2B5EF4-FFF2-40B4-BE49-F238E27FC236}">
              <a16:creationId xmlns:a16="http://schemas.microsoft.com/office/drawing/2014/main" id="{281D2DF8-BD90-4550-BF81-5E764E0A7B12}"/>
            </a:ext>
          </a:extLst>
        </xdr:cNvPr>
        <xdr:cNvSpPr txBox="1"/>
      </xdr:nvSpPr>
      <xdr:spPr>
        <a:xfrm>
          <a:off x="6737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08E1838-E60E-4A30-ABD3-F45EFBA9E8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2F7E76A-1B9E-4081-89BA-E3B380E230C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E38E360C-4BE1-4A2D-BCDF-BA9D39BD4EF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14FDACF-EF89-434A-8317-4B401E7CAF8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C983297C-E61A-486D-B434-3A5B7D41B48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88264</xdr:rowOff>
    </xdr:from>
    <xdr:to>
      <xdr:col>55</xdr:col>
      <xdr:colOff>50800</xdr:colOff>
      <xdr:row>108</xdr:row>
      <xdr:rowOff>18414</xdr:rowOff>
    </xdr:to>
    <xdr:sp macro="" textlink="">
      <xdr:nvSpPr>
        <xdr:cNvPr id="481" name="楕円 480">
          <a:extLst>
            <a:ext uri="{FF2B5EF4-FFF2-40B4-BE49-F238E27FC236}">
              <a16:creationId xmlns:a16="http://schemas.microsoft.com/office/drawing/2014/main" id="{F3B5F160-9A17-4F4D-A944-05B1A970ADA0}"/>
            </a:ext>
          </a:extLst>
        </xdr:cNvPr>
        <xdr:cNvSpPr/>
      </xdr:nvSpPr>
      <xdr:spPr>
        <a:xfrm>
          <a:off x="104267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66691</xdr:rowOff>
    </xdr:from>
    <xdr:ext cx="469744" cy="259045"/>
    <xdr:sp macro="" textlink="">
      <xdr:nvSpPr>
        <xdr:cNvPr id="482" name="【市民会館】&#10;一人当たり面積該当値テキスト">
          <a:extLst>
            <a:ext uri="{FF2B5EF4-FFF2-40B4-BE49-F238E27FC236}">
              <a16:creationId xmlns:a16="http://schemas.microsoft.com/office/drawing/2014/main" id="{43ACE69F-2FE5-479C-976A-1C2F9EDD927C}"/>
            </a:ext>
          </a:extLst>
        </xdr:cNvPr>
        <xdr:cNvSpPr txBox="1"/>
      </xdr:nvSpPr>
      <xdr:spPr>
        <a:xfrm>
          <a:off x="10515600"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483" name="楕円 482">
          <a:extLst>
            <a:ext uri="{FF2B5EF4-FFF2-40B4-BE49-F238E27FC236}">
              <a16:creationId xmlns:a16="http://schemas.microsoft.com/office/drawing/2014/main" id="{4429B896-3049-47A3-B781-E0F1DE6FDF39}"/>
            </a:ext>
          </a:extLst>
        </xdr:cNvPr>
        <xdr:cNvSpPr/>
      </xdr:nvSpPr>
      <xdr:spPr>
        <a:xfrm>
          <a:off x="9588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139064</xdr:rowOff>
    </xdr:from>
    <xdr:to>
      <xdr:col>55</xdr:col>
      <xdr:colOff>0</xdr:colOff>
      <xdr:row>107</xdr:row>
      <xdr:rowOff>144780</xdr:rowOff>
    </xdr:to>
    <xdr:cxnSp macro="">
      <xdr:nvCxnSpPr>
        <xdr:cNvPr id="484" name="直線コネクタ 483">
          <a:extLst>
            <a:ext uri="{FF2B5EF4-FFF2-40B4-BE49-F238E27FC236}">
              <a16:creationId xmlns:a16="http://schemas.microsoft.com/office/drawing/2014/main" id="{9E8896A3-5BF8-46BB-B4C5-8DB46EE498D0}"/>
            </a:ext>
          </a:extLst>
        </xdr:cNvPr>
        <xdr:cNvCxnSpPr/>
      </xdr:nvCxnSpPr>
      <xdr:spPr>
        <a:xfrm flipV="1">
          <a:off x="9639300" y="184842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99313</xdr:rowOff>
    </xdr:from>
    <xdr:to>
      <xdr:col>46</xdr:col>
      <xdr:colOff>38100</xdr:colOff>
      <xdr:row>108</xdr:row>
      <xdr:rowOff>29463</xdr:rowOff>
    </xdr:to>
    <xdr:sp macro="" textlink="">
      <xdr:nvSpPr>
        <xdr:cNvPr id="485" name="楕円 484">
          <a:extLst>
            <a:ext uri="{FF2B5EF4-FFF2-40B4-BE49-F238E27FC236}">
              <a16:creationId xmlns:a16="http://schemas.microsoft.com/office/drawing/2014/main" id="{22FD1A52-2E5E-47E4-8E97-B96E6FA506FC}"/>
            </a:ext>
          </a:extLst>
        </xdr:cNvPr>
        <xdr:cNvSpPr/>
      </xdr:nvSpPr>
      <xdr:spPr>
        <a:xfrm>
          <a:off x="8699500" y="184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144780</xdr:rowOff>
    </xdr:from>
    <xdr:to>
      <xdr:col>50</xdr:col>
      <xdr:colOff>114300</xdr:colOff>
      <xdr:row>107</xdr:row>
      <xdr:rowOff>150113</xdr:rowOff>
    </xdr:to>
    <xdr:cxnSp macro="">
      <xdr:nvCxnSpPr>
        <xdr:cNvPr id="486" name="直線コネクタ 485">
          <a:extLst>
            <a:ext uri="{FF2B5EF4-FFF2-40B4-BE49-F238E27FC236}">
              <a16:creationId xmlns:a16="http://schemas.microsoft.com/office/drawing/2014/main" id="{9569EAF4-5166-4FC5-867A-4EFFE85AEBE6}"/>
            </a:ext>
          </a:extLst>
        </xdr:cNvPr>
        <xdr:cNvCxnSpPr/>
      </xdr:nvCxnSpPr>
      <xdr:spPr>
        <a:xfrm flipV="1">
          <a:off x="8750300" y="1848993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106172</xdr:rowOff>
    </xdr:from>
    <xdr:to>
      <xdr:col>41</xdr:col>
      <xdr:colOff>101600</xdr:colOff>
      <xdr:row>108</xdr:row>
      <xdr:rowOff>36322</xdr:rowOff>
    </xdr:to>
    <xdr:sp macro="" textlink="">
      <xdr:nvSpPr>
        <xdr:cNvPr id="487" name="楕円 486">
          <a:extLst>
            <a:ext uri="{FF2B5EF4-FFF2-40B4-BE49-F238E27FC236}">
              <a16:creationId xmlns:a16="http://schemas.microsoft.com/office/drawing/2014/main" id="{A4C52739-0763-410C-9F2F-C416169BE15B}"/>
            </a:ext>
          </a:extLst>
        </xdr:cNvPr>
        <xdr:cNvSpPr/>
      </xdr:nvSpPr>
      <xdr:spPr>
        <a:xfrm>
          <a:off x="7810500" y="184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150113</xdr:rowOff>
    </xdr:from>
    <xdr:to>
      <xdr:col>45</xdr:col>
      <xdr:colOff>177800</xdr:colOff>
      <xdr:row>107</xdr:row>
      <xdr:rowOff>156972</xdr:rowOff>
    </xdr:to>
    <xdr:cxnSp macro="">
      <xdr:nvCxnSpPr>
        <xdr:cNvPr id="488" name="直線コネクタ 487">
          <a:extLst>
            <a:ext uri="{FF2B5EF4-FFF2-40B4-BE49-F238E27FC236}">
              <a16:creationId xmlns:a16="http://schemas.microsoft.com/office/drawing/2014/main" id="{A48BE62D-6C31-4A87-8302-F3786AED7C4E}"/>
            </a:ext>
          </a:extLst>
        </xdr:cNvPr>
        <xdr:cNvCxnSpPr/>
      </xdr:nvCxnSpPr>
      <xdr:spPr>
        <a:xfrm flipV="1">
          <a:off x="7861300" y="184952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110744</xdr:rowOff>
    </xdr:from>
    <xdr:to>
      <xdr:col>36</xdr:col>
      <xdr:colOff>165100</xdr:colOff>
      <xdr:row>108</xdr:row>
      <xdr:rowOff>40894</xdr:rowOff>
    </xdr:to>
    <xdr:sp macro="" textlink="">
      <xdr:nvSpPr>
        <xdr:cNvPr id="489" name="楕円 488">
          <a:extLst>
            <a:ext uri="{FF2B5EF4-FFF2-40B4-BE49-F238E27FC236}">
              <a16:creationId xmlns:a16="http://schemas.microsoft.com/office/drawing/2014/main" id="{1D4BBC5B-2F6A-415B-BF1B-01A568C66E95}"/>
            </a:ext>
          </a:extLst>
        </xdr:cNvPr>
        <xdr:cNvSpPr/>
      </xdr:nvSpPr>
      <xdr:spPr>
        <a:xfrm>
          <a:off x="6921500" y="184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156972</xdr:rowOff>
    </xdr:from>
    <xdr:to>
      <xdr:col>41</xdr:col>
      <xdr:colOff>50800</xdr:colOff>
      <xdr:row>107</xdr:row>
      <xdr:rowOff>161544</xdr:rowOff>
    </xdr:to>
    <xdr:cxnSp macro="">
      <xdr:nvCxnSpPr>
        <xdr:cNvPr id="490" name="直線コネクタ 489">
          <a:extLst>
            <a:ext uri="{FF2B5EF4-FFF2-40B4-BE49-F238E27FC236}">
              <a16:creationId xmlns:a16="http://schemas.microsoft.com/office/drawing/2014/main" id="{9CF859E7-A5C2-4643-8DEE-64B4EB894A42}"/>
            </a:ext>
          </a:extLst>
        </xdr:cNvPr>
        <xdr:cNvCxnSpPr/>
      </xdr:nvCxnSpPr>
      <xdr:spPr>
        <a:xfrm flipV="1">
          <a:off x="6972300" y="185021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15257</xdr:rowOff>
    </xdr:from>
    <xdr:ext cx="469744" cy="259045"/>
    <xdr:sp macro="" textlink="">
      <xdr:nvSpPr>
        <xdr:cNvPr id="491" name="n_1mainValue【市民会館】&#10;一人当たり面積">
          <a:extLst>
            <a:ext uri="{FF2B5EF4-FFF2-40B4-BE49-F238E27FC236}">
              <a16:creationId xmlns:a16="http://schemas.microsoft.com/office/drawing/2014/main" id="{8D7549F0-2A05-43FB-8F2C-812B5FD7EA4F}"/>
            </a:ext>
          </a:extLst>
        </xdr:cNvPr>
        <xdr:cNvSpPr txBox="1"/>
      </xdr:nvSpPr>
      <xdr:spPr>
        <a:xfrm>
          <a:off x="9391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20590</xdr:rowOff>
    </xdr:from>
    <xdr:ext cx="469744" cy="259045"/>
    <xdr:sp macro="" textlink="">
      <xdr:nvSpPr>
        <xdr:cNvPr id="492" name="n_2mainValue【市民会館】&#10;一人当たり面積">
          <a:extLst>
            <a:ext uri="{FF2B5EF4-FFF2-40B4-BE49-F238E27FC236}">
              <a16:creationId xmlns:a16="http://schemas.microsoft.com/office/drawing/2014/main" id="{9062716E-152E-40D4-8A76-67CBF1B88022}"/>
            </a:ext>
          </a:extLst>
        </xdr:cNvPr>
        <xdr:cNvSpPr txBox="1"/>
      </xdr:nvSpPr>
      <xdr:spPr>
        <a:xfrm>
          <a:off x="8515427"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27449</xdr:rowOff>
    </xdr:from>
    <xdr:ext cx="469744" cy="259045"/>
    <xdr:sp macro="" textlink="">
      <xdr:nvSpPr>
        <xdr:cNvPr id="493" name="n_3mainValue【市民会館】&#10;一人当たり面積">
          <a:extLst>
            <a:ext uri="{FF2B5EF4-FFF2-40B4-BE49-F238E27FC236}">
              <a16:creationId xmlns:a16="http://schemas.microsoft.com/office/drawing/2014/main" id="{D0246BB1-A58D-4F5F-8DE0-9C91BC9E2987}"/>
            </a:ext>
          </a:extLst>
        </xdr:cNvPr>
        <xdr:cNvSpPr txBox="1"/>
      </xdr:nvSpPr>
      <xdr:spPr>
        <a:xfrm>
          <a:off x="7626427" y="185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32021</xdr:rowOff>
    </xdr:from>
    <xdr:ext cx="469744" cy="259045"/>
    <xdr:sp macro="" textlink="">
      <xdr:nvSpPr>
        <xdr:cNvPr id="494" name="n_4mainValue【市民会館】&#10;一人当たり面積">
          <a:extLst>
            <a:ext uri="{FF2B5EF4-FFF2-40B4-BE49-F238E27FC236}">
              <a16:creationId xmlns:a16="http://schemas.microsoft.com/office/drawing/2014/main" id="{107E26F7-83BE-4FCF-B2A9-112E10FD787A}"/>
            </a:ext>
          </a:extLst>
        </xdr:cNvPr>
        <xdr:cNvSpPr txBox="1"/>
      </xdr:nvSpPr>
      <xdr:spPr>
        <a:xfrm>
          <a:off x="6737427"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C88DACF8-A2E3-41F5-A106-8D0EBD0F73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66F1EB6-89D4-479D-96A9-EE29056DEA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B2329D5-DC10-41AD-8570-8F1296BD7A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F74CCB7-AA17-4C10-A4DC-64933718CD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5E93616-5528-486B-B4BD-C95BAF8C23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78459CF-930E-4930-8C79-F487C137EA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F6C15AAD-47AD-4AF6-9BB8-5B4E66D866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A97AFE9-3059-4858-9D5E-4DBAB854CA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DFA97D70-DC9C-480D-AF53-5E021974679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229EAE2-F265-4056-BAA5-AD672A3BDAC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6EC03705-ADDD-4654-A9AA-77647FDC50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29C9EBF-A338-4E19-8B24-04C5CCF430A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7C7283DF-EB23-4108-B285-C00FF7B47AF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DE85C6EC-2389-47D7-B257-3287B501FF6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A4851164-347F-407E-AC1B-73CBD0C156A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E264487A-701A-4DA3-854E-AB64878C16C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15B492C-B988-4227-A17E-6E88489DB9E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DE43DF0D-0C1B-47B4-9DB5-DDC3A55B025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97459D29-089E-4E7B-B027-EC63C389FCA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A39C6D4B-6671-4250-8E54-D53336D05EF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BC968DAA-C9B2-4732-B516-82AD05DC596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475255D4-98D2-4343-AE6D-810B1BA633E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398CED28-EE8F-46EE-BC8D-326D934FF71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CF733DE7-1E1B-4729-9190-F81C4E245E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4E976A1F-67A5-4E69-BFF1-C2E46DAF63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7103A45D-F0FF-4452-A792-3BDDD68707A7}"/>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870B546B-6A23-43D9-9F3D-B3029D006C4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8F77F816-0A53-4346-BACB-C2A8CC50FEE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A5E85EFF-9B33-4B48-A8DA-F5A80DC84722}"/>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524" name="直線コネクタ 523">
          <a:extLst>
            <a:ext uri="{FF2B5EF4-FFF2-40B4-BE49-F238E27FC236}">
              <a16:creationId xmlns:a16="http://schemas.microsoft.com/office/drawing/2014/main" id="{56CF8525-CB38-4763-86AC-98EF6D43FCAB}"/>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E311312F-B2B5-4551-BE46-279013EC0D5C}"/>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26" name="フローチャート: 判断 525">
          <a:extLst>
            <a:ext uri="{FF2B5EF4-FFF2-40B4-BE49-F238E27FC236}">
              <a16:creationId xmlns:a16="http://schemas.microsoft.com/office/drawing/2014/main" id="{A5854D85-5575-45CC-B9A7-93D8D43BD007}"/>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527" name="フローチャート: 判断 526">
          <a:extLst>
            <a:ext uri="{FF2B5EF4-FFF2-40B4-BE49-F238E27FC236}">
              <a16:creationId xmlns:a16="http://schemas.microsoft.com/office/drawing/2014/main" id="{3DA1D41E-C6E4-48AE-A1CC-7BD2534C9B93}"/>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148426</xdr:rowOff>
    </xdr:from>
    <xdr:ext cx="405111" cy="259045"/>
    <xdr:sp macro="" textlink="">
      <xdr:nvSpPr>
        <xdr:cNvPr id="528" name="n_1aveValue【一般廃棄物処理施設】&#10;有形固定資産減価償却率">
          <a:extLst>
            <a:ext uri="{FF2B5EF4-FFF2-40B4-BE49-F238E27FC236}">
              <a16:creationId xmlns:a16="http://schemas.microsoft.com/office/drawing/2014/main" id="{19F4BD32-C1B8-4A1A-A8F5-38C49D9AB43D}"/>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157661</xdr:rowOff>
    </xdr:from>
    <xdr:to>
      <xdr:col>76</xdr:col>
      <xdr:colOff>165100</xdr:colOff>
      <xdr:row>38</xdr:row>
      <xdr:rowOff>87812</xdr:rowOff>
    </xdr:to>
    <xdr:sp macro="" textlink="">
      <xdr:nvSpPr>
        <xdr:cNvPr id="529" name="フローチャート: 判断 528">
          <a:extLst>
            <a:ext uri="{FF2B5EF4-FFF2-40B4-BE49-F238E27FC236}">
              <a16:creationId xmlns:a16="http://schemas.microsoft.com/office/drawing/2014/main" id="{DC71CF56-F50F-4E06-85FE-3923BD335FE9}"/>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104338</xdr:rowOff>
    </xdr:from>
    <xdr:ext cx="405111" cy="259045"/>
    <xdr:sp macro="" textlink="">
      <xdr:nvSpPr>
        <xdr:cNvPr id="530" name="n_2aveValue【一般廃棄物処理施設】&#10;有形固定資産減価償却率">
          <a:extLst>
            <a:ext uri="{FF2B5EF4-FFF2-40B4-BE49-F238E27FC236}">
              <a16:creationId xmlns:a16="http://schemas.microsoft.com/office/drawing/2014/main" id="{808D7D67-4E03-4E78-BE65-53BCC68CBBB1}"/>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123372</xdr:rowOff>
    </xdr:from>
    <xdr:to>
      <xdr:col>72</xdr:col>
      <xdr:colOff>38100</xdr:colOff>
      <xdr:row>38</xdr:row>
      <xdr:rowOff>53522</xdr:rowOff>
    </xdr:to>
    <xdr:sp macro="" textlink="">
      <xdr:nvSpPr>
        <xdr:cNvPr id="531" name="フローチャート: 判断 530">
          <a:extLst>
            <a:ext uri="{FF2B5EF4-FFF2-40B4-BE49-F238E27FC236}">
              <a16:creationId xmlns:a16="http://schemas.microsoft.com/office/drawing/2014/main" id="{B3B82159-954A-41F7-B546-96910B1542B3}"/>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70049</xdr:rowOff>
    </xdr:from>
    <xdr:ext cx="405111" cy="259045"/>
    <xdr:sp macro="" textlink="">
      <xdr:nvSpPr>
        <xdr:cNvPr id="532" name="n_3aveValue【一般廃棄物処理施設】&#10;有形固定資産減価償却率">
          <a:extLst>
            <a:ext uri="{FF2B5EF4-FFF2-40B4-BE49-F238E27FC236}">
              <a16:creationId xmlns:a16="http://schemas.microsoft.com/office/drawing/2014/main" id="{71AE9631-48A5-4406-A62A-7FC8E930E871}"/>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44994</xdr:rowOff>
    </xdr:from>
    <xdr:to>
      <xdr:col>67</xdr:col>
      <xdr:colOff>101600</xdr:colOff>
      <xdr:row>38</xdr:row>
      <xdr:rowOff>146594</xdr:rowOff>
    </xdr:to>
    <xdr:sp macro="" textlink="">
      <xdr:nvSpPr>
        <xdr:cNvPr id="533" name="フローチャート: 判断 532">
          <a:extLst>
            <a:ext uri="{FF2B5EF4-FFF2-40B4-BE49-F238E27FC236}">
              <a16:creationId xmlns:a16="http://schemas.microsoft.com/office/drawing/2014/main" id="{FB6E94CD-98D5-4873-8EDB-4B1EE13F8121}"/>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137721</xdr:rowOff>
    </xdr:from>
    <xdr:ext cx="405111" cy="259045"/>
    <xdr:sp macro="" textlink="">
      <xdr:nvSpPr>
        <xdr:cNvPr id="534" name="n_4aveValue【一般廃棄物処理施設】&#10;有形固定資産減価償却率">
          <a:extLst>
            <a:ext uri="{FF2B5EF4-FFF2-40B4-BE49-F238E27FC236}">
              <a16:creationId xmlns:a16="http://schemas.microsoft.com/office/drawing/2014/main" id="{6DB68FD8-4711-4906-9298-729634BBA553}"/>
            </a:ext>
          </a:extLst>
        </xdr:cNvPr>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C148769-4653-4C01-8D21-087246E6E1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CA543CB-FCA2-47FE-965F-E80083D14D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7E84C5D0-1DCE-42FE-917B-23138C66E1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E2A4FBC4-7EFC-4E2A-B716-25E7488777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BA9813F-B787-4B07-8A67-73AD9930B2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540" name="楕円 539">
          <a:extLst>
            <a:ext uri="{FF2B5EF4-FFF2-40B4-BE49-F238E27FC236}">
              <a16:creationId xmlns:a16="http://schemas.microsoft.com/office/drawing/2014/main" id="{FCD9F541-4849-4F83-A64C-775AEBDBD63D}"/>
            </a:ext>
          </a:extLst>
        </xdr:cNvPr>
        <xdr:cNvSpPr/>
      </xdr:nvSpPr>
      <xdr:spPr>
        <a:xfrm>
          <a:off x="16268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A4DAE054-F2EC-42A0-9FB6-FDF8417F9932}"/>
            </a:ext>
          </a:extLst>
        </xdr:cNvPr>
        <xdr:cNvSpPr txBox="1"/>
      </xdr:nvSpPr>
      <xdr:spPr>
        <a:xfrm>
          <a:off x="16357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136434</xdr:rowOff>
    </xdr:from>
    <xdr:to>
      <xdr:col>81</xdr:col>
      <xdr:colOff>101600</xdr:colOff>
      <xdr:row>41</xdr:row>
      <xdr:rowOff>66584</xdr:rowOff>
    </xdr:to>
    <xdr:sp macro="" textlink="">
      <xdr:nvSpPr>
        <xdr:cNvPr id="542" name="楕円 541">
          <a:extLst>
            <a:ext uri="{FF2B5EF4-FFF2-40B4-BE49-F238E27FC236}">
              <a16:creationId xmlns:a16="http://schemas.microsoft.com/office/drawing/2014/main" id="{AF3F16D6-495D-4DA9-BDFB-7ECEBF3915C5}"/>
            </a:ext>
          </a:extLst>
        </xdr:cNvPr>
        <xdr:cNvSpPr/>
      </xdr:nvSpPr>
      <xdr:spPr>
        <a:xfrm>
          <a:off x="15430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41</xdr:row>
      <xdr:rowOff>15784</xdr:rowOff>
    </xdr:to>
    <xdr:cxnSp macro="">
      <xdr:nvCxnSpPr>
        <xdr:cNvPr id="543" name="直線コネクタ 542">
          <a:extLst>
            <a:ext uri="{FF2B5EF4-FFF2-40B4-BE49-F238E27FC236}">
              <a16:creationId xmlns:a16="http://schemas.microsoft.com/office/drawing/2014/main" id="{7CBA703C-29A6-426A-8FD9-3461B274FD7B}"/>
            </a:ext>
          </a:extLst>
        </xdr:cNvPr>
        <xdr:cNvCxnSpPr/>
      </xdr:nvCxnSpPr>
      <xdr:spPr>
        <a:xfrm flipV="1">
          <a:off x="15481300" y="6762750"/>
          <a:ext cx="8382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12337</xdr:rowOff>
    </xdr:from>
    <xdr:to>
      <xdr:col>76</xdr:col>
      <xdr:colOff>165100</xdr:colOff>
      <xdr:row>41</xdr:row>
      <xdr:rowOff>113937</xdr:rowOff>
    </xdr:to>
    <xdr:sp macro="" textlink="">
      <xdr:nvSpPr>
        <xdr:cNvPr id="544" name="楕円 543">
          <a:extLst>
            <a:ext uri="{FF2B5EF4-FFF2-40B4-BE49-F238E27FC236}">
              <a16:creationId xmlns:a16="http://schemas.microsoft.com/office/drawing/2014/main" id="{E5D8EFD3-BABE-411D-B45C-08311DD23B4C}"/>
            </a:ext>
          </a:extLst>
        </xdr:cNvPr>
        <xdr:cNvSpPr/>
      </xdr:nvSpPr>
      <xdr:spPr>
        <a:xfrm>
          <a:off x="14541500" y="7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15784</xdr:rowOff>
    </xdr:from>
    <xdr:to>
      <xdr:col>81</xdr:col>
      <xdr:colOff>50800</xdr:colOff>
      <xdr:row>41</xdr:row>
      <xdr:rowOff>63137</xdr:rowOff>
    </xdr:to>
    <xdr:cxnSp macro="">
      <xdr:nvCxnSpPr>
        <xdr:cNvPr id="545" name="直線コネクタ 544">
          <a:extLst>
            <a:ext uri="{FF2B5EF4-FFF2-40B4-BE49-F238E27FC236}">
              <a16:creationId xmlns:a16="http://schemas.microsoft.com/office/drawing/2014/main" id="{1A1C1DFC-DCED-4380-9A34-C35B61F784E8}"/>
            </a:ext>
          </a:extLst>
        </xdr:cNvPr>
        <xdr:cNvCxnSpPr/>
      </xdr:nvCxnSpPr>
      <xdr:spPr>
        <a:xfrm flipV="1">
          <a:off x="14592300" y="704523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115207</xdr:rowOff>
    </xdr:from>
    <xdr:to>
      <xdr:col>72</xdr:col>
      <xdr:colOff>38100</xdr:colOff>
      <xdr:row>41</xdr:row>
      <xdr:rowOff>45357</xdr:rowOff>
    </xdr:to>
    <xdr:sp macro="" textlink="">
      <xdr:nvSpPr>
        <xdr:cNvPr id="546" name="楕円 545">
          <a:extLst>
            <a:ext uri="{FF2B5EF4-FFF2-40B4-BE49-F238E27FC236}">
              <a16:creationId xmlns:a16="http://schemas.microsoft.com/office/drawing/2014/main" id="{6FA03AFA-CE9A-4F5D-9E89-BF00499BE57F}"/>
            </a:ext>
          </a:extLst>
        </xdr:cNvPr>
        <xdr:cNvSpPr/>
      </xdr:nvSpPr>
      <xdr:spPr>
        <a:xfrm>
          <a:off x="13652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166007</xdr:rowOff>
    </xdr:from>
    <xdr:to>
      <xdr:col>76</xdr:col>
      <xdr:colOff>114300</xdr:colOff>
      <xdr:row>41</xdr:row>
      <xdr:rowOff>63137</xdr:rowOff>
    </xdr:to>
    <xdr:cxnSp macro="">
      <xdr:nvCxnSpPr>
        <xdr:cNvPr id="547" name="直線コネクタ 546">
          <a:extLst>
            <a:ext uri="{FF2B5EF4-FFF2-40B4-BE49-F238E27FC236}">
              <a16:creationId xmlns:a16="http://schemas.microsoft.com/office/drawing/2014/main" id="{AAF22401-3E00-4456-9C17-54B2A907F102}"/>
            </a:ext>
          </a:extLst>
        </xdr:cNvPr>
        <xdr:cNvCxnSpPr/>
      </xdr:nvCxnSpPr>
      <xdr:spPr>
        <a:xfrm>
          <a:off x="13703300" y="702400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36830</xdr:rowOff>
    </xdr:from>
    <xdr:to>
      <xdr:col>67</xdr:col>
      <xdr:colOff>101600</xdr:colOff>
      <xdr:row>36</xdr:row>
      <xdr:rowOff>138430</xdr:rowOff>
    </xdr:to>
    <xdr:sp macro="" textlink="">
      <xdr:nvSpPr>
        <xdr:cNvPr id="548" name="楕円 547">
          <a:extLst>
            <a:ext uri="{FF2B5EF4-FFF2-40B4-BE49-F238E27FC236}">
              <a16:creationId xmlns:a16="http://schemas.microsoft.com/office/drawing/2014/main" id="{A116C9E2-60E6-4323-91E1-7166CA31BD01}"/>
            </a:ext>
          </a:extLst>
        </xdr:cNvPr>
        <xdr:cNvSpPr/>
      </xdr:nvSpPr>
      <xdr:spPr>
        <a:xfrm>
          <a:off x="12763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87630</xdr:rowOff>
    </xdr:from>
    <xdr:to>
      <xdr:col>71</xdr:col>
      <xdr:colOff>177800</xdr:colOff>
      <xdr:row>40</xdr:row>
      <xdr:rowOff>166007</xdr:rowOff>
    </xdr:to>
    <xdr:cxnSp macro="">
      <xdr:nvCxnSpPr>
        <xdr:cNvPr id="549" name="直線コネクタ 548">
          <a:extLst>
            <a:ext uri="{FF2B5EF4-FFF2-40B4-BE49-F238E27FC236}">
              <a16:creationId xmlns:a16="http://schemas.microsoft.com/office/drawing/2014/main" id="{36FDA830-2F76-46AE-9DE0-C24FBF8714CD}"/>
            </a:ext>
          </a:extLst>
        </xdr:cNvPr>
        <xdr:cNvCxnSpPr/>
      </xdr:nvCxnSpPr>
      <xdr:spPr>
        <a:xfrm>
          <a:off x="12814300" y="6259830"/>
          <a:ext cx="889000" cy="76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57711</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47F303B0-ED4D-4C44-936D-0A3301706289}"/>
            </a:ext>
          </a:extLst>
        </xdr:cNvPr>
        <xdr:cNvSpPr txBox="1"/>
      </xdr:nvSpPr>
      <xdr:spPr>
        <a:xfrm>
          <a:off x="152660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105064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E0066975-FFD3-4535-8CB5-B5C7436A504A}"/>
            </a:ext>
          </a:extLst>
        </xdr:cNvPr>
        <xdr:cNvSpPr txBox="1"/>
      </xdr:nvSpPr>
      <xdr:spPr>
        <a:xfrm>
          <a:off x="14389744" y="713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36484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6E95194C-04BC-4281-9D04-382E89A78EF2}"/>
            </a:ext>
          </a:extLst>
        </xdr:cNvPr>
        <xdr:cNvSpPr txBox="1"/>
      </xdr:nvSpPr>
      <xdr:spPr>
        <a:xfrm>
          <a:off x="13500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154957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B3FA3474-8563-4156-B076-6B5E3B80A684}"/>
            </a:ext>
          </a:extLst>
        </xdr:cNvPr>
        <xdr:cNvSpPr txBox="1"/>
      </xdr:nvSpPr>
      <xdr:spPr>
        <a:xfrm>
          <a:off x="12611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1E782E6D-2141-428F-BD37-A929580D69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E2651CA-85BC-4BAF-873E-B72F3C6FAD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30AFDBB-0513-4EFF-8FBC-77D545AE77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4A8D3607-7C37-463F-8AA9-898D216AE7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225345CE-35CF-443D-9BE2-439754B9BD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E9F50061-4F00-4830-B9CE-491395DD71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B3083E3-39A4-4E78-AD63-CC5BD291EBE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89FE204-407D-4452-8BC3-22C03DF277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4CF51425-5701-4BF5-9A54-3EDCF74860B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45215B35-2596-41BB-9B74-B95E4CCE058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4390E3F6-2771-44A1-B975-C54EB30D17F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B9F321B7-D4F2-467D-9B5F-E74257B20C6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9A22086E-0083-4E64-B7BC-F31DD87669C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2EABFB6C-9168-44E4-92DE-DC7B2AEFFE1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BDB36C7C-8E66-49E5-A704-1190418A6B8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F81B05B4-CEBD-4697-920B-1A8F13F2C964}"/>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B8E6A558-90DC-4190-B027-4B9856A8594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9DD4490B-C8F2-40FF-BDB3-7D1855DD31A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19154B8C-F8CB-4063-965A-565B792386D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73" name="テキスト ボックス 572">
          <a:extLst>
            <a:ext uri="{FF2B5EF4-FFF2-40B4-BE49-F238E27FC236}">
              <a16:creationId xmlns:a16="http://schemas.microsoft.com/office/drawing/2014/main" id="{ADA0A3AB-6A00-478F-8BBA-05E03E210B63}"/>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2D4965E5-372E-4D1E-A5A1-BC75A946579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75" name="テキスト ボックス 574">
          <a:extLst>
            <a:ext uri="{FF2B5EF4-FFF2-40B4-BE49-F238E27FC236}">
              <a16:creationId xmlns:a16="http://schemas.microsoft.com/office/drawing/2014/main" id="{5A6B99A6-80F3-4674-86D0-3B7B450E0CF7}"/>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8DE2358B-0008-4ADC-8ED0-B4F9FD1BC0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a:extLst>
            <a:ext uri="{FF2B5EF4-FFF2-40B4-BE49-F238E27FC236}">
              <a16:creationId xmlns:a16="http://schemas.microsoft.com/office/drawing/2014/main" id="{1A98E332-CDB2-419A-9A5D-E4BCA9AC4B7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D2E3F277-4BBF-4D26-A34E-087D4F4896D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579" name="直線コネクタ 578">
          <a:extLst>
            <a:ext uri="{FF2B5EF4-FFF2-40B4-BE49-F238E27FC236}">
              <a16:creationId xmlns:a16="http://schemas.microsoft.com/office/drawing/2014/main" id="{36825358-6EAF-488F-B662-7E3B18CE73BF}"/>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353BD9D2-CE25-432D-965A-00E38790F9CE}"/>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581" name="直線コネクタ 580">
          <a:extLst>
            <a:ext uri="{FF2B5EF4-FFF2-40B4-BE49-F238E27FC236}">
              <a16:creationId xmlns:a16="http://schemas.microsoft.com/office/drawing/2014/main" id="{C2735959-B00F-40CD-9BC1-2687F74CC82D}"/>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582" name="【一般廃棄物処理施設】&#10;一人当たり有形固定資産（償却資産）額最大値テキスト">
          <a:extLst>
            <a:ext uri="{FF2B5EF4-FFF2-40B4-BE49-F238E27FC236}">
              <a16:creationId xmlns:a16="http://schemas.microsoft.com/office/drawing/2014/main" id="{BCCAC302-7F02-4BAF-80E6-8F6A3177D6B0}"/>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583" name="直線コネクタ 582">
          <a:extLst>
            <a:ext uri="{FF2B5EF4-FFF2-40B4-BE49-F238E27FC236}">
              <a16:creationId xmlns:a16="http://schemas.microsoft.com/office/drawing/2014/main" id="{B320FA20-19AF-4EA8-BF61-681C3F0598BB}"/>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4EF1A46-8925-4488-AD13-513EB5E94C76}"/>
            </a:ext>
          </a:extLst>
        </xdr:cNvPr>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585" name="フローチャート: 判断 584">
          <a:extLst>
            <a:ext uri="{FF2B5EF4-FFF2-40B4-BE49-F238E27FC236}">
              <a16:creationId xmlns:a16="http://schemas.microsoft.com/office/drawing/2014/main" id="{F6446F00-090D-4292-8E43-B4EAE380EC5B}"/>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586" name="フローチャート: 判断 585">
          <a:extLst>
            <a:ext uri="{FF2B5EF4-FFF2-40B4-BE49-F238E27FC236}">
              <a16:creationId xmlns:a16="http://schemas.microsoft.com/office/drawing/2014/main" id="{43C00052-C242-4D00-9FCA-3D7900E54F87}"/>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159549</xdr:rowOff>
    </xdr:from>
    <xdr:ext cx="599010" cy="259045"/>
    <xdr:sp macro="" textlink="">
      <xdr:nvSpPr>
        <xdr:cNvPr id="587" name="n_1aveValue【一般廃棄物処理施設】&#10;一人当たり有形固定資産（償却資産）額">
          <a:extLst>
            <a:ext uri="{FF2B5EF4-FFF2-40B4-BE49-F238E27FC236}">
              <a16:creationId xmlns:a16="http://schemas.microsoft.com/office/drawing/2014/main" id="{464B1732-D0B2-4059-8CEC-3692994F2538}"/>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49291</xdr:rowOff>
    </xdr:from>
    <xdr:to>
      <xdr:col>107</xdr:col>
      <xdr:colOff>101600</xdr:colOff>
      <xdr:row>41</xdr:row>
      <xdr:rowOff>150891</xdr:rowOff>
    </xdr:to>
    <xdr:sp macro="" textlink="">
      <xdr:nvSpPr>
        <xdr:cNvPr id="588" name="フローチャート: 判断 587">
          <a:extLst>
            <a:ext uri="{FF2B5EF4-FFF2-40B4-BE49-F238E27FC236}">
              <a16:creationId xmlns:a16="http://schemas.microsoft.com/office/drawing/2014/main" id="{02AD5CBF-0CA2-4AA7-AC0D-555E98EABBFF}"/>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142018</xdr:rowOff>
    </xdr:from>
    <xdr:ext cx="599010" cy="259045"/>
    <xdr:sp macro="" textlink="">
      <xdr:nvSpPr>
        <xdr:cNvPr id="589" name="n_2aveValue【一般廃棄物処理施設】&#10;一人当たり有形固定資産（償却資産）額">
          <a:extLst>
            <a:ext uri="{FF2B5EF4-FFF2-40B4-BE49-F238E27FC236}">
              <a16:creationId xmlns:a16="http://schemas.microsoft.com/office/drawing/2014/main" id="{5CE3C604-7A1D-440C-ACFB-886AEEFA5F7B}"/>
            </a:ext>
          </a:extLst>
        </xdr:cNvPr>
        <xdr:cNvSpPr txBox="1"/>
      </xdr:nvSpPr>
      <xdr:spPr>
        <a:xfrm>
          <a:off x="20134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61513</xdr:rowOff>
    </xdr:from>
    <xdr:to>
      <xdr:col>102</xdr:col>
      <xdr:colOff>165100</xdr:colOff>
      <xdr:row>41</xdr:row>
      <xdr:rowOff>163113</xdr:rowOff>
    </xdr:to>
    <xdr:sp macro="" textlink="">
      <xdr:nvSpPr>
        <xdr:cNvPr id="590" name="フローチャート: 判断 589">
          <a:extLst>
            <a:ext uri="{FF2B5EF4-FFF2-40B4-BE49-F238E27FC236}">
              <a16:creationId xmlns:a16="http://schemas.microsoft.com/office/drawing/2014/main" id="{BA4AC2A3-B268-4767-B1EA-0C3F1B71FF09}"/>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154240</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C7D82EDD-0F9C-4A6D-BDA1-7716AC5760D6}"/>
            </a:ext>
          </a:extLst>
        </xdr:cNvPr>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10958</xdr:rowOff>
    </xdr:from>
    <xdr:to>
      <xdr:col>98</xdr:col>
      <xdr:colOff>38100</xdr:colOff>
      <xdr:row>41</xdr:row>
      <xdr:rowOff>112558</xdr:rowOff>
    </xdr:to>
    <xdr:sp macro="" textlink="">
      <xdr:nvSpPr>
        <xdr:cNvPr id="592" name="フローチャート: 判断 591">
          <a:extLst>
            <a:ext uri="{FF2B5EF4-FFF2-40B4-BE49-F238E27FC236}">
              <a16:creationId xmlns:a16="http://schemas.microsoft.com/office/drawing/2014/main" id="{6E7C78D7-C175-4DE6-8C10-78B27B1E3CAE}"/>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41</xdr:row>
      <xdr:rowOff>103685</xdr:rowOff>
    </xdr:from>
    <xdr:ext cx="599010" cy="259045"/>
    <xdr:sp macro="" textlink="">
      <xdr:nvSpPr>
        <xdr:cNvPr id="593" name="n_4aveValue【一般廃棄物処理施設】&#10;一人当たり有形固定資産（償却資産）額">
          <a:extLst>
            <a:ext uri="{FF2B5EF4-FFF2-40B4-BE49-F238E27FC236}">
              <a16:creationId xmlns:a16="http://schemas.microsoft.com/office/drawing/2014/main" id="{AFFF7B24-64CB-446A-B16F-202EE2B9AFFD}"/>
            </a:ext>
          </a:extLst>
        </xdr:cNvPr>
        <xdr:cNvSpPr txBox="1"/>
      </xdr:nvSpPr>
      <xdr:spPr>
        <a:xfrm>
          <a:off x="18356795" y="71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3AE0740-4C7F-47FB-A2C0-7A325F7455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84FA3471-EE15-4F90-8069-E4371135ACA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A0FBA998-5C91-44F4-890B-94269DADF2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B960D8C8-5029-4A5A-9088-8CECB50FF7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FAD9585B-81E3-4FE5-BC24-FB3B2FBEC1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152891</xdr:rowOff>
    </xdr:from>
    <xdr:to>
      <xdr:col>116</xdr:col>
      <xdr:colOff>114300</xdr:colOff>
      <xdr:row>42</xdr:row>
      <xdr:rowOff>83041</xdr:rowOff>
    </xdr:to>
    <xdr:sp macro="" textlink="">
      <xdr:nvSpPr>
        <xdr:cNvPr id="599" name="楕円 598">
          <a:extLst>
            <a:ext uri="{FF2B5EF4-FFF2-40B4-BE49-F238E27FC236}">
              <a16:creationId xmlns:a16="http://schemas.microsoft.com/office/drawing/2014/main" id="{68360C32-D68F-404B-8F34-93E966A2E311}"/>
            </a:ext>
          </a:extLst>
        </xdr:cNvPr>
        <xdr:cNvSpPr/>
      </xdr:nvSpPr>
      <xdr:spPr>
        <a:xfrm>
          <a:off x="22110700" y="71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67818</xdr:rowOff>
    </xdr:from>
    <xdr:ext cx="534377" cy="259045"/>
    <xdr:sp macro="" textlink="">
      <xdr:nvSpPr>
        <xdr:cNvPr id="600" name="【一般廃棄物処理施設】&#10;一人当たり有形固定資産（償却資産）額該当値テキスト">
          <a:extLst>
            <a:ext uri="{FF2B5EF4-FFF2-40B4-BE49-F238E27FC236}">
              <a16:creationId xmlns:a16="http://schemas.microsoft.com/office/drawing/2014/main" id="{3A7428DD-6782-4BA8-B3F3-160638E617E6}"/>
            </a:ext>
          </a:extLst>
        </xdr:cNvPr>
        <xdr:cNvSpPr txBox="1"/>
      </xdr:nvSpPr>
      <xdr:spPr>
        <a:xfrm>
          <a:off x="22199600" y="709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71655</xdr:rowOff>
    </xdr:from>
    <xdr:to>
      <xdr:col>112</xdr:col>
      <xdr:colOff>38100</xdr:colOff>
      <xdr:row>42</xdr:row>
      <xdr:rowOff>1805</xdr:rowOff>
    </xdr:to>
    <xdr:sp macro="" textlink="">
      <xdr:nvSpPr>
        <xdr:cNvPr id="601" name="楕円 600">
          <a:extLst>
            <a:ext uri="{FF2B5EF4-FFF2-40B4-BE49-F238E27FC236}">
              <a16:creationId xmlns:a16="http://schemas.microsoft.com/office/drawing/2014/main" id="{A1AFF8C7-4FAB-45ED-81B4-053A6CF3D127}"/>
            </a:ext>
          </a:extLst>
        </xdr:cNvPr>
        <xdr:cNvSpPr/>
      </xdr:nvSpPr>
      <xdr:spPr>
        <a:xfrm>
          <a:off x="21272500" y="71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122455</xdr:rowOff>
    </xdr:from>
    <xdr:to>
      <xdr:col>116</xdr:col>
      <xdr:colOff>63500</xdr:colOff>
      <xdr:row>42</xdr:row>
      <xdr:rowOff>32241</xdr:rowOff>
    </xdr:to>
    <xdr:cxnSp macro="">
      <xdr:nvCxnSpPr>
        <xdr:cNvPr id="602" name="直線コネクタ 601">
          <a:extLst>
            <a:ext uri="{FF2B5EF4-FFF2-40B4-BE49-F238E27FC236}">
              <a16:creationId xmlns:a16="http://schemas.microsoft.com/office/drawing/2014/main" id="{56284816-5DFC-4F5E-91AD-5450FB614E04}"/>
            </a:ext>
          </a:extLst>
        </xdr:cNvPr>
        <xdr:cNvCxnSpPr/>
      </xdr:nvCxnSpPr>
      <xdr:spPr>
        <a:xfrm>
          <a:off x="21323300" y="7151905"/>
          <a:ext cx="838200" cy="8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90086</xdr:rowOff>
    </xdr:from>
    <xdr:to>
      <xdr:col>107</xdr:col>
      <xdr:colOff>101600</xdr:colOff>
      <xdr:row>41</xdr:row>
      <xdr:rowOff>20236</xdr:rowOff>
    </xdr:to>
    <xdr:sp macro="" textlink="">
      <xdr:nvSpPr>
        <xdr:cNvPr id="603" name="楕円 602">
          <a:extLst>
            <a:ext uri="{FF2B5EF4-FFF2-40B4-BE49-F238E27FC236}">
              <a16:creationId xmlns:a16="http://schemas.microsoft.com/office/drawing/2014/main" id="{3B626584-8C8D-4137-BE9E-E27053071DE1}"/>
            </a:ext>
          </a:extLst>
        </xdr:cNvPr>
        <xdr:cNvSpPr/>
      </xdr:nvSpPr>
      <xdr:spPr>
        <a:xfrm>
          <a:off x="20383500" y="69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140886</xdr:rowOff>
    </xdr:from>
    <xdr:to>
      <xdr:col>111</xdr:col>
      <xdr:colOff>177800</xdr:colOff>
      <xdr:row>41</xdr:row>
      <xdr:rowOff>122455</xdr:rowOff>
    </xdr:to>
    <xdr:cxnSp macro="">
      <xdr:nvCxnSpPr>
        <xdr:cNvPr id="604" name="直線コネクタ 603">
          <a:extLst>
            <a:ext uri="{FF2B5EF4-FFF2-40B4-BE49-F238E27FC236}">
              <a16:creationId xmlns:a16="http://schemas.microsoft.com/office/drawing/2014/main" id="{6686E54F-997D-4054-B435-C273D5EFBE33}"/>
            </a:ext>
          </a:extLst>
        </xdr:cNvPr>
        <xdr:cNvCxnSpPr/>
      </xdr:nvCxnSpPr>
      <xdr:spPr>
        <a:xfrm>
          <a:off x="20434300" y="6998886"/>
          <a:ext cx="889000" cy="1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139575</xdr:rowOff>
    </xdr:from>
    <xdr:to>
      <xdr:col>102</xdr:col>
      <xdr:colOff>165100</xdr:colOff>
      <xdr:row>41</xdr:row>
      <xdr:rowOff>69725</xdr:rowOff>
    </xdr:to>
    <xdr:sp macro="" textlink="">
      <xdr:nvSpPr>
        <xdr:cNvPr id="605" name="楕円 604">
          <a:extLst>
            <a:ext uri="{FF2B5EF4-FFF2-40B4-BE49-F238E27FC236}">
              <a16:creationId xmlns:a16="http://schemas.microsoft.com/office/drawing/2014/main" id="{56B68CD7-5CDD-4227-9618-30023CD0FB8E}"/>
            </a:ext>
          </a:extLst>
        </xdr:cNvPr>
        <xdr:cNvSpPr/>
      </xdr:nvSpPr>
      <xdr:spPr>
        <a:xfrm>
          <a:off x="19494500" y="6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140886</xdr:rowOff>
    </xdr:from>
    <xdr:to>
      <xdr:col>107</xdr:col>
      <xdr:colOff>50800</xdr:colOff>
      <xdr:row>41</xdr:row>
      <xdr:rowOff>18925</xdr:rowOff>
    </xdr:to>
    <xdr:cxnSp macro="">
      <xdr:nvCxnSpPr>
        <xdr:cNvPr id="606" name="直線コネクタ 605">
          <a:extLst>
            <a:ext uri="{FF2B5EF4-FFF2-40B4-BE49-F238E27FC236}">
              <a16:creationId xmlns:a16="http://schemas.microsoft.com/office/drawing/2014/main" id="{B4462CAA-A90A-4041-AFD1-D35F83097BA5}"/>
            </a:ext>
          </a:extLst>
        </xdr:cNvPr>
        <xdr:cNvCxnSpPr/>
      </xdr:nvCxnSpPr>
      <xdr:spPr>
        <a:xfrm flipV="1">
          <a:off x="19545300" y="6998886"/>
          <a:ext cx="889000" cy="4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64648</xdr:rowOff>
    </xdr:from>
    <xdr:to>
      <xdr:col>98</xdr:col>
      <xdr:colOff>38100</xdr:colOff>
      <xdr:row>37</xdr:row>
      <xdr:rowOff>166249</xdr:rowOff>
    </xdr:to>
    <xdr:sp macro="" textlink="">
      <xdr:nvSpPr>
        <xdr:cNvPr id="607" name="楕円 606">
          <a:extLst>
            <a:ext uri="{FF2B5EF4-FFF2-40B4-BE49-F238E27FC236}">
              <a16:creationId xmlns:a16="http://schemas.microsoft.com/office/drawing/2014/main" id="{C24344D5-367D-4D41-BBD2-51BCF70AB1D6}"/>
            </a:ext>
          </a:extLst>
        </xdr:cNvPr>
        <xdr:cNvSpPr/>
      </xdr:nvSpPr>
      <xdr:spPr>
        <a:xfrm>
          <a:off x="18605500" y="64082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115448</xdr:rowOff>
    </xdr:from>
    <xdr:to>
      <xdr:col>102</xdr:col>
      <xdr:colOff>114300</xdr:colOff>
      <xdr:row>41</xdr:row>
      <xdr:rowOff>18925</xdr:rowOff>
    </xdr:to>
    <xdr:cxnSp macro="">
      <xdr:nvCxnSpPr>
        <xdr:cNvPr id="608" name="直線コネクタ 607">
          <a:extLst>
            <a:ext uri="{FF2B5EF4-FFF2-40B4-BE49-F238E27FC236}">
              <a16:creationId xmlns:a16="http://schemas.microsoft.com/office/drawing/2014/main" id="{CE25EC4A-09D3-47B1-A21A-5CAFB459B58C}"/>
            </a:ext>
          </a:extLst>
        </xdr:cNvPr>
        <xdr:cNvCxnSpPr/>
      </xdr:nvCxnSpPr>
      <xdr:spPr>
        <a:xfrm>
          <a:off x="18656300" y="6459098"/>
          <a:ext cx="889000" cy="58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164382</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630772D6-ED9C-4F85-B831-A01DDFE3B166}"/>
            </a:ext>
          </a:extLst>
        </xdr:cNvPr>
        <xdr:cNvSpPr txBox="1"/>
      </xdr:nvSpPr>
      <xdr:spPr>
        <a:xfrm>
          <a:off x="21011095" y="719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36763</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01E83F90-7D3B-4EE4-9E2F-B4D055555798}"/>
            </a:ext>
          </a:extLst>
        </xdr:cNvPr>
        <xdr:cNvSpPr txBox="1"/>
      </xdr:nvSpPr>
      <xdr:spPr>
        <a:xfrm>
          <a:off x="20134795" y="672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86252</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8D0C12F1-F161-479F-8D0A-1D19D69D3E36}"/>
            </a:ext>
          </a:extLst>
        </xdr:cNvPr>
        <xdr:cNvSpPr txBox="1"/>
      </xdr:nvSpPr>
      <xdr:spPr>
        <a:xfrm>
          <a:off x="19245795" y="677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11325</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A5F8CA7D-0410-406C-AF16-70CF48A1865B}"/>
            </a:ext>
          </a:extLst>
        </xdr:cNvPr>
        <xdr:cNvSpPr txBox="1"/>
      </xdr:nvSpPr>
      <xdr:spPr>
        <a:xfrm>
          <a:off x="18356795" y="6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F681C98A-3B71-4A0D-9082-2D509CB6D1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19F8DF51-0518-491C-AA9C-6CDFE9EDAB4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2727C3FA-AE79-44CB-821F-6CD71D751D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5B640BA4-81C1-4ED1-8DAD-C737ED38FF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913796D3-5961-4811-BCA8-EB7D9FFE8F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F07AA3-E319-490B-A361-4DCEC4085C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919F3156-30AE-4B19-B154-E0F70A7559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1D3A6DB9-35EE-458A-945E-F93BC8B0670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id="{04D06752-C36B-4875-9AC0-7ACB116191A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id="{F6A8E1C7-62D6-451C-B44F-29C615D6BB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id="{377C35AC-B160-4A8D-BD26-6E74CCECB5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id="{90D87FCC-B0A4-42DA-BE81-4CF1985445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id="{04A640A7-F933-488F-B768-3DA45718A9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id="{AF1436F0-7B8C-4A62-91C9-5276E99224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id="{2598B334-CD32-4DAC-8755-3B89FCE212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id="{52F04B7B-BB0D-49EA-8471-DB32931815A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6DAD0CC3-353F-45E3-8FD5-9AC0104ECA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56BFB4D0-D494-4164-B30D-F26D2736DA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1E4195F6-D5A1-4291-B91D-93CD7D1E83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E6F45FCC-9C34-479C-A33D-8B9C0DA535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32F4CBE9-8889-4F51-9305-8A9C7DC01E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43BC930A-8D47-46D1-8CFF-89C760A1D6B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5A63CA3F-2AF1-4DE7-BC4B-BCECF4D01A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FEF7B58B-C8F9-4723-B358-3D43528EFC4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0FD8D93A-913C-4289-943C-0B69F0226E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633B9403-3335-4278-B708-6A251B768F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F7FB16AB-1CF2-49EB-A293-FEFB3FFBD5D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799BB890-B82D-4E89-B8C9-048D84F170B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363048D8-03F8-4D53-9F2C-02B9476CFB3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68A9A322-9216-41B1-BC49-030E55EFBB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16CEAE92-A9CA-44B3-A114-863F6B86FB4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623ACE5F-64D4-490E-8051-3534649ADD4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80F5E99C-BA0F-40E2-B89A-D6B3D63086B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98F770CB-5CCB-485E-B8D1-8BFB00E00D7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E01A9701-0EE4-4974-95C2-A7C3A92CD1E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EEC306F5-8021-494F-BB13-A2EB8CF1576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FCE82F1B-B5A8-4704-8F96-3A1336E2DEC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884C34FE-977C-475E-91DB-06B0671E3B4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EEDD3192-C3B4-4B7E-8178-F00BE13CBF1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2DF33F6B-4941-49CC-A3F9-87D91AF819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4DE4C06C-46F1-4CD2-BD2D-E1B1810087E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id="{47BF565F-5F4B-4D32-ADD4-DC2340B826D7}"/>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8F8BC112-6F56-4DA8-9FC6-AB68266C7EF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id="{6858B075-0844-4281-BBB0-ADEEDC42174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57" name="【消防施設】&#10;有形固定資産減価償却率最大値テキスト">
          <a:extLst>
            <a:ext uri="{FF2B5EF4-FFF2-40B4-BE49-F238E27FC236}">
              <a16:creationId xmlns:a16="http://schemas.microsoft.com/office/drawing/2014/main" id="{CBE0D10E-3219-448A-9A1E-C9E6B5CE444D}"/>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58" name="直線コネクタ 657">
          <a:extLst>
            <a:ext uri="{FF2B5EF4-FFF2-40B4-BE49-F238E27FC236}">
              <a16:creationId xmlns:a16="http://schemas.microsoft.com/office/drawing/2014/main" id="{855DD847-A537-4E20-95EE-0D944859F2C3}"/>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320C0E51-4045-48C8-B549-3DAFA3E5ECAF}"/>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60" name="フローチャート: 判断 659">
          <a:extLst>
            <a:ext uri="{FF2B5EF4-FFF2-40B4-BE49-F238E27FC236}">
              <a16:creationId xmlns:a16="http://schemas.microsoft.com/office/drawing/2014/main" id="{50742B60-30E1-471F-97B6-E5800EF02FD5}"/>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61" name="フローチャート: 判断 660">
          <a:extLst>
            <a:ext uri="{FF2B5EF4-FFF2-40B4-BE49-F238E27FC236}">
              <a16:creationId xmlns:a16="http://schemas.microsoft.com/office/drawing/2014/main" id="{3F380BE7-E454-40A2-A820-187A5A7F4BB5}"/>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146248</xdr:rowOff>
    </xdr:from>
    <xdr:ext cx="405111" cy="259045"/>
    <xdr:sp macro="" textlink="">
      <xdr:nvSpPr>
        <xdr:cNvPr id="662" name="n_1aveValue【消防施設】&#10;有形固定資産減価償却率">
          <a:extLst>
            <a:ext uri="{FF2B5EF4-FFF2-40B4-BE49-F238E27FC236}">
              <a16:creationId xmlns:a16="http://schemas.microsoft.com/office/drawing/2014/main" id="{B7033AB0-60C2-4441-8D8E-75AB0AFE0C77}"/>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5262</xdr:rowOff>
    </xdr:from>
    <xdr:to>
      <xdr:col>76</xdr:col>
      <xdr:colOff>165100</xdr:colOff>
      <xdr:row>83</xdr:row>
      <xdr:rowOff>106862</xdr:rowOff>
    </xdr:to>
    <xdr:sp macro="" textlink="">
      <xdr:nvSpPr>
        <xdr:cNvPr id="663" name="フローチャート: 判断 662">
          <a:extLst>
            <a:ext uri="{FF2B5EF4-FFF2-40B4-BE49-F238E27FC236}">
              <a16:creationId xmlns:a16="http://schemas.microsoft.com/office/drawing/2014/main" id="{4AA2FE9C-54CE-4079-BC02-B92FF4A2A92B}"/>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123389</xdr:rowOff>
    </xdr:from>
    <xdr:ext cx="405111" cy="259045"/>
    <xdr:sp macro="" textlink="">
      <xdr:nvSpPr>
        <xdr:cNvPr id="664" name="n_2aveValue【消防施設】&#10;有形固定資産減価償却率">
          <a:extLst>
            <a:ext uri="{FF2B5EF4-FFF2-40B4-BE49-F238E27FC236}">
              <a16:creationId xmlns:a16="http://schemas.microsoft.com/office/drawing/2014/main" id="{1439C399-30E0-4560-8289-8053D043A0E7}"/>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117929</xdr:rowOff>
    </xdr:from>
    <xdr:to>
      <xdr:col>72</xdr:col>
      <xdr:colOff>38100</xdr:colOff>
      <xdr:row>83</xdr:row>
      <xdr:rowOff>48079</xdr:rowOff>
    </xdr:to>
    <xdr:sp macro="" textlink="">
      <xdr:nvSpPr>
        <xdr:cNvPr id="665" name="フローチャート: 判断 664">
          <a:extLst>
            <a:ext uri="{FF2B5EF4-FFF2-40B4-BE49-F238E27FC236}">
              <a16:creationId xmlns:a16="http://schemas.microsoft.com/office/drawing/2014/main" id="{71061F1F-A4E6-460B-8555-14CCF4771B1C}"/>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64606</xdr:rowOff>
    </xdr:from>
    <xdr:ext cx="405111" cy="259045"/>
    <xdr:sp macro="" textlink="">
      <xdr:nvSpPr>
        <xdr:cNvPr id="666" name="n_3aveValue【消防施設】&#10;有形固定資産減価償却率">
          <a:extLst>
            <a:ext uri="{FF2B5EF4-FFF2-40B4-BE49-F238E27FC236}">
              <a16:creationId xmlns:a16="http://schemas.microsoft.com/office/drawing/2014/main" id="{8C19770D-EDBD-45CF-B1DF-78CEE93D9677}"/>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163649</xdr:rowOff>
    </xdr:from>
    <xdr:to>
      <xdr:col>67</xdr:col>
      <xdr:colOff>101600</xdr:colOff>
      <xdr:row>83</xdr:row>
      <xdr:rowOff>93799</xdr:rowOff>
    </xdr:to>
    <xdr:sp macro="" textlink="">
      <xdr:nvSpPr>
        <xdr:cNvPr id="667" name="フローチャート: 判断 666">
          <a:extLst>
            <a:ext uri="{FF2B5EF4-FFF2-40B4-BE49-F238E27FC236}">
              <a16:creationId xmlns:a16="http://schemas.microsoft.com/office/drawing/2014/main" id="{6D793C52-6A06-4328-B785-EA09A26BB2A5}"/>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84926</xdr:rowOff>
    </xdr:from>
    <xdr:ext cx="405111" cy="259045"/>
    <xdr:sp macro="" textlink="">
      <xdr:nvSpPr>
        <xdr:cNvPr id="668" name="n_4aveValue【消防施設】&#10;有形固定資産減価償却率">
          <a:extLst>
            <a:ext uri="{FF2B5EF4-FFF2-40B4-BE49-F238E27FC236}">
              <a16:creationId xmlns:a16="http://schemas.microsoft.com/office/drawing/2014/main" id="{7930D1D5-7AC0-462D-A169-4EFAB0114310}"/>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D52A0FE-B6C7-46C1-B51D-CC6EFC1AEA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C7D7EE33-79CF-4B54-B813-EE0406318C6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545A07FB-4633-46DE-B3AE-FF661A5733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4AC7AECA-B3FA-4F86-9B14-F3BA50EFEE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93AA0CE-94D1-4658-AA7E-A31E1E2C0C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xdr:rowOff>
    </xdr:from>
    <xdr:to>
      <xdr:col>85</xdr:col>
      <xdr:colOff>177800</xdr:colOff>
      <xdr:row>84</xdr:row>
      <xdr:rowOff>103595</xdr:rowOff>
    </xdr:to>
    <xdr:sp macro="" textlink="">
      <xdr:nvSpPr>
        <xdr:cNvPr id="674" name="楕円 673">
          <a:extLst>
            <a:ext uri="{FF2B5EF4-FFF2-40B4-BE49-F238E27FC236}">
              <a16:creationId xmlns:a16="http://schemas.microsoft.com/office/drawing/2014/main" id="{4E5F80F1-6795-433F-8831-CBAEBF55ADF1}"/>
            </a:ext>
          </a:extLst>
        </xdr:cNvPr>
        <xdr:cNvSpPr/>
      </xdr:nvSpPr>
      <xdr:spPr>
        <a:xfrm>
          <a:off x="162687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151872</xdr:rowOff>
    </xdr:from>
    <xdr:ext cx="405111" cy="259045"/>
    <xdr:sp macro="" textlink="">
      <xdr:nvSpPr>
        <xdr:cNvPr id="675" name="【消防施設】&#10;有形固定資産減価償却率該当値テキスト">
          <a:extLst>
            <a:ext uri="{FF2B5EF4-FFF2-40B4-BE49-F238E27FC236}">
              <a16:creationId xmlns:a16="http://schemas.microsoft.com/office/drawing/2014/main" id="{A2760A17-F16B-4D4B-BD71-694E0B42EC11}"/>
            </a:ext>
          </a:extLst>
        </xdr:cNvPr>
        <xdr:cNvSpPr txBox="1"/>
      </xdr:nvSpPr>
      <xdr:spPr>
        <a:xfrm>
          <a:off x="16357600"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xdr:rowOff>
    </xdr:from>
    <xdr:to>
      <xdr:col>81</xdr:col>
      <xdr:colOff>101600</xdr:colOff>
      <xdr:row>84</xdr:row>
      <xdr:rowOff>103595</xdr:rowOff>
    </xdr:to>
    <xdr:sp macro="" textlink="">
      <xdr:nvSpPr>
        <xdr:cNvPr id="676" name="楕円 675">
          <a:extLst>
            <a:ext uri="{FF2B5EF4-FFF2-40B4-BE49-F238E27FC236}">
              <a16:creationId xmlns:a16="http://schemas.microsoft.com/office/drawing/2014/main" id="{A4337DB0-156D-4E47-8621-25F2FFB46494}"/>
            </a:ext>
          </a:extLst>
        </xdr:cNvPr>
        <xdr:cNvSpPr/>
      </xdr:nvSpPr>
      <xdr:spPr>
        <a:xfrm>
          <a:off x="15430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52795</xdr:rowOff>
    </xdr:from>
    <xdr:to>
      <xdr:col>85</xdr:col>
      <xdr:colOff>127000</xdr:colOff>
      <xdr:row>84</xdr:row>
      <xdr:rowOff>52795</xdr:rowOff>
    </xdr:to>
    <xdr:cxnSp macro="">
      <xdr:nvCxnSpPr>
        <xdr:cNvPr id="677" name="直線コネクタ 676">
          <a:extLst>
            <a:ext uri="{FF2B5EF4-FFF2-40B4-BE49-F238E27FC236}">
              <a16:creationId xmlns:a16="http://schemas.microsoft.com/office/drawing/2014/main" id="{00C0746C-A498-42E3-8195-4769624169D5}"/>
            </a:ext>
          </a:extLst>
        </xdr:cNvPr>
        <xdr:cNvCxnSpPr/>
      </xdr:nvCxnSpPr>
      <xdr:spPr>
        <a:xfrm>
          <a:off x="15481300" y="14454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678" name="楕円 677">
          <a:extLst>
            <a:ext uri="{FF2B5EF4-FFF2-40B4-BE49-F238E27FC236}">
              <a16:creationId xmlns:a16="http://schemas.microsoft.com/office/drawing/2014/main" id="{B1CC26BD-FB1F-4F92-8730-913C4F6DE450}"/>
            </a:ext>
          </a:extLst>
        </xdr:cNvPr>
        <xdr:cNvSpPr/>
      </xdr:nvSpPr>
      <xdr:spPr>
        <a:xfrm>
          <a:off x="1454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15239</xdr:rowOff>
    </xdr:from>
    <xdr:to>
      <xdr:col>81</xdr:col>
      <xdr:colOff>50800</xdr:colOff>
      <xdr:row>84</xdr:row>
      <xdr:rowOff>52795</xdr:rowOff>
    </xdr:to>
    <xdr:cxnSp macro="">
      <xdr:nvCxnSpPr>
        <xdr:cNvPr id="679" name="直線コネクタ 678">
          <a:extLst>
            <a:ext uri="{FF2B5EF4-FFF2-40B4-BE49-F238E27FC236}">
              <a16:creationId xmlns:a16="http://schemas.microsoft.com/office/drawing/2014/main" id="{216C71DF-C6DC-41D4-AB2A-325811F83B3A}"/>
            </a:ext>
          </a:extLst>
        </xdr:cNvPr>
        <xdr:cNvCxnSpPr/>
      </xdr:nvCxnSpPr>
      <xdr:spPr>
        <a:xfrm>
          <a:off x="14592300" y="1441703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96701</xdr:rowOff>
    </xdr:from>
    <xdr:to>
      <xdr:col>72</xdr:col>
      <xdr:colOff>38100</xdr:colOff>
      <xdr:row>84</xdr:row>
      <xdr:rowOff>26851</xdr:rowOff>
    </xdr:to>
    <xdr:sp macro="" textlink="">
      <xdr:nvSpPr>
        <xdr:cNvPr id="680" name="楕円 679">
          <a:extLst>
            <a:ext uri="{FF2B5EF4-FFF2-40B4-BE49-F238E27FC236}">
              <a16:creationId xmlns:a16="http://schemas.microsoft.com/office/drawing/2014/main" id="{F5695619-E51B-4D02-A95F-856CDEFEEFFB}"/>
            </a:ext>
          </a:extLst>
        </xdr:cNvPr>
        <xdr:cNvSpPr/>
      </xdr:nvSpPr>
      <xdr:spPr>
        <a:xfrm>
          <a:off x="13652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147501</xdr:rowOff>
    </xdr:from>
    <xdr:to>
      <xdr:col>76</xdr:col>
      <xdr:colOff>114300</xdr:colOff>
      <xdr:row>84</xdr:row>
      <xdr:rowOff>15239</xdr:rowOff>
    </xdr:to>
    <xdr:cxnSp macro="">
      <xdr:nvCxnSpPr>
        <xdr:cNvPr id="681" name="直線コネクタ 680">
          <a:extLst>
            <a:ext uri="{FF2B5EF4-FFF2-40B4-BE49-F238E27FC236}">
              <a16:creationId xmlns:a16="http://schemas.microsoft.com/office/drawing/2014/main" id="{A8421330-9CC2-4670-B156-2CE3F97B68AD}"/>
            </a:ext>
          </a:extLst>
        </xdr:cNvPr>
        <xdr:cNvCxnSpPr/>
      </xdr:nvCxnSpPr>
      <xdr:spPr>
        <a:xfrm>
          <a:off x="13703300" y="1437785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682" name="楕円 681">
          <a:extLst>
            <a:ext uri="{FF2B5EF4-FFF2-40B4-BE49-F238E27FC236}">
              <a16:creationId xmlns:a16="http://schemas.microsoft.com/office/drawing/2014/main" id="{A504CE91-5ABD-49F3-ABBC-86546F54F498}"/>
            </a:ext>
          </a:extLst>
        </xdr:cNvPr>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83</xdr:row>
      <xdr:rowOff>147501</xdr:rowOff>
    </xdr:to>
    <xdr:cxnSp macro="">
      <xdr:nvCxnSpPr>
        <xdr:cNvPr id="683" name="直線コネクタ 682">
          <a:extLst>
            <a:ext uri="{FF2B5EF4-FFF2-40B4-BE49-F238E27FC236}">
              <a16:creationId xmlns:a16="http://schemas.microsoft.com/office/drawing/2014/main" id="{C5A627A9-47EB-405F-8F49-8A83BB0E3ACC}"/>
            </a:ext>
          </a:extLst>
        </xdr:cNvPr>
        <xdr:cNvCxnSpPr/>
      </xdr:nvCxnSpPr>
      <xdr:spPr>
        <a:xfrm>
          <a:off x="12814300" y="14211300"/>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94722</xdr:rowOff>
    </xdr:from>
    <xdr:ext cx="405111" cy="259045"/>
    <xdr:sp macro="" textlink="">
      <xdr:nvSpPr>
        <xdr:cNvPr id="684" name="n_1mainValue【消防施設】&#10;有形固定資産減価償却率">
          <a:extLst>
            <a:ext uri="{FF2B5EF4-FFF2-40B4-BE49-F238E27FC236}">
              <a16:creationId xmlns:a16="http://schemas.microsoft.com/office/drawing/2014/main" id="{A5351F87-B55E-4508-B630-1FEB4038BDDB}"/>
            </a:ext>
          </a:extLst>
        </xdr:cNvPr>
        <xdr:cNvSpPr txBox="1"/>
      </xdr:nvSpPr>
      <xdr:spPr>
        <a:xfrm>
          <a:off x="15266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685" name="n_2mainValue【消防施設】&#10;有形固定資産減価償却率">
          <a:extLst>
            <a:ext uri="{FF2B5EF4-FFF2-40B4-BE49-F238E27FC236}">
              <a16:creationId xmlns:a16="http://schemas.microsoft.com/office/drawing/2014/main" id="{5CF94A2E-0345-4EDC-898A-1A82217C5E29}"/>
            </a:ext>
          </a:extLst>
        </xdr:cNvPr>
        <xdr:cNvSpPr txBox="1"/>
      </xdr:nvSpPr>
      <xdr:spPr>
        <a:xfrm>
          <a:off x="14389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17978</xdr:rowOff>
    </xdr:from>
    <xdr:ext cx="405111" cy="259045"/>
    <xdr:sp macro="" textlink="">
      <xdr:nvSpPr>
        <xdr:cNvPr id="686" name="n_3mainValue【消防施設】&#10;有形固定資産減価償却率">
          <a:extLst>
            <a:ext uri="{FF2B5EF4-FFF2-40B4-BE49-F238E27FC236}">
              <a16:creationId xmlns:a16="http://schemas.microsoft.com/office/drawing/2014/main" id="{F4D80D8D-D7C2-459F-9AFD-4EBE615114F4}"/>
            </a:ext>
          </a:extLst>
        </xdr:cNvPr>
        <xdr:cNvSpPr txBox="1"/>
      </xdr:nvSpPr>
      <xdr:spPr>
        <a:xfrm>
          <a:off x="13500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687" name="n_4mainValue【消防施設】&#10;有形固定資産減価償却率">
          <a:extLst>
            <a:ext uri="{FF2B5EF4-FFF2-40B4-BE49-F238E27FC236}">
              <a16:creationId xmlns:a16="http://schemas.microsoft.com/office/drawing/2014/main" id="{AD5AD424-513B-4051-9F2F-A3C07C2A3646}"/>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214C24F8-E3F3-447D-95C9-F76F723705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95DAB59B-961B-4960-92EB-F5C8F3D1912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34B5C702-35A7-4B90-A81E-2A91EB6005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1941CB59-193E-413C-9176-2495EE0113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C1B5D1E3-31D4-4089-A503-7BBB2BC002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1018D1B0-3292-4A83-8236-07C2A849F7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276FC327-7CF0-41F9-BA30-B1478B2615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7B3F49A-20C5-4DD7-8EB7-D8BF886475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F9329DF1-2D59-4586-B14C-AB41D5BEB3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362B8DFA-A32F-45C0-8872-968032BA23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87B722AD-DB1A-4694-87B5-97BFF75A2FA1}"/>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71A5BC9A-DD3C-4896-9B8A-3378960669D6}"/>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C102F8F8-FBD2-4900-864A-C8ED9E3F648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BD0BC013-A3DE-4A97-9964-14B1DA59906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F18386F5-D90A-4FA6-BFCE-E4D0000860FD}"/>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B6714FFC-339E-4CF9-B97B-C635DB21C6C8}"/>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584407F3-2DD6-46F5-ABF5-B1F0EAC3E3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31C358EE-96AF-4B44-B944-23705B4AEE0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8B3FFFD6-9F53-4A1F-8F24-5B46648CDF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707" name="直線コネクタ 706">
          <a:extLst>
            <a:ext uri="{FF2B5EF4-FFF2-40B4-BE49-F238E27FC236}">
              <a16:creationId xmlns:a16="http://schemas.microsoft.com/office/drawing/2014/main" id="{8DCE1405-1C2C-431D-AB25-1D88724E0656}"/>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708" name="【消防施設】&#10;一人当たり面積最小値テキスト">
          <a:extLst>
            <a:ext uri="{FF2B5EF4-FFF2-40B4-BE49-F238E27FC236}">
              <a16:creationId xmlns:a16="http://schemas.microsoft.com/office/drawing/2014/main" id="{C468111F-D276-4DD0-A2A1-4B93F294152F}"/>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709" name="直線コネクタ 708">
          <a:extLst>
            <a:ext uri="{FF2B5EF4-FFF2-40B4-BE49-F238E27FC236}">
              <a16:creationId xmlns:a16="http://schemas.microsoft.com/office/drawing/2014/main" id="{B3E467BF-22DC-4757-BE22-D4A0B2CC01F3}"/>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710" name="【消防施設】&#10;一人当たり面積最大値テキスト">
          <a:extLst>
            <a:ext uri="{FF2B5EF4-FFF2-40B4-BE49-F238E27FC236}">
              <a16:creationId xmlns:a16="http://schemas.microsoft.com/office/drawing/2014/main" id="{5F3D67D7-01B0-4A51-B79B-CBDD1F343155}"/>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711" name="直線コネクタ 710">
          <a:extLst>
            <a:ext uri="{FF2B5EF4-FFF2-40B4-BE49-F238E27FC236}">
              <a16:creationId xmlns:a16="http://schemas.microsoft.com/office/drawing/2014/main" id="{D55E630A-AB61-4526-B9BB-93A308ECB082}"/>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712" name="【消防施設】&#10;一人当たり面積平均値テキスト">
          <a:extLst>
            <a:ext uri="{FF2B5EF4-FFF2-40B4-BE49-F238E27FC236}">
              <a16:creationId xmlns:a16="http://schemas.microsoft.com/office/drawing/2014/main" id="{ED053F9D-382A-44B8-871F-D6869A8F64D9}"/>
            </a:ext>
          </a:extLst>
        </xdr:cNvPr>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713" name="フローチャート: 判断 712">
          <a:extLst>
            <a:ext uri="{FF2B5EF4-FFF2-40B4-BE49-F238E27FC236}">
              <a16:creationId xmlns:a16="http://schemas.microsoft.com/office/drawing/2014/main" id="{840770E8-6AB0-4D1F-B37C-B6E05C36FEA7}"/>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714" name="フローチャート: 判断 713">
          <a:extLst>
            <a:ext uri="{FF2B5EF4-FFF2-40B4-BE49-F238E27FC236}">
              <a16:creationId xmlns:a16="http://schemas.microsoft.com/office/drawing/2014/main" id="{986DEADE-5A7F-4CAE-9BE2-B4E87CFDE14A}"/>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137749</xdr:rowOff>
    </xdr:from>
    <xdr:ext cx="469744" cy="259045"/>
    <xdr:sp macro="" textlink="">
      <xdr:nvSpPr>
        <xdr:cNvPr id="715" name="n_1aveValue【消防施設】&#10;一人当たり面積">
          <a:extLst>
            <a:ext uri="{FF2B5EF4-FFF2-40B4-BE49-F238E27FC236}">
              <a16:creationId xmlns:a16="http://schemas.microsoft.com/office/drawing/2014/main" id="{B1FA3BBA-54BB-4FE2-85F0-842BFA6E8B28}"/>
            </a:ext>
          </a:extLst>
        </xdr:cNvPr>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43878</xdr:rowOff>
    </xdr:from>
    <xdr:to>
      <xdr:col>107</xdr:col>
      <xdr:colOff>101600</xdr:colOff>
      <xdr:row>84</xdr:row>
      <xdr:rowOff>145478</xdr:rowOff>
    </xdr:to>
    <xdr:sp macro="" textlink="">
      <xdr:nvSpPr>
        <xdr:cNvPr id="716" name="フローチャート: 判断 715">
          <a:extLst>
            <a:ext uri="{FF2B5EF4-FFF2-40B4-BE49-F238E27FC236}">
              <a16:creationId xmlns:a16="http://schemas.microsoft.com/office/drawing/2014/main" id="{32B8D8B1-4504-47BD-991F-FDED8B4A2D34}"/>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136605</xdr:rowOff>
    </xdr:from>
    <xdr:ext cx="469744" cy="259045"/>
    <xdr:sp macro="" textlink="">
      <xdr:nvSpPr>
        <xdr:cNvPr id="717" name="n_2aveValue【消防施設】&#10;一人当たり面積">
          <a:extLst>
            <a:ext uri="{FF2B5EF4-FFF2-40B4-BE49-F238E27FC236}">
              <a16:creationId xmlns:a16="http://schemas.microsoft.com/office/drawing/2014/main" id="{16C04F32-375E-4388-9FCD-39F16793AAC5}"/>
            </a:ext>
          </a:extLst>
        </xdr:cNvPr>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6159</xdr:rowOff>
    </xdr:from>
    <xdr:to>
      <xdr:col>102</xdr:col>
      <xdr:colOff>165100</xdr:colOff>
      <xdr:row>84</xdr:row>
      <xdr:rowOff>107759</xdr:rowOff>
    </xdr:to>
    <xdr:sp macro="" textlink="">
      <xdr:nvSpPr>
        <xdr:cNvPr id="718" name="フローチャート: 判断 717">
          <a:extLst>
            <a:ext uri="{FF2B5EF4-FFF2-40B4-BE49-F238E27FC236}">
              <a16:creationId xmlns:a16="http://schemas.microsoft.com/office/drawing/2014/main" id="{8182F3E1-0F91-4185-892B-A23D5C5313C5}"/>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124286</xdr:rowOff>
    </xdr:from>
    <xdr:ext cx="469744" cy="259045"/>
    <xdr:sp macro="" textlink="">
      <xdr:nvSpPr>
        <xdr:cNvPr id="719" name="n_3aveValue【消防施設】&#10;一人当たり面積">
          <a:extLst>
            <a:ext uri="{FF2B5EF4-FFF2-40B4-BE49-F238E27FC236}">
              <a16:creationId xmlns:a16="http://schemas.microsoft.com/office/drawing/2014/main" id="{E1F850D2-B87F-4439-845E-A4A15EDA7780}"/>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169608</xdr:rowOff>
    </xdr:from>
    <xdr:to>
      <xdr:col>98</xdr:col>
      <xdr:colOff>38100</xdr:colOff>
      <xdr:row>84</xdr:row>
      <xdr:rowOff>99758</xdr:rowOff>
    </xdr:to>
    <xdr:sp macro="" textlink="">
      <xdr:nvSpPr>
        <xdr:cNvPr id="720" name="フローチャート: 判断 719">
          <a:extLst>
            <a:ext uri="{FF2B5EF4-FFF2-40B4-BE49-F238E27FC236}">
              <a16:creationId xmlns:a16="http://schemas.microsoft.com/office/drawing/2014/main" id="{4190632F-136C-463F-BAFD-96B6917C1D9D}"/>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116285</xdr:rowOff>
    </xdr:from>
    <xdr:ext cx="469744" cy="259045"/>
    <xdr:sp macro="" textlink="">
      <xdr:nvSpPr>
        <xdr:cNvPr id="721" name="n_4aveValue【消防施設】&#10;一人当たり面積">
          <a:extLst>
            <a:ext uri="{FF2B5EF4-FFF2-40B4-BE49-F238E27FC236}">
              <a16:creationId xmlns:a16="http://schemas.microsoft.com/office/drawing/2014/main" id="{AE634944-AD86-480B-A80F-77950FE94E3E}"/>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55ED82F9-A1D3-44A2-84E6-930B33ECCEC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60FCA95-7DFA-4884-A3AE-6C1C385806C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F63B775E-455C-4F36-A696-0F6E6472BE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C1F61705-8083-469F-9BC7-BBDBFA29231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83054D89-EACA-4C72-A50D-B6E061F002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27305</xdr:rowOff>
    </xdr:from>
    <xdr:to>
      <xdr:col>116</xdr:col>
      <xdr:colOff>114300</xdr:colOff>
      <xdr:row>84</xdr:row>
      <xdr:rowOff>128905</xdr:rowOff>
    </xdr:to>
    <xdr:sp macro="" textlink="">
      <xdr:nvSpPr>
        <xdr:cNvPr id="727" name="楕円 726">
          <a:extLst>
            <a:ext uri="{FF2B5EF4-FFF2-40B4-BE49-F238E27FC236}">
              <a16:creationId xmlns:a16="http://schemas.microsoft.com/office/drawing/2014/main" id="{1A752694-7EFE-47AB-85EF-9D9036E52609}"/>
            </a:ext>
          </a:extLst>
        </xdr:cNvPr>
        <xdr:cNvSpPr/>
      </xdr:nvSpPr>
      <xdr:spPr>
        <a:xfrm>
          <a:off x="22110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50182</xdr:rowOff>
    </xdr:from>
    <xdr:ext cx="469744" cy="259045"/>
    <xdr:sp macro="" textlink="">
      <xdr:nvSpPr>
        <xdr:cNvPr id="728" name="【消防施設】&#10;一人当たり面積該当値テキスト">
          <a:extLst>
            <a:ext uri="{FF2B5EF4-FFF2-40B4-BE49-F238E27FC236}">
              <a16:creationId xmlns:a16="http://schemas.microsoft.com/office/drawing/2014/main" id="{40415125-8ACD-4C48-964A-E016DAE2905E}"/>
            </a:ext>
          </a:extLst>
        </xdr:cNvPr>
        <xdr:cNvSpPr txBox="1"/>
      </xdr:nvSpPr>
      <xdr:spPr>
        <a:xfrm>
          <a:off x="22199600" y="142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729" name="楕円 728">
          <a:extLst>
            <a:ext uri="{FF2B5EF4-FFF2-40B4-BE49-F238E27FC236}">
              <a16:creationId xmlns:a16="http://schemas.microsoft.com/office/drawing/2014/main" id="{997301F9-564C-4728-A3A6-FA67A2E7BE67}"/>
            </a:ext>
          </a:extLst>
        </xdr:cNvPr>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78105</xdr:rowOff>
    </xdr:from>
    <xdr:to>
      <xdr:col>116</xdr:col>
      <xdr:colOff>63500</xdr:colOff>
      <xdr:row>84</xdr:row>
      <xdr:rowOff>83820</xdr:rowOff>
    </xdr:to>
    <xdr:cxnSp macro="">
      <xdr:nvCxnSpPr>
        <xdr:cNvPr id="730" name="直線コネクタ 729">
          <a:extLst>
            <a:ext uri="{FF2B5EF4-FFF2-40B4-BE49-F238E27FC236}">
              <a16:creationId xmlns:a16="http://schemas.microsoft.com/office/drawing/2014/main" id="{A523DFFA-6DD4-4852-86B0-AFA4468FAEE4}"/>
            </a:ext>
          </a:extLst>
        </xdr:cNvPr>
        <xdr:cNvCxnSpPr/>
      </xdr:nvCxnSpPr>
      <xdr:spPr>
        <a:xfrm flipV="1">
          <a:off x="21323300" y="144799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128460</xdr:rowOff>
    </xdr:from>
    <xdr:to>
      <xdr:col>107</xdr:col>
      <xdr:colOff>101600</xdr:colOff>
      <xdr:row>84</xdr:row>
      <xdr:rowOff>58610</xdr:rowOff>
    </xdr:to>
    <xdr:sp macro="" textlink="">
      <xdr:nvSpPr>
        <xdr:cNvPr id="731" name="楕円 730">
          <a:extLst>
            <a:ext uri="{FF2B5EF4-FFF2-40B4-BE49-F238E27FC236}">
              <a16:creationId xmlns:a16="http://schemas.microsoft.com/office/drawing/2014/main" id="{D1417771-D189-4A66-B2CF-3E5A90492BC2}"/>
            </a:ext>
          </a:extLst>
        </xdr:cNvPr>
        <xdr:cNvSpPr/>
      </xdr:nvSpPr>
      <xdr:spPr>
        <a:xfrm>
          <a:off x="20383500" y="14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7810</xdr:rowOff>
    </xdr:from>
    <xdr:to>
      <xdr:col>111</xdr:col>
      <xdr:colOff>177800</xdr:colOff>
      <xdr:row>84</xdr:row>
      <xdr:rowOff>83820</xdr:rowOff>
    </xdr:to>
    <xdr:cxnSp macro="">
      <xdr:nvCxnSpPr>
        <xdr:cNvPr id="732" name="直線コネクタ 731">
          <a:extLst>
            <a:ext uri="{FF2B5EF4-FFF2-40B4-BE49-F238E27FC236}">
              <a16:creationId xmlns:a16="http://schemas.microsoft.com/office/drawing/2014/main" id="{0AB264D2-7C03-4140-A3BA-164FC66C0E21}"/>
            </a:ext>
          </a:extLst>
        </xdr:cNvPr>
        <xdr:cNvCxnSpPr/>
      </xdr:nvCxnSpPr>
      <xdr:spPr>
        <a:xfrm>
          <a:off x="20434300" y="14409610"/>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45593</xdr:rowOff>
    </xdr:from>
    <xdr:to>
      <xdr:col>102</xdr:col>
      <xdr:colOff>165100</xdr:colOff>
      <xdr:row>84</xdr:row>
      <xdr:rowOff>147193</xdr:rowOff>
    </xdr:to>
    <xdr:sp macro="" textlink="">
      <xdr:nvSpPr>
        <xdr:cNvPr id="733" name="楕円 732">
          <a:extLst>
            <a:ext uri="{FF2B5EF4-FFF2-40B4-BE49-F238E27FC236}">
              <a16:creationId xmlns:a16="http://schemas.microsoft.com/office/drawing/2014/main" id="{762332B3-FB33-4597-ABD1-646450C1A4A9}"/>
            </a:ext>
          </a:extLst>
        </xdr:cNvPr>
        <xdr:cNvSpPr/>
      </xdr:nvSpPr>
      <xdr:spPr>
        <a:xfrm>
          <a:off x="19494500" y="144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7810</xdr:rowOff>
    </xdr:from>
    <xdr:to>
      <xdr:col>107</xdr:col>
      <xdr:colOff>50800</xdr:colOff>
      <xdr:row>84</xdr:row>
      <xdr:rowOff>96393</xdr:rowOff>
    </xdr:to>
    <xdr:cxnSp macro="">
      <xdr:nvCxnSpPr>
        <xdr:cNvPr id="734" name="直線コネクタ 733">
          <a:extLst>
            <a:ext uri="{FF2B5EF4-FFF2-40B4-BE49-F238E27FC236}">
              <a16:creationId xmlns:a16="http://schemas.microsoft.com/office/drawing/2014/main" id="{6C1F5A09-C906-433E-A127-5749D5A4069F}"/>
            </a:ext>
          </a:extLst>
        </xdr:cNvPr>
        <xdr:cNvCxnSpPr/>
      </xdr:nvCxnSpPr>
      <xdr:spPr>
        <a:xfrm flipV="1">
          <a:off x="19545300" y="14409610"/>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96456</xdr:rowOff>
    </xdr:from>
    <xdr:to>
      <xdr:col>98</xdr:col>
      <xdr:colOff>38100</xdr:colOff>
      <xdr:row>85</xdr:row>
      <xdr:rowOff>26606</xdr:rowOff>
    </xdr:to>
    <xdr:sp macro="" textlink="">
      <xdr:nvSpPr>
        <xdr:cNvPr id="735" name="楕円 734">
          <a:extLst>
            <a:ext uri="{FF2B5EF4-FFF2-40B4-BE49-F238E27FC236}">
              <a16:creationId xmlns:a16="http://schemas.microsoft.com/office/drawing/2014/main" id="{D9DC2BFF-4F3A-40C2-9750-CC524A880D8A}"/>
            </a:ext>
          </a:extLst>
        </xdr:cNvPr>
        <xdr:cNvSpPr/>
      </xdr:nvSpPr>
      <xdr:spPr>
        <a:xfrm>
          <a:off x="18605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96393</xdr:rowOff>
    </xdr:from>
    <xdr:to>
      <xdr:col>102</xdr:col>
      <xdr:colOff>114300</xdr:colOff>
      <xdr:row>84</xdr:row>
      <xdr:rowOff>147256</xdr:rowOff>
    </xdr:to>
    <xdr:cxnSp macro="">
      <xdr:nvCxnSpPr>
        <xdr:cNvPr id="736" name="直線コネクタ 735">
          <a:extLst>
            <a:ext uri="{FF2B5EF4-FFF2-40B4-BE49-F238E27FC236}">
              <a16:creationId xmlns:a16="http://schemas.microsoft.com/office/drawing/2014/main" id="{3559EC68-042A-4043-A178-102AACE89832}"/>
            </a:ext>
          </a:extLst>
        </xdr:cNvPr>
        <xdr:cNvCxnSpPr/>
      </xdr:nvCxnSpPr>
      <xdr:spPr>
        <a:xfrm flipV="1">
          <a:off x="18656300" y="14498193"/>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37" name="n_1mainValue【消防施設】&#10;一人当たり面積">
          <a:extLst>
            <a:ext uri="{FF2B5EF4-FFF2-40B4-BE49-F238E27FC236}">
              <a16:creationId xmlns:a16="http://schemas.microsoft.com/office/drawing/2014/main" id="{E3255625-CC3D-4FFD-9922-AE48CD4D4696}"/>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75137</xdr:rowOff>
    </xdr:from>
    <xdr:ext cx="469744" cy="259045"/>
    <xdr:sp macro="" textlink="">
      <xdr:nvSpPr>
        <xdr:cNvPr id="738" name="n_2mainValue【消防施設】&#10;一人当たり面積">
          <a:extLst>
            <a:ext uri="{FF2B5EF4-FFF2-40B4-BE49-F238E27FC236}">
              <a16:creationId xmlns:a16="http://schemas.microsoft.com/office/drawing/2014/main" id="{7A218733-7A42-41AC-9ECA-0C806FBC762B}"/>
            </a:ext>
          </a:extLst>
        </xdr:cNvPr>
        <xdr:cNvSpPr txBox="1"/>
      </xdr:nvSpPr>
      <xdr:spPr>
        <a:xfrm>
          <a:off x="20199427" y="1413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138320</xdr:rowOff>
    </xdr:from>
    <xdr:ext cx="469744" cy="259045"/>
    <xdr:sp macro="" textlink="">
      <xdr:nvSpPr>
        <xdr:cNvPr id="739" name="n_3mainValue【消防施設】&#10;一人当たり面積">
          <a:extLst>
            <a:ext uri="{FF2B5EF4-FFF2-40B4-BE49-F238E27FC236}">
              <a16:creationId xmlns:a16="http://schemas.microsoft.com/office/drawing/2014/main" id="{3226E606-FD65-4291-A0DE-1198A414F757}"/>
            </a:ext>
          </a:extLst>
        </xdr:cNvPr>
        <xdr:cNvSpPr txBox="1"/>
      </xdr:nvSpPr>
      <xdr:spPr>
        <a:xfrm>
          <a:off x="19310427" y="1454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17733</xdr:rowOff>
    </xdr:from>
    <xdr:ext cx="469744" cy="259045"/>
    <xdr:sp macro="" textlink="">
      <xdr:nvSpPr>
        <xdr:cNvPr id="740" name="n_4mainValue【消防施設】&#10;一人当たり面積">
          <a:extLst>
            <a:ext uri="{FF2B5EF4-FFF2-40B4-BE49-F238E27FC236}">
              <a16:creationId xmlns:a16="http://schemas.microsoft.com/office/drawing/2014/main" id="{465EE75D-FD89-4840-99FD-C8EEABACE46E}"/>
            </a:ext>
          </a:extLst>
        </xdr:cNvPr>
        <xdr:cNvSpPr txBox="1"/>
      </xdr:nvSpPr>
      <xdr:spPr>
        <a:xfrm>
          <a:off x="18421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55CBBD-75F4-4928-A69A-BD5A930345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48F818C9-4A67-43DC-95A1-6A73CB8B54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3A1FD3F2-B8EB-40EC-AF08-FD6D5AD7C29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94404726-0EC6-42F2-B0A5-E30B46F2EE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82446D42-091E-42BE-A417-A2A3F178D14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25C64F4C-D645-4DEA-82E7-742FC0122D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4892968F-37CB-415A-8E0F-058FB10FC1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6B617D49-3A99-4C5F-A5C3-EAABB729A0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51AEF5E-EBD1-4775-AB35-7E25DE7CE3A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F51D4A0A-73CD-4E8F-A453-5251197226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D5D1CC87-F129-4AFD-8FB6-A8966F55EE1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1D83FD66-E8C7-41CB-92D7-AE55E980020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F4666DF-A158-4374-9E4B-4383D7E905C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2CA59C22-0A42-41BB-8D4E-A44A29E7FAD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D35AF41-CF57-4BEE-BB20-A36377C5DB2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807FC15D-6397-4482-BA7E-3A83A9A1423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D8F28299-1CA4-450C-8016-A1E6CDDB466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DA5CC240-F215-4C71-AA16-F5C479714DA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99F5A61F-495A-4A0F-BB8A-C5C4CB24A09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EB28E6B7-27B4-45F6-A1F8-4EB745A174A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7D9D04B4-AAE6-4265-9250-A9370CFCC1F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35E1918-6E7C-4A31-BF69-648D5A07CF7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3A4ABAF8-B017-415D-9E58-F21F2E3625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6B64CD42-7DBF-436D-A7D0-4041A8875A1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EA681896-7365-4247-95E8-88FA8220F20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86C04A54-AB94-4BFF-88A7-EF876EA1CDF7}"/>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F2041A63-28E4-4C58-8B12-EF44848C2E3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CEE6C24D-965A-4678-9CED-0C1015121A0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769" name="【庁舎】&#10;有形固定資産減価償却率平均値テキスト">
          <a:extLst>
            <a:ext uri="{FF2B5EF4-FFF2-40B4-BE49-F238E27FC236}">
              <a16:creationId xmlns:a16="http://schemas.microsoft.com/office/drawing/2014/main" id="{B620D48E-7BE1-4DE1-9F07-05DD975628E0}"/>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770" name="フローチャート: 判断 769">
          <a:extLst>
            <a:ext uri="{FF2B5EF4-FFF2-40B4-BE49-F238E27FC236}">
              <a16:creationId xmlns:a16="http://schemas.microsoft.com/office/drawing/2014/main" id="{C306DE1F-D2CC-4099-89F2-3AE7383741FF}"/>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771" name="フローチャート: 判断 770">
          <a:extLst>
            <a:ext uri="{FF2B5EF4-FFF2-40B4-BE49-F238E27FC236}">
              <a16:creationId xmlns:a16="http://schemas.microsoft.com/office/drawing/2014/main" id="{F826F6BE-D9C3-4448-84D3-E2A1E8630807}"/>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142257</xdr:rowOff>
    </xdr:from>
    <xdr:ext cx="405111" cy="259045"/>
    <xdr:sp macro="" textlink="">
      <xdr:nvSpPr>
        <xdr:cNvPr id="772" name="n_1aveValue【庁舎】&#10;有形固定資産減価償却率">
          <a:extLst>
            <a:ext uri="{FF2B5EF4-FFF2-40B4-BE49-F238E27FC236}">
              <a16:creationId xmlns:a16="http://schemas.microsoft.com/office/drawing/2014/main" id="{03D20021-29FE-499D-B1F4-59430FEF4F61}"/>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22861</xdr:rowOff>
    </xdr:from>
    <xdr:to>
      <xdr:col>76</xdr:col>
      <xdr:colOff>165100</xdr:colOff>
      <xdr:row>104</xdr:row>
      <xdr:rowOff>124461</xdr:rowOff>
    </xdr:to>
    <xdr:sp macro="" textlink="">
      <xdr:nvSpPr>
        <xdr:cNvPr id="773" name="フローチャート: 判断 772">
          <a:extLst>
            <a:ext uri="{FF2B5EF4-FFF2-40B4-BE49-F238E27FC236}">
              <a16:creationId xmlns:a16="http://schemas.microsoft.com/office/drawing/2014/main" id="{A4DBEE50-D56B-48DF-AC35-41368C1DF770}"/>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140988</xdr:rowOff>
    </xdr:from>
    <xdr:ext cx="405111" cy="259045"/>
    <xdr:sp macro="" textlink="">
      <xdr:nvSpPr>
        <xdr:cNvPr id="774" name="n_2aveValue【庁舎】&#10;有形固定資産減価償却率">
          <a:extLst>
            <a:ext uri="{FF2B5EF4-FFF2-40B4-BE49-F238E27FC236}">
              <a16:creationId xmlns:a16="http://schemas.microsoft.com/office/drawing/2014/main" id="{787A117D-F69A-44F8-A99B-434A679F3895}"/>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39370</xdr:rowOff>
    </xdr:from>
    <xdr:to>
      <xdr:col>72</xdr:col>
      <xdr:colOff>38100</xdr:colOff>
      <xdr:row>104</xdr:row>
      <xdr:rowOff>140970</xdr:rowOff>
    </xdr:to>
    <xdr:sp macro="" textlink="">
      <xdr:nvSpPr>
        <xdr:cNvPr id="775" name="フローチャート: 判断 774">
          <a:extLst>
            <a:ext uri="{FF2B5EF4-FFF2-40B4-BE49-F238E27FC236}">
              <a16:creationId xmlns:a16="http://schemas.microsoft.com/office/drawing/2014/main" id="{D9A1BA31-C7F2-4657-82FC-C406C5A57EEB}"/>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157497</xdr:rowOff>
    </xdr:from>
    <xdr:ext cx="405111" cy="259045"/>
    <xdr:sp macro="" textlink="">
      <xdr:nvSpPr>
        <xdr:cNvPr id="776" name="n_3aveValue【庁舎】&#10;有形固定資産減価償却率">
          <a:extLst>
            <a:ext uri="{FF2B5EF4-FFF2-40B4-BE49-F238E27FC236}">
              <a16:creationId xmlns:a16="http://schemas.microsoft.com/office/drawing/2014/main" id="{5DA83178-149F-4831-904A-D82D31EFEB9A}"/>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44450</xdr:rowOff>
    </xdr:from>
    <xdr:to>
      <xdr:col>67</xdr:col>
      <xdr:colOff>101600</xdr:colOff>
      <xdr:row>104</xdr:row>
      <xdr:rowOff>146050</xdr:rowOff>
    </xdr:to>
    <xdr:sp macro="" textlink="">
      <xdr:nvSpPr>
        <xdr:cNvPr id="777" name="フローチャート: 判断 776">
          <a:extLst>
            <a:ext uri="{FF2B5EF4-FFF2-40B4-BE49-F238E27FC236}">
              <a16:creationId xmlns:a16="http://schemas.microsoft.com/office/drawing/2014/main" id="{2E76AEE2-9498-4E47-8072-01B1BBE8E13D}"/>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162577</xdr:rowOff>
    </xdr:from>
    <xdr:ext cx="405111" cy="259045"/>
    <xdr:sp macro="" textlink="">
      <xdr:nvSpPr>
        <xdr:cNvPr id="778" name="n_4aveValue【庁舎】&#10;有形固定資産減価償却率">
          <a:extLst>
            <a:ext uri="{FF2B5EF4-FFF2-40B4-BE49-F238E27FC236}">
              <a16:creationId xmlns:a16="http://schemas.microsoft.com/office/drawing/2014/main" id="{1E980C19-691E-4CE7-BFDD-6D9BDBD709C7}"/>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7BD526A-ED74-487D-935D-5CFC2ED9B2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9035A50-F798-4C1B-9BC3-D1C23A9D48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B81C833-CF13-450C-885C-2C2DC8D477A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A75DDF32-BF20-4042-B957-85309523CFE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99792486-BBB8-420B-9D0F-9E8308EB6B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144780</xdr:rowOff>
    </xdr:from>
    <xdr:to>
      <xdr:col>85</xdr:col>
      <xdr:colOff>177800</xdr:colOff>
      <xdr:row>105</xdr:row>
      <xdr:rowOff>74930</xdr:rowOff>
    </xdr:to>
    <xdr:sp macro="" textlink="">
      <xdr:nvSpPr>
        <xdr:cNvPr id="784" name="楕円 783">
          <a:extLst>
            <a:ext uri="{FF2B5EF4-FFF2-40B4-BE49-F238E27FC236}">
              <a16:creationId xmlns:a16="http://schemas.microsoft.com/office/drawing/2014/main" id="{E69A2FA1-BB05-4FA8-9F1F-0609E373E5DC}"/>
            </a:ext>
          </a:extLst>
        </xdr:cNvPr>
        <xdr:cNvSpPr/>
      </xdr:nvSpPr>
      <xdr:spPr>
        <a:xfrm>
          <a:off x="162687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167657</xdr:rowOff>
    </xdr:from>
    <xdr:ext cx="405111" cy="259045"/>
    <xdr:sp macro="" textlink="">
      <xdr:nvSpPr>
        <xdr:cNvPr id="785" name="【庁舎】&#10;有形固定資産減価償却率該当値テキスト">
          <a:extLst>
            <a:ext uri="{FF2B5EF4-FFF2-40B4-BE49-F238E27FC236}">
              <a16:creationId xmlns:a16="http://schemas.microsoft.com/office/drawing/2014/main" id="{D44E9101-74F4-41E6-BD97-51ECE81B1553}"/>
            </a:ext>
          </a:extLst>
        </xdr:cNvPr>
        <xdr:cNvSpPr txBox="1"/>
      </xdr:nvSpPr>
      <xdr:spPr>
        <a:xfrm>
          <a:off x="16357600"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152400</xdr:rowOff>
    </xdr:from>
    <xdr:to>
      <xdr:col>81</xdr:col>
      <xdr:colOff>101600</xdr:colOff>
      <xdr:row>105</xdr:row>
      <xdr:rowOff>82550</xdr:rowOff>
    </xdr:to>
    <xdr:sp macro="" textlink="">
      <xdr:nvSpPr>
        <xdr:cNvPr id="786" name="楕円 785">
          <a:extLst>
            <a:ext uri="{FF2B5EF4-FFF2-40B4-BE49-F238E27FC236}">
              <a16:creationId xmlns:a16="http://schemas.microsoft.com/office/drawing/2014/main" id="{FEC1C1CC-BC9C-42F3-B6D6-DE3EE1996B63}"/>
            </a:ext>
          </a:extLst>
        </xdr:cNvPr>
        <xdr:cNvSpPr/>
      </xdr:nvSpPr>
      <xdr:spPr>
        <a:xfrm>
          <a:off x="15430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24130</xdr:rowOff>
    </xdr:from>
    <xdr:to>
      <xdr:col>85</xdr:col>
      <xdr:colOff>127000</xdr:colOff>
      <xdr:row>105</xdr:row>
      <xdr:rowOff>31750</xdr:rowOff>
    </xdr:to>
    <xdr:cxnSp macro="">
      <xdr:nvCxnSpPr>
        <xdr:cNvPr id="787" name="直線コネクタ 786">
          <a:extLst>
            <a:ext uri="{FF2B5EF4-FFF2-40B4-BE49-F238E27FC236}">
              <a16:creationId xmlns:a16="http://schemas.microsoft.com/office/drawing/2014/main" id="{A05CC2A8-4123-4DE8-904D-703189831A2F}"/>
            </a:ext>
          </a:extLst>
        </xdr:cNvPr>
        <xdr:cNvCxnSpPr/>
      </xdr:nvCxnSpPr>
      <xdr:spPr>
        <a:xfrm flipV="1">
          <a:off x="15481300" y="18026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127000</xdr:rowOff>
    </xdr:from>
    <xdr:to>
      <xdr:col>76</xdr:col>
      <xdr:colOff>165100</xdr:colOff>
      <xdr:row>105</xdr:row>
      <xdr:rowOff>57150</xdr:rowOff>
    </xdr:to>
    <xdr:sp macro="" textlink="">
      <xdr:nvSpPr>
        <xdr:cNvPr id="788" name="楕円 787">
          <a:extLst>
            <a:ext uri="{FF2B5EF4-FFF2-40B4-BE49-F238E27FC236}">
              <a16:creationId xmlns:a16="http://schemas.microsoft.com/office/drawing/2014/main" id="{5435679E-F0B4-4B09-9D00-0A9DE6FB6D65}"/>
            </a:ext>
          </a:extLst>
        </xdr:cNvPr>
        <xdr:cNvSpPr/>
      </xdr:nvSpPr>
      <xdr:spPr>
        <a:xfrm>
          <a:off x="14541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6350</xdr:rowOff>
    </xdr:from>
    <xdr:to>
      <xdr:col>81</xdr:col>
      <xdr:colOff>50800</xdr:colOff>
      <xdr:row>105</xdr:row>
      <xdr:rowOff>31750</xdr:rowOff>
    </xdr:to>
    <xdr:cxnSp macro="">
      <xdr:nvCxnSpPr>
        <xdr:cNvPr id="789" name="直線コネクタ 788">
          <a:extLst>
            <a:ext uri="{FF2B5EF4-FFF2-40B4-BE49-F238E27FC236}">
              <a16:creationId xmlns:a16="http://schemas.microsoft.com/office/drawing/2014/main" id="{13E01325-4727-464F-8DB8-9D81E3F57027}"/>
            </a:ext>
          </a:extLst>
        </xdr:cNvPr>
        <xdr:cNvCxnSpPr/>
      </xdr:nvCxnSpPr>
      <xdr:spPr>
        <a:xfrm>
          <a:off x="14592300" y="1800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101600</xdr:rowOff>
    </xdr:from>
    <xdr:to>
      <xdr:col>72</xdr:col>
      <xdr:colOff>38100</xdr:colOff>
      <xdr:row>105</xdr:row>
      <xdr:rowOff>31750</xdr:rowOff>
    </xdr:to>
    <xdr:sp macro="" textlink="">
      <xdr:nvSpPr>
        <xdr:cNvPr id="790" name="楕円 789">
          <a:extLst>
            <a:ext uri="{FF2B5EF4-FFF2-40B4-BE49-F238E27FC236}">
              <a16:creationId xmlns:a16="http://schemas.microsoft.com/office/drawing/2014/main" id="{492FB59A-AA1F-4095-AE83-66B47F8D54A7}"/>
            </a:ext>
          </a:extLst>
        </xdr:cNvPr>
        <xdr:cNvSpPr/>
      </xdr:nvSpPr>
      <xdr:spPr>
        <a:xfrm>
          <a:off x="1365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152400</xdr:rowOff>
    </xdr:from>
    <xdr:to>
      <xdr:col>76</xdr:col>
      <xdr:colOff>114300</xdr:colOff>
      <xdr:row>105</xdr:row>
      <xdr:rowOff>6350</xdr:rowOff>
    </xdr:to>
    <xdr:cxnSp macro="">
      <xdr:nvCxnSpPr>
        <xdr:cNvPr id="791" name="直線コネクタ 790">
          <a:extLst>
            <a:ext uri="{FF2B5EF4-FFF2-40B4-BE49-F238E27FC236}">
              <a16:creationId xmlns:a16="http://schemas.microsoft.com/office/drawing/2014/main" id="{63CDF04A-C639-43DD-9949-74F3ECCB98AA}"/>
            </a:ext>
          </a:extLst>
        </xdr:cNvPr>
        <xdr:cNvCxnSpPr/>
      </xdr:nvCxnSpPr>
      <xdr:spPr>
        <a:xfrm>
          <a:off x="13703300" y="1798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76200</xdr:rowOff>
    </xdr:from>
    <xdr:to>
      <xdr:col>67</xdr:col>
      <xdr:colOff>101600</xdr:colOff>
      <xdr:row>105</xdr:row>
      <xdr:rowOff>6350</xdr:rowOff>
    </xdr:to>
    <xdr:sp macro="" textlink="">
      <xdr:nvSpPr>
        <xdr:cNvPr id="792" name="楕円 791">
          <a:extLst>
            <a:ext uri="{FF2B5EF4-FFF2-40B4-BE49-F238E27FC236}">
              <a16:creationId xmlns:a16="http://schemas.microsoft.com/office/drawing/2014/main" id="{2D1C8988-3BA1-4168-9B85-2EEB8CA089D9}"/>
            </a:ext>
          </a:extLst>
        </xdr:cNvPr>
        <xdr:cNvSpPr/>
      </xdr:nvSpPr>
      <xdr:spPr>
        <a:xfrm>
          <a:off x="12763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127000</xdr:rowOff>
    </xdr:from>
    <xdr:to>
      <xdr:col>71</xdr:col>
      <xdr:colOff>177800</xdr:colOff>
      <xdr:row>104</xdr:row>
      <xdr:rowOff>152400</xdr:rowOff>
    </xdr:to>
    <xdr:cxnSp macro="">
      <xdr:nvCxnSpPr>
        <xdr:cNvPr id="793" name="直線コネクタ 792">
          <a:extLst>
            <a:ext uri="{FF2B5EF4-FFF2-40B4-BE49-F238E27FC236}">
              <a16:creationId xmlns:a16="http://schemas.microsoft.com/office/drawing/2014/main" id="{49A6F56A-6D81-4424-BEE7-28FD83CE3183}"/>
            </a:ext>
          </a:extLst>
        </xdr:cNvPr>
        <xdr:cNvCxnSpPr/>
      </xdr:nvCxnSpPr>
      <xdr:spPr>
        <a:xfrm>
          <a:off x="12814300" y="1795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73677</xdr:rowOff>
    </xdr:from>
    <xdr:ext cx="405111" cy="259045"/>
    <xdr:sp macro="" textlink="">
      <xdr:nvSpPr>
        <xdr:cNvPr id="794" name="n_1mainValue【庁舎】&#10;有形固定資産減価償却率">
          <a:extLst>
            <a:ext uri="{FF2B5EF4-FFF2-40B4-BE49-F238E27FC236}">
              <a16:creationId xmlns:a16="http://schemas.microsoft.com/office/drawing/2014/main" id="{24FEF070-867B-4C9A-8455-DB9C6651486C}"/>
            </a:ext>
          </a:extLst>
        </xdr:cNvPr>
        <xdr:cNvSpPr txBox="1"/>
      </xdr:nvSpPr>
      <xdr:spPr>
        <a:xfrm>
          <a:off x="152660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48277</xdr:rowOff>
    </xdr:from>
    <xdr:ext cx="405111" cy="259045"/>
    <xdr:sp macro="" textlink="">
      <xdr:nvSpPr>
        <xdr:cNvPr id="795" name="n_2mainValue【庁舎】&#10;有形固定資産減価償却率">
          <a:extLst>
            <a:ext uri="{FF2B5EF4-FFF2-40B4-BE49-F238E27FC236}">
              <a16:creationId xmlns:a16="http://schemas.microsoft.com/office/drawing/2014/main" id="{DC8C1FE3-E4D5-4CCC-A0CF-BD9BE51A78BD}"/>
            </a:ext>
          </a:extLst>
        </xdr:cNvPr>
        <xdr:cNvSpPr txBox="1"/>
      </xdr:nvSpPr>
      <xdr:spPr>
        <a:xfrm>
          <a:off x="14389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22877</xdr:rowOff>
    </xdr:from>
    <xdr:ext cx="405111" cy="259045"/>
    <xdr:sp macro="" textlink="">
      <xdr:nvSpPr>
        <xdr:cNvPr id="796" name="n_3mainValue【庁舎】&#10;有形固定資産減価償却率">
          <a:extLst>
            <a:ext uri="{FF2B5EF4-FFF2-40B4-BE49-F238E27FC236}">
              <a16:creationId xmlns:a16="http://schemas.microsoft.com/office/drawing/2014/main" id="{55CB39F4-492F-42BD-9CA5-2129BDBF0DCB}"/>
            </a:ext>
          </a:extLst>
        </xdr:cNvPr>
        <xdr:cNvSpPr txBox="1"/>
      </xdr:nvSpPr>
      <xdr:spPr>
        <a:xfrm>
          <a:off x="13500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168927</xdr:rowOff>
    </xdr:from>
    <xdr:ext cx="405111" cy="259045"/>
    <xdr:sp macro="" textlink="">
      <xdr:nvSpPr>
        <xdr:cNvPr id="797" name="n_4mainValue【庁舎】&#10;有形固定資産減価償却率">
          <a:extLst>
            <a:ext uri="{FF2B5EF4-FFF2-40B4-BE49-F238E27FC236}">
              <a16:creationId xmlns:a16="http://schemas.microsoft.com/office/drawing/2014/main" id="{DD1529F1-285E-4ED9-B17E-DEA6588F6E71}"/>
            </a:ext>
          </a:extLst>
        </xdr:cNvPr>
        <xdr:cNvSpPr txBox="1"/>
      </xdr:nvSpPr>
      <xdr:spPr>
        <a:xfrm>
          <a:off x="12611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4699AE1F-D0AF-4BA3-A1B2-7771CD9882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2A8157D-CA5F-4AF8-8405-A59AEB2A14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6B69E620-CFEE-48C0-AD71-46918EB4AA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6E67AF4D-84B2-4511-B612-06F6B6EBC4F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2EDE0F00-37E6-4044-BE2E-9D0B09FCAC4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94E74C6D-2B4A-48B3-9AC3-45475D4503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0B2E211-C3C6-4BB6-84A5-825F2C90039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3811C69-1964-46AC-AA88-B0F0B84613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BC5D54E0-8322-44DC-854F-049EBCF518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C620DDFD-C4A3-4240-980C-87D3FA835D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F6E57C31-0F42-438F-9B73-14B0EF2E6C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9A22EC03-DA53-45B5-8A29-89A0F8C8F20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23CE1F35-42E8-4E55-A299-523335ECCB7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11B644A3-DF40-4AF9-A51E-9A5330FCE12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A99AC3A1-99B8-4FBE-AFE4-2B9E0A729C9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DF9A776A-DCD8-48EA-A00C-7BA08E8C765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624EA32B-FC4B-4D0F-87BF-B5A1FF72F3C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69C03B22-A59E-4A99-A9FB-6AC34D3F60D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174AFB25-B46F-462A-8761-A977FF92103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7B567F2F-ABD5-4AE7-B353-09D7EB59D88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F2DBC66E-2BB2-46B5-B411-9A9A2804E0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23CB5AFC-BFB9-4B3A-8878-7FBB80125E1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6B378BA9-AC10-49D6-A20E-7B02E61563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821" name="直線コネクタ 820">
          <a:extLst>
            <a:ext uri="{FF2B5EF4-FFF2-40B4-BE49-F238E27FC236}">
              <a16:creationId xmlns:a16="http://schemas.microsoft.com/office/drawing/2014/main" id="{2A281621-25A3-4952-8A8D-1CA50D9B5D6D}"/>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822" name="【庁舎】&#10;一人当たり面積最小値テキスト">
          <a:extLst>
            <a:ext uri="{FF2B5EF4-FFF2-40B4-BE49-F238E27FC236}">
              <a16:creationId xmlns:a16="http://schemas.microsoft.com/office/drawing/2014/main" id="{8A4A869A-736E-47A6-9718-B83917F80C85}"/>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823" name="直線コネクタ 822">
          <a:extLst>
            <a:ext uri="{FF2B5EF4-FFF2-40B4-BE49-F238E27FC236}">
              <a16:creationId xmlns:a16="http://schemas.microsoft.com/office/drawing/2014/main" id="{3A5C2189-E0F6-4D0F-BBF3-137557E47874}"/>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824" name="【庁舎】&#10;一人当たり面積最大値テキスト">
          <a:extLst>
            <a:ext uri="{FF2B5EF4-FFF2-40B4-BE49-F238E27FC236}">
              <a16:creationId xmlns:a16="http://schemas.microsoft.com/office/drawing/2014/main" id="{EA3EC1A4-CDB1-400D-B026-14A763EF2D35}"/>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825" name="直線コネクタ 824">
          <a:extLst>
            <a:ext uri="{FF2B5EF4-FFF2-40B4-BE49-F238E27FC236}">
              <a16:creationId xmlns:a16="http://schemas.microsoft.com/office/drawing/2014/main" id="{EBDC0CF4-9504-4266-8EE2-5F42287C25F3}"/>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826" name="【庁舎】&#10;一人当たり面積平均値テキスト">
          <a:extLst>
            <a:ext uri="{FF2B5EF4-FFF2-40B4-BE49-F238E27FC236}">
              <a16:creationId xmlns:a16="http://schemas.microsoft.com/office/drawing/2014/main" id="{A80E9A43-6DDC-4EC2-8FDD-4E2987B6851F}"/>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827" name="フローチャート: 判断 826">
          <a:extLst>
            <a:ext uri="{FF2B5EF4-FFF2-40B4-BE49-F238E27FC236}">
              <a16:creationId xmlns:a16="http://schemas.microsoft.com/office/drawing/2014/main" id="{8B13ACC3-9E96-4433-B834-86276CC32D7A}"/>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828" name="フローチャート: 判断 827">
          <a:extLst>
            <a:ext uri="{FF2B5EF4-FFF2-40B4-BE49-F238E27FC236}">
              <a16:creationId xmlns:a16="http://schemas.microsoft.com/office/drawing/2014/main" id="{3A6D6519-71F9-4BAD-A6D0-F0B0F81171AA}"/>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47514</xdr:rowOff>
    </xdr:from>
    <xdr:ext cx="469744" cy="259045"/>
    <xdr:sp macro="" textlink="">
      <xdr:nvSpPr>
        <xdr:cNvPr id="829" name="n_1aveValue【庁舎】&#10;一人当たり面積">
          <a:extLst>
            <a:ext uri="{FF2B5EF4-FFF2-40B4-BE49-F238E27FC236}">
              <a16:creationId xmlns:a16="http://schemas.microsoft.com/office/drawing/2014/main" id="{0E6AB61A-2958-4366-82FE-6753EFBFD38A}"/>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108838</xdr:rowOff>
    </xdr:from>
    <xdr:to>
      <xdr:col>107</xdr:col>
      <xdr:colOff>101600</xdr:colOff>
      <xdr:row>107</xdr:row>
      <xdr:rowOff>38988</xdr:rowOff>
    </xdr:to>
    <xdr:sp macro="" textlink="">
      <xdr:nvSpPr>
        <xdr:cNvPr id="830" name="フローチャート: 判断 829">
          <a:extLst>
            <a:ext uri="{FF2B5EF4-FFF2-40B4-BE49-F238E27FC236}">
              <a16:creationId xmlns:a16="http://schemas.microsoft.com/office/drawing/2014/main" id="{59CF3920-A650-4824-9212-6403454800D6}"/>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55515</xdr:rowOff>
    </xdr:from>
    <xdr:ext cx="469744" cy="259045"/>
    <xdr:sp macro="" textlink="">
      <xdr:nvSpPr>
        <xdr:cNvPr id="831" name="n_2aveValue【庁舎】&#10;一人当たり面積">
          <a:extLst>
            <a:ext uri="{FF2B5EF4-FFF2-40B4-BE49-F238E27FC236}">
              <a16:creationId xmlns:a16="http://schemas.microsoft.com/office/drawing/2014/main" id="{1B260B6E-170C-4134-BC1D-43F0BFDD5CF2}"/>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113030</xdr:rowOff>
    </xdr:from>
    <xdr:to>
      <xdr:col>102</xdr:col>
      <xdr:colOff>165100</xdr:colOff>
      <xdr:row>107</xdr:row>
      <xdr:rowOff>43180</xdr:rowOff>
    </xdr:to>
    <xdr:sp macro="" textlink="">
      <xdr:nvSpPr>
        <xdr:cNvPr id="832" name="フローチャート: 判断 831">
          <a:extLst>
            <a:ext uri="{FF2B5EF4-FFF2-40B4-BE49-F238E27FC236}">
              <a16:creationId xmlns:a16="http://schemas.microsoft.com/office/drawing/2014/main" id="{8FC96A96-3F3E-4045-9633-F128BBB11146}"/>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59707</xdr:rowOff>
    </xdr:from>
    <xdr:ext cx="469744" cy="259045"/>
    <xdr:sp macro="" textlink="">
      <xdr:nvSpPr>
        <xdr:cNvPr id="833" name="n_3aveValue【庁舎】&#10;一人当たり面積">
          <a:extLst>
            <a:ext uri="{FF2B5EF4-FFF2-40B4-BE49-F238E27FC236}">
              <a16:creationId xmlns:a16="http://schemas.microsoft.com/office/drawing/2014/main" id="{A7649328-A8C6-434C-93C6-E980B68F6FFB}"/>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107314</xdr:rowOff>
    </xdr:from>
    <xdr:to>
      <xdr:col>98</xdr:col>
      <xdr:colOff>38100</xdr:colOff>
      <xdr:row>107</xdr:row>
      <xdr:rowOff>37464</xdr:rowOff>
    </xdr:to>
    <xdr:sp macro="" textlink="">
      <xdr:nvSpPr>
        <xdr:cNvPr id="834" name="フローチャート: 判断 833">
          <a:extLst>
            <a:ext uri="{FF2B5EF4-FFF2-40B4-BE49-F238E27FC236}">
              <a16:creationId xmlns:a16="http://schemas.microsoft.com/office/drawing/2014/main" id="{135EE9B1-6239-4A1D-A6B9-268D7B5B781E}"/>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53991</xdr:rowOff>
    </xdr:from>
    <xdr:ext cx="469744" cy="259045"/>
    <xdr:sp macro="" textlink="">
      <xdr:nvSpPr>
        <xdr:cNvPr id="835" name="n_4aveValue【庁舎】&#10;一人当たり面積">
          <a:extLst>
            <a:ext uri="{FF2B5EF4-FFF2-40B4-BE49-F238E27FC236}">
              <a16:creationId xmlns:a16="http://schemas.microsoft.com/office/drawing/2014/main" id="{47D354F9-AB3D-47E3-AFE3-C8B9980DCCB6}"/>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1C65774-FA30-40D8-ACAC-E53EA840D3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6B841B8-3ACF-4F5D-926B-5535F3F913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23DF3EE-8903-47F9-A0C2-136B28A00F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04FB069-AE19-475B-AF66-349BF71A35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C896EA0-FBEA-46DB-9060-3E57143E6E1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65787</xdr:rowOff>
    </xdr:from>
    <xdr:to>
      <xdr:col>116</xdr:col>
      <xdr:colOff>114300</xdr:colOff>
      <xdr:row>107</xdr:row>
      <xdr:rowOff>167387</xdr:rowOff>
    </xdr:to>
    <xdr:sp macro="" textlink="">
      <xdr:nvSpPr>
        <xdr:cNvPr id="841" name="楕円 840">
          <a:extLst>
            <a:ext uri="{FF2B5EF4-FFF2-40B4-BE49-F238E27FC236}">
              <a16:creationId xmlns:a16="http://schemas.microsoft.com/office/drawing/2014/main" id="{10CF74B1-02B9-498C-9C70-08F29DEE0B46}"/>
            </a:ext>
          </a:extLst>
        </xdr:cNvPr>
        <xdr:cNvSpPr/>
      </xdr:nvSpPr>
      <xdr:spPr>
        <a:xfrm>
          <a:off x="22110700" y="184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152164</xdr:rowOff>
    </xdr:from>
    <xdr:ext cx="469744" cy="259045"/>
    <xdr:sp macro="" textlink="">
      <xdr:nvSpPr>
        <xdr:cNvPr id="842" name="【庁舎】&#10;一人当たり面積該当値テキスト">
          <a:extLst>
            <a:ext uri="{FF2B5EF4-FFF2-40B4-BE49-F238E27FC236}">
              <a16:creationId xmlns:a16="http://schemas.microsoft.com/office/drawing/2014/main" id="{B82A1ADB-6734-4B6F-8645-E1CFB315F1D2}"/>
            </a:ext>
          </a:extLst>
        </xdr:cNvPr>
        <xdr:cNvSpPr txBox="1"/>
      </xdr:nvSpPr>
      <xdr:spPr>
        <a:xfrm>
          <a:off x="22199600" y="183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71882</xdr:rowOff>
    </xdr:from>
    <xdr:to>
      <xdr:col>112</xdr:col>
      <xdr:colOff>38100</xdr:colOff>
      <xdr:row>108</xdr:row>
      <xdr:rowOff>2032</xdr:rowOff>
    </xdr:to>
    <xdr:sp macro="" textlink="">
      <xdr:nvSpPr>
        <xdr:cNvPr id="843" name="楕円 842">
          <a:extLst>
            <a:ext uri="{FF2B5EF4-FFF2-40B4-BE49-F238E27FC236}">
              <a16:creationId xmlns:a16="http://schemas.microsoft.com/office/drawing/2014/main" id="{9A80F6D4-564F-4E3B-BD80-CAB9F69AC7CB}"/>
            </a:ext>
          </a:extLst>
        </xdr:cNvPr>
        <xdr:cNvSpPr/>
      </xdr:nvSpPr>
      <xdr:spPr>
        <a:xfrm>
          <a:off x="21272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116587</xdr:rowOff>
    </xdr:from>
    <xdr:to>
      <xdr:col>116</xdr:col>
      <xdr:colOff>63500</xdr:colOff>
      <xdr:row>107</xdr:row>
      <xdr:rowOff>122682</xdr:rowOff>
    </xdr:to>
    <xdr:cxnSp macro="">
      <xdr:nvCxnSpPr>
        <xdr:cNvPr id="844" name="直線コネクタ 843">
          <a:extLst>
            <a:ext uri="{FF2B5EF4-FFF2-40B4-BE49-F238E27FC236}">
              <a16:creationId xmlns:a16="http://schemas.microsoft.com/office/drawing/2014/main" id="{EFA84ADE-1571-4E1F-AEDB-00FB20468764}"/>
            </a:ext>
          </a:extLst>
        </xdr:cNvPr>
        <xdr:cNvCxnSpPr/>
      </xdr:nvCxnSpPr>
      <xdr:spPr>
        <a:xfrm flipV="1">
          <a:off x="21323300" y="18461737"/>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77597</xdr:rowOff>
    </xdr:from>
    <xdr:to>
      <xdr:col>107</xdr:col>
      <xdr:colOff>101600</xdr:colOff>
      <xdr:row>108</xdr:row>
      <xdr:rowOff>7747</xdr:rowOff>
    </xdr:to>
    <xdr:sp macro="" textlink="">
      <xdr:nvSpPr>
        <xdr:cNvPr id="845" name="楕円 844">
          <a:extLst>
            <a:ext uri="{FF2B5EF4-FFF2-40B4-BE49-F238E27FC236}">
              <a16:creationId xmlns:a16="http://schemas.microsoft.com/office/drawing/2014/main" id="{EC427568-4876-4BDE-8A9F-825B2BD97822}"/>
            </a:ext>
          </a:extLst>
        </xdr:cNvPr>
        <xdr:cNvSpPr/>
      </xdr:nvSpPr>
      <xdr:spPr>
        <a:xfrm>
          <a:off x="20383500" y="184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122682</xdr:rowOff>
    </xdr:from>
    <xdr:to>
      <xdr:col>111</xdr:col>
      <xdr:colOff>177800</xdr:colOff>
      <xdr:row>107</xdr:row>
      <xdr:rowOff>128397</xdr:rowOff>
    </xdr:to>
    <xdr:cxnSp macro="">
      <xdr:nvCxnSpPr>
        <xdr:cNvPr id="846" name="直線コネクタ 845">
          <a:extLst>
            <a:ext uri="{FF2B5EF4-FFF2-40B4-BE49-F238E27FC236}">
              <a16:creationId xmlns:a16="http://schemas.microsoft.com/office/drawing/2014/main" id="{C96C0358-F1E1-440D-A213-3FBD42A2E961}"/>
            </a:ext>
          </a:extLst>
        </xdr:cNvPr>
        <xdr:cNvCxnSpPr/>
      </xdr:nvCxnSpPr>
      <xdr:spPr>
        <a:xfrm flipV="1">
          <a:off x="20434300" y="1846783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85598</xdr:rowOff>
    </xdr:from>
    <xdr:to>
      <xdr:col>102</xdr:col>
      <xdr:colOff>165100</xdr:colOff>
      <xdr:row>108</xdr:row>
      <xdr:rowOff>15748</xdr:rowOff>
    </xdr:to>
    <xdr:sp macro="" textlink="">
      <xdr:nvSpPr>
        <xdr:cNvPr id="847" name="楕円 846">
          <a:extLst>
            <a:ext uri="{FF2B5EF4-FFF2-40B4-BE49-F238E27FC236}">
              <a16:creationId xmlns:a16="http://schemas.microsoft.com/office/drawing/2014/main" id="{9CDD4566-8AA1-4D3B-93DF-1E8C61AEDF4D}"/>
            </a:ext>
          </a:extLst>
        </xdr:cNvPr>
        <xdr:cNvSpPr/>
      </xdr:nvSpPr>
      <xdr:spPr>
        <a:xfrm>
          <a:off x="19494500" y="184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128397</xdr:rowOff>
    </xdr:from>
    <xdr:to>
      <xdr:col>107</xdr:col>
      <xdr:colOff>50800</xdr:colOff>
      <xdr:row>107</xdr:row>
      <xdr:rowOff>136398</xdr:rowOff>
    </xdr:to>
    <xdr:cxnSp macro="">
      <xdr:nvCxnSpPr>
        <xdr:cNvPr id="848" name="直線コネクタ 847">
          <a:extLst>
            <a:ext uri="{FF2B5EF4-FFF2-40B4-BE49-F238E27FC236}">
              <a16:creationId xmlns:a16="http://schemas.microsoft.com/office/drawing/2014/main" id="{97503D82-4151-4F9D-9E3B-8B8ABB1A2EE9}"/>
            </a:ext>
          </a:extLst>
        </xdr:cNvPr>
        <xdr:cNvCxnSpPr/>
      </xdr:nvCxnSpPr>
      <xdr:spPr>
        <a:xfrm flipV="1">
          <a:off x="19545300" y="1847354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90932</xdr:rowOff>
    </xdr:from>
    <xdr:to>
      <xdr:col>98</xdr:col>
      <xdr:colOff>38100</xdr:colOff>
      <xdr:row>108</xdr:row>
      <xdr:rowOff>21082</xdr:rowOff>
    </xdr:to>
    <xdr:sp macro="" textlink="">
      <xdr:nvSpPr>
        <xdr:cNvPr id="849" name="楕円 848">
          <a:extLst>
            <a:ext uri="{FF2B5EF4-FFF2-40B4-BE49-F238E27FC236}">
              <a16:creationId xmlns:a16="http://schemas.microsoft.com/office/drawing/2014/main" id="{70BD9B21-EDF6-4344-8086-82F1D80E9676}"/>
            </a:ext>
          </a:extLst>
        </xdr:cNvPr>
        <xdr:cNvSpPr/>
      </xdr:nvSpPr>
      <xdr:spPr>
        <a:xfrm>
          <a:off x="18605500" y="184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136398</xdr:rowOff>
    </xdr:from>
    <xdr:to>
      <xdr:col>102</xdr:col>
      <xdr:colOff>114300</xdr:colOff>
      <xdr:row>107</xdr:row>
      <xdr:rowOff>141732</xdr:rowOff>
    </xdr:to>
    <xdr:cxnSp macro="">
      <xdr:nvCxnSpPr>
        <xdr:cNvPr id="850" name="直線コネクタ 849">
          <a:extLst>
            <a:ext uri="{FF2B5EF4-FFF2-40B4-BE49-F238E27FC236}">
              <a16:creationId xmlns:a16="http://schemas.microsoft.com/office/drawing/2014/main" id="{5EF1F755-3970-49AA-895E-C8197CC0F260}"/>
            </a:ext>
          </a:extLst>
        </xdr:cNvPr>
        <xdr:cNvCxnSpPr/>
      </xdr:nvCxnSpPr>
      <xdr:spPr>
        <a:xfrm flipV="1">
          <a:off x="18656300" y="1848154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164609</xdr:rowOff>
    </xdr:from>
    <xdr:ext cx="469744" cy="259045"/>
    <xdr:sp macro="" textlink="">
      <xdr:nvSpPr>
        <xdr:cNvPr id="851" name="n_1mainValue【庁舎】&#10;一人当たり面積">
          <a:extLst>
            <a:ext uri="{FF2B5EF4-FFF2-40B4-BE49-F238E27FC236}">
              <a16:creationId xmlns:a16="http://schemas.microsoft.com/office/drawing/2014/main" id="{C6D2F4C3-1E4C-496D-BB14-FD9E941EC470}"/>
            </a:ext>
          </a:extLst>
        </xdr:cNvPr>
        <xdr:cNvSpPr txBox="1"/>
      </xdr:nvSpPr>
      <xdr:spPr>
        <a:xfrm>
          <a:off x="210757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170324</xdr:rowOff>
    </xdr:from>
    <xdr:ext cx="469744" cy="259045"/>
    <xdr:sp macro="" textlink="">
      <xdr:nvSpPr>
        <xdr:cNvPr id="852" name="n_2mainValue【庁舎】&#10;一人当たり面積">
          <a:extLst>
            <a:ext uri="{FF2B5EF4-FFF2-40B4-BE49-F238E27FC236}">
              <a16:creationId xmlns:a16="http://schemas.microsoft.com/office/drawing/2014/main" id="{71ECEF77-332D-4A93-B2B7-F0CDD535BD30}"/>
            </a:ext>
          </a:extLst>
        </xdr:cNvPr>
        <xdr:cNvSpPr txBox="1"/>
      </xdr:nvSpPr>
      <xdr:spPr>
        <a:xfrm>
          <a:off x="20199427" y="1851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6875</xdr:rowOff>
    </xdr:from>
    <xdr:ext cx="469744" cy="259045"/>
    <xdr:sp macro="" textlink="">
      <xdr:nvSpPr>
        <xdr:cNvPr id="853" name="n_3mainValue【庁舎】&#10;一人当たり面積">
          <a:extLst>
            <a:ext uri="{FF2B5EF4-FFF2-40B4-BE49-F238E27FC236}">
              <a16:creationId xmlns:a16="http://schemas.microsoft.com/office/drawing/2014/main" id="{298C0E61-5765-4BB7-8DCB-BE9F29E22616}"/>
            </a:ext>
          </a:extLst>
        </xdr:cNvPr>
        <xdr:cNvSpPr txBox="1"/>
      </xdr:nvSpPr>
      <xdr:spPr>
        <a:xfrm>
          <a:off x="19310427"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12209</xdr:rowOff>
    </xdr:from>
    <xdr:ext cx="469744" cy="259045"/>
    <xdr:sp macro="" textlink="">
      <xdr:nvSpPr>
        <xdr:cNvPr id="854" name="n_4mainValue【庁舎】&#10;一人当たり面積">
          <a:extLst>
            <a:ext uri="{FF2B5EF4-FFF2-40B4-BE49-F238E27FC236}">
              <a16:creationId xmlns:a16="http://schemas.microsoft.com/office/drawing/2014/main" id="{E4B9C9D9-BBBD-4005-BD1B-7AF880EEBF44}"/>
            </a:ext>
          </a:extLst>
        </xdr:cNvPr>
        <xdr:cNvSpPr txBox="1"/>
      </xdr:nvSpPr>
      <xdr:spPr>
        <a:xfrm>
          <a:off x="18421427" y="1852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48859F6F-94FB-46B7-BAD1-0B72CEA83C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FC1B9758-01AE-42FE-B772-313B199340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C1CA60B6-522A-47B1-A4B5-86EC711654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図書館について、本町では公民館の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室を図書館として位置づけており、有形固定資産減価償却率が公民館に計上されており、数値が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。また同様の理由により、一人あたりの面積も著しく低い数値となって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消防施設については、有形戸固定資産減価償却率こそ微増しておりますが、地域防災センターや防災避難施設の建設により、一人あたり面積は増加傾向にあります。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本町は、市民会館と庁舎が同一の建物で構成されており、有形固定資産減価償却率が同値となって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。また、同様の理由により、一人当たり面積についても類似団体と比較して低い水準となって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
2,287
74.02
3,473,107
3,445,962
16,129
1,729,703
4,093,433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横ばいとなっており、類似団体と比較してやや下回っている現状である。本町は過疎化が進んでおり、労働力人口の低下や、基幹産業である一次産業の低迷などが原因として挙げられる。高知県と連携した一次産業の振興による産業基盤の強化や、使用料や住宅新築資金貸付金などの徴収強化に取り組み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公債費を筆頭に経常経費が町財政を圧迫している状況であり、類似団体と比較して大きく上回っている状況で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となっており改善している。引き続き、経常経費を圧迫している公共施設の修繕費や各システムの保守経費・使用料の見直しを推進し、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増加していく見通しであ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る公債費により財政が圧迫されないように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、歳入特定財源の確保を筆頭に起債額の抑制に取り組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む。</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108313</xdr:rowOff>
    </xdr:from>
    <xdr:to>
      <xdr:col>23</xdr:col>
      <xdr:colOff>133350</xdr:colOff>
      <xdr:row>65</xdr:row>
      <xdr:rowOff>64407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81113"/>
          <a:ext cx="8382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64407</xdr:rowOff>
    </xdr:from>
    <xdr:to>
      <xdr:col>19</xdr:col>
      <xdr:colOff>133350</xdr:colOff>
      <xdr:row>65</xdr:row>
      <xdr:rowOff>85090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0865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78196</xdr:rowOff>
    </xdr:from>
    <xdr:to>
      <xdr:col>15</xdr:col>
      <xdr:colOff>82550</xdr:colOff>
      <xdr:row>65</xdr:row>
      <xdr:rowOff>85090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224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78196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156950"/>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29590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0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13607</xdr:rowOff>
    </xdr:from>
    <xdr:to>
      <xdr:col>19</xdr:col>
      <xdr:colOff>184150</xdr:colOff>
      <xdr:row>65</xdr:row>
      <xdr:rowOff>115207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99984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4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27396</xdr:rowOff>
    </xdr:from>
    <xdr:to>
      <xdr:col>11</xdr:col>
      <xdr:colOff>82550</xdr:colOff>
      <xdr:row>65</xdr:row>
      <xdr:rowOff>128996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113773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人件費に関しては、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名が退職したことにより、前年度より減額となった。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職員のいびつな年齢構成割合を継続して平準化していく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定員適正化計画に基づき人件費の抑制も引き続き行っていく。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物件費に関しては、情報機器の保守運用経費等を筆頭に年々財政が硬直化している傾向があり、物件費全体として業務見直し等により削減していく必要がある。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119973</xdr:rowOff>
    </xdr:from>
    <xdr:to>
      <xdr:col>23</xdr:col>
      <xdr:colOff>133350</xdr:colOff>
      <xdr:row>80</xdr:row>
      <xdr:rowOff>146514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835973"/>
          <a:ext cx="838200" cy="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115548</xdr:rowOff>
    </xdr:from>
    <xdr:to>
      <xdr:col>19</xdr:col>
      <xdr:colOff>133350</xdr:colOff>
      <xdr:row>80</xdr:row>
      <xdr:rowOff>119973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831548"/>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77806</xdr:rowOff>
    </xdr:from>
    <xdr:to>
      <xdr:col>15</xdr:col>
      <xdr:colOff>82550</xdr:colOff>
      <xdr:row>80</xdr:row>
      <xdr:rowOff>115548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793806"/>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77806</xdr:rowOff>
    </xdr:from>
    <xdr:to>
      <xdr:col>11</xdr:col>
      <xdr:colOff>31750</xdr:colOff>
      <xdr:row>80</xdr:row>
      <xdr:rowOff>89185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3793806"/>
          <a:ext cx="8890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95714</xdr:rowOff>
    </xdr:from>
    <xdr:to>
      <xdr:col>23</xdr:col>
      <xdr:colOff>184150</xdr:colOff>
      <xdr:row>81</xdr:row>
      <xdr:rowOff>25864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112241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69173</xdr:rowOff>
    </xdr:from>
    <xdr:to>
      <xdr:col>19</xdr:col>
      <xdr:colOff>184150</xdr:colOff>
      <xdr:row>80</xdr:row>
      <xdr:rowOff>170773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78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9500</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55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64748</xdr:rowOff>
    </xdr:from>
    <xdr:to>
      <xdr:col>15</xdr:col>
      <xdr:colOff>133350</xdr:colOff>
      <xdr:row>80</xdr:row>
      <xdr:rowOff>166348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5075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54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27006</xdr:rowOff>
    </xdr:from>
    <xdr:to>
      <xdr:col>11</xdr:col>
      <xdr:colOff>82550</xdr:colOff>
      <xdr:row>80</xdr:row>
      <xdr:rowOff>128606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138783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51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38385</xdr:rowOff>
    </xdr:from>
    <xdr:to>
      <xdr:col>7</xdr:col>
      <xdr:colOff>31750</xdr:colOff>
      <xdr:row>80</xdr:row>
      <xdr:rowOff>139985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150162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2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ほぼ同じであったが、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今後も引き続き給与の適正化に努めていく。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59373</xdr:rowOff>
    </xdr:from>
    <xdr:to>
      <xdr:col>81</xdr:col>
      <xdr:colOff>44450</xdr:colOff>
      <xdr:row>87</xdr:row>
      <xdr:rowOff>62864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04073"/>
          <a:ext cx="838200" cy="17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141288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79014"/>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68898</xdr:rowOff>
    </xdr:from>
    <xdr:to>
      <xdr:col>72</xdr:col>
      <xdr:colOff>203200</xdr:colOff>
      <xdr:row>87</xdr:row>
      <xdr:rowOff>141288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850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68898</xdr:rowOff>
    </xdr:from>
    <xdr:to>
      <xdr:col>68</xdr:col>
      <xdr:colOff>152400</xdr:colOff>
      <xdr:row>87</xdr:row>
      <xdr:rowOff>68898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85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8573</xdr:rowOff>
    </xdr:from>
    <xdr:to>
      <xdr:col>81</xdr:col>
      <xdr:colOff>95250</xdr:colOff>
      <xdr:row>86</xdr:row>
      <xdr:rowOff>110173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25100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90488</xdr:rowOff>
    </xdr:from>
    <xdr:to>
      <xdr:col>73</xdr:col>
      <xdr:colOff>44450</xdr:colOff>
      <xdr:row>88</xdr:row>
      <xdr:rowOff>20638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5415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18098</xdr:rowOff>
    </xdr:from>
    <xdr:to>
      <xdr:col>64</xdr:col>
      <xdr:colOff>152400</xdr:colOff>
      <xdr:row>87</xdr:row>
      <xdr:rowOff>119698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104475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類似団体平均とは大きく変わらない状況であるが、近隣市町村の動向を見ながら適正な定員管理を行っていく必要がある。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125171</xdr:rowOff>
    </xdr:from>
    <xdr:to>
      <xdr:col>81</xdr:col>
      <xdr:colOff>44450</xdr:colOff>
      <xdr:row>61</xdr:row>
      <xdr:rowOff>129515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83621"/>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129515</xdr:rowOff>
    </xdr:from>
    <xdr:to>
      <xdr:col>77</xdr:col>
      <xdr:colOff>44450</xdr:colOff>
      <xdr:row>61</xdr:row>
      <xdr:rowOff>134582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8796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134582</xdr:rowOff>
    </xdr:from>
    <xdr:to>
      <xdr:col>72</xdr:col>
      <xdr:colOff>203200</xdr:colOff>
      <xdr:row>61</xdr:row>
      <xdr:rowOff>141580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593032"/>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62674</xdr:rowOff>
    </xdr:from>
    <xdr:to>
      <xdr:col>68</xdr:col>
      <xdr:colOff>152400</xdr:colOff>
      <xdr:row>61</xdr:row>
      <xdr:rowOff>141580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21124"/>
          <a:ext cx="889000" cy="7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74371</xdr:rowOff>
    </xdr:from>
    <xdr:to>
      <xdr:col>81</xdr:col>
      <xdr:colOff>95250</xdr:colOff>
      <xdr:row>62</xdr:row>
      <xdr:rowOff>4521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90898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7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78715</xdr:rowOff>
    </xdr:from>
    <xdr:to>
      <xdr:col>77</xdr:col>
      <xdr:colOff>95250</xdr:colOff>
      <xdr:row>62</xdr:row>
      <xdr:rowOff>8865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19042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06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83782</xdr:rowOff>
    </xdr:from>
    <xdr:to>
      <xdr:col>73</xdr:col>
      <xdr:colOff>44450</xdr:colOff>
      <xdr:row>62</xdr:row>
      <xdr:rowOff>13932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24109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90780</xdr:rowOff>
    </xdr:from>
    <xdr:to>
      <xdr:col>68</xdr:col>
      <xdr:colOff>203200</xdr:colOff>
      <xdr:row>62</xdr:row>
      <xdr:rowOff>20930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11874</xdr:rowOff>
    </xdr:from>
    <xdr:to>
      <xdr:col>64</xdr:col>
      <xdr:colOff>152400</xdr:colOff>
      <xdr:row>61</xdr:row>
      <xdr:rowOff>113474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123651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3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年度までは類似団体と同水準であったが、平成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年度より本町の数値が悪化し乖離が生じてきている。主な要因は、平成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年度より光ケーブル整備事業（過疎対策事業債）の償還が始まったことが挙げられ、償還期限の令和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年度まで数値が悪化する恐れがある。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52494</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5962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151554</xdr:rowOff>
    </xdr:from>
    <xdr:to>
      <xdr:col>77</xdr:col>
      <xdr:colOff>44450</xdr:colOff>
      <xdr:row>44</xdr:row>
      <xdr:rowOff>52494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5239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151554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7108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170180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826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9737</xdr:rowOff>
    </xdr:from>
    <xdr:to>
      <xdr:col>81</xdr:col>
      <xdr:colOff>95250</xdr:colOff>
      <xdr:row>44</xdr:row>
      <xdr:rowOff>111337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153264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52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1694</xdr:rowOff>
    </xdr:from>
    <xdr:to>
      <xdr:col>77</xdr:col>
      <xdr:colOff>95250</xdr:colOff>
      <xdr:row>44</xdr:row>
      <xdr:rowOff>103294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88071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将来負担比率について、令和元年度までは数値が悪化していたが、令和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％減少している。算定の中身を見てみると、地方債の現在高は</a:t>
          </a:r>
          <a:r>
            <a:rPr kumimoji="1" lang="en-US" altLang="ja-JP" sz="1300">
              <a:latin typeface="ＭＳ Ｐゴシック" panose="020B0600070205080204" pitchFamily="50" charset="-128"/>
              <a:ea typeface="ＭＳ Ｐゴシック" panose="020B0600070205080204" pitchFamily="50" charset="-128"/>
            </a:rPr>
            <a:t>134,906</a:t>
          </a:r>
          <a:r>
            <a:rPr kumimoji="1" lang="ja-JP" altLang="en-US" sz="1300">
              <a:latin typeface="ＭＳ Ｐゴシック" panose="020B0600070205080204" pitchFamily="50" charset="-128"/>
              <a:ea typeface="ＭＳ Ｐゴシック" panose="020B0600070205080204" pitchFamily="50" charset="-128"/>
            </a:rPr>
            <a:t>千円増加しているものの、退職手当負担見込額が</a:t>
          </a:r>
          <a:r>
            <a:rPr kumimoji="1" lang="en-US" altLang="ja-JP" sz="1300">
              <a:latin typeface="ＭＳ Ｐゴシック" panose="020B0600070205080204" pitchFamily="50" charset="-128"/>
              <a:ea typeface="ＭＳ Ｐゴシック" panose="020B0600070205080204" pitchFamily="50" charset="-128"/>
            </a:rPr>
            <a:t>25,799</a:t>
          </a:r>
          <a:r>
            <a:rPr kumimoji="1" lang="ja-JP" altLang="en-US" sz="1300">
              <a:latin typeface="ＭＳ Ｐゴシック" panose="020B0600070205080204" pitchFamily="50" charset="-128"/>
              <a:ea typeface="ＭＳ Ｐゴシック" panose="020B0600070205080204" pitchFamily="50" charset="-128"/>
            </a:rPr>
            <a:t>千円減少したことや、充当可能基金が</a:t>
          </a:r>
          <a:r>
            <a:rPr kumimoji="1" lang="en-US" altLang="ja-JP" sz="1300">
              <a:latin typeface="ＭＳ Ｐゴシック" panose="020B0600070205080204" pitchFamily="50" charset="-128"/>
              <a:ea typeface="ＭＳ Ｐゴシック" panose="020B0600070205080204" pitchFamily="50" charset="-128"/>
            </a:rPr>
            <a:t>51,271</a:t>
          </a:r>
          <a:r>
            <a:rPr kumimoji="1" lang="ja-JP" altLang="en-US" sz="1300">
              <a:latin typeface="ＭＳ Ｐゴシック" panose="020B0600070205080204" pitchFamily="50" charset="-128"/>
              <a:ea typeface="ＭＳ Ｐゴシック" panose="020B0600070205080204" pitchFamily="50" charset="-128"/>
            </a:rPr>
            <a:t>千円増加したこと、交付税算入見込額が</a:t>
          </a:r>
          <a:r>
            <a:rPr kumimoji="1" lang="en-US" altLang="ja-JP" sz="1300">
              <a:latin typeface="ＭＳ Ｐゴシック" panose="020B0600070205080204" pitchFamily="50" charset="-128"/>
              <a:ea typeface="ＭＳ Ｐゴシック" panose="020B0600070205080204" pitchFamily="50" charset="-128"/>
            </a:rPr>
            <a:t>67,711</a:t>
          </a:r>
          <a:r>
            <a:rPr kumimoji="1" lang="ja-JP" altLang="en-US" sz="1300">
              <a:latin typeface="ＭＳ Ｐゴシック" panose="020B0600070205080204" pitchFamily="50" charset="-128"/>
              <a:ea typeface="ＭＳ Ｐゴシック" panose="020B0600070205080204" pitchFamily="50" charset="-128"/>
            </a:rPr>
            <a:t>千円増加したことにより数値が改善している。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22013</xdr:rowOff>
    </xdr:from>
    <xdr:to>
      <xdr:col>81</xdr:col>
      <xdr:colOff>44450</xdr:colOff>
      <xdr:row>19</xdr:row>
      <xdr:rowOff>105128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279563"/>
          <a:ext cx="8382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159950</xdr:rowOff>
    </xdr:from>
    <xdr:to>
      <xdr:col>77</xdr:col>
      <xdr:colOff>44450</xdr:colOff>
      <xdr:row>19</xdr:row>
      <xdr:rowOff>105128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24605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129117</xdr:rowOff>
    </xdr:from>
    <xdr:to>
      <xdr:col>72</xdr:col>
      <xdr:colOff>203200</xdr:colOff>
      <xdr:row>18</xdr:row>
      <xdr:rowOff>159950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215217"/>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67451</xdr:rowOff>
    </xdr:from>
    <xdr:to>
      <xdr:col>68</xdr:col>
      <xdr:colOff>152400</xdr:colOff>
      <xdr:row>18</xdr:row>
      <xdr:rowOff>129117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153551"/>
          <a:ext cx="889000" cy="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142663</xdr:rowOff>
    </xdr:from>
    <xdr:to>
      <xdr:col>81</xdr:col>
      <xdr:colOff>95250</xdr:colOff>
      <xdr:row>19</xdr:row>
      <xdr:rowOff>72813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114740</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20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54328</xdr:rowOff>
    </xdr:from>
    <xdr:to>
      <xdr:col>77</xdr:col>
      <xdr:colOff>95250</xdr:colOff>
      <xdr:row>19</xdr:row>
      <xdr:rowOff>155928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3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140705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39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109150</xdr:rowOff>
    </xdr:from>
    <xdr:to>
      <xdr:col>73</xdr:col>
      <xdr:colOff>44450</xdr:colOff>
      <xdr:row>19</xdr:row>
      <xdr:rowOff>39300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1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24077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28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78317</xdr:rowOff>
    </xdr:from>
    <xdr:to>
      <xdr:col>68</xdr:col>
      <xdr:colOff>203200</xdr:colOff>
      <xdr:row>19</xdr:row>
      <xdr:rowOff>8467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164694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16651</xdr:rowOff>
    </xdr:from>
    <xdr:to>
      <xdr:col>64</xdr:col>
      <xdr:colOff>152400</xdr:colOff>
      <xdr:row>18</xdr:row>
      <xdr:rowOff>118251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1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103028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8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
2,287
74.02
3,473,107
3,445,962
16,129
1,729,703
4,093,433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令和元年度において</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名が退職したことにより、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年度では類似団体よりも低い数値となっている。</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代、</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代の職員数の割合が多く、新規職員の採用など定員適正化管理を行った改善が見られ、今後も引き続き適正な管理を行っていく。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89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システム関連の導入や更新・保守経費などを筆頭に経常経費を圧迫しており、類似団体平均を上回る結果となっている。必要経費の確保のために、日常的な経常経費の削減や、業務の見直し等に取り組んで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152146</xdr:rowOff>
    </xdr:from>
    <xdr:to>
      <xdr:col>82</xdr:col>
      <xdr:colOff>107950</xdr:colOff>
      <xdr:row>17</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0667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576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17</xdr:row>
      <xdr:rowOff>170434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120142</xdr:rowOff>
    </xdr:from>
    <xdr:to>
      <xdr:col>69</xdr:col>
      <xdr:colOff>92075</xdr:colOff>
      <xdr:row>17</xdr:row>
      <xdr:rowOff>170434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034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69342</xdr:rowOff>
    </xdr:from>
    <xdr:to>
      <xdr:col>65</xdr:col>
      <xdr:colOff>53975</xdr:colOff>
      <xdr:row>17</xdr:row>
      <xdr:rowOff>170942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155719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年間において、類似団体とほぼ同様であるが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、障害福祉関連費の決算額により影響を受けやすい構造にあるため、今後社会保障経費関連の事業費は慎重に判断していく必要がある。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37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その他の経費について、類似団体平均を上回っているのは繰出金が多くなっていることが挙げられる。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繰出先は、国民健康保険事業会計、介護保険事業会計、下水道事業会計、簡易水道事業会計であり、保険料や使用料の適正化や徴収強化に取り組み、普通会計からの赤字補てん繰入金を削減していく必要が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簡易水道事業においては、令和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年度から水道料金の見直しを行っており、前年度から数値が減少している。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77470</xdr:rowOff>
    </xdr:from>
    <xdr:to>
      <xdr:col>82</xdr:col>
      <xdr:colOff>107950</xdr:colOff>
      <xdr:row>56</xdr:row>
      <xdr:rowOff>134620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786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3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35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107950</xdr:rowOff>
    </xdr:from>
    <xdr:to>
      <xdr:col>69</xdr:col>
      <xdr:colOff>92075</xdr:colOff>
      <xdr:row>56</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09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26670</xdr:rowOff>
    </xdr:from>
    <xdr:to>
      <xdr:col>82</xdr:col>
      <xdr:colOff>158750</xdr:colOff>
      <xdr:row>56</xdr:row>
      <xdr:rowOff>128270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170197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9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87630</xdr:rowOff>
    </xdr:from>
    <xdr:to>
      <xdr:col>69</xdr:col>
      <xdr:colOff>142875</xdr:colOff>
      <xdr:row>57</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7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ほぼ同値であったが、令和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年度では本町の方が低くなっている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消防業務を室戸市に委託しているほか、広域でゴミ処理に要する費用負担を行っており、経常経費の削減が困難な状況となってきている。住民や他団体への補助金等の支出を慎重に行い、バランスを取っ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131572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757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131572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類似団体平均と逆転した平成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年度からは光ケーブル整備事業（償還額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千円／年）の償還が始まっており、今後も類似団体平均よりも悪化する恐れがある。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31750</xdr:rowOff>
    </xdr:from>
    <xdr:to>
      <xdr:col>24</xdr:col>
      <xdr:colOff>25400</xdr:colOff>
      <xdr:row>78</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048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157480</xdr:rowOff>
    </xdr:from>
    <xdr:to>
      <xdr:col>19</xdr:col>
      <xdr:colOff>187325</xdr:colOff>
      <xdr:row>78</xdr:row>
      <xdr:rowOff>54611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591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77</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55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119380</xdr:rowOff>
    </xdr:from>
    <xdr:to>
      <xdr:col>11</xdr:col>
      <xdr:colOff>9525</xdr:colOff>
      <xdr:row>77</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21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152400</xdr:rowOff>
    </xdr:from>
    <xdr:to>
      <xdr:col>24</xdr:col>
      <xdr:colOff>76200</xdr:colOff>
      <xdr:row>78</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3811</xdr:rowOff>
    </xdr:from>
    <xdr:to>
      <xdr:col>20</xdr:col>
      <xdr:colOff>38100</xdr:colOff>
      <xdr:row>78</xdr:row>
      <xdr:rowOff>105411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90188</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106680</xdr:rowOff>
    </xdr:from>
    <xdr:to>
      <xdr:col>15</xdr:col>
      <xdr:colOff>149225</xdr:colOff>
      <xdr:row>78</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21607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68580</xdr:rowOff>
    </xdr:from>
    <xdr:to>
      <xdr:col>6</xdr:col>
      <xdr:colOff>171450</xdr:colOff>
      <xdr:row>77</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154957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類似団体平均との差は年々解消している傾向にある。経常経費の大部分を占める人件費は定員適正化計画に基づく抑制や、事業見直しによる歳出削減に取り組んでいく。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71482</xdr:rowOff>
    </xdr:from>
    <xdr:to>
      <xdr:col>82</xdr:col>
      <xdr:colOff>107950</xdr:colOff>
      <xdr:row>77</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01682"/>
          <a:ext cx="8382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79648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02920"/>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76381</xdr:rowOff>
    </xdr:from>
    <xdr:to>
      <xdr:col>73</xdr:col>
      <xdr:colOff>180975</xdr:colOff>
      <xdr:row>77</xdr:row>
      <xdr:rowOff>79648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78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43724</xdr:rowOff>
    </xdr:from>
    <xdr:to>
      <xdr:col>69</xdr:col>
      <xdr:colOff>92075</xdr:colOff>
      <xdr:row>77</xdr:row>
      <xdr:rowOff>76381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453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20682</xdr:rowOff>
    </xdr:from>
    <xdr:to>
      <xdr:col>82</xdr:col>
      <xdr:colOff>158750</xdr:colOff>
      <xdr:row>76</xdr:row>
      <xdr:rowOff>122282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164209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28848</xdr:rowOff>
    </xdr:from>
    <xdr:to>
      <xdr:col>74</xdr:col>
      <xdr:colOff>31750</xdr:colOff>
      <xdr:row>77</xdr:row>
      <xdr:rowOff>130448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115225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25581</xdr:rowOff>
    </xdr:from>
    <xdr:to>
      <xdr:col>69</xdr:col>
      <xdr:colOff>142875</xdr:colOff>
      <xdr:row>77</xdr:row>
      <xdr:rowOff>127181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111958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164374</xdr:rowOff>
    </xdr:from>
    <xdr:to>
      <xdr:col>65</xdr:col>
      <xdr:colOff>53975</xdr:colOff>
      <xdr:row>77</xdr:row>
      <xdr:rowOff>94524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79301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51440</xdr:rowOff>
    </xdr:from>
    <xdr:to>
      <xdr:col>29</xdr:col>
      <xdr:colOff>127000</xdr:colOff>
      <xdr:row>18</xdr:row>
      <xdr:rowOff>61858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85165"/>
          <a:ext cx="647700" cy="1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47849</xdr:rowOff>
    </xdr:from>
    <xdr:to>
      <xdr:col>26</xdr:col>
      <xdr:colOff>50800</xdr:colOff>
      <xdr:row>18</xdr:row>
      <xdr:rowOff>61858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81574"/>
          <a:ext cx="698500" cy="14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47849</xdr:rowOff>
    </xdr:from>
    <xdr:to>
      <xdr:col>22</xdr:col>
      <xdr:colOff>114300</xdr:colOff>
      <xdr:row>18</xdr:row>
      <xdr:rowOff>72498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1574"/>
          <a:ext cx="698500" cy="2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41848</xdr:rowOff>
    </xdr:from>
    <xdr:to>
      <xdr:col>18</xdr:col>
      <xdr:colOff>177800</xdr:colOff>
      <xdr:row>18</xdr:row>
      <xdr:rowOff>72498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75573"/>
          <a:ext cx="698500" cy="30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640</xdr:rowOff>
    </xdr:from>
    <xdr:to>
      <xdr:col>29</xdr:col>
      <xdr:colOff>177800</xdr:colOff>
      <xdr:row>18</xdr:row>
      <xdr:rowOff>102240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3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144167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11058</xdr:rowOff>
    </xdr:from>
    <xdr:to>
      <xdr:col>26</xdr:col>
      <xdr:colOff>101600</xdr:colOff>
      <xdr:row>18</xdr:row>
      <xdr:rowOff>112658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97436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3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168499</xdr:rowOff>
    </xdr:from>
    <xdr:to>
      <xdr:col>22</xdr:col>
      <xdr:colOff>165100</xdr:colOff>
      <xdr:row>18</xdr:row>
      <xdr:rowOff>98649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0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83426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21698</xdr:rowOff>
    </xdr:from>
    <xdr:to>
      <xdr:col>19</xdr:col>
      <xdr:colOff>38100</xdr:colOff>
      <xdr:row>18</xdr:row>
      <xdr:rowOff>123298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5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108075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162498</xdr:rowOff>
    </xdr:from>
    <xdr:to>
      <xdr:col>15</xdr:col>
      <xdr:colOff>101600</xdr:colOff>
      <xdr:row>18</xdr:row>
      <xdr:rowOff>92648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4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77425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xdr:rowOff>
    </xdr:from>
    <xdr:to>
      <xdr:col>29</xdr:col>
      <xdr:colOff>127000</xdr:colOff>
      <xdr:row>35</xdr:row>
      <xdr:rowOff>6551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10599"/>
          <a:ext cx="647700" cy="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6551</xdr:rowOff>
    </xdr:from>
    <xdr:to>
      <xdr:col>26</xdr:col>
      <xdr:colOff>50800</xdr:colOff>
      <xdr:row>35</xdr:row>
      <xdr:rowOff>39622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16901"/>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39622</xdr:rowOff>
    </xdr:from>
    <xdr:to>
      <xdr:col>22</xdr:col>
      <xdr:colOff>114300</xdr:colOff>
      <xdr:row>35</xdr:row>
      <xdr:rowOff>89799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49972"/>
          <a:ext cx="698500" cy="50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89799</xdr:rowOff>
    </xdr:from>
    <xdr:to>
      <xdr:col>18</xdr:col>
      <xdr:colOff>177800</xdr:colOff>
      <xdr:row>35</xdr:row>
      <xdr:rowOff>151757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700149"/>
          <a:ext cx="698500" cy="6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292349</xdr:rowOff>
    </xdr:from>
    <xdr:to>
      <xdr:col>29</xdr:col>
      <xdr:colOff>177800</xdr:colOff>
      <xdr:row>35</xdr:row>
      <xdr:rowOff>51049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59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137426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0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298651</xdr:rowOff>
    </xdr:from>
    <xdr:to>
      <xdr:col>26</xdr:col>
      <xdr:colOff>101600</xdr:colOff>
      <xdr:row>35</xdr:row>
      <xdr:rowOff>57351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66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67528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3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331722</xdr:rowOff>
    </xdr:from>
    <xdr:to>
      <xdr:col>22</xdr:col>
      <xdr:colOff>165100</xdr:colOff>
      <xdr:row>35</xdr:row>
      <xdr:rowOff>90422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99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100599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38999</xdr:rowOff>
    </xdr:from>
    <xdr:to>
      <xdr:col>19</xdr:col>
      <xdr:colOff>38100</xdr:colOff>
      <xdr:row>35</xdr:row>
      <xdr:rowOff>140599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4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150776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1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100957</xdr:rowOff>
    </xdr:from>
    <xdr:to>
      <xdr:col>15</xdr:col>
      <xdr:colOff>101600</xdr:colOff>
      <xdr:row>35</xdr:row>
      <xdr:rowOff>202557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1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212734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8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
2,287
74.02
3,473,107
3,445,962
16,129
1,729,703
4,093,433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4382</xdr:rowOff>
    </xdr:from>
    <xdr:to>
      <xdr:col>24</xdr:col>
      <xdr:colOff>63500</xdr:colOff>
      <xdr:row>37</xdr:row>
      <xdr:rowOff>53331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8032"/>
          <a:ext cx="8382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24960</xdr:rowOff>
    </xdr:from>
    <xdr:to>
      <xdr:col>19</xdr:col>
      <xdr:colOff>177800</xdr:colOff>
      <xdr:row>37</xdr:row>
      <xdr:rowOff>53331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68610"/>
          <a:ext cx="889000" cy="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24960</xdr:rowOff>
    </xdr:from>
    <xdr:to>
      <xdr:col>15</xdr:col>
      <xdr:colOff>50800</xdr:colOff>
      <xdr:row>37</xdr:row>
      <xdr:rowOff>64689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8610"/>
          <a:ext cx="889000" cy="3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54676</xdr:rowOff>
    </xdr:from>
    <xdr:to>
      <xdr:col>10</xdr:col>
      <xdr:colOff>114300</xdr:colOff>
      <xdr:row>37</xdr:row>
      <xdr:rowOff>64689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98326"/>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125032</xdr:rowOff>
    </xdr:from>
    <xdr:to>
      <xdr:col>24</xdr:col>
      <xdr:colOff>114300</xdr:colOff>
      <xdr:row>37</xdr:row>
      <xdr:rowOff>55182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103459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2531</xdr:rowOff>
    </xdr:from>
    <xdr:to>
      <xdr:col>20</xdr:col>
      <xdr:colOff>38100</xdr:colOff>
      <xdr:row>37</xdr:row>
      <xdr:rowOff>104131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95258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3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145610</xdr:rowOff>
    </xdr:from>
    <xdr:to>
      <xdr:col>15</xdr:col>
      <xdr:colOff>101600</xdr:colOff>
      <xdr:row>37</xdr:row>
      <xdr:rowOff>75760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66887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1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13889</xdr:rowOff>
    </xdr:from>
    <xdr:to>
      <xdr:col>10</xdr:col>
      <xdr:colOff>165100</xdr:colOff>
      <xdr:row>37</xdr:row>
      <xdr:rowOff>115489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106616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3876</xdr:rowOff>
    </xdr:from>
    <xdr:to>
      <xdr:col>6</xdr:col>
      <xdr:colOff>38100</xdr:colOff>
      <xdr:row>37</xdr:row>
      <xdr:rowOff>105476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96603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4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150783</xdr:rowOff>
    </xdr:from>
    <xdr:to>
      <xdr:col>24</xdr:col>
      <xdr:colOff>63500</xdr:colOff>
      <xdr:row>56</xdr:row>
      <xdr:rowOff>162318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51983"/>
          <a:ext cx="838200" cy="1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150783</xdr:rowOff>
    </xdr:from>
    <xdr:to>
      <xdr:col>19</xdr:col>
      <xdr:colOff>177800</xdr:colOff>
      <xdr:row>56</xdr:row>
      <xdr:rowOff>169761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51983"/>
          <a:ext cx="889000" cy="1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169761</xdr:rowOff>
    </xdr:from>
    <xdr:to>
      <xdr:col>15</xdr:col>
      <xdr:colOff>50800</xdr:colOff>
      <xdr:row>57</xdr:row>
      <xdr:rowOff>34167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70961"/>
          <a:ext cx="889000" cy="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18706</xdr:rowOff>
    </xdr:from>
    <xdr:to>
      <xdr:col>10</xdr:col>
      <xdr:colOff>114300</xdr:colOff>
      <xdr:row>57</xdr:row>
      <xdr:rowOff>34167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91356"/>
          <a:ext cx="889000" cy="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111518</xdr:rowOff>
    </xdr:from>
    <xdr:to>
      <xdr:col>24</xdr:col>
      <xdr:colOff>114300</xdr:colOff>
      <xdr:row>57</xdr:row>
      <xdr:rowOff>41668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89945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9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99983</xdr:rowOff>
    </xdr:from>
    <xdr:to>
      <xdr:col>20</xdr:col>
      <xdr:colOff>38100</xdr:colOff>
      <xdr:row>57</xdr:row>
      <xdr:rowOff>30133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21260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79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118961</xdr:rowOff>
    </xdr:from>
    <xdr:to>
      <xdr:col>15</xdr:col>
      <xdr:colOff>101600</xdr:colOff>
      <xdr:row>57</xdr:row>
      <xdr:rowOff>49111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40238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1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154817</xdr:rowOff>
    </xdr:from>
    <xdr:to>
      <xdr:col>10</xdr:col>
      <xdr:colOff>165100</xdr:colOff>
      <xdr:row>57</xdr:row>
      <xdr:rowOff>84967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76094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84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139356</xdr:rowOff>
    </xdr:from>
    <xdr:to>
      <xdr:col>6</xdr:col>
      <xdr:colOff>38100</xdr:colOff>
      <xdr:row>57</xdr:row>
      <xdr:rowOff>69506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60633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83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29877</xdr:rowOff>
    </xdr:from>
    <xdr:to>
      <xdr:col>24</xdr:col>
      <xdr:colOff>63500</xdr:colOff>
      <xdr:row>79</xdr:row>
      <xdr:rowOff>30273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74427"/>
          <a:ext cx="8382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22561</xdr:rowOff>
    </xdr:from>
    <xdr:to>
      <xdr:col>19</xdr:col>
      <xdr:colOff>177800</xdr:colOff>
      <xdr:row>79</xdr:row>
      <xdr:rowOff>29877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6711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22561</xdr:rowOff>
    </xdr:from>
    <xdr:to>
      <xdr:col>15</xdr:col>
      <xdr:colOff>50800</xdr:colOff>
      <xdr:row>79</xdr:row>
      <xdr:rowOff>28105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67111"/>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23605</xdr:rowOff>
    </xdr:from>
    <xdr:to>
      <xdr:col>10</xdr:col>
      <xdr:colOff>114300</xdr:colOff>
      <xdr:row>79</xdr:row>
      <xdr:rowOff>28105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68155"/>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150923</xdr:rowOff>
    </xdr:from>
    <xdr:to>
      <xdr:col>24</xdr:col>
      <xdr:colOff>114300</xdr:colOff>
      <xdr:row>79</xdr:row>
      <xdr:rowOff>81073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65850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3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150527</xdr:rowOff>
    </xdr:from>
    <xdr:to>
      <xdr:col>20</xdr:col>
      <xdr:colOff>38100</xdr:colOff>
      <xdr:row>79</xdr:row>
      <xdr:rowOff>80677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71804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143211</xdr:rowOff>
    </xdr:from>
    <xdr:to>
      <xdr:col>15</xdr:col>
      <xdr:colOff>101600</xdr:colOff>
      <xdr:row>79</xdr:row>
      <xdr:rowOff>73361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64488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0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148755</xdr:rowOff>
    </xdr:from>
    <xdr:to>
      <xdr:col>10</xdr:col>
      <xdr:colOff>165100</xdr:colOff>
      <xdr:row>79</xdr:row>
      <xdr:rowOff>78905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70032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144255</xdr:rowOff>
    </xdr:from>
    <xdr:to>
      <xdr:col>6</xdr:col>
      <xdr:colOff>38100</xdr:colOff>
      <xdr:row>79</xdr:row>
      <xdr:rowOff>74405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65532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106183</xdr:rowOff>
    </xdr:from>
    <xdr:to>
      <xdr:col>24</xdr:col>
      <xdr:colOff>63500</xdr:colOff>
      <xdr:row>96</xdr:row>
      <xdr:rowOff>10911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93933"/>
          <a:ext cx="838200" cy="7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148735</xdr:rowOff>
    </xdr:from>
    <xdr:to>
      <xdr:col>19</xdr:col>
      <xdr:colOff>177800</xdr:colOff>
      <xdr:row>96</xdr:row>
      <xdr:rowOff>10911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36485"/>
          <a:ext cx="889000" cy="3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147331</xdr:rowOff>
    </xdr:from>
    <xdr:to>
      <xdr:col>15</xdr:col>
      <xdr:colOff>50800</xdr:colOff>
      <xdr:row>95</xdr:row>
      <xdr:rowOff>148735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35081"/>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147331</xdr:rowOff>
    </xdr:from>
    <xdr:to>
      <xdr:col>10</xdr:col>
      <xdr:colOff>114300</xdr:colOff>
      <xdr:row>96</xdr:row>
      <xdr:rowOff>19500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35081"/>
          <a:ext cx="889000" cy="4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55383</xdr:rowOff>
    </xdr:from>
    <xdr:to>
      <xdr:col>24</xdr:col>
      <xdr:colOff>114300</xdr:colOff>
      <xdr:row>95</xdr:row>
      <xdr:rowOff>156983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33810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2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131561</xdr:rowOff>
    </xdr:from>
    <xdr:to>
      <xdr:col>20</xdr:col>
      <xdr:colOff>38100</xdr:colOff>
      <xdr:row>96</xdr:row>
      <xdr:rowOff>61711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52838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97935</xdr:rowOff>
    </xdr:from>
    <xdr:to>
      <xdr:col>15</xdr:col>
      <xdr:colOff>101600</xdr:colOff>
      <xdr:row>96</xdr:row>
      <xdr:rowOff>28085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8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19212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96531</xdr:rowOff>
    </xdr:from>
    <xdr:to>
      <xdr:col>10</xdr:col>
      <xdr:colOff>165100</xdr:colOff>
      <xdr:row>96</xdr:row>
      <xdr:rowOff>26681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17808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140150</xdr:rowOff>
    </xdr:from>
    <xdr:to>
      <xdr:col>6</xdr:col>
      <xdr:colOff>38100</xdr:colOff>
      <xdr:row>96</xdr:row>
      <xdr:rowOff>70300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61427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2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148042</xdr:rowOff>
    </xdr:from>
    <xdr:to>
      <xdr:col>55</xdr:col>
      <xdr:colOff>0</xdr:colOff>
      <xdr:row>39</xdr:row>
      <xdr:rowOff>23134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1692"/>
          <a:ext cx="838200" cy="2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141182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41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23134</xdr:rowOff>
    </xdr:from>
    <xdr:to>
      <xdr:col>50</xdr:col>
      <xdr:colOff>114300</xdr:colOff>
      <xdr:row>39</xdr:row>
      <xdr:rowOff>48141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09684"/>
          <a:ext cx="889000" cy="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38316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43720</xdr:rowOff>
    </xdr:from>
    <xdr:to>
      <xdr:col>45</xdr:col>
      <xdr:colOff>177800</xdr:colOff>
      <xdr:row>39</xdr:row>
      <xdr:rowOff>48141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30270"/>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43720</xdr:rowOff>
    </xdr:from>
    <xdr:to>
      <xdr:col>41</xdr:col>
      <xdr:colOff>50800</xdr:colOff>
      <xdr:row>39</xdr:row>
      <xdr:rowOff>45080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730270"/>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44680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8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78611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2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97242</xdr:rowOff>
    </xdr:from>
    <xdr:to>
      <xdr:col>55</xdr:col>
      <xdr:colOff>50800</xdr:colOff>
      <xdr:row>38</xdr:row>
      <xdr:rowOff>27392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75669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1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143784</xdr:rowOff>
    </xdr:from>
    <xdr:to>
      <xdr:col>50</xdr:col>
      <xdr:colOff>165100</xdr:colOff>
      <xdr:row>39</xdr:row>
      <xdr:rowOff>73934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5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65061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5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168791</xdr:rowOff>
    </xdr:from>
    <xdr:to>
      <xdr:col>46</xdr:col>
      <xdr:colOff>38100</xdr:colOff>
      <xdr:row>39</xdr:row>
      <xdr:rowOff>98941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90068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7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164370</xdr:rowOff>
    </xdr:from>
    <xdr:to>
      <xdr:col>41</xdr:col>
      <xdr:colOff>101600</xdr:colOff>
      <xdr:row>39</xdr:row>
      <xdr:rowOff>94520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85647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7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165730</xdr:rowOff>
    </xdr:from>
    <xdr:to>
      <xdr:col>36</xdr:col>
      <xdr:colOff>165100</xdr:colOff>
      <xdr:row>39</xdr:row>
      <xdr:rowOff>95880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87007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77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83578</xdr:rowOff>
    </xdr:from>
    <xdr:to>
      <xdr:col>55</xdr:col>
      <xdr:colOff>0</xdr:colOff>
      <xdr:row>58</xdr:row>
      <xdr:rowOff>114440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27678"/>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112798</xdr:rowOff>
    </xdr:from>
    <xdr:to>
      <xdr:col>50</xdr:col>
      <xdr:colOff>114300</xdr:colOff>
      <xdr:row>58</xdr:row>
      <xdr:rowOff>114440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56898"/>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112798</xdr:rowOff>
    </xdr:from>
    <xdr:to>
      <xdr:col>45</xdr:col>
      <xdr:colOff>177800</xdr:colOff>
      <xdr:row>58</xdr:row>
      <xdr:rowOff>145798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56898"/>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145798</xdr:rowOff>
    </xdr:from>
    <xdr:to>
      <xdr:col>41</xdr:col>
      <xdr:colOff>50800</xdr:colOff>
      <xdr:row>58</xdr:row>
      <xdr:rowOff>151636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89898"/>
          <a:ext cx="889000" cy="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32778</xdr:rowOff>
    </xdr:from>
    <xdr:to>
      <xdr:col>55</xdr:col>
      <xdr:colOff>50800</xdr:colOff>
      <xdr:row>58</xdr:row>
      <xdr:rowOff>134378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163605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6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63640</xdr:rowOff>
    </xdr:from>
    <xdr:to>
      <xdr:col>50</xdr:col>
      <xdr:colOff>165100</xdr:colOff>
      <xdr:row>58</xdr:row>
      <xdr:rowOff>165240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156367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0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61998</xdr:rowOff>
    </xdr:from>
    <xdr:to>
      <xdr:col>46</xdr:col>
      <xdr:colOff>38100</xdr:colOff>
      <xdr:row>58</xdr:row>
      <xdr:rowOff>163598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154725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09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94998</xdr:rowOff>
    </xdr:from>
    <xdr:to>
      <xdr:col>41</xdr:col>
      <xdr:colOff>101600</xdr:colOff>
      <xdr:row>59</xdr:row>
      <xdr:rowOff>25148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16275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3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100836</xdr:rowOff>
    </xdr:from>
    <xdr:to>
      <xdr:col>36</xdr:col>
      <xdr:colOff>165100</xdr:colOff>
      <xdr:row>59</xdr:row>
      <xdr:rowOff>30986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22113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106877</xdr:rowOff>
    </xdr:from>
    <xdr:to>
      <xdr:col>55</xdr:col>
      <xdr:colOff>0</xdr:colOff>
      <xdr:row>78</xdr:row>
      <xdr:rowOff>146374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79977"/>
          <a:ext cx="8382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127340</xdr:rowOff>
    </xdr:from>
    <xdr:to>
      <xdr:col>50</xdr:col>
      <xdr:colOff>114300</xdr:colOff>
      <xdr:row>78</xdr:row>
      <xdr:rowOff>146374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00440"/>
          <a:ext cx="889000" cy="1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127340</xdr:rowOff>
    </xdr:from>
    <xdr:to>
      <xdr:col>45</xdr:col>
      <xdr:colOff>177800</xdr:colOff>
      <xdr:row>78</xdr:row>
      <xdr:rowOff>162547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00440"/>
          <a:ext cx="889000" cy="3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162547</xdr:rowOff>
    </xdr:from>
    <xdr:to>
      <xdr:col>41</xdr:col>
      <xdr:colOff>50800</xdr:colOff>
      <xdr:row>79</xdr:row>
      <xdr:rowOff>42982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35647"/>
          <a:ext cx="889000" cy="5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56077</xdr:rowOff>
    </xdr:from>
    <xdr:to>
      <xdr:col>55</xdr:col>
      <xdr:colOff>50800</xdr:colOff>
      <xdr:row>78</xdr:row>
      <xdr:rowOff>157677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15454</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95574</xdr:rowOff>
    </xdr:from>
    <xdr:to>
      <xdr:col>50</xdr:col>
      <xdr:colOff>165100</xdr:colOff>
      <xdr:row>79</xdr:row>
      <xdr:rowOff>25724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42251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2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76540</xdr:rowOff>
    </xdr:from>
    <xdr:to>
      <xdr:col>46</xdr:col>
      <xdr:colOff>38100</xdr:colOff>
      <xdr:row>79</xdr:row>
      <xdr:rowOff>6690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4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23217</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322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111747</xdr:rowOff>
    </xdr:from>
    <xdr:to>
      <xdr:col>41</xdr:col>
      <xdr:colOff>101600</xdr:colOff>
      <xdr:row>79</xdr:row>
      <xdr:rowOff>41897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8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33024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7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163632</xdr:rowOff>
    </xdr:from>
    <xdr:to>
      <xdr:col>36</xdr:col>
      <xdr:colOff>165100</xdr:colOff>
      <xdr:row>79</xdr:row>
      <xdr:rowOff>93782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84909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2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97470</xdr:rowOff>
    </xdr:from>
    <xdr:to>
      <xdr:col>55</xdr:col>
      <xdr:colOff>0</xdr:colOff>
      <xdr:row>98</xdr:row>
      <xdr:rowOff>108432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99570"/>
          <a:ext cx="838200" cy="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108432</xdr:rowOff>
    </xdr:from>
    <xdr:to>
      <xdr:col>50</xdr:col>
      <xdr:colOff>114300</xdr:colOff>
      <xdr:row>98</xdr:row>
      <xdr:rowOff>109989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910532"/>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109989</xdr:rowOff>
    </xdr:from>
    <xdr:to>
      <xdr:col>45</xdr:col>
      <xdr:colOff>177800</xdr:colOff>
      <xdr:row>98</xdr:row>
      <xdr:rowOff>111058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912089"/>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71991</xdr:rowOff>
    </xdr:from>
    <xdr:to>
      <xdr:col>41</xdr:col>
      <xdr:colOff>50800</xdr:colOff>
      <xdr:row>98</xdr:row>
      <xdr:rowOff>111058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74091"/>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46670</xdr:rowOff>
    </xdr:from>
    <xdr:to>
      <xdr:col>55</xdr:col>
      <xdr:colOff>50800</xdr:colOff>
      <xdr:row>98</xdr:row>
      <xdr:rowOff>148270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57632</xdr:rowOff>
    </xdr:from>
    <xdr:to>
      <xdr:col>50</xdr:col>
      <xdr:colOff>165100</xdr:colOff>
      <xdr:row>98</xdr:row>
      <xdr:rowOff>159232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5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150359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5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59189</xdr:rowOff>
    </xdr:from>
    <xdr:to>
      <xdr:col>46</xdr:col>
      <xdr:colOff>38100</xdr:colOff>
      <xdr:row>98</xdr:row>
      <xdr:rowOff>160789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6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151916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60258</xdr:rowOff>
    </xdr:from>
    <xdr:to>
      <xdr:col>41</xdr:col>
      <xdr:colOff>101600</xdr:colOff>
      <xdr:row>98</xdr:row>
      <xdr:rowOff>161858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21191</xdr:rowOff>
    </xdr:from>
    <xdr:to>
      <xdr:col>36</xdr:col>
      <xdr:colOff>165100</xdr:colOff>
      <xdr:row>98</xdr:row>
      <xdr:rowOff>122791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139318</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59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164078</xdr:rowOff>
    </xdr:from>
    <xdr:to>
      <xdr:col>85</xdr:col>
      <xdr:colOff>127000</xdr:colOff>
      <xdr:row>39</xdr:row>
      <xdr:rowOff>19479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79178"/>
          <a:ext cx="838200" cy="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19479</xdr:rowOff>
    </xdr:from>
    <xdr:to>
      <xdr:col>81</xdr:col>
      <xdr:colOff>50800</xdr:colOff>
      <xdr:row>39</xdr:row>
      <xdr:rowOff>29046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06029"/>
          <a:ext cx="889000" cy="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29046</xdr:rowOff>
    </xdr:from>
    <xdr:to>
      <xdr:col>76</xdr:col>
      <xdr:colOff>114300</xdr:colOff>
      <xdr:row>39</xdr:row>
      <xdr:rowOff>39387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155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39387</xdr:rowOff>
    </xdr:from>
    <xdr:to>
      <xdr:col>71</xdr:col>
      <xdr:colOff>177800</xdr:colOff>
      <xdr:row>39</xdr:row>
      <xdr:rowOff>42368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25937"/>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113278</xdr:rowOff>
    </xdr:from>
    <xdr:to>
      <xdr:col>85</xdr:col>
      <xdr:colOff>177800</xdr:colOff>
      <xdr:row>39</xdr:row>
      <xdr:rowOff>43428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72655</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140129</xdr:rowOff>
    </xdr:from>
    <xdr:to>
      <xdr:col>81</xdr:col>
      <xdr:colOff>101600</xdr:colOff>
      <xdr:row>39</xdr:row>
      <xdr:rowOff>70279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5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61406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74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149696</xdr:rowOff>
    </xdr:from>
    <xdr:to>
      <xdr:col>76</xdr:col>
      <xdr:colOff>165100</xdr:colOff>
      <xdr:row>39</xdr:row>
      <xdr:rowOff>79846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70973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5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160037</xdr:rowOff>
    </xdr:from>
    <xdr:to>
      <xdr:col>72</xdr:col>
      <xdr:colOff>38100</xdr:colOff>
      <xdr:row>39</xdr:row>
      <xdr:rowOff>90187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81314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163018</xdr:rowOff>
    </xdr:from>
    <xdr:to>
      <xdr:col>67</xdr:col>
      <xdr:colOff>101600</xdr:colOff>
      <xdr:row>39</xdr:row>
      <xdr:rowOff>93168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84295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150730</xdr:rowOff>
    </xdr:from>
    <xdr:to>
      <xdr:col>85</xdr:col>
      <xdr:colOff>127000</xdr:colOff>
      <xdr:row>77</xdr:row>
      <xdr:rowOff>169870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52380"/>
          <a:ext cx="838200" cy="1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169870</xdr:rowOff>
    </xdr:from>
    <xdr:to>
      <xdr:col>81</xdr:col>
      <xdr:colOff>50800</xdr:colOff>
      <xdr:row>78</xdr:row>
      <xdr:rowOff>23335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371520"/>
          <a:ext cx="889000" cy="2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23335</xdr:rowOff>
    </xdr:from>
    <xdr:to>
      <xdr:col>76</xdr:col>
      <xdr:colOff>114300</xdr:colOff>
      <xdr:row>78</xdr:row>
      <xdr:rowOff>34199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96435"/>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34199</xdr:rowOff>
    </xdr:from>
    <xdr:to>
      <xdr:col>71</xdr:col>
      <xdr:colOff>177800</xdr:colOff>
      <xdr:row>78</xdr:row>
      <xdr:rowOff>45030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407299"/>
          <a:ext cx="889000" cy="1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99930</xdr:rowOff>
    </xdr:from>
    <xdr:to>
      <xdr:col>85</xdr:col>
      <xdr:colOff>177800</xdr:colOff>
      <xdr:row>78</xdr:row>
      <xdr:rowOff>30080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122807</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5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119070</xdr:rowOff>
    </xdr:from>
    <xdr:to>
      <xdr:col>81</xdr:col>
      <xdr:colOff>101600</xdr:colOff>
      <xdr:row>78</xdr:row>
      <xdr:rowOff>49220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65747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09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143985</xdr:rowOff>
    </xdr:from>
    <xdr:to>
      <xdr:col>76</xdr:col>
      <xdr:colOff>165100</xdr:colOff>
      <xdr:row>78</xdr:row>
      <xdr:rowOff>74135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90662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312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154849</xdr:rowOff>
    </xdr:from>
    <xdr:to>
      <xdr:col>72</xdr:col>
      <xdr:colOff>38100</xdr:colOff>
      <xdr:row>78</xdr:row>
      <xdr:rowOff>84999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76126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44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165680</xdr:rowOff>
    </xdr:from>
    <xdr:to>
      <xdr:col>67</xdr:col>
      <xdr:colOff>101600</xdr:colOff>
      <xdr:row>78</xdr:row>
      <xdr:rowOff>95830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86957</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46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10373</xdr:rowOff>
    </xdr:from>
    <xdr:to>
      <xdr:col>85</xdr:col>
      <xdr:colOff>127000</xdr:colOff>
      <xdr:row>99</xdr:row>
      <xdr:rowOff>27339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83923"/>
          <a:ext cx="8382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27339</xdr:rowOff>
    </xdr:from>
    <xdr:to>
      <xdr:col>81</xdr:col>
      <xdr:colOff>50800</xdr:colOff>
      <xdr:row>99</xdr:row>
      <xdr:rowOff>28293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7000889"/>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25552</xdr:rowOff>
    </xdr:from>
    <xdr:to>
      <xdr:col>76</xdr:col>
      <xdr:colOff>114300</xdr:colOff>
      <xdr:row>99</xdr:row>
      <xdr:rowOff>28293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99102"/>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22303</xdr:rowOff>
    </xdr:from>
    <xdr:to>
      <xdr:col>71</xdr:col>
      <xdr:colOff>177800</xdr:colOff>
      <xdr:row>99</xdr:row>
      <xdr:rowOff>25552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95853"/>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131023</xdr:rowOff>
    </xdr:from>
    <xdr:to>
      <xdr:col>85</xdr:col>
      <xdr:colOff>177800</xdr:colOff>
      <xdr:row>99</xdr:row>
      <xdr:rowOff>61173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82215</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147989</xdr:rowOff>
    </xdr:from>
    <xdr:to>
      <xdr:col>81</xdr:col>
      <xdr:colOff>101600</xdr:colOff>
      <xdr:row>99</xdr:row>
      <xdr:rowOff>78139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69266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4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148943</xdr:rowOff>
    </xdr:from>
    <xdr:to>
      <xdr:col>76</xdr:col>
      <xdr:colOff>165100</xdr:colOff>
      <xdr:row>99</xdr:row>
      <xdr:rowOff>79093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70220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70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146202</xdr:rowOff>
    </xdr:from>
    <xdr:to>
      <xdr:col>72</xdr:col>
      <xdr:colOff>38100</xdr:colOff>
      <xdr:row>99</xdr:row>
      <xdr:rowOff>76352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67479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70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142953</xdr:rowOff>
    </xdr:from>
    <xdr:to>
      <xdr:col>67</xdr:col>
      <xdr:colOff>101600</xdr:colOff>
      <xdr:row>99</xdr:row>
      <xdr:rowOff>73103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64230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70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139266</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36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88466</xdr:rowOff>
    </xdr:from>
    <xdr:to>
      <xdr:col>98</xdr:col>
      <xdr:colOff>38100</xdr:colOff>
      <xdr:row>39</xdr:row>
      <xdr:rowOff>18616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9743</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135092</xdr:rowOff>
    </xdr:from>
    <xdr:to>
      <xdr:col>116</xdr:col>
      <xdr:colOff>63500</xdr:colOff>
      <xdr:row>58</xdr:row>
      <xdr:rowOff>135933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79192"/>
          <a:ext cx="8382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132234</xdr:rowOff>
    </xdr:from>
    <xdr:to>
      <xdr:col>111</xdr:col>
      <xdr:colOff>177800</xdr:colOff>
      <xdr:row>58</xdr:row>
      <xdr:rowOff>135092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7633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132234</xdr:rowOff>
    </xdr:from>
    <xdr:to>
      <xdr:col>107</xdr:col>
      <xdr:colOff>50800</xdr:colOff>
      <xdr:row>58</xdr:row>
      <xdr:rowOff>134868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76334"/>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134868</xdr:rowOff>
    </xdr:from>
    <xdr:to>
      <xdr:col>102</xdr:col>
      <xdr:colOff>114300</xdr:colOff>
      <xdr:row>58</xdr:row>
      <xdr:rowOff>135521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7896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85133</xdr:rowOff>
    </xdr:from>
    <xdr:to>
      <xdr:col>116</xdr:col>
      <xdr:colOff>114300</xdr:colOff>
      <xdr:row>59</xdr:row>
      <xdr:rowOff>15283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2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7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84292</xdr:rowOff>
    </xdr:from>
    <xdr:to>
      <xdr:col>112</xdr:col>
      <xdr:colOff>38100</xdr:colOff>
      <xdr:row>59</xdr:row>
      <xdr:rowOff>14442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5569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2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81434</xdr:rowOff>
    </xdr:from>
    <xdr:to>
      <xdr:col>107</xdr:col>
      <xdr:colOff>101600</xdr:colOff>
      <xdr:row>59</xdr:row>
      <xdr:rowOff>11584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1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84068</xdr:rowOff>
    </xdr:from>
    <xdr:to>
      <xdr:col>102</xdr:col>
      <xdr:colOff>165100</xdr:colOff>
      <xdr:row>59</xdr:row>
      <xdr:rowOff>14218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5345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2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84721</xdr:rowOff>
    </xdr:from>
    <xdr:to>
      <xdr:col>98</xdr:col>
      <xdr:colOff>38100</xdr:colOff>
      <xdr:row>59</xdr:row>
      <xdr:rowOff>14871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5998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2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163154</xdr:rowOff>
    </xdr:from>
    <xdr:to>
      <xdr:col>116</xdr:col>
      <xdr:colOff>63500</xdr:colOff>
      <xdr:row>76</xdr:row>
      <xdr:rowOff>330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21904"/>
          <a:ext cx="8382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330</xdr:rowOff>
    </xdr:from>
    <xdr:to>
      <xdr:col>111</xdr:col>
      <xdr:colOff>177800</xdr:colOff>
      <xdr:row>76</xdr:row>
      <xdr:rowOff>14312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30530"/>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14115</xdr:rowOff>
    </xdr:from>
    <xdr:to>
      <xdr:col>107</xdr:col>
      <xdr:colOff>50800</xdr:colOff>
      <xdr:row>76</xdr:row>
      <xdr:rowOff>14312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44315"/>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14115</xdr:rowOff>
    </xdr:from>
    <xdr:to>
      <xdr:col>102</xdr:col>
      <xdr:colOff>114300</xdr:colOff>
      <xdr:row>76</xdr:row>
      <xdr:rowOff>56482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44315"/>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112354</xdr:rowOff>
    </xdr:from>
    <xdr:to>
      <xdr:col>116</xdr:col>
      <xdr:colOff>114300</xdr:colOff>
      <xdr:row>76</xdr:row>
      <xdr:rowOff>42504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7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135231</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2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120980</xdr:rowOff>
    </xdr:from>
    <xdr:to>
      <xdr:col>112</xdr:col>
      <xdr:colOff>38100</xdr:colOff>
      <xdr:row>76</xdr:row>
      <xdr:rowOff>51130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67657</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75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134963</xdr:rowOff>
    </xdr:from>
    <xdr:to>
      <xdr:col>107</xdr:col>
      <xdr:colOff>101600</xdr:colOff>
      <xdr:row>76</xdr:row>
      <xdr:rowOff>65112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93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81640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76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134765</xdr:rowOff>
    </xdr:from>
    <xdr:to>
      <xdr:col>102</xdr:col>
      <xdr:colOff>165100</xdr:colOff>
      <xdr:row>76</xdr:row>
      <xdr:rowOff>64914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935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81442</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7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5682</xdr:rowOff>
    </xdr:from>
    <xdr:to>
      <xdr:col>98</xdr:col>
      <xdr:colOff>38100</xdr:colOff>
      <xdr:row>76</xdr:row>
      <xdr:rowOff>107282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123809</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81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住民一人あたりのコストについて類似団体との乖離が特に大きいものは、普通建設事業（うち新規整備）、補助費、繰出金である。普通建設事業（うち新規整備）では、令和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年度に集落活動センターなぎ建設事業の出来高払い、野根地区防災避難施設建設事業の完成により、類似団体平均より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63,485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千円多くなっている。集落活動センターなぎについては、令和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年度に完成予定であり、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年度決算においても類似団体平均値よりも多くなる見込みである。補助費においては、令和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各市町村が独自の新型コロナウイルス感染症対策を行っており、本町はその中で補助費による施策が類似団体平均と比べて低くなっていることがわかる。繰出金においては、国保会計では本町の特徴として住民一人あたりの医療費が高くなっていることもあり繰出金もコストが高くなっている。また、介護保険事業においても、介護サービス料が高知県内の団体と比較しても高くなっており、繰出金の増加につながっている。住民の健康増進に取り組むほか、適正な保険料の設定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
2,287
74.02
3,473,107
3,445,962
16,129
1,729,703
4,093,433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39878</xdr:rowOff>
    </xdr:from>
    <xdr:to>
      <xdr:col>24</xdr:col>
      <xdr:colOff>63500</xdr:colOff>
      <xdr:row>37</xdr:row>
      <xdr:rowOff>46546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83528"/>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19380</xdr:rowOff>
    </xdr:from>
    <xdr:to>
      <xdr:col>19</xdr:col>
      <xdr:colOff>177800</xdr:colOff>
      <xdr:row>37</xdr:row>
      <xdr:rowOff>39878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63030"/>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19380</xdr:rowOff>
    </xdr:from>
    <xdr:to>
      <xdr:col>15</xdr:col>
      <xdr:colOff>50800</xdr:colOff>
      <xdr:row>37</xdr:row>
      <xdr:rowOff>25571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63030"/>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25571</xdr:rowOff>
    </xdr:from>
    <xdr:to>
      <xdr:col>10</xdr:col>
      <xdr:colOff>114300</xdr:colOff>
      <xdr:row>37</xdr:row>
      <xdr:rowOff>46088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9221"/>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167196</xdr:rowOff>
    </xdr:from>
    <xdr:to>
      <xdr:col>24</xdr:col>
      <xdr:colOff>114300</xdr:colOff>
      <xdr:row>37</xdr:row>
      <xdr:rowOff>97346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18623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160528</xdr:rowOff>
    </xdr:from>
    <xdr:to>
      <xdr:col>20</xdr:col>
      <xdr:colOff>38100</xdr:colOff>
      <xdr:row>37</xdr:row>
      <xdr:rowOff>90678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107205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0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140030</xdr:rowOff>
    </xdr:from>
    <xdr:to>
      <xdr:col>15</xdr:col>
      <xdr:colOff>101600</xdr:colOff>
      <xdr:row>37</xdr:row>
      <xdr:rowOff>70180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86707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146221</xdr:rowOff>
    </xdr:from>
    <xdr:to>
      <xdr:col>10</xdr:col>
      <xdr:colOff>165100</xdr:colOff>
      <xdr:row>37</xdr:row>
      <xdr:rowOff>76371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92898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166738</xdr:rowOff>
    </xdr:from>
    <xdr:to>
      <xdr:col>6</xdr:col>
      <xdr:colOff>38100</xdr:colOff>
      <xdr:row>37</xdr:row>
      <xdr:rowOff>96888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113415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68438</xdr:rowOff>
    </xdr:from>
    <xdr:to>
      <xdr:col>24</xdr:col>
      <xdr:colOff>63500</xdr:colOff>
      <xdr:row>58</xdr:row>
      <xdr:rowOff>4995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41088"/>
          <a:ext cx="838200" cy="10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4995</xdr:rowOff>
    </xdr:from>
    <xdr:to>
      <xdr:col>19</xdr:col>
      <xdr:colOff>177800</xdr:colOff>
      <xdr:row>58</xdr:row>
      <xdr:rowOff>21386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49095"/>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21386</xdr:rowOff>
    </xdr:from>
    <xdr:to>
      <xdr:col>15</xdr:col>
      <xdr:colOff>50800</xdr:colOff>
      <xdr:row>58</xdr:row>
      <xdr:rowOff>33813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5486"/>
          <a:ext cx="8890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25984</xdr:rowOff>
    </xdr:from>
    <xdr:to>
      <xdr:col>10</xdr:col>
      <xdr:colOff>114300</xdr:colOff>
      <xdr:row>58</xdr:row>
      <xdr:rowOff>33813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70084"/>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17638</xdr:rowOff>
    </xdr:from>
    <xdr:to>
      <xdr:col>24</xdr:col>
      <xdr:colOff>114300</xdr:colOff>
      <xdr:row>57</xdr:row>
      <xdr:rowOff>119238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40515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4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125645</xdr:rowOff>
    </xdr:from>
    <xdr:to>
      <xdr:col>20</xdr:col>
      <xdr:colOff>38100</xdr:colOff>
      <xdr:row>58</xdr:row>
      <xdr:rowOff>55795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72322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7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142036</xdr:rowOff>
    </xdr:from>
    <xdr:to>
      <xdr:col>15</xdr:col>
      <xdr:colOff>101600</xdr:colOff>
      <xdr:row>58</xdr:row>
      <xdr:rowOff>72186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63313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154463</xdr:rowOff>
    </xdr:from>
    <xdr:to>
      <xdr:col>10</xdr:col>
      <xdr:colOff>165100</xdr:colOff>
      <xdr:row>58</xdr:row>
      <xdr:rowOff>84613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75740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146634</xdr:rowOff>
    </xdr:from>
    <xdr:to>
      <xdr:col>6</xdr:col>
      <xdr:colOff>38100</xdr:colOff>
      <xdr:row>58</xdr:row>
      <xdr:rowOff>76784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67911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56381</xdr:rowOff>
    </xdr:from>
    <xdr:to>
      <xdr:col>24</xdr:col>
      <xdr:colOff>63500</xdr:colOff>
      <xdr:row>76</xdr:row>
      <xdr:rowOff>95066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86581"/>
          <a:ext cx="838200" cy="3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77555</xdr:rowOff>
    </xdr:from>
    <xdr:to>
      <xdr:col>19</xdr:col>
      <xdr:colOff>177800</xdr:colOff>
      <xdr:row>76</xdr:row>
      <xdr:rowOff>95066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07755"/>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67215</xdr:rowOff>
    </xdr:from>
    <xdr:to>
      <xdr:col>15</xdr:col>
      <xdr:colOff>50800</xdr:colOff>
      <xdr:row>76</xdr:row>
      <xdr:rowOff>77555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97415"/>
          <a:ext cx="889000" cy="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67215</xdr:rowOff>
    </xdr:from>
    <xdr:to>
      <xdr:col>10</xdr:col>
      <xdr:colOff>114300</xdr:colOff>
      <xdr:row>76</xdr:row>
      <xdr:rowOff>102296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97415"/>
          <a:ext cx="889000" cy="3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5581</xdr:rowOff>
    </xdr:from>
    <xdr:to>
      <xdr:col>24</xdr:col>
      <xdr:colOff>114300</xdr:colOff>
      <xdr:row>76</xdr:row>
      <xdr:rowOff>107181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28458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8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44266</xdr:rowOff>
    </xdr:from>
    <xdr:to>
      <xdr:col>20</xdr:col>
      <xdr:colOff>38100</xdr:colOff>
      <xdr:row>76</xdr:row>
      <xdr:rowOff>145866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162393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4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26755</xdr:rowOff>
    </xdr:from>
    <xdr:to>
      <xdr:col>15</xdr:col>
      <xdr:colOff>101600</xdr:colOff>
      <xdr:row>76</xdr:row>
      <xdr:rowOff>128355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144882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3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16415</xdr:rowOff>
    </xdr:from>
    <xdr:to>
      <xdr:col>10</xdr:col>
      <xdr:colOff>165100</xdr:colOff>
      <xdr:row>76</xdr:row>
      <xdr:rowOff>118015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134542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51496</xdr:rowOff>
    </xdr:from>
    <xdr:to>
      <xdr:col>6</xdr:col>
      <xdr:colOff>38100</xdr:colOff>
      <xdr:row>76</xdr:row>
      <xdr:rowOff>153096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8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169622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5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91118</xdr:rowOff>
    </xdr:from>
    <xdr:to>
      <xdr:col>24</xdr:col>
      <xdr:colOff>63500</xdr:colOff>
      <xdr:row>97</xdr:row>
      <xdr:rowOff>145138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21768"/>
          <a:ext cx="838200" cy="5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91118</xdr:rowOff>
    </xdr:from>
    <xdr:to>
      <xdr:col>19</xdr:col>
      <xdr:colOff>177800</xdr:colOff>
      <xdr:row>97</xdr:row>
      <xdr:rowOff>114281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21768"/>
          <a:ext cx="889000" cy="2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114281</xdr:rowOff>
    </xdr:from>
    <xdr:to>
      <xdr:col>15</xdr:col>
      <xdr:colOff>50800</xdr:colOff>
      <xdr:row>97</xdr:row>
      <xdr:rowOff>145115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44931"/>
          <a:ext cx="889000" cy="3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145115</xdr:rowOff>
    </xdr:from>
    <xdr:to>
      <xdr:col>10</xdr:col>
      <xdr:colOff>114300</xdr:colOff>
      <xdr:row>97</xdr:row>
      <xdr:rowOff>156122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75765"/>
          <a:ext cx="889000" cy="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94338</xdr:rowOff>
    </xdr:from>
    <xdr:to>
      <xdr:col>24</xdr:col>
      <xdr:colOff>114300</xdr:colOff>
      <xdr:row>98</xdr:row>
      <xdr:rowOff>24488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9265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3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40318</xdr:rowOff>
    </xdr:from>
    <xdr:to>
      <xdr:col>20</xdr:col>
      <xdr:colOff>38100</xdr:colOff>
      <xdr:row>97</xdr:row>
      <xdr:rowOff>141918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133045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63481</xdr:rowOff>
    </xdr:from>
    <xdr:to>
      <xdr:col>15</xdr:col>
      <xdr:colOff>101600</xdr:colOff>
      <xdr:row>97</xdr:row>
      <xdr:rowOff>165081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156208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8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94315</xdr:rowOff>
    </xdr:from>
    <xdr:to>
      <xdr:col>10</xdr:col>
      <xdr:colOff>165100</xdr:colOff>
      <xdr:row>98</xdr:row>
      <xdr:rowOff>24465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15592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1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105322</xdr:rowOff>
    </xdr:from>
    <xdr:to>
      <xdr:col>6</xdr:col>
      <xdr:colOff>38100</xdr:colOff>
      <xdr:row>98</xdr:row>
      <xdr:rowOff>35472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26599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2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114398</xdr:rowOff>
    </xdr:from>
    <xdr:to>
      <xdr:col>55</xdr:col>
      <xdr:colOff>0</xdr:colOff>
      <xdr:row>58</xdr:row>
      <xdr:rowOff>116860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58498"/>
          <a:ext cx="8382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114398</xdr:rowOff>
    </xdr:from>
    <xdr:to>
      <xdr:col>50</xdr:col>
      <xdr:colOff>114300</xdr:colOff>
      <xdr:row>58</xdr:row>
      <xdr:rowOff>118988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58498"/>
          <a:ext cx="8890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110569</xdr:rowOff>
    </xdr:from>
    <xdr:to>
      <xdr:col>45</xdr:col>
      <xdr:colOff>177800</xdr:colOff>
      <xdr:row>58</xdr:row>
      <xdr:rowOff>118988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54669"/>
          <a:ext cx="8890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103578</xdr:rowOff>
    </xdr:from>
    <xdr:to>
      <xdr:col>41</xdr:col>
      <xdr:colOff>50800</xdr:colOff>
      <xdr:row>58</xdr:row>
      <xdr:rowOff>110569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47678"/>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66060</xdr:rowOff>
    </xdr:from>
    <xdr:to>
      <xdr:col>55</xdr:col>
      <xdr:colOff>50800</xdr:colOff>
      <xdr:row>58</xdr:row>
      <xdr:rowOff>167660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63598</xdr:rowOff>
    </xdr:from>
    <xdr:to>
      <xdr:col>50</xdr:col>
      <xdr:colOff>165100</xdr:colOff>
      <xdr:row>58</xdr:row>
      <xdr:rowOff>165198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156325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10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68188</xdr:rowOff>
    </xdr:from>
    <xdr:to>
      <xdr:col>46</xdr:col>
      <xdr:colOff>38100</xdr:colOff>
      <xdr:row>58</xdr:row>
      <xdr:rowOff>169788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160915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59769</xdr:rowOff>
    </xdr:from>
    <xdr:to>
      <xdr:col>41</xdr:col>
      <xdr:colOff>101600</xdr:colOff>
      <xdr:row>58</xdr:row>
      <xdr:rowOff>161369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0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152496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52778</xdr:rowOff>
    </xdr:from>
    <xdr:to>
      <xdr:col>36</xdr:col>
      <xdr:colOff>165100</xdr:colOff>
      <xdr:row>58</xdr:row>
      <xdr:rowOff>154378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145505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8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10939</xdr:rowOff>
    </xdr:from>
    <xdr:to>
      <xdr:col>55</xdr:col>
      <xdr:colOff>0</xdr:colOff>
      <xdr:row>79</xdr:row>
      <xdr:rowOff>50026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555489"/>
          <a:ext cx="838200" cy="3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134789</xdr:rowOff>
    </xdr:from>
    <xdr:to>
      <xdr:col>50</xdr:col>
      <xdr:colOff>114300</xdr:colOff>
      <xdr:row>79</xdr:row>
      <xdr:rowOff>10939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507889"/>
          <a:ext cx="889000" cy="4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134789</xdr:rowOff>
    </xdr:from>
    <xdr:to>
      <xdr:col>45</xdr:col>
      <xdr:colOff>177800</xdr:colOff>
      <xdr:row>79</xdr:row>
      <xdr:rowOff>34316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07889"/>
          <a:ext cx="889000" cy="7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34316</xdr:rowOff>
    </xdr:from>
    <xdr:to>
      <xdr:col>41</xdr:col>
      <xdr:colOff>50800</xdr:colOff>
      <xdr:row>79</xdr:row>
      <xdr:rowOff>36542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78866"/>
          <a:ext cx="8890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170676</xdr:rowOff>
    </xdr:from>
    <xdr:to>
      <xdr:col>55</xdr:col>
      <xdr:colOff>50800</xdr:colOff>
      <xdr:row>79</xdr:row>
      <xdr:rowOff>100826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85603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131589</xdr:rowOff>
    </xdr:from>
    <xdr:to>
      <xdr:col>50</xdr:col>
      <xdr:colOff>165100</xdr:colOff>
      <xdr:row>79</xdr:row>
      <xdr:rowOff>61739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52866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83989</xdr:rowOff>
    </xdr:from>
    <xdr:to>
      <xdr:col>46</xdr:col>
      <xdr:colOff>38100</xdr:colOff>
      <xdr:row>79</xdr:row>
      <xdr:rowOff>14139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5266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154966</xdr:rowOff>
    </xdr:from>
    <xdr:to>
      <xdr:col>41</xdr:col>
      <xdr:colOff>101600</xdr:colOff>
      <xdr:row>79</xdr:row>
      <xdr:rowOff>85116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76243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2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157192</xdr:rowOff>
    </xdr:from>
    <xdr:to>
      <xdr:col>36</xdr:col>
      <xdr:colOff>165100</xdr:colOff>
      <xdr:row>79</xdr:row>
      <xdr:rowOff>87342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78469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2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129164</xdr:rowOff>
    </xdr:from>
    <xdr:to>
      <xdr:col>55</xdr:col>
      <xdr:colOff>0</xdr:colOff>
      <xdr:row>98</xdr:row>
      <xdr:rowOff>138757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31264"/>
          <a:ext cx="8382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138757</xdr:rowOff>
    </xdr:from>
    <xdr:to>
      <xdr:col>50</xdr:col>
      <xdr:colOff>114300</xdr:colOff>
      <xdr:row>98</xdr:row>
      <xdr:rowOff>159750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40857"/>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159750</xdr:rowOff>
    </xdr:from>
    <xdr:to>
      <xdr:col>45</xdr:col>
      <xdr:colOff>177800</xdr:colOff>
      <xdr:row>99</xdr:row>
      <xdr:rowOff>4643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61850"/>
          <a:ext cx="889000" cy="1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170866</xdr:rowOff>
    </xdr:from>
    <xdr:to>
      <xdr:col>41</xdr:col>
      <xdr:colOff>50800</xdr:colOff>
      <xdr:row>99</xdr:row>
      <xdr:rowOff>4643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72966"/>
          <a:ext cx="8890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78364</xdr:rowOff>
    </xdr:from>
    <xdr:to>
      <xdr:col>55</xdr:col>
      <xdr:colOff>50800</xdr:colOff>
      <xdr:row>99</xdr:row>
      <xdr:rowOff>8514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29361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3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87957</xdr:rowOff>
    </xdr:from>
    <xdr:to>
      <xdr:col>50</xdr:col>
      <xdr:colOff>165100</xdr:colOff>
      <xdr:row>99</xdr:row>
      <xdr:rowOff>18107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9234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98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108950</xdr:rowOff>
    </xdr:from>
    <xdr:to>
      <xdr:col>46</xdr:col>
      <xdr:colOff>38100</xdr:colOff>
      <xdr:row>99</xdr:row>
      <xdr:rowOff>39100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1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30227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700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125293</xdr:rowOff>
    </xdr:from>
    <xdr:to>
      <xdr:col>41</xdr:col>
      <xdr:colOff>101600</xdr:colOff>
      <xdr:row>99</xdr:row>
      <xdr:rowOff>55443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46570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120066</xdr:rowOff>
    </xdr:from>
    <xdr:to>
      <xdr:col>36</xdr:col>
      <xdr:colOff>165100</xdr:colOff>
      <xdr:row>99</xdr:row>
      <xdr:rowOff>50216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2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41343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37200</xdr:rowOff>
    </xdr:from>
    <xdr:to>
      <xdr:col>85</xdr:col>
      <xdr:colOff>127000</xdr:colOff>
      <xdr:row>36</xdr:row>
      <xdr:rowOff>93111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09400"/>
          <a:ext cx="838200" cy="5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15258</xdr:rowOff>
    </xdr:from>
    <xdr:to>
      <xdr:col>81</xdr:col>
      <xdr:colOff>50800</xdr:colOff>
      <xdr:row>36</xdr:row>
      <xdr:rowOff>93111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16008"/>
          <a:ext cx="889000" cy="24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15258</xdr:rowOff>
    </xdr:from>
    <xdr:to>
      <xdr:col>76</xdr:col>
      <xdr:colOff>114300</xdr:colOff>
      <xdr:row>36</xdr:row>
      <xdr:rowOff>105269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016008"/>
          <a:ext cx="889000" cy="26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105269</xdr:rowOff>
    </xdr:from>
    <xdr:to>
      <xdr:col>71</xdr:col>
      <xdr:colOff>177800</xdr:colOff>
      <xdr:row>37</xdr:row>
      <xdr:rowOff>23225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77469"/>
          <a:ext cx="889000" cy="8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157850</xdr:rowOff>
    </xdr:from>
    <xdr:to>
      <xdr:col>85</xdr:col>
      <xdr:colOff>177800</xdr:colOff>
      <xdr:row>36</xdr:row>
      <xdr:rowOff>88000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9277</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1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42311</xdr:rowOff>
    </xdr:from>
    <xdr:to>
      <xdr:col>81</xdr:col>
      <xdr:colOff>101600</xdr:colOff>
      <xdr:row>36</xdr:row>
      <xdr:rowOff>143911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160438</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181795" y="59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135908</xdr:rowOff>
    </xdr:from>
    <xdr:to>
      <xdr:col>76</xdr:col>
      <xdr:colOff>165100</xdr:colOff>
      <xdr:row>35</xdr:row>
      <xdr:rowOff>66058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9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82585</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292795" y="57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54469</xdr:rowOff>
    </xdr:from>
    <xdr:to>
      <xdr:col>72</xdr:col>
      <xdr:colOff>38100</xdr:colOff>
      <xdr:row>36</xdr:row>
      <xdr:rowOff>156069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1146</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600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143875</xdr:rowOff>
    </xdr:from>
    <xdr:to>
      <xdr:col>67</xdr:col>
      <xdr:colOff>101600</xdr:colOff>
      <xdr:row>37</xdr:row>
      <xdr:rowOff>74025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90552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9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57602</xdr:rowOff>
    </xdr:from>
    <xdr:to>
      <xdr:col>85</xdr:col>
      <xdr:colOff>127000</xdr:colOff>
      <xdr:row>58</xdr:row>
      <xdr:rowOff>79428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01702"/>
          <a:ext cx="8382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57602</xdr:rowOff>
    </xdr:from>
    <xdr:to>
      <xdr:col>81</xdr:col>
      <xdr:colOff>50800</xdr:colOff>
      <xdr:row>58</xdr:row>
      <xdr:rowOff>88006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01702"/>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88006</xdr:rowOff>
    </xdr:from>
    <xdr:to>
      <xdr:col>76</xdr:col>
      <xdr:colOff>114300</xdr:colOff>
      <xdr:row>58</xdr:row>
      <xdr:rowOff>88166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32106"/>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88166</xdr:rowOff>
    </xdr:from>
    <xdr:to>
      <xdr:col>71</xdr:col>
      <xdr:colOff>177800</xdr:colOff>
      <xdr:row>58</xdr:row>
      <xdr:rowOff>90294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32266"/>
          <a:ext cx="889000" cy="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28628</xdr:rowOff>
    </xdr:from>
    <xdr:to>
      <xdr:col>85</xdr:col>
      <xdr:colOff>177800</xdr:colOff>
      <xdr:row>58</xdr:row>
      <xdr:rowOff>130228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115005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6802</xdr:rowOff>
    </xdr:from>
    <xdr:to>
      <xdr:col>81</xdr:col>
      <xdr:colOff>101600</xdr:colOff>
      <xdr:row>58</xdr:row>
      <xdr:rowOff>108402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99529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37206</xdr:rowOff>
    </xdr:from>
    <xdr:to>
      <xdr:col>76</xdr:col>
      <xdr:colOff>165100</xdr:colOff>
      <xdr:row>58</xdr:row>
      <xdr:rowOff>138806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129933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37366</xdr:rowOff>
    </xdr:from>
    <xdr:to>
      <xdr:col>72</xdr:col>
      <xdr:colOff>38100</xdr:colOff>
      <xdr:row>58</xdr:row>
      <xdr:rowOff>138966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130093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7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39494</xdr:rowOff>
    </xdr:from>
    <xdr:to>
      <xdr:col>67</xdr:col>
      <xdr:colOff>101600</xdr:colOff>
      <xdr:row>58</xdr:row>
      <xdr:rowOff>141094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8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132221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7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164078</xdr:rowOff>
    </xdr:from>
    <xdr:to>
      <xdr:col>85</xdr:col>
      <xdr:colOff>127000</xdr:colOff>
      <xdr:row>79</xdr:row>
      <xdr:rowOff>19479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37178"/>
          <a:ext cx="838200" cy="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19479</xdr:rowOff>
    </xdr:from>
    <xdr:to>
      <xdr:col>81</xdr:col>
      <xdr:colOff>50800</xdr:colOff>
      <xdr:row>79</xdr:row>
      <xdr:rowOff>29046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64029"/>
          <a:ext cx="889000" cy="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29046</xdr:rowOff>
    </xdr:from>
    <xdr:to>
      <xdr:col>76</xdr:col>
      <xdr:colOff>114300</xdr:colOff>
      <xdr:row>79</xdr:row>
      <xdr:rowOff>39387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735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39387</xdr:rowOff>
    </xdr:from>
    <xdr:to>
      <xdr:col>71</xdr:col>
      <xdr:colOff>177800</xdr:colOff>
      <xdr:row>79</xdr:row>
      <xdr:rowOff>42368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83937"/>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113278</xdr:rowOff>
    </xdr:from>
    <xdr:to>
      <xdr:col>85</xdr:col>
      <xdr:colOff>177800</xdr:colOff>
      <xdr:row>79</xdr:row>
      <xdr:rowOff>43428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72655</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7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140129</xdr:rowOff>
    </xdr:from>
    <xdr:to>
      <xdr:col>81</xdr:col>
      <xdr:colOff>101600</xdr:colOff>
      <xdr:row>79</xdr:row>
      <xdr:rowOff>70279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1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61406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60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149696</xdr:rowOff>
    </xdr:from>
    <xdr:to>
      <xdr:col>76</xdr:col>
      <xdr:colOff>165100</xdr:colOff>
      <xdr:row>79</xdr:row>
      <xdr:rowOff>79846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70973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160037</xdr:rowOff>
    </xdr:from>
    <xdr:to>
      <xdr:col>72</xdr:col>
      <xdr:colOff>38100</xdr:colOff>
      <xdr:row>79</xdr:row>
      <xdr:rowOff>90187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81314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163018</xdr:rowOff>
    </xdr:from>
    <xdr:to>
      <xdr:col>67</xdr:col>
      <xdr:colOff>101600</xdr:colOff>
      <xdr:row>79</xdr:row>
      <xdr:rowOff>93168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84295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150730</xdr:rowOff>
    </xdr:from>
    <xdr:to>
      <xdr:col>85</xdr:col>
      <xdr:colOff>127000</xdr:colOff>
      <xdr:row>97</xdr:row>
      <xdr:rowOff>169870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81380"/>
          <a:ext cx="838200" cy="1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169870</xdr:rowOff>
    </xdr:from>
    <xdr:to>
      <xdr:col>81</xdr:col>
      <xdr:colOff>50800</xdr:colOff>
      <xdr:row>98</xdr:row>
      <xdr:rowOff>23335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00520"/>
          <a:ext cx="889000" cy="2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23335</xdr:rowOff>
    </xdr:from>
    <xdr:to>
      <xdr:col>76</xdr:col>
      <xdr:colOff>114300</xdr:colOff>
      <xdr:row>98</xdr:row>
      <xdr:rowOff>34199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25435"/>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34199</xdr:rowOff>
    </xdr:from>
    <xdr:to>
      <xdr:col>71</xdr:col>
      <xdr:colOff>177800</xdr:colOff>
      <xdr:row>98</xdr:row>
      <xdr:rowOff>45030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36299"/>
          <a:ext cx="889000" cy="1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99930</xdr:rowOff>
    </xdr:from>
    <xdr:to>
      <xdr:col>85</xdr:col>
      <xdr:colOff>177800</xdr:colOff>
      <xdr:row>98</xdr:row>
      <xdr:rowOff>30080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122807</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8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119070</xdr:rowOff>
    </xdr:from>
    <xdr:to>
      <xdr:col>81</xdr:col>
      <xdr:colOff>101600</xdr:colOff>
      <xdr:row>98</xdr:row>
      <xdr:rowOff>49220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65747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5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143985</xdr:rowOff>
    </xdr:from>
    <xdr:to>
      <xdr:col>76</xdr:col>
      <xdr:colOff>165100</xdr:colOff>
      <xdr:row>98</xdr:row>
      <xdr:rowOff>74135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7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90662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5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154849</xdr:rowOff>
    </xdr:from>
    <xdr:to>
      <xdr:col>72</xdr:col>
      <xdr:colOff>38100</xdr:colOff>
      <xdr:row>98</xdr:row>
      <xdr:rowOff>84999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76126</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87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165680</xdr:rowOff>
    </xdr:from>
    <xdr:to>
      <xdr:col>67</xdr:col>
      <xdr:colOff>101600</xdr:colOff>
      <xdr:row>98</xdr:row>
      <xdr:rowOff>95830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86957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88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あたりのコストについて類似団体との乖離が特に大きいものは、農林水産業費、総務費、消防費である。農林水産業費では、本町の基幹産業である一方で、従事者が減少してきており決算規模も小さくなってきているが、全国平均、高知県平均と比べ高くなっている。施設等の維持管理、従事者への補助事業など過不足ないよう取り組んでいく。総務費については、前回までは類似団体平均値とほぼ同じで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109,974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千円上回っている。要因としては、集落活動センター建設事業費が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180,300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千円計上されたことによる。消防費について、本町は南海トラフ地震による甚大な被害が想定され、住民の命を守るため対策を講じており、類似団体との比較において平均値を上回っている。令和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年度決算では、野根地区防災避難施設建設事業で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86,610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千円を計上しており、前年度より数値が増加している。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標準財政規模に対する財政調整基金残高比率は平成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年度より減少していたが、令和元年度からは増加となっている。その要因として、令和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年度では財政調整基金の取り崩しを行っておらず、</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千円の積立を行っていることによる。今後も事業見直しによる経費削減や、特定財源の確保を念頭に置き、決算時の取り崩し額を減らしていく必要がある。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住宅新築資金等貸付事業のみ赤字額が発生している。赤字額は年々減少しており、令和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185,233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千円である。令和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年度では徴収強化による貸付金元利収入が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17,352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千円あり、滞納整理による不能欠損を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54,045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千円執行した。今後も滞納整理を継続して行い、早急な赤字決算の解消に努める。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B21" sqref="B21:AX2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3473107</v>
      </c>
      <c r="BO4" s="426"/>
      <c r="BP4" s="426"/>
      <c r="BQ4" s="426"/>
      <c r="BR4" s="426"/>
      <c r="BS4" s="426"/>
      <c r="BT4" s="426"/>
      <c r="BU4" s="427"/>
      <c r="BV4" s="425">
        <v>3006520</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0.9</v>
      </c>
      <c r="CU4" s="610"/>
      <c r="CV4" s="610"/>
      <c r="CW4" s="610"/>
      <c r="CX4" s="610"/>
      <c r="CY4" s="610"/>
      <c r="CZ4" s="610"/>
      <c r="DA4" s="611"/>
      <c r="DB4" s="609">
        <v>0.8</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3445962</v>
      </c>
      <c r="BO5" s="431"/>
      <c r="BP5" s="431"/>
      <c r="BQ5" s="431"/>
      <c r="BR5" s="431"/>
      <c r="BS5" s="431"/>
      <c r="BT5" s="431"/>
      <c r="BU5" s="432"/>
      <c r="BV5" s="430">
        <v>2953964</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93.3</v>
      </c>
      <c r="CU5" s="401"/>
      <c r="CV5" s="401"/>
      <c r="CW5" s="401"/>
      <c r="CX5" s="401"/>
      <c r="CY5" s="401"/>
      <c r="CZ5" s="401"/>
      <c r="DA5" s="402"/>
      <c r="DB5" s="400">
        <v>97</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27145</v>
      </c>
      <c r="BO6" s="431"/>
      <c r="BP6" s="431"/>
      <c r="BQ6" s="431"/>
      <c r="BR6" s="431"/>
      <c r="BS6" s="431"/>
      <c r="BT6" s="431"/>
      <c r="BU6" s="432"/>
      <c r="BV6" s="430">
        <v>52556</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95.6</v>
      </c>
      <c r="CU6" s="584"/>
      <c r="CV6" s="584"/>
      <c r="CW6" s="584"/>
      <c r="CX6" s="584"/>
      <c r="CY6" s="584"/>
      <c r="CZ6" s="584"/>
      <c r="DA6" s="585"/>
      <c r="DB6" s="583">
        <v>99.6</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11016</v>
      </c>
      <c r="BO7" s="431"/>
      <c r="BP7" s="431"/>
      <c r="BQ7" s="431"/>
      <c r="BR7" s="431"/>
      <c r="BS7" s="431"/>
      <c r="BT7" s="431"/>
      <c r="BU7" s="432"/>
      <c r="BV7" s="430">
        <v>40015</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1729703</v>
      </c>
      <c r="CU7" s="431"/>
      <c r="CV7" s="431"/>
      <c r="CW7" s="431"/>
      <c r="CX7" s="431"/>
      <c r="CY7" s="431"/>
      <c r="CZ7" s="431"/>
      <c r="DA7" s="432"/>
      <c r="DB7" s="430">
        <v>1638600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94</v>
      </c>
      <c r="AV8" s="488"/>
      <c r="AW8" s="488"/>
      <c r="AX8" s="488"/>
      <c r="AY8" s="410" t="s">
        <v>108</v>
      </c>
      <c r="AZ8" s="411"/>
      <c r="BA8" s="411"/>
      <c r="BB8" s="411"/>
      <c r="BC8" s="411"/>
      <c r="BD8" s="411"/>
      <c r="BE8" s="411"/>
      <c r="BF8" s="411"/>
      <c r="BG8" s="411"/>
      <c r="BH8" s="411"/>
      <c r="BI8" s="411"/>
      <c r="BJ8" s="411"/>
      <c r="BK8" s="411"/>
      <c r="BL8" s="411"/>
      <c r="BM8" s="412"/>
      <c r="BN8" s="430">
        <v>16129</v>
      </c>
      <c r="BO8" s="431"/>
      <c r="BP8" s="431"/>
      <c r="BQ8" s="431"/>
      <c r="BR8" s="431"/>
      <c r="BS8" s="431"/>
      <c r="BT8" s="431"/>
      <c r="BU8" s="432"/>
      <c r="BV8" s="430">
        <v>12541</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0.13</v>
      </c>
      <c r="CU8" s="544"/>
      <c r="CV8" s="544"/>
      <c r="CW8" s="544"/>
      <c r="CX8" s="544"/>
      <c r="CY8" s="544"/>
      <c r="CZ8" s="544"/>
      <c r="DA8" s="545"/>
      <c r="DB8" s="543">
        <v>0.13</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2194</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114</v>
      </c>
      <c r="AV9" s="488"/>
      <c r="AW9" s="488"/>
      <c r="AX9" s="488"/>
      <c r="AY9" s="410" t="s">
        <v>115</v>
      </c>
      <c r="AZ9" s="411"/>
      <c r="BA9" s="411"/>
      <c r="BB9" s="411"/>
      <c r="BC9" s="411"/>
      <c r="BD9" s="411"/>
      <c r="BE9" s="411"/>
      <c r="BF9" s="411"/>
      <c r="BG9" s="411"/>
      <c r="BH9" s="411"/>
      <c r="BI9" s="411"/>
      <c r="BJ9" s="411"/>
      <c r="BK9" s="411"/>
      <c r="BL9" s="411"/>
      <c r="BM9" s="412"/>
      <c r="BN9" s="430">
        <v>3588</v>
      </c>
      <c r="BO9" s="431"/>
      <c r="BP9" s="431"/>
      <c r="BQ9" s="431"/>
      <c r="BR9" s="431"/>
      <c r="BS9" s="431"/>
      <c r="BT9" s="431"/>
      <c r="BU9" s="432"/>
      <c r="BV9" s="430">
        <v>7598</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18.8</v>
      </c>
      <c r="CU9" s="401"/>
      <c r="CV9" s="401"/>
      <c r="CW9" s="401"/>
      <c r="CX9" s="401"/>
      <c r="CY9" s="401"/>
      <c r="CZ9" s="401"/>
      <c r="DA9" s="402"/>
      <c r="DB9" s="400">
        <v>21.1</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2584</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7100</v>
      </c>
      <c r="BO10" s="431"/>
      <c r="BP10" s="431"/>
      <c r="BQ10" s="431"/>
      <c r="BR10" s="431"/>
      <c r="BS10" s="431"/>
      <c r="BT10" s="431"/>
      <c r="BU10" s="432"/>
      <c r="BV10" s="430">
        <v>10100</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2307</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2287</v>
      </c>
      <c r="S13" s="534"/>
      <c r="T13" s="534"/>
      <c r="U13" s="534"/>
      <c r="V13" s="535"/>
      <c r="W13" s="521" t="s">
        <v>140</v>
      </c>
      <c r="X13" s="443"/>
      <c r="Y13" s="443"/>
      <c r="Z13" s="443"/>
      <c r="AA13" s="443"/>
      <c r="AB13" s="444"/>
      <c r="AC13" s="406">
        <v>274</v>
      </c>
      <c r="AD13" s="407"/>
      <c r="AE13" s="407"/>
      <c r="AF13" s="407"/>
      <c r="AG13" s="408"/>
      <c r="AH13" s="406">
        <v>326</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10688</v>
      </c>
      <c r="BO13" s="431"/>
      <c r="BP13" s="431"/>
      <c r="BQ13" s="431"/>
      <c r="BR13" s="431"/>
      <c r="BS13" s="431"/>
      <c r="BT13" s="431"/>
      <c r="BU13" s="432"/>
      <c r="BV13" s="430">
        <v>17698</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12.7</v>
      </c>
      <c r="CU13" s="401"/>
      <c r="CV13" s="401"/>
      <c r="CW13" s="401"/>
      <c r="CX13" s="401"/>
      <c r="CY13" s="401"/>
      <c r="CZ13" s="401"/>
      <c r="DA13" s="402"/>
      <c r="DB13" s="400">
        <v>12.6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2381</v>
      </c>
      <c r="S14" s="534"/>
      <c r="T14" s="534"/>
      <c r="U14" s="534"/>
      <c r="V14" s="535"/>
      <c r="W14" s="536"/>
      <c r="X14" s="446"/>
      <c r="Y14" s="446"/>
      <c r="Z14" s="446"/>
      <c r="AA14" s="446"/>
      <c r="AB14" s="447"/>
      <c r="AC14" s="526">
        <v>26.7</v>
      </c>
      <c r="AD14" s="527"/>
      <c r="AE14" s="527"/>
      <c r="AF14" s="527"/>
      <c r="AG14" s="528"/>
      <c r="AH14" s="526">
        <v>29.2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67.8</v>
      </c>
      <c r="CU14" s="538"/>
      <c r="CV14" s="538"/>
      <c r="CW14" s="538"/>
      <c r="CX14" s="538"/>
      <c r="CY14" s="538"/>
      <c r="CZ14" s="538"/>
      <c r="DA14" s="539"/>
      <c r="DB14" s="537">
        <v>74</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2361</v>
      </c>
      <c r="S15" s="534"/>
      <c r="T15" s="534"/>
      <c r="U15" s="534"/>
      <c r="V15" s="535"/>
      <c r="W15" s="521" t="s">
        <v>147</v>
      </c>
      <c r="X15" s="443"/>
      <c r="Y15" s="443"/>
      <c r="Z15" s="443"/>
      <c r="AA15" s="443"/>
      <c r="AB15" s="444"/>
      <c r="AC15" s="406">
        <v>194</v>
      </c>
      <c r="AD15" s="407"/>
      <c r="AE15" s="407"/>
      <c r="AF15" s="407"/>
      <c r="AG15" s="408"/>
      <c r="AH15" s="406">
        <v>222</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205986</v>
      </c>
      <c r="BO15" s="426"/>
      <c r="BP15" s="426"/>
      <c r="BQ15" s="426"/>
      <c r="BR15" s="426"/>
      <c r="BS15" s="426"/>
      <c r="BT15" s="426"/>
      <c r="BU15" s="427"/>
      <c r="BV15" s="425">
        <v>194121</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18.899999999999999</v>
      </c>
      <c r="AD16" s="527"/>
      <c r="AE16" s="527"/>
      <c r="AF16" s="527"/>
      <c r="AG16" s="528"/>
      <c r="AH16" s="526">
        <v>19.899999999999999</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1641588</v>
      </c>
      <c r="BO16" s="431"/>
      <c r="BP16" s="431"/>
      <c r="BQ16" s="431"/>
      <c r="BR16" s="431"/>
      <c r="BS16" s="431"/>
      <c r="BT16" s="431"/>
      <c r="BU16" s="432"/>
      <c r="BV16" s="430">
        <v>1548380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151</v>
      </c>
      <c r="S17" s="519"/>
      <c r="T17" s="519"/>
      <c r="U17" s="519"/>
      <c r="V17" s="520"/>
      <c r="W17" s="521" t="s">
        <v>154</v>
      </c>
      <c r="X17" s="443"/>
      <c r="Y17" s="443"/>
      <c r="Z17" s="443"/>
      <c r="AA17" s="443"/>
      <c r="AB17" s="444"/>
      <c r="AC17" s="406">
        <v>560</v>
      </c>
      <c r="AD17" s="407"/>
      <c r="AE17" s="407"/>
      <c r="AF17" s="407"/>
      <c r="AG17" s="408"/>
      <c r="AH17" s="406">
        <v>570</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251833</v>
      </c>
      <c r="BO17" s="431"/>
      <c r="BP17" s="431"/>
      <c r="BQ17" s="431"/>
      <c r="BR17" s="431"/>
      <c r="BS17" s="431"/>
      <c r="BT17" s="431"/>
      <c r="BU17" s="432"/>
      <c r="BV17" s="430">
        <v>242188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74.02</v>
      </c>
      <c r="M18" s="495"/>
      <c r="N18" s="495"/>
      <c r="O18" s="495"/>
      <c r="P18" s="495"/>
      <c r="Q18" s="495"/>
      <c r="R18" s="496"/>
      <c r="S18" s="496"/>
      <c r="T18" s="496"/>
      <c r="U18" s="496"/>
      <c r="V18" s="497"/>
      <c r="W18" s="511"/>
      <c r="X18" s="512"/>
      <c r="Y18" s="512"/>
      <c r="Z18" s="512"/>
      <c r="AA18" s="512"/>
      <c r="AB18" s="522"/>
      <c r="AC18" s="394">
        <v>54.5</v>
      </c>
      <c r="AD18" s="395"/>
      <c r="AE18" s="395"/>
      <c r="AF18" s="395"/>
      <c r="AG18" s="498"/>
      <c r="AH18" s="394">
        <v>51</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1615479</v>
      </c>
      <c r="BO18" s="431"/>
      <c r="BP18" s="431"/>
      <c r="BQ18" s="431"/>
      <c r="BR18" s="431"/>
      <c r="BS18" s="431"/>
      <c r="BT18" s="431"/>
      <c r="BU18" s="432"/>
      <c r="BV18" s="430">
        <v>1597117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30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2164242</v>
      </c>
      <c r="BO19" s="431"/>
      <c r="BP19" s="431"/>
      <c r="BQ19" s="431"/>
      <c r="BR19" s="431"/>
      <c r="BS19" s="431"/>
      <c r="BT19" s="431"/>
      <c r="BU19" s="432"/>
      <c r="BV19" s="430">
        <v>1879356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1236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4093433</v>
      </c>
      <c r="BO23" s="431"/>
      <c r="BP23" s="431"/>
      <c r="BQ23" s="431"/>
      <c r="BR23" s="431"/>
      <c r="BS23" s="431"/>
      <c r="BT23" s="431"/>
      <c r="BU23" s="432"/>
      <c r="BV23" s="430">
        <v>3958527</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6350</v>
      </c>
      <c r="R24" s="407"/>
      <c r="S24" s="407"/>
      <c r="T24" s="407"/>
      <c r="U24" s="407"/>
      <c r="V24" s="408"/>
      <c r="W24" s="472"/>
      <c r="X24" s="463"/>
      <c r="Y24" s="464"/>
      <c r="Z24" s="403" t="s">
        <v>170</v>
      </c>
      <c r="AA24" s="404"/>
      <c r="AB24" s="404"/>
      <c r="AC24" s="404"/>
      <c r="AD24" s="404"/>
      <c r="AE24" s="404"/>
      <c r="AF24" s="404"/>
      <c r="AG24" s="405"/>
      <c r="AH24" s="406">
        <v>49</v>
      </c>
      <c r="AI24" s="407"/>
      <c r="AJ24" s="407"/>
      <c r="AK24" s="407"/>
      <c r="AL24" s="408"/>
      <c r="AM24" s="406">
        <v>142835</v>
      </c>
      <c r="AN24" s="407"/>
      <c r="AO24" s="407"/>
      <c r="AP24" s="407"/>
      <c r="AQ24" s="407"/>
      <c r="AR24" s="408"/>
      <c r="AS24" s="406">
        <v>2915</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3889405</v>
      </c>
      <c r="BO24" s="431"/>
      <c r="BP24" s="431"/>
      <c r="BQ24" s="431"/>
      <c r="BR24" s="431"/>
      <c r="BS24" s="431"/>
      <c r="BT24" s="431"/>
      <c r="BU24" s="432"/>
      <c r="BV24" s="430">
        <v>3714936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1</v>
      </c>
      <c r="M25" s="407"/>
      <c r="N25" s="407"/>
      <c r="O25" s="407"/>
      <c r="P25" s="408"/>
      <c r="Q25" s="406">
        <v>5530</v>
      </c>
      <c r="R25" s="407"/>
      <c r="S25" s="407"/>
      <c r="T25" s="407"/>
      <c r="U25" s="407"/>
      <c r="V25" s="408"/>
      <c r="W25" s="472"/>
      <c r="X25" s="463"/>
      <c r="Y25" s="464"/>
      <c r="Z25" s="403" t="s">
        <v>173</v>
      </c>
      <c r="AA25" s="404"/>
      <c r="AB25" s="404"/>
      <c r="AC25" s="404"/>
      <c r="AD25" s="404"/>
      <c r="AE25" s="404"/>
      <c r="AF25" s="404"/>
      <c r="AG25" s="405"/>
      <c r="AH25" s="406" t="s">
        <v>138</v>
      </c>
      <c r="AI25" s="407"/>
      <c r="AJ25" s="407"/>
      <c r="AK25" s="407"/>
      <c r="AL25" s="408"/>
      <c r="AM25" s="406" t="s">
        <v>138</v>
      </c>
      <c r="AN25" s="407"/>
      <c r="AO25" s="407"/>
      <c r="AP25" s="407"/>
      <c r="AQ25" s="407"/>
      <c r="AR25" s="408"/>
      <c r="AS25" s="406" t="s">
        <v>138</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198989</v>
      </c>
      <c r="BO25" s="426"/>
      <c r="BP25" s="426"/>
      <c r="BQ25" s="426"/>
      <c r="BR25" s="426"/>
      <c r="BS25" s="426"/>
      <c r="BT25" s="426"/>
      <c r="BU25" s="427"/>
      <c r="BV25" s="425">
        <v>269690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5170</v>
      </c>
      <c r="R26" s="407"/>
      <c r="S26" s="407"/>
      <c r="T26" s="407"/>
      <c r="U26" s="407"/>
      <c r="V26" s="408"/>
      <c r="W26" s="472"/>
      <c r="X26" s="463"/>
      <c r="Y26" s="464"/>
      <c r="Z26" s="403" t="s">
        <v>176</v>
      </c>
      <c r="AA26" s="485"/>
      <c r="AB26" s="485"/>
      <c r="AC26" s="485"/>
      <c r="AD26" s="485"/>
      <c r="AE26" s="485"/>
      <c r="AF26" s="485"/>
      <c r="AG26" s="486"/>
      <c r="AH26" s="406">
        <v>4</v>
      </c>
      <c r="AI26" s="407"/>
      <c r="AJ26" s="407"/>
      <c r="AK26" s="407"/>
      <c r="AL26" s="408"/>
      <c r="AM26" s="406">
        <v>10636</v>
      </c>
      <c r="AN26" s="407"/>
      <c r="AO26" s="407"/>
      <c r="AP26" s="407"/>
      <c r="AQ26" s="407"/>
      <c r="AR26" s="408"/>
      <c r="AS26" s="406">
        <v>2659</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178</v>
      </c>
      <c r="BO26" s="431"/>
      <c r="BP26" s="431"/>
      <c r="BQ26" s="431"/>
      <c r="BR26" s="431"/>
      <c r="BS26" s="431"/>
      <c r="BT26" s="431"/>
      <c r="BU26" s="432"/>
      <c r="BV26" s="430" t="s">
        <v>138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2330</v>
      </c>
      <c r="R27" s="407"/>
      <c r="S27" s="407"/>
      <c r="T27" s="407"/>
      <c r="U27" s="407"/>
      <c r="V27" s="408"/>
      <c r="W27" s="472"/>
      <c r="X27" s="463"/>
      <c r="Y27" s="464"/>
      <c r="Z27" s="403" t="s">
        <v>180</v>
      </c>
      <c r="AA27" s="404"/>
      <c r="AB27" s="404"/>
      <c r="AC27" s="404"/>
      <c r="AD27" s="404"/>
      <c r="AE27" s="404"/>
      <c r="AF27" s="404"/>
      <c r="AG27" s="405"/>
      <c r="AH27" s="406" t="s">
        <v>138</v>
      </c>
      <c r="AI27" s="407"/>
      <c r="AJ27" s="407"/>
      <c r="AK27" s="407"/>
      <c r="AL27" s="408"/>
      <c r="AM27" s="406" t="s">
        <v>138</v>
      </c>
      <c r="AN27" s="407"/>
      <c r="AO27" s="407"/>
      <c r="AP27" s="407"/>
      <c r="AQ27" s="407"/>
      <c r="AR27" s="408"/>
      <c r="AS27" s="406" t="s">
        <v>138</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81720</v>
      </c>
      <c r="BO27" s="434"/>
      <c r="BP27" s="434"/>
      <c r="BQ27" s="434"/>
      <c r="BR27" s="434"/>
      <c r="BS27" s="434"/>
      <c r="BT27" s="434"/>
      <c r="BU27" s="435"/>
      <c r="BV27" s="433">
        <v>81720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1910</v>
      </c>
      <c r="R28" s="407"/>
      <c r="S28" s="407"/>
      <c r="T28" s="407"/>
      <c r="U28" s="407"/>
      <c r="V28" s="408"/>
      <c r="W28" s="472"/>
      <c r="X28" s="463"/>
      <c r="Y28" s="464"/>
      <c r="Z28" s="403" t="s">
        <v>183</v>
      </c>
      <c r="AA28" s="404"/>
      <c r="AB28" s="404"/>
      <c r="AC28" s="404"/>
      <c r="AD28" s="404"/>
      <c r="AE28" s="404"/>
      <c r="AF28" s="404"/>
      <c r="AG28" s="405"/>
      <c r="AH28" s="406" t="s">
        <v>138</v>
      </c>
      <c r="AI28" s="407"/>
      <c r="AJ28" s="407"/>
      <c r="AK28" s="407"/>
      <c r="AL28" s="408"/>
      <c r="AM28" s="406" t="s">
        <v>129</v>
      </c>
      <c r="AN28" s="407"/>
      <c r="AO28" s="407"/>
      <c r="AP28" s="407"/>
      <c r="AQ28" s="407"/>
      <c r="AR28" s="408"/>
      <c r="AS28" s="406" t="s">
        <v>138</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121600</v>
      </c>
      <c r="BO28" s="426"/>
      <c r="BP28" s="426"/>
      <c r="BQ28" s="426"/>
      <c r="BR28" s="426"/>
      <c r="BS28" s="426"/>
      <c r="BT28" s="426"/>
      <c r="BU28" s="427"/>
      <c r="BV28" s="425">
        <v>114500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7</v>
      </c>
      <c r="M29" s="407"/>
      <c r="N29" s="407"/>
      <c r="O29" s="407"/>
      <c r="P29" s="408"/>
      <c r="Q29" s="406">
        <v>1630</v>
      </c>
      <c r="R29" s="407"/>
      <c r="S29" s="407"/>
      <c r="T29" s="407"/>
      <c r="U29" s="407"/>
      <c r="V29" s="408"/>
      <c r="W29" s="473"/>
      <c r="X29" s="474"/>
      <c r="Y29" s="475"/>
      <c r="Z29" s="403" t="s">
        <v>186</v>
      </c>
      <c r="AA29" s="404"/>
      <c r="AB29" s="404"/>
      <c r="AC29" s="404"/>
      <c r="AD29" s="404"/>
      <c r="AE29" s="404"/>
      <c r="AF29" s="404"/>
      <c r="AG29" s="405"/>
      <c r="AH29" s="406">
        <v>49</v>
      </c>
      <c r="AI29" s="407"/>
      <c r="AJ29" s="407"/>
      <c r="AK29" s="407"/>
      <c r="AL29" s="408"/>
      <c r="AM29" s="406">
        <v>142835</v>
      </c>
      <c r="AN29" s="407"/>
      <c r="AO29" s="407"/>
      <c r="AP29" s="407"/>
      <c r="AQ29" s="407"/>
      <c r="AR29" s="408"/>
      <c r="AS29" s="406">
        <v>2915</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93720</v>
      </c>
      <c r="BO29" s="431"/>
      <c r="BP29" s="431"/>
      <c r="BQ29" s="431"/>
      <c r="BR29" s="431"/>
      <c r="BS29" s="431"/>
      <c r="BT29" s="431"/>
      <c r="BU29" s="432"/>
      <c r="BV29" s="430">
        <v>90680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93.3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453234</v>
      </c>
      <c r="BO30" s="434"/>
      <c r="BP30" s="434"/>
      <c r="BQ30" s="434"/>
      <c r="BR30" s="434"/>
      <c r="BS30" s="434"/>
      <c r="BT30" s="434"/>
      <c r="BU30" s="435"/>
      <c r="BV30" s="433">
        <v>397960</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195</v>
      </c>
      <c r="V33" s="393"/>
      <c r="W33" s="392" t="s">
        <v>196</v>
      </c>
      <c r="X33" s="392"/>
      <c r="Y33" s="392"/>
      <c r="Z33" s="392"/>
      <c r="AA33" s="392"/>
      <c r="AB33" s="392"/>
      <c r="AC33" s="392"/>
      <c r="AD33" s="392"/>
      <c r="AE33" s="392"/>
      <c r="AF33" s="392"/>
      <c r="AG33" s="392"/>
      <c r="AH33" s="392"/>
      <c r="AI33" s="392"/>
      <c r="AJ33" s="392"/>
      <c r="AK33" s="392"/>
      <c r="AL33" s="216"/>
      <c r="AM33" s="393" t="s">
        <v>197</v>
      </c>
      <c r="AN33" s="393"/>
      <c r="AO33" s="392" t="s">
        <v>196</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195</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東洋町国民健康保険事業</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IF('各会計、関係団体の財政状況及び健全化判断比率'!B32="","",'各会計、関係団体の財政状況及び健全化判断比率'!B32)</f>
        <v>東洋町簡易水道事業</v>
      </c>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安芸広域市町村圏特別養護老人ホーム組合</v>
      </c>
      <c r="BZ34" s="388"/>
      <c r="CA34" s="388"/>
      <c r="CB34" s="388"/>
      <c r="CC34" s="388"/>
      <c r="CD34" s="388"/>
      <c r="CE34" s="388"/>
      <c r="CF34" s="388"/>
      <c r="CG34" s="388"/>
      <c r="CH34" s="388"/>
      <c r="CI34" s="388"/>
      <c r="CJ34" s="388"/>
      <c r="CK34" s="388"/>
      <c r="CL34" s="388"/>
      <c r="CM34" s="388"/>
      <c r="CN34" s="214"/>
      <c r="CO34" s="389">
        <f>IF(CQ34="","",MAX(C34:D43,U34:V43,AM34:AN43,BE34:BF43,BW34:BX43)+1)</f>
        <v>19</v>
      </c>
      <c r="CP34" s="389"/>
      <c r="CQ34" s="388" t="str">
        <f>IF('各会計、関係団体の財政状況及び健全化判断比率'!BS7="","",'各会計、関係団体の財政状況及び健全化判断比率'!BS7)</f>
        <v>東洋リゾート</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東洋町住宅新築資金等貸付事業</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東洋町介護保険事業</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8</v>
      </c>
      <c r="BF35" s="389"/>
      <c r="BG35" s="388" t="str">
        <f>IF('各会計、関係団体の財政状況及び健全化判断比率'!B33="","",'各会計、関係団体の財政状況及び健全化判断比率'!B33)</f>
        <v>東洋町下水道事業</v>
      </c>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高知県広域食肉センター事務組合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東洋町介護サービス事業</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9</v>
      </c>
      <c r="BF36" s="389"/>
      <c r="BG36" s="388" t="str">
        <f>IF('各会計、関係団体の財政状況及び健全化判断比率'!B34="","",'各会計、関係団体の財政状況及び健全化判断比率'!B34)</f>
        <v>東洋町観光施設事業</v>
      </c>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安芸広域市町村圏事務組合・一般会計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東洋町後期高齢者医療保険事業</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13</v>
      </c>
      <c r="BX37" s="389"/>
      <c r="BY37" s="388" t="str">
        <f>IF('各会計、関係団体の財政状況及び健全化判断比率'!B71="","",'各会計、関係団体の財政状況及び健全化判断比率'!B71)</f>
        <v>安芸広域市町村圏事務組合・滞納整理事業特別会計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14</v>
      </c>
      <c r="BX38" s="389"/>
      <c r="BY38" s="388" t="str">
        <f>IF('各会計、関係団体の財政状況及び健全化判断比率'!B72="","",'各会計、関係団体の財政状況及び健全化判断比率'!B72)</f>
        <v>こうち人づくり広域連合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15</v>
      </c>
      <c r="BX39" s="389"/>
      <c r="BY39" s="388" t="str">
        <f>IF('各会計、関係団体の財政状況及び健全化判断比率'!B73="","",'各会計、関係団体の財政状況及び健全化判断比率'!B73)</f>
        <v>高知県市町村総合事務組合・一般会計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16</v>
      </c>
      <c r="BX40" s="389"/>
      <c r="BY40" s="388" t="str">
        <f>IF('各会計、関係団体の財政状況及び健全化判断比率'!B74="","",'各会計、関係団体の財政状況及び健全化判断比率'!B74)</f>
        <v>高知県市町村総合事務組合・交通災害共済事業特別会計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17</v>
      </c>
      <c r="BX41" s="389"/>
      <c r="BY41" s="388" t="str">
        <f>IF('各会計、関係団体の財政状況及び健全化判断比率'!B75="","",'各会計、関係団体の財政状況及び健全化判断比率'!B75)</f>
        <v>高知県後期高齢者医療広域連合・一般会計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18</v>
      </c>
      <c r="BX42" s="389"/>
      <c r="BY42" s="388" t="str">
        <f>IF('各会計、関係団体の財政状況及び健全化判断比率'!B76="","",'各会計、関係団体の財政状況及び健全化判断比率'!B76)</f>
        <v>高知県後期高齢者医療広域連合・特別会計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zHAEFdBlAhSMxrPlVWfhlTt9DOy29HwVWSvCzLU8OdQbuELVWg/yfcbjR72DSdlUn8VlKtXIyER9uM1K3HtQRA==" saltValue="Cu6FNoiucyxal4SjYQjz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12" t="s">
        <v>576</v>
      </c>
      <c r="D34" s="1212"/>
      <c r="E34" s="1213"/>
      <c r="F34" s="32" t="s">
        <v>577</v>
      </c>
      <c r="G34" s="33" t="s">
        <v>578</v>
      </c>
      <c r="H34" s="33" t="s">
        <v>579</v>
      </c>
      <c r="I34" s="33" t="s">
        <v>580</v>
      </c>
      <c r="J34" s="34" t="s">
        <v>581</v>
      </c>
      <c r="K34" s="22"/>
      <c r="L34" s="22"/>
      <c r="M34" s="22"/>
      <c r="N34" s="22"/>
      <c r="O34" s="22"/>
      <c r="P34" s="22"/>
    </row>
    <row r="35" spans="1:16" ht="39" customHeight="1" x14ac:dyDescent="0.15">
      <c r="A35" s="22"/>
      <c r="B35" s="35"/>
      <c r="C35" s="1206" t="s">
        <v>582</v>
      </c>
      <c r="D35" s="1207"/>
      <c r="E35" s="1208"/>
      <c r="F35" s="36">
        <v>18.940000000000001</v>
      </c>
      <c r="G35" s="37">
        <v>18.260000000000002</v>
      </c>
      <c r="H35" s="37">
        <v>15.8</v>
      </c>
      <c r="I35" s="37">
        <v>14.61</v>
      </c>
      <c r="J35" s="38">
        <v>11.64</v>
      </c>
      <c r="K35" s="22"/>
      <c r="L35" s="22"/>
      <c r="M35" s="22"/>
      <c r="N35" s="22"/>
      <c r="O35" s="22"/>
      <c r="P35" s="22"/>
    </row>
    <row r="36" spans="1:16" ht="39" customHeight="1" x14ac:dyDescent="0.15">
      <c r="A36" s="22"/>
      <c r="B36" s="35"/>
      <c r="C36" s="1206" t="s">
        <v>583</v>
      </c>
      <c r="D36" s="1207"/>
      <c r="E36" s="1208"/>
      <c r="F36" s="36">
        <v>1.03</v>
      </c>
      <c r="G36" s="37">
        <v>0.35</v>
      </c>
      <c r="H36" s="37">
        <v>0.98</v>
      </c>
      <c r="I36" s="37">
        <v>1</v>
      </c>
      <c r="J36" s="38">
        <v>1.41</v>
      </c>
      <c r="K36" s="22"/>
      <c r="L36" s="22"/>
      <c r="M36" s="22"/>
      <c r="N36" s="22"/>
      <c r="O36" s="22"/>
      <c r="P36" s="22"/>
    </row>
    <row r="37" spans="1:16" ht="39" customHeight="1" x14ac:dyDescent="0.15">
      <c r="A37" s="22"/>
      <c r="B37" s="35"/>
      <c r="C37" s="1206" t="s">
        <v>584</v>
      </c>
      <c r="D37" s="1207"/>
      <c r="E37" s="1208"/>
      <c r="F37" s="36">
        <v>0.05</v>
      </c>
      <c r="G37" s="37">
        <v>0.05</v>
      </c>
      <c r="H37" s="37">
        <v>0.11</v>
      </c>
      <c r="I37" s="37">
        <v>0.1</v>
      </c>
      <c r="J37" s="38">
        <v>0.04</v>
      </c>
      <c r="K37" s="22"/>
      <c r="L37" s="22"/>
      <c r="M37" s="22"/>
      <c r="N37" s="22"/>
      <c r="O37" s="22"/>
      <c r="P37" s="22"/>
    </row>
    <row r="38" spans="1:16" ht="39" customHeight="1" x14ac:dyDescent="0.15">
      <c r="A38" s="22"/>
      <c r="B38" s="35"/>
      <c r="C38" s="1206" t="s">
        <v>585</v>
      </c>
      <c r="D38" s="1207"/>
      <c r="E38" s="1208"/>
      <c r="F38" s="36">
        <v>0.1</v>
      </c>
      <c r="G38" s="37">
        <v>0.06</v>
      </c>
      <c r="H38" s="37">
        <v>0.08</v>
      </c>
      <c r="I38" s="37">
        <v>0.03</v>
      </c>
      <c r="J38" s="38">
        <v>0.02</v>
      </c>
      <c r="K38" s="22"/>
      <c r="L38" s="22"/>
      <c r="M38" s="22"/>
      <c r="N38" s="22"/>
      <c r="O38" s="22"/>
      <c r="P38" s="22"/>
    </row>
    <row r="39" spans="1:16" ht="39" customHeight="1" x14ac:dyDescent="0.15">
      <c r="A39" s="22"/>
      <c r="B39" s="35"/>
      <c r="C39" s="1206" t="s">
        <v>586</v>
      </c>
      <c r="D39" s="1207"/>
      <c r="E39" s="1208"/>
      <c r="F39" s="36">
        <v>0.19</v>
      </c>
      <c r="G39" s="37">
        <v>0.01</v>
      </c>
      <c r="H39" s="37">
        <v>0</v>
      </c>
      <c r="I39" s="37">
        <v>0</v>
      </c>
      <c r="J39" s="38">
        <v>0.02</v>
      </c>
      <c r="K39" s="22"/>
      <c r="L39" s="22"/>
      <c r="M39" s="22"/>
      <c r="N39" s="22"/>
      <c r="O39" s="22"/>
      <c r="P39" s="22"/>
    </row>
    <row r="40" spans="1:16" ht="39" customHeight="1" x14ac:dyDescent="0.15">
      <c r="A40" s="22"/>
      <c r="B40" s="35"/>
      <c r="C40" s="1206" t="s">
        <v>587</v>
      </c>
      <c r="D40" s="1207"/>
      <c r="E40" s="1208"/>
      <c r="F40" s="36">
        <v>0</v>
      </c>
      <c r="G40" s="37">
        <v>0</v>
      </c>
      <c r="H40" s="37">
        <v>0.98</v>
      </c>
      <c r="I40" s="37">
        <v>0.02</v>
      </c>
      <c r="J40" s="38">
        <v>0</v>
      </c>
      <c r="K40" s="22"/>
      <c r="L40" s="22"/>
      <c r="M40" s="22"/>
      <c r="N40" s="22"/>
      <c r="O40" s="22"/>
      <c r="P40" s="22"/>
    </row>
    <row r="41" spans="1:16" ht="39" customHeight="1" x14ac:dyDescent="0.15">
      <c r="A41" s="22"/>
      <c r="B41" s="35"/>
      <c r="C41" s="1206" t="s">
        <v>588</v>
      </c>
      <c r="D41" s="1207"/>
      <c r="E41" s="1208"/>
      <c r="F41" s="36">
        <v>0.18</v>
      </c>
      <c r="G41" s="37">
        <v>0.65</v>
      </c>
      <c r="H41" s="37">
        <v>0.27</v>
      </c>
      <c r="I41" s="37">
        <v>0.11</v>
      </c>
      <c r="J41" s="38">
        <v>0</v>
      </c>
      <c r="K41" s="22"/>
      <c r="L41" s="22"/>
      <c r="M41" s="22"/>
      <c r="N41" s="22"/>
      <c r="O41" s="22"/>
      <c r="P41" s="22"/>
    </row>
    <row r="42" spans="1:16" ht="39" customHeight="1" x14ac:dyDescent="0.15">
      <c r="A42" s="22"/>
      <c r="B42" s="39"/>
      <c r="C42" s="1206" t="s">
        <v>589</v>
      </c>
      <c r="D42" s="1207"/>
      <c r="E42" s="1208"/>
      <c r="F42" s="36" t="s">
        <v>527</v>
      </c>
      <c r="G42" s="37" t="s">
        <v>527</v>
      </c>
      <c r="H42" s="37" t="s">
        <v>527</v>
      </c>
      <c r="I42" s="37" t="s">
        <v>527</v>
      </c>
      <c r="J42" s="38" t="s">
        <v>527</v>
      </c>
      <c r="K42" s="22"/>
      <c r="L42" s="22"/>
      <c r="M42" s="22"/>
      <c r="N42" s="22"/>
      <c r="O42" s="22"/>
      <c r="P42" s="22"/>
    </row>
    <row r="43" spans="1:16" ht="39" customHeight="1" thickBot="1" x14ac:dyDescent="0.2">
      <c r="A43" s="22"/>
      <c r="B43" s="40"/>
      <c r="C43" s="1209" t="s">
        <v>590</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TzPjCbrtJSqgHlcctJt0dE6+CFnCYlqLruybK3XTdqntpfU8avTX67RKUHxe4DmJgmaZqlr3SK2UgY1F9tJkw==" saltValue="8YdooMClZfN3e1FHFx30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4"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362</v>
      </c>
      <c r="L45" s="60">
        <v>369</v>
      </c>
      <c r="M45" s="60">
        <v>371</v>
      </c>
      <c r="N45" s="60">
        <v>396</v>
      </c>
      <c r="O45" s="61">
        <v>411</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527</v>
      </c>
      <c r="L46" s="64" t="s">
        <v>527</v>
      </c>
      <c r="M46" s="64" t="s">
        <v>527</v>
      </c>
      <c r="N46" s="64" t="s">
        <v>527</v>
      </c>
      <c r="O46" s="65" t="s">
        <v>527</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527</v>
      </c>
      <c r="L47" s="64" t="s">
        <v>527</v>
      </c>
      <c r="M47" s="64" t="s">
        <v>527</v>
      </c>
      <c r="N47" s="64" t="s">
        <v>527</v>
      </c>
      <c r="O47" s="65" t="s">
        <v>527</v>
      </c>
      <c r="P47" s="48"/>
      <c r="Q47" s="48"/>
      <c r="R47" s="48"/>
      <c r="S47" s="48"/>
      <c r="T47" s="48"/>
      <c r="U47" s="48"/>
    </row>
    <row r="48" spans="1:21" ht="30.75" customHeight="1" x14ac:dyDescent="0.15">
      <c r="A48" s="48"/>
      <c r="B48" s="1234"/>
      <c r="C48" s="1235"/>
      <c r="D48" s="62"/>
      <c r="E48" s="1216" t="s">
        <v>15</v>
      </c>
      <c r="F48" s="1216"/>
      <c r="G48" s="1216"/>
      <c r="H48" s="1216"/>
      <c r="I48" s="1216"/>
      <c r="J48" s="1217"/>
      <c r="K48" s="63">
        <v>81</v>
      </c>
      <c r="L48" s="64">
        <v>80</v>
      </c>
      <c r="M48" s="64">
        <v>87</v>
      </c>
      <c r="N48" s="64">
        <v>86</v>
      </c>
      <c r="O48" s="65">
        <v>85</v>
      </c>
      <c r="P48" s="48"/>
      <c r="Q48" s="48"/>
      <c r="R48" s="48"/>
      <c r="S48" s="48"/>
      <c r="T48" s="48"/>
      <c r="U48" s="48"/>
    </row>
    <row r="49" spans="1:21" ht="30.75" customHeight="1" x14ac:dyDescent="0.15">
      <c r="A49" s="48"/>
      <c r="B49" s="1234"/>
      <c r="C49" s="1235"/>
      <c r="D49" s="62"/>
      <c r="E49" s="1216" t="s">
        <v>16</v>
      </c>
      <c r="F49" s="1216"/>
      <c r="G49" s="1216"/>
      <c r="H49" s="1216"/>
      <c r="I49" s="1216"/>
      <c r="J49" s="1217"/>
      <c r="K49" s="63">
        <v>26</v>
      </c>
      <c r="L49" s="64">
        <v>26</v>
      </c>
      <c r="M49" s="64">
        <v>26</v>
      </c>
      <c r="N49" s="64">
        <v>23</v>
      </c>
      <c r="O49" s="65">
        <v>16</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527</v>
      </c>
      <c r="L50" s="64" t="s">
        <v>527</v>
      </c>
      <c r="M50" s="64" t="s">
        <v>527</v>
      </c>
      <c r="N50" s="64" t="s">
        <v>527</v>
      </c>
      <c r="O50" s="65" t="s">
        <v>527</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527</v>
      </c>
      <c r="L51" s="64" t="s">
        <v>527</v>
      </c>
      <c r="M51" s="64" t="s">
        <v>527</v>
      </c>
      <c r="N51" s="64" t="s">
        <v>527</v>
      </c>
      <c r="O51" s="65" t="s">
        <v>527</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326</v>
      </c>
      <c r="L52" s="64">
        <v>316</v>
      </c>
      <c r="M52" s="64">
        <v>314</v>
      </c>
      <c r="N52" s="64">
        <v>331</v>
      </c>
      <c r="O52" s="65">
        <v>341</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143</v>
      </c>
      <c r="L53" s="69">
        <v>159</v>
      </c>
      <c r="M53" s="69">
        <v>170</v>
      </c>
      <c r="N53" s="69">
        <v>174</v>
      </c>
      <c r="O53" s="70">
        <v>171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wJkldKf4/ViMRSqNILwJEIcAb94qtDVa+PoTnjk3VkSoql5GhOEpci+pM60AYL5AW5wYnRygGd+AV6R45bRSg==" saltValue="9e8lkfOF9mvQBU0pJo1Vm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19"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52" t="s">
        <v>30</v>
      </c>
      <c r="C41" s="1253"/>
      <c r="D41" s="102"/>
      <c r="E41" s="1254" t="s">
        <v>31</v>
      </c>
      <c r="F41" s="1254"/>
      <c r="G41" s="1254"/>
      <c r="H41" s="1255"/>
      <c r="I41" s="103">
        <v>3838</v>
      </c>
      <c r="J41" s="104">
        <v>3803</v>
      </c>
      <c r="K41" s="104">
        <v>3881</v>
      </c>
      <c r="L41" s="104">
        <v>3959</v>
      </c>
      <c r="M41" s="105">
        <v>4093</v>
      </c>
    </row>
    <row r="42" spans="2:13" ht="27.75" customHeight="1" x14ac:dyDescent="0.15">
      <c r="B42" s="1242"/>
      <c r="C42" s="1243"/>
      <c r="D42" s="106"/>
      <c r="E42" s="1246" t="s">
        <v>32</v>
      </c>
      <c r="F42" s="1246"/>
      <c r="G42" s="1246"/>
      <c r="H42" s="1247"/>
      <c r="I42" s="107" t="s">
        <v>527</v>
      </c>
      <c r="J42" s="108" t="s">
        <v>527</v>
      </c>
      <c r="K42" s="108" t="s">
        <v>527</v>
      </c>
      <c r="L42" s="108" t="s">
        <v>527</v>
      </c>
      <c r="M42" s="109" t="s">
        <v>527</v>
      </c>
    </row>
    <row r="43" spans="2:13" ht="27.75" customHeight="1" x14ac:dyDescent="0.15">
      <c r="B43" s="1242"/>
      <c r="C43" s="1243"/>
      <c r="D43" s="106"/>
      <c r="E43" s="1246" t="s">
        <v>33</v>
      </c>
      <c r="F43" s="1246"/>
      <c r="G43" s="1246"/>
      <c r="H43" s="1247"/>
      <c r="I43" s="107">
        <v>968</v>
      </c>
      <c r="J43" s="108">
        <v>934</v>
      </c>
      <c r="K43" s="108">
        <v>941</v>
      </c>
      <c r="L43" s="108">
        <v>936</v>
      </c>
      <c r="M43" s="109">
        <v>921</v>
      </c>
    </row>
    <row r="44" spans="2:13" ht="27.75" customHeight="1" x14ac:dyDescent="0.15">
      <c r="B44" s="1242"/>
      <c r="C44" s="1243"/>
      <c r="D44" s="106"/>
      <c r="E44" s="1246" t="s">
        <v>34</v>
      </c>
      <c r="F44" s="1246"/>
      <c r="G44" s="1246"/>
      <c r="H44" s="1247"/>
      <c r="I44" s="107">
        <v>88</v>
      </c>
      <c r="J44" s="108">
        <v>63</v>
      </c>
      <c r="K44" s="108">
        <v>38</v>
      </c>
      <c r="L44" s="108">
        <v>15</v>
      </c>
      <c r="M44" s="109" t="s">
        <v>527</v>
      </c>
    </row>
    <row r="45" spans="2:13" ht="27.75" customHeight="1" x14ac:dyDescent="0.15">
      <c r="B45" s="1242"/>
      <c r="C45" s="1243"/>
      <c r="D45" s="106"/>
      <c r="E45" s="1246" t="s">
        <v>35</v>
      </c>
      <c r="F45" s="1246"/>
      <c r="G45" s="1246"/>
      <c r="H45" s="1247"/>
      <c r="I45" s="107">
        <v>406</v>
      </c>
      <c r="J45" s="108">
        <v>403</v>
      </c>
      <c r="K45" s="108">
        <v>283</v>
      </c>
      <c r="L45" s="108">
        <v>374</v>
      </c>
      <c r="M45" s="109">
        <v>349</v>
      </c>
    </row>
    <row r="46" spans="2:13" ht="27.75" customHeight="1" x14ac:dyDescent="0.15">
      <c r="B46" s="1242"/>
      <c r="C46" s="1243"/>
      <c r="D46" s="110"/>
      <c r="E46" s="1246" t="s">
        <v>36</v>
      </c>
      <c r="F46" s="1246"/>
      <c r="G46" s="1246"/>
      <c r="H46" s="1247"/>
      <c r="I46" s="107" t="s">
        <v>527</v>
      </c>
      <c r="J46" s="108" t="s">
        <v>527</v>
      </c>
      <c r="K46" s="108" t="s">
        <v>527</v>
      </c>
      <c r="L46" s="108" t="s">
        <v>527</v>
      </c>
      <c r="M46" s="109" t="s">
        <v>527</v>
      </c>
    </row>
    <row r="47" spans="2:13" ht="27.75" customHeight="1" x14ac:dyDescent="0.15">
      <c r="B47" s="1242"/>
      <c r="C47" s="1243"/>
      <c r="D47" s="111"/>
      <c r="E47" s="1256" t="s">
        <v>37</v>
      </c>
      <c r="F47" s="1257"/>
      <c r="G47" s="1257"/>
      <c r="H47" s="1258"/>
      <c r="I47" s="107" t="s">
        <v>527</v>
      </c>
      <c r="J47" s="108" t="s">
        <v>527</v>
      </c>
      <c r="K47" s="108" t="s">
        <v>527</v>
      </c>
      <c r="L47" s="108" t="s">
        <v>527</v>
      </c>
      <c r="M47" s="109" t="s">
        <v>527</v>
      </c>
    </row>
    <row r="48" spans="2:13" ht="27.75" customHeight="1" x14ac:dyDescent="0.15">
      <c r="B48" s="1242"/>
      <c r="C48" s="1243"/>
      <c r="D48" s="106"/>
      <c r="E48" s="1246" t="s">
        <v>38</v>
      </c>
      <c r="F48" s="1246"/>
      <c r="G48" s="1246"/>
      <c r="H48" s="1247"/>
      <c r="I48" s="107" t="s">
        <v>527</v>
      </c>
      <c r="J48" s="108" t="s">
        <v>527</v>
      </c>
      <c r="K48" s="108" t="s">
        <v>527</v>
      </c>
      <c r="L48" s="108" t="s">
        <v>527</v>
      </c>
      <c r="M48" s="109" t="s">
        <v>527</v>
      </c>
    </row>
    <row r="49" spans="2:13" ht="27.75" customHeight="1" x14ac:dyDescent="0.15">
      <c r="B49" s="1244"/>
      <c r="C49" s="1245"/>
      <c r="D49" s="106"/>
      <c r="E49" s="1246" t="s">
        <v>39</v>
      </c>
      <c r="F49" s="1246"/>
      <c r="G49" s="1246"/>
      <c r="H49" s="1247"/>
      <c r="I49" s="107" t="s">
        <v>527</v>
      </c>
      <c r="J49" s="108" t="s">
        <v>527</v>
      </c>
      <c r="K49" s="108" t="s">
        <v>527</v>
      </c>
      <c r="L49" s="108" t="s">
        <v>527</v>
      </c>
      <c r="M49" s="109" t="s">
        <v>527</v>
      </c>
    </row>
    <row r="50" spans="2:13" ht="27.75" customHeight="1" x14ac:dyDescent="0.15">
      <c r="B50" s="1240" t="s">
        <v>40</v>
      </c>
      <c r="C50" s="1241"/>
      <c r="D50" s="112"/>
      <c r="E50" s="1246" t="s">
        <v>41</v>
      </c>
      <c r="F50" s="1246"/>
      <c r="G50" s="1246"/>
      <c r="H50" s="1247"/>
      <c r="I50" s="107">
        <v>1024</v>
      </c>
      <c r="J50" s="108">
        <v>867</v>
      </c>
      <c r="K50" s="108">
        <v>752</v>
      </c>
      <c r="L50" s="108">
        <v>680</v>
      </c>
      <c r="M50" s="109">
        <v>731</v>
      </c>
    </row>
    <row r="51" spans="2:13" ht="27.75" customHeight="1" x14ac:dyDescent="0.15">
      <c r="B51" s="1242"/>
      <c r="C51" s="1243"/>
      <c r="D51" s="106"/>
      <c r="E51" s="1246" t="s">
        <v>42</v>
      </c>
      <c r="F51" s="1246"/>
      <c r="G51" s="1246"/>
      <c r="H51" s="1247"/>
      <c r="I51" s="107">
        <v>55</v>
      </c>
      <c r="J51" s="108">
        <v>43</v>
      </c>
      <c r="K51" s="108">
        <v>111</v>
      </c>
      <c r="L51" s="108">
        <v>132</v>
      </c>
      <c r="M51" s="109">
        <v>115</v>
      </c>
    </row>
    <row r="52" spans="2:13" ht="27.75" customHeight="1" x14ac:dyDescent="0.15">
      <c r="B52" s="1244"/>
      <c r="C52" s="1245"/>
      <c r="D52" s="106"/>
      <c r="E52" s="1246" t="s">
        <v>43</v>
      </c>
      <c r="F52" s="1246"/>
      <c r="G52" s="1246"/>
      <c r="H52" s="1247"/>
      <c r="I52" s="107">
        <v>3427</v>
      </c>
      <c r="J52" s="108">
        <v>3456</v>
      </c>
      <c r="K52" s="108">
        <v>3411</v>
      </c>
      <c r="L52" s="108">
        <v>3504</v>
      </c>
      <c r="M52" s="109">
        <v>3572</v>
      </c>
    </row>
    <row r="53" spans="2:13" ht="27.75" customHeight="1" thickBot="1" x14ac:dyDescent="0.2">
      <c r="B53" s="1248" t="s">
        <v>44</v>
      </c>
      <c r="C53" s="1249"/>
      <c r="D53" s="113"/>
      <c r="E53" s="1250" t="s">
        <v>45</v>
      </c>
      <c r="F53" s="1250"/>
      <c r="G53" s="1250"/>
      <c r="H53" s="1251"/>
      <c r="I53" s="114">
        <v>793</v>
      </c>
      <c r="J53" s="115">
        <v>837</v>
      </c>
      <c r="K53" s="115">
        <v>868</v>
      </c>
      <c r="L53" s="115">
        <v>968</v>
      </c>
      <c r="M53" s="116">
        <v>945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BxwNp8sz37A9jY6B2+RzEBZv3Y9QBP+y1qsJ/8igUT5s2B4wTx8CYfbz5LsvZV6DEfabcwo3Va5t+qunFJQyMQ==" saltValue="88UHcwwRP39RV+B4rdkY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H64" sqref="H6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267" t="s">
        <v>48</v>
      </c>
      <c r="D55" s="1267"/>
      <c r="E55" s="1268"/>
      <c r="F55" s="128">
        <v>104</v>
      </c>
      <c r="G55" s="128">
        <v>115</v>
      </c>
      <c r="H55" s="129">
        <v>122</v>
      </c>
    </row>
    <row r="56" spans="2:8" ht="52.5" customHeight="1" x14ac:dyDescent="0.15">
      <c r="B56" s="130"/>
      <c r="C56" s="1269" t="s">
        <v>49</v>
      </c>
      <c r="D56" s="1269"/>
      <c r="E56" s="1270"/>
      <c r="F56" s="131">
        <v>90</v>
      </c>
      <c r="G56" s="131">
        <v>91</v>
      </c>
      <c r="H56" s="132">
        <v>94</v>
      </c>
    </row>
    <row r="57" spans="2:8" ht="53.25" customHeight="1" x14ac:dyDescent="0.15">
      <c r="B57" s="130"/>
      <c r="C57" s="1271" t="s">
        <v>50</v>
      </c>
      <c r="D57" s="1271"/>
      <c r="E57" s="1272"/>
      <c r="F57" s="133">
        <v>476</v>
      </c>
      <c r="G57" s="133">
        <v>398</v>
      </c>
      <c r="H57" s="134">
        <v>453</v>
      </c>
    </row>
    <row r="58" spans="2:8" ht="45.75" customHeight="1" x14ac:dyDescent="0.15">
      <c r="B58" s="135"/>
      <c r="C58" s="1259" t="s">
        <v>608</v>
      </c>
      <c r="D58" s="1260"/>
      <c r="E58" s="1261"/>
      <c r="F58" s="136">
        <v>142</v>
      </c>
      <c r="G58" s="136">
        <v>96</v>
      </c>
      <c r="H58" s="137">
        <v>133</v>
      </c>
    </row>
    <row r="59" spans="2:8" ht="45.75" customHeight="1" x14ac:dyDescent="0.15">
      <c r="B59" s="135"/>
      <c r="C59" s="1259" t="s">
        <v>609</v>
      </c>
      <c r="D59" s="1260"/>
      <c r="E59" s="1261"/>
      <c r="F59" s="136">
        <v>75</v>
      </c>
      <c r="G59" s="136">
        <v>95</v>
      </c>
      <c r="H59" s="137">
        <v>132</v>
      </c>
    </row>
    <row r="60" spans="2:8" ht="45.75" customHeight="1" x14ac:dyDescent="0.15">
      <c r="B60" s="135"/>
      <c r="C60" s="1259" t="s">
        <v>610</v>
      </c>
      <c r="D60" s="1260"/>
      <c r="E60" s="1261"/>
      <c r="F60" s="136">
        <v>89</v>
      </c>
      <c r="G60" s="136">
        <v>49</v>
      </c>
      <c r="H60" s="137">
        <v>52</v>
      </c>
    </row>
    <row r="61" spans="2:8" ht="45.75" customHeight="1" x14ac:dyDescent="0.15">
      <c r="B61" s="135"/>
      <c r="C61" s="1259" t="s">
        <v>611</v>
      </c>
      <c r="D61" s="1260"/>
      <c r="E61" s="1261"/>
      <c r="F61" s="136">
        <v>28</v>
      </c>
      <c r="G61" s="136">
        <v>28</v>
      </c>
      <c r="H61" s="137">
        <v>29</v>
      </c>
    </row>
    <row r="62" spans="2:8" ht="45.75" customHeight="1" thickBot="1" x14ac:dyDescent="0.2">
      <c r="B62" s="138"/>
      <c r="C62" s="1262" t="s">
        <v>612</v>
      </c>
      <c r="D62" s="1263"/>
      <c r="E62" s="1264"/>
      <c r="F62" s="139">
        <v>26</v>
      </c>
      <c r="G62" s="139">
        <v>27</v>
      </c>
      <c r="H62" s="140">
        <v>27</v>
      </c>
    </row>
    <row r="63" spans="2:8" ht="52.5" customHeight="1" thickBot="1" x14ac:dyDescent="0.2">
      <c r="B63" s="141"/>
      <c r="C63" s="1265" t="s">
        <v>51</v>
      </c>
      <c r="D63" s="1265"/>
      <c r="E63" s="1266"/>
      <c r="F63" s="142">
        <v>671</v>
      </c>
      <c r="G63" s="142">
        <v>603</v>
      </c>
      <c r="H63" s="143">
        <v>669</v>
      </c>
    </row>
    <row r="64" spans="2:8" ht="15" customHeight="1" x14ac:dyDescent="0.15"/>
  </sheetData>
  <sheetProtection algorithmName="SHA-512" hashValue="PjMQgD3M2g74MsDhK7FKty/myEIC7t4z7YdYftymGjk6k4JF8fduxMXgqjfqeB59GnK8oYRjx+8a0u8M6UuHcA==" saltValue="QuNs6cwmhXK5kpD7P9LJ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61DC5-630F-4F74-957B-AFEB4EBF35FA}">
  <sheetPr>
    <pageSetUpPr fitToPage="1"/>
  </sheetPr>
  <dimension ref="A1:WZM160"/>
  <sheetViews>
    <sheetView showGridLines="0" tabSelected="1" topLeftCell="T43" zoomScaleNormal="100" zoomScaleSheetLayoutView="55" workbookViewId="0">
      <selection activeCell="AN65" sqref="AN65:DC69"/>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624</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624</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623</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619</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622</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617</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569</v>
      </c>
      <c r="BQ50" s="1283"/>
      <c r="BR50" s="1283"/>
      <c r="BS50" s="1283"/>
      <c r="BT50" s="1283"/>
      <c r="BU50" s="1283"/>
      <c r="BV50" s="1283"/>
      <c r="BW50" s="1283"/>
      <c r="BX50" s="1283" t="s">
        <v>570</v>
      </c>
      <c r="BY50" s="1283"/>
      <c r="BZ50" s="1283"/>
      <c r="CA50" s="1283"/>
      <c r="CB50" s="1283"/>
      <c r="CC50" s="1283"/>
      <c r="CD50" s="1283"/>
      <c r="CE50" s="1283"/>
      <c r="CF50" s="1283" t="s">
        <v>571</v>
      </c>
      <c r="CG50" s="1283"/>
      <c r="CH50" s="1283"/>
      <c r="CI50" s="1283"/>
      <c r="CJ50" s="1283"/>
      <c r="CK50" s="1283"/>
      <c r="CL50" s="1283"/>
      <c r="CM50" s="1283"/>
      <c r="CN50" s="1283" t="s">
        <v>572</v>
      </c>
      <c r="CO50" s="1283"/>
      <c r="CP50" s="1283"/>
      <c r="CQ50" s="1283"/>
      <c r="CR50" s="1283"/>
      <c r="CS50" s="1283"/>
      <c r="CT50" s="1283"/>
      <c r="CU50" s="1283"/>
      <c r="CV50" s="1283" t="s">
        <v>573</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616</v>
      </c>
      <c r="AO51" s="1282"/>
      <c r="AP51" s="1282"/>
      <c r="AQ51" s="1282"/>
      <c r="AR51" s="1282"/>
      <c r="AS51" s="1282"/>
      <c r="AT51" s="1282"/>
      <c r="AU51" s="1282"/>
      <c r="AV51" s="1282"/>
      <c r="AW51" s="1282"/>
      <c r="AX51" s="1282"/>
      <c r="AY51" s="1282"/>
      <c r="AZ51" s="1282"/>
      <c r="BA51" s="1282"/>
      <c r="BB51" s="1282" t="s">
        <v>614</v>
      </c>
      <c r="BC51" s="1282"/>
      <c r="BD51" s="1282"/>
      <c r="BE51" s="1282"/>
      <c r="BF51" s="1282"/>
      <c r="BG51" s="1282"/>
      <c r="BH51" s="1282"/>
      <c r="BI51" s="1282"/>
      <c r="BJ51" s="1282"/>
      <c r="BK51" s="1282"/>
      <c r="BL51" s="1282"/>
      <c r="BM51" s="1282"/>
      <c r="BN51" s="1282"/>
      <c r="BO51" s="1282"/>
      <c r="BP51" s="1281">
        <v>58.4</v>
      </c>
      <c r="BQ51" s="1281"/>
      <c r="BR51" s="1281"/>
      <c r="BS51" s="1281"/>
      <c r="BT51" s="1281"/>
      <c r="BU51" s="1281"/>
      <c r="BV51" s="1281"/>
      <c r="BW51" s="1281"/>
      <c r="BX51" s="1281">
        <v>63</v>
      </c>
      <c r="BY51" s="1281"/>
      <c r="BZ51" s="1281"/>
      <c r="CA51" s="1281"/>
      <c r="CB51" s="1281"/>
      <c r="CC51" s="1281"/>
      <c r="CD51" s="1281"/>
      <c r="CE51" s="1281"/>
      <c r="CF51" s="1281">
        <v>65.3</v>
      </c>
      <c r="CG51" s="1281"/>
      <c r="CH51" s="1281"/>
      <c r="CI51" s="1281"/>
      <c r="CJ51" s="1281"/>
      <c r="CK51" s="1281"/>
      <c r="CL51" s="1281"/>
      <c r="CM51" s="1281"/>
      <c r="CN51" s="1281">
        <v>74</v>
      </c>
      <c r="CO51" s="1281"/>
      <c r="CP51" s="1281"/>
      <c r="CQ51" s="1281"/>
      <c r="CR51" s="1281"/>
      <c r="CS51" s="1281"/>
      <c r="CT51" s="1281"/>
      <c r="CU51" s="1281"/>
      <c r="CV51" s="1281">
        <v>67.8</v>
      </c>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621</v>
      </c>
      <c r="BC53" s="1282"/>
      <c r="BD53" s="1282"/>
      <c r="BE53" s="1282"/>
      <c r="BF53" s="1282"/>
      <c r="BG53" s="1282"/>
      <c r="BH53" s="1282"/>
      <c r="BI53" s="1282"/>
      <c r="BJ53" s="1282"/>
      <c r="BK53" s="1282"/>
      <c r="BL53" s="1282"/>
      <c r="BM53" s="1282"/>
      <c r="BN53" s="1282"/>
      <c r="BO53" s="1282"/>
      <c r="BP53" s="1281">
        <v>62.1</v>
      </c>
      <c r="BQ53" s="1281"/>
      <c r="BR53" s="1281"/>
      <c r="BS53" s="1281"/>
      <c r="BT53" s="1281"/>
      <c r="BU53" s="1281"/>
      <c r="BV53" s="1281"/>
      <c r="BW53" s="1281"/>
      <c r="BX53" s="1281">
        <v>70.3</v>
      </c>
      <c r="BY53" s="1281"/>
      <c r="BZ53" s="1281"/>
      <c r="CA53" s="1281"/>
      <c r="CB53" s="1281"/>
      <c r="CC53" s="1281"/>
      <c r="CD53" s="1281"/>
      <c r="CE53" s="1281"/>
      <c r="CF53" s="1281">
        <v>71.2</v>
      </c>
      <c r="CG53" s="1281"/>
      <c r="CH53" s="1281"/>
      <c r="CI53" s="1281"/>
      <c r="CJ53" s="1281"/>
      <c r="CK53" s="1281"/>
      <c r="CL53" s="1281"/>
      <c r="CM53" s="1281"/>
      <c r="CN53" s="1281">
        <v>73.400000000000006</v>
      </c>
      <c r="CO53" s="1281"/>
      <c r="CP53" s="1281"/>
      <c r="CQ53" s="1281"/>
      <c r="CR53" s="1281"/>
      <c r="CS53" s="1281"/>
      <c r="CT53" s="1281"/>
      <c r="CU53" s="1281"/>
      <c r="CV53" s="1281">
        <v>71.5</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615</v>
      </c>
      <c r="AO55" s="1283"/>
      <c r="AP55" s="1283"/>
      <c r="AQ55" s="1283"/>
      <c r="AR55" s="1283"/>
      <c r="AS55" s="1283"/>
      <c r="AT55" s="1283"/>
      <c r="AU55" s="1283"/>
      <c r="AV55" s="1283"/>
      <c r="AW55" s="1283"/>
      <c r="AX55" s="1283"/>
      <c r="AY55" s="1283"/>
      <c r="AZ55" s="1283"/>
      <c r="BA55" s="1283"/>
      <c r="BB55" s="1282" t="s">
        <v>614</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621</v>
      </c>
      <c r="BC57" s="1282"/>
      <c r="BD57" s="1282"/>
      <c r="BE57" s="1282"/>
      <c r="BF57" s="1282"/>
      <c r="BG57" s="1282"/>
      <c r="BH57" s="1282"/>
      <c r="BI57" s="1282"/>
      <c r="BJ57" s="1282"/>
      <c r="BK57" s="1282"/>
      <c r="BL57" s="1282"/>
      <c r="BM57" s="1282"/>
      <c r="BN57" s="1282"/>
      <c r="BO57" s="1282"/>
      <c r="BP57" s="1281">
        <v>56.3</v>
      </c>
      <c r="BQ57" s="1281"/>
      <c r="BR57" s="1281"/>
      <c r="BS57" s="1281"/>
      <c r="BT57" s="1281"/>
      <c r="BU57" s="1281"/>
      <c r="BV57" s="1281"/>
      <c r="BW57" s="1281"/>
      <c r="BX57" s="1281">
        <v>57.7</v>
      </c>
      <c r="BY57" s="1281"/>
      <c r="BZ57" s="1281"/>
      <c r="CA57" s="1281"/>
      <c r="CB57" s="1281"/>
      <c r="CC57" s="1281"/>
      <c r="CD57" s="1281"/>
      <c r="CE57" s="1281"/>
      <c r="CF57" s="1281">
        <v>58.9</v>
      </c>
      <c r="CG57" s="1281"/>
      <c r="CH57" s="1281"/>
      <c r="CI57" s="1281"/>
      <c r="CJ57" s="1281"/>
      <c r="CK57" s="1281"/>
      <c r="CL57" s="1281"/>
      <c r="CM57" s="1281"/>
      <c r="CN57" s="1281">
        <v>60</v>
      </c>
      <c r="CO57" s="1281"/>
      <c r="CP57" s="1281"/>
      <c r="CQ57" s="1281"/>
      <c r="CR57" s="1281"/>
      <c r="CS57" s="1281"/>
      <c r="CT57" s="1281"/>
      <c r="CU57" s="1281"/>
      <c r="CV57" s="1281">
        <v>60.9</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620</v>
      </c>
    </row>
    <row r="64" spans="1:109" ht="13.5" x14ac:dyDescent="0.15">
      <c r="B64" s="1274"/>
      <c r="G64" s="1311"/>
      <c r="I64" s="1313"/>
      <c r="J64" s="1313"/>
      <c r="K64" s="1313"/>
      <c r="L64" s="1313"/>
      <c r="M64" s="1313"/>
      <c r="N64" s="1312"/>
      <c r="AM64" s="1311"/>
      <c r="AN64" s="1311" t="s">
        <v>619</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618</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617</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569</v>
      </c>
      <c r="BQ72" s="1283"/>
      <c r="BR72" s="1283"/>
      <c r="BS72" s="1283"/>
      <c r="BT72" s="1283"/>
      <c r="BU72" s="1283"/>
      <c r="BV72" s="1283"/>
      <c r="BW72" s="1283"/>
      <c r="BX72" s="1283" t="s">
        <v>570</v>
      </c>
      <c r="BY72" s="1283"/>
      <c r="BZ72" s="1283"/>
      <c r="CA72" s="1283"/>
      <c r="CB72" s="1283"/>
      <c r="CC72" s="1283"/>
      <c r="CD72" s="1283"/>
      <c r="CE72" s="1283"/>
      <c r="CF72" s="1283" t="s">
        <v>571</v>
      </c>
      <c r="CG72" s="1283"/>
      <c r="CH72" s="1283"/>
      <c r="CI72" s="1283"/>
      <c r="CJ72" s="1283"/>
      <c r="CK72" s="1283"/>
      <c r="CL72" s="1283"/>
      <c r="CM72" s="1283"/>
      <c r="CN72" s="1283" t="s">
        <v>572</v>
      </c>
      <c r="CO72" s="1283"/>
      <c r="CP72" s="1283"/>
      <c r="CQ72" s="1283"/>
      <c r="CR72" s="1283"/>
      <c r="CS72" s="1283"/>
      <c r="CT72" s="1283"/>
      <c r="CU72" s="1283"/>
      <c r="CV72" s="1283" t="s">
        <v>573</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616</v>
      </c>
      <c r="AO73" s="1282"/>
      <c r="AP73" s="1282"/>
      <c r="AQ73" s="1282"/>
      <c r="AR73" s="1282"/>
      <c r="AS73" s="1282"/>
      <c r="AT73" s="1282"/>
      <c r="AU73" s="1282"/>
      <c r="AV73" s="1282"/>
      <c r="AW73" s="1282"/>
      <c r="AX73" s="1282"/>
      <c r="AY73" s="1282"/>
      <c r="AZ73" s="1282"/>
      <c r="BA73" s="1282"/>
      <c r="BB73" s="1282" t="s">
        <v>614</v>
      </c>
      <c r="BC73" s="1282"/>
      <c r="BD73" s="1282"/>
      <c r="BE73" s="1282"/>
      <c r="BF73" s="1282"/>
      <c r="BG73" s="1282"/>
      <c r="BH73" s="1282"/>
      <c r="BI73" s="1282"/>
      <c r="BJ73" s="1282"/>
      <c r="BK73" s="1282"/>
      <c r="BL73" s="1282"/>
      <c r="BM73" s="1282"/>
      <c r="BN73" s="1282"/>
      <c r="BO73" s="1282"/>
      <c r="BP73" s="1281">
        <v>58.4</v>
      </c>
      <c r="BQ73" s="1281"/>
      <c r="BR73" s="1281"/>
      <c r="BS73" s="1281"/>
      <c r="BT73" s="1281"/>
      <c r="BU73" s="1281"/>
      <c r="BV73" s="1281"/>
      <c r="BW73" s="1281"/>
      <c r="BX73" s="1281">
        <v>63</v>
      </c>
      <c r="BY73" s="1281"/>
      <c r="BZ73" s="1281"/>
      <c r="CA73" s="1281"/>
      <c r="CB73" s="1281"/>
      <c r="CC73" s="1281"/>
      <c r="CD73" s="1281"/>
      <c r="CE73" s="1281"/>
      <c r="CF73" s="1281">
        <v>65.3</v>
      </c>
      <c r="CG73" s="1281"/>
      <c r="CH73" s="1281"/>
      <c r="CI73" s="1281"/>
      <c r="CJ73" s="1281"/>
      <c r="CK73" s="1281"/>
      <c r="CL73" s="1281"/>
      <c r="CM73" s="1281"/>
      <c r="CN73" s="1281">
        <v>74</v>
      </c>
      <c r="CO73" s="1281"/>
      <c r="CP73" s="1281"/>
      <c r="CQ73" s="1281"/>
      <c r="CR73" s="1281"/>
      <c r="CS73" s="1281"/>
      <c r="CT73" s="1281"/>
      <c r="CU73" s="1281"/>
      <c r="CV73" s="1281">
        <v>67.8</v>
      </c>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613</v>
      </c>
      <c r="BC75" s="1282"/>
      <c r="BD75" s="1282"/>
      <c r="BE75" s="1282"/>
      <c r="BF75" s="1282"/>
      <c r="BG75" s="1282"/>
      <c r="BH75" s="1282"/>
      <c r="BI75" s="1282"/>
      <c r="BJ75" s="1282"/>
      <c r="BK75" s="1282"/>
      <c r="BL75" s="1282"/>
      <c r="BM75" s="1282"/>
      <c r="BN75" s="1282"/>
      <c r="BO75" s="1282"/>
      <c r="BP75" s="1281">
        <v>8.6999999999999993</v>
      </c>
      <c r="BQ75" s="1281"/>
      <c r="BR75" s="1281"/>
      <c r="BS75" s="1281"/>
      <c r="BT75" s="1281"/>
      <c r="BU75" s="1281"/>
      <c r="BV75" s="1281"/>
      <c r="BW75" s="1281"/>
      <c r="BX75" s="1281">
        <v>9.8000000000000007</v>
      </c>
      <c r="BY75" s="1281"/>
      <c r="BZ75" s="1281"/>
      <c r="CA75" s="1281"/>
      <c r="CB75" s="1281"/>
      <c r="CC75" s="1281"/>
      <c r="CD75" s="1281"/>
      <c r="CE75" s="1281"/>
      <c r="CF75" s="1281">
        <v>11.7</v>
      </c>
      <c r="CG75" s="1281"/>
      <c r="CH75" s="1281"/>
      <c r="CI75" s="1281"/>
      <c r="CJ75" s="1281"/>
      <c r="CK75" s="1281"/>
      <c r="CL75" s="1281"/>
      <c r="CM75" s="1281"/>
      <c r="CN75" s="1281">
        <v>12.6</v>
      </c>
      <c r="CO75" s="1281"/>
      <c r="CP75" s="1281"/>
      <c r="CQ75" s="1281"/>
      <c r="CR75" s="1281"/>
      <c r="CS75" s="1281"/>
      <c r="CT75" s="1281"/>
      <c r="CU75" s="1281"/>
      <c r="CV75" s="1281">
        <v>12.7</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615</v>
      </c>
      <c r="AO77" s="1283"/>
      <c r="AP77" s="1283"/>
      <c r="AQ77" s="1283"/>
      <c r="AR77" s="1283"/>
      <c r="AS77" s="1283"/>
      <c r="AT77" s="1283"/>
      <c r="AU77" s="1283"/>
      <c r="AV77" s="1283"/>
      <c r="AW77" s="1283"/>
      <c r="AX77" s="1283"/>
      <c r="AY77" s="1283"/>
      <c r="AZ77" s="1283"/>
      <c r="BA77" s="1283"/>
      <c r="BB77" s="1282" t="s">
        <v>614</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613</v>
      </c>
      <c r="BC79" s="1282"/>
      <c r="BD79" s="1282"/>
      <c r="BE79" s="1282"/>
      <c r="BF79" s="1282"/>
      <c r="BG79" s="1282"/>
      <c r="BH79" s="1282"/>
      <c r="BI79" s="1282"/>
      <c r="BJ79" s="1282"/>
      <c r="BK79" s="1282"/>
      <c r="BL79" s="1282"/>
      <c r="BM79" s="1282"/>
      <c r="BN79" s="1282"/>
      <c r="BO79" s="1282"/>
      <c r="BP79" s="1281">
        <v>7.4</v>
      </c>
      <c r="BQ79" s="1281"/>
      <c r="BR79" s="1281"/>
      <c r="BS79" s="1281"/>
      <c r="BT79" s="1281"/>
      <c r="BU79" s="1281"/>
      <c r="BV79" s="1281"/>
      <c r="BW79" s="1281"/>
      <c r="BX79" s="1281">
        <v>7.1</v>
      </c>
      <c r="BY79" s="1281"/>
      <c r="BZ79" s="1281"/>
      <c r="CA79" s="1281"/>
      <c r="CB79" s="1281"/>
      <c r="CC79" s="1281"/>
      <c r="CD79" s="1281"/>
      <c r="CE79" s="1281"/>
      <c r="CF79" s="1281">
        <v>7.1</v>
      </c>
      <c r="CG79" s="1281"/>
      <c r="CH79" s="1281"/>
      <c r="CI79" s="1281"/>
      <c r="CJ79" s="1281"/>
      <c r="CK79" s="1281"/>
      <c r="CL79" s="1281"/>
      <c r="CM79" s="1281"/>
      <c r="CN79" s="1281">
        <v>7.3</v>
      </c>
      <c r="CO79" s="1281"/>
      <c r="CP79" s="1281"/>
      <c r="CQ79" s="1281"/>
      <c r="CR79" s="1281"/>
      <c r="CS79" s="1281"/>
      <c r="CT79" s="1281"/>
      <c r="CU79" s="1281"/>
      <c r="CV79" s="1281">
        <v>7.4</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U7uIsNG3a0RTc+E+oPRhAKdLZdVI/PkaI8uSqgZo/LJ7f7aZptfKKkxLHkMXLDiT+XduB8VEj+K8Zv+EReLOWg==" saltValue="+XmNcK6BBX+Kigb4E9P4s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6712-5BE6-4108-A3B8-C9D8DA63B632}">
  <sheetPr>
    <pageSetUpPr fitToPage="1"/>
  </sheetPr>
  <dimension ref="A1:DR125"/>
  <sheetViews>
    <sheetView showGridLines="0" topLeftCell="A71" zoomScale="70" zoomScaleNormal="7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AAe4rbiuYTPpQG4tVz7tmzE8U6lnLFVXArAxre2029LHwtItC050kUEcdA5fasU9n8NvTKV3UfjcK8/plGu5jQ==" saltValue="qif6RjvUn6LHGfExlLAH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C17CB-082D-4358-ACFA-605F400BC286}">
  <sheetPr>
    <pageSetUpPr fitToPage="1"/>
  </sheetPr>
  <dimension ref="A1:DR125"/>
  <sheetViews>
    <sheetView showGridLines="0" topLeftCell="A65" zoomScale="70" zoomScaleNormal="7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h4IQ9B2GypqHVOK4J6Xq7RecIsjv9lpmt1LTSbxIudvT09zkwM26UU6LhOjhoO2+Vwb0EOfAcmNEJ7Uw1CBviQ==" saltValue="r6hhJWW3xCdHKON96vuA2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168671</v>
      </c>
      <c r="E3" s="162"/>
      <c r="F3" s="163">
        <v>291945</v>
      </c>
      <c r="G3" s="164"/>
      <c r="H3" s="165"/>
    </row>
    <row r="4" spans="1:8" x14ac:dyDescent="0.15">
      <c r="A4" s="166"/>
      <c r="B4" s="167"/>
      <c r="C4" s="168"/>
      <c r="D4" s="169">
        <v>93714</v>
      </c>
      <c r="E4" s="170"/>
      <c r="F4" s="171">
        <v>127651</v>
      </c>
      <c r="G4" s="172"/>
      <c r="H4" s="173"/>
    </row>
    <row r="5" spans="1:8" x14ac:dyDescent="0.15">
      <c r="A5" s="154" t="s">
        <v>561</v>
      </c>
      <c r="B5" s="159"/>
      <c r="C5" s="160"/>
      <c r="D5" s="161">
        <v>183995</v>
      </c>
      <c r="E5" s="162"/>
      <c r="F5" s="163">
        <v>291173</v>
      </c>
      <c r="G5" s="164"/>
      <c r="H5" s="165"/>
    </row>
    <row r="6" spans="1:8" x14ac:dyDescent="0.15">
      <c r="A6" s="166"/>
      <c r="B6" s="167"/>
      <c r="C6" s="168"/>
      <c r="D6" s="169">
        <v>71856</v>
      </c>
      <c r="E6" s="170"/>
      <c r="F6" s="171">
        <v>119071</v>
      </c>
      <c r="G6" s="172"/>
      <c r="H6" s="173"/>
    </row>
    <row r="7" spans="1:8" x14ac:dyDescent="0.15">
      <c r="A7" s="154" t="s">
        <v>562</v>
      </c>
      <c r="B7" s="159"/>
      <c r="C7" s="160"/>
      <c r="D7" s="161">
        <v>270609</v>
      </c>
      <c r="E7" s="162"/>
      <c r="F7" s="163">
        <v>271581</v>
      </c>
      <c r="G7" s="164"/>
      <c r="H7" s="165"/>
    </row>
    <row r="8" spans="1:8" x14ac:dyDescent="0.15">
      <c r="A8" s="166"/>
      <c r="B8" s="167"/>
      <c r="C8" s="168"/>
      <c r="D8" s="169">
        <v>154736</v>
      </c>
      <c r="E8" s="170"/>
      <c r="F8" s="171">
        <v>117844</v>
      </c>
      <c r="G8" s="172"/>
      <c r="H8" s="173"/>
    </row>
    <row r="9" spans="1:8" x14ac:dyDescent="0.15">
      <c r="A9" s="154" t="s">
        <v>563</v>
      </c>
      <c r="B9" s="159"/>
      <c r="C9" s="160"/>
      <c r="D9" s="161">
        <v>266300</v>
      </c>
      <c r="E9" s="162"/>
      <c r="F9" s="163">
        <v>268375</v>
      </c>
      <c r="G9" s="164"/>
      <c r="H9" s="165"/>
    </row>
    <row r="10" spans="1:8" x14ac:dyDescent="0.15">
      <c r="A10" s="166"/>
      <c r="B10" s="167"/>
      <c r="C10" s="168"/>
      <c r="D10" s="169">
        <v>127706</v>
      </c>
      <c r="E10" s="170"/>
      <c r="F10" s="171">
        <v>119602</v>
      </c>
      <c r="G10" s="172"/>
      <c r="H10" s="173"/>
    </row>
    <row r="11" spans="1:8" x14ac:dyDescent="0.15">
      <c r="A11" s="154" t="s">
        <v>564</v>
      </c>
      <c r="B11" s="159"/>
      <c r="C11" s="160"/>
      <c r="D11" s="161">
        <v>347302</v>
      </c>
      <c r="E11" s="162"/>
      <c r="F11" s="163">
        <v>301035</v>
      </c>
      <c r="G11" s="164"/>
      <c r="H11" s="165"/>
    </row>
    <row r="12" spans="1:8" x14ac:dyDescent="0.15">
      <c r="A12" s="166"/>
      <c r="B12" s="167"/>
      <c r="C12" s="174"/>
      <c r="D12" s="169">
        <v>216071</v>
      </c>
      <c r="E12" s="170"/>
      <c r="F12" s="171">
        <v>154376</v>
      </c>
      <c r="G12" s="172"/>
      <c r="H12" s="173"/>
    </row>
    <row r="13" spans="1:8" x14ac:dyDescent="0.15">
      <c r="A13" s="154"/>
      <c r="B13" s="159"/>
      <c r="C13" s="175"/>
      <c r="D13" s="176">
        <v>247375</v>
      </c>
      <c r="E13" s="177"/>
      <c r="F13" s="178">
        <v>284822</v>
      </c>
      <c r="G13" s="179"/>
      <c r="H13" s="165"/>
    </row>
    <row r="14" spans="1:8" x14ac:dyDescent="0.15">
      <c r="A14" s="166"/>
      <c r="B14" s="167"/>
      <c r="C14" s="168"/>
      <c r="D14" s="169">
        <v>132817</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1.65</v>
      </c>
      <c r="C19" s="180">
        <f>ROUND(VALUE(SUBSTITUTE(実質収支比率等に係る経年分析!G$48,"▲","-")),2)</f>
        <v>1.0900000000000001</v>
      </c>
      <c r="D19" s="180">
        <f>ROUND(VALUE(SUBSTITUTE(実質収支比率等に係る経年分析!H$48,"▲","-")),2)</f>
        <v>0.3</v>
      </c>
      <c r="E19" s="180">
        <f>ROUND(VALUE(SUBSTITUTE(実質収支比率等に係る経年分析!I$48,"▲","-")),2)</f>
        <v>0.77</v>
      </c>
      <c r="F19" s="180">
        <f>ROUND(VALUE(SUBSTITUTE(実質収支比率等に係る経年分析!J$48,"▲","-")),2)</f>
        <v>0.93</v>
      </c>
    </row>
    <row r="20" spans="1:11" x14ac:dyDescent="0.15">
      <c r="A20" s="180" t="s">
        <v>55</v>
      </c>
      <c r="B20" s="180">
        <f>ROUND(VALUE(SUBSTITUTE(実質収支比率等に係る経年分析!F$47,"▲","-")),2)</f>
        <v>12.2</v>
      </c>
      <c r="C20" s="180">
        <f>ROUND(VALUE(SUBSTITUTE(実質収支比率等に係る経年分析!G$47,"▲","-")),2)</f>
        <v>7.94</v>
      </c>
      <c r="D20" s="180">
        <f>ROUND(VALUE(SUBSTITUTE(実質収支比率等に係る経年分析!H$47,"▲","-")),2)</f>
        <v>6.35</v>
      </c>
      <c r="E20" s="180">
        <f>ROUND(VALUE(SUBSTITUTE(実質収支比率等に係る経年分析!I$47,"▲","-")),2)</f>
        <v>6.99</v>
      </c>
      <c r="F20" s="180">
        <f>ROUND(VALUE(SUBSTITUTE(実質収支比率等に係る経年分析!J$47,"▲","-")),2)</f>
        <v>7.03</v>
      </c>
    </row>
    <row r="21" spans="1:11" x14ac:dyDescent="0.15">
      <c r="A21" s="180" t="s">
        <v>56</v>
      </c>
      <c r="B21" s="180">
        <f>IF(ISNUMBER(VALUE(SUBSTITUTE(実質収支比率等に係る経年分析!F$49,"▲","-"))),ROUND(VALUE(SUBSTITUTE(実質収支比率等に係る経年分析!F$49,"▲","-")),2),NA())</f>
        <v>0.2</v>
      </c>
      <c r="C21" s="180">
        <f>IF(ISNUMBER(VALUE(SUBSTITUTE(実質収支比率等に係る経年分析!G$49,"▲","-"))),ROUND(VALUE(SUBSTITUTE(実質収支比率等に係る経年分析!G$49,"▲","-")),2),NA())</f>
        <v>-5.16</v>
      </c>
      <c r="D21" s="180">
        <f>IF(ISNUMBER(VALUE(SUBSTITUTE(実質収支比率等に係る経年分析!H$49,"▲","-"))),ROUND(VALUE(SUBSTITUTE(実質収支比率等に係る経年分析!H$49,"▲","-")),2),NA())</f>
        <v>-2.36</v>
      </c>
      <c r="E21" s="180">
        <f>IF(ISNUMBER(VALUE(SUBSTITUTE(実質収支比率等に係る経年分析!I$49,"▲","-"))),ROUND(VALUE(SUBSTITUTE(実質収支比率等に係る経年分析!I$49,"▲","-")),2),NA())</f>
        <v>1.08</v>
      </c>
      <c r="F21" s="180">
        <f>IF(ISNUMBER(VALUE(SUBSTITUTE(実質収支比率等に係る経年分析!J$49,"▲","-"))),ROUND(VALUE(SUBSTITUTE(実質収支比率等に係る経年分析!J$49,"▲","-")),2),NA())</f>
        <v>0.62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東洋町観光施設事業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0.65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東洋町下水道事業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0.98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東洋町簡易水道事業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東洋町国民健康保険事業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東洋町後期高齢者医療保険事業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15">
      <c r="A34" s="181" t="str">
        <f>IF(連結実質赤字比率に係る赤字・黒字の構成分析!C$36="",NA(),連結実質赤字比率に係る赤字・黒字の構成分析!C$36)</f>
        <v>東洋町介護保険事業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18.940000000000001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18.260000000000002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11.64</v>
      </c>
    </row>
    <row r="36" spans="1:16" x14ac:dyDescent="0.15">
      <c r="A36" s="181" t="str">
        <f>IF(連結実質赤字比率に係る赤字・黒字の構成分析!C$34="",NA(),連結実質赤字比率に係る赤字・黒字の構成分析!C$34)</f>
        <v>東洋町住宅新築資金等貸付事業</v>
      </c>
      <c r="B36" s="181">
        <f>IF(ROUND(VALUE(SUBSTITUTE(連結実質赤字比率に係る赤字・黒字の構成分析!F$34,"▲", "-")), 2) &lt; 0, ABS(ROUND(VALUE(SUBSTITUTE(連結実質赤字比率に係る赤字・黒字の構成分析!F$34,"▲", "-")), 2)), NA())</f>
        <v>17.29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17.170000000000002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15.5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13.84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10.7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326</v>
      </c>
      <c r="E42" s="182"/>
      <c r="F42" s="182"/>
      <c r="G42" s="182">
        <f>'実質公債費比率（分子）の構造'!L$52</f>
        <v>316</v>
      </c>
      <c r="H42" s="182"/>
      <c r="I42" s="182"/>
      <c r="J42" s="182">
        <f>'実質公債費比率（分子）の構造'!M$52</f>
        <v>314</v>
      </c>
      <c r="K42" s="182"/>
      <c r="L42" s="182"/>
      <c r="M42" s="182">
        <f>'実質公債費比率（分子）の構造'!N$52</f>
        <v>331</v>
      </c>
      <c r="N42" s="182"/>
      <c r="O42" s="182"/>
      <c r="P42" s="182">
        <f>'実質公債費比率（分子）の構造'!O$52</f>
        <v>341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26</v>
      </c>
      <c r="C45" s="182"/>
      <c r="D45" s="182"/>
      <c r="E45" s="182">
        <f>'実質公債費比率（分子）の構造'!L$49</f>
        <v>26</v>
      </c>
      <c r="F45" s="182"/>
      <c r="G45" s="182"/>
      <c r="H45" s="182">
        <f>'実質公債費比率（分子）の構造'!M$49</f>
        <v>26</v>
      </c>
      <c r="I45" s="182"/>
      <c r="J45" s="182"/>
      <c r="K45" s="182">
        <f>'実質公債費比率（分子）の構造'!N$49</f>
        <v>23</v>
      </c>
      <c r="L45" s="182"/>
      <c r="M45" s="182"/>
      <c r="N45" s="182">
        <f>'実質公債費比率（分子）の構造'!O$49</f>
        <v>16</v>
      </c>
      <c r="O45" s="182"/>
      <c r="P45" s="182"/>
    </row>
    <row r="46" spans="1:16" x14ac:dyDescent="0.15">
      <c r="A46" s="182" t="s">
        <v>67</v>
      </c>
      <c r="B46" s="182">
        <f>'実質公債費比率（分子）の構造'!K$48</f>
        <v>81</v>
      </c>
      <c r="C46" s="182"/>
      <c r="D46" s="182"/>
      <c r="E46" s="182">
        <f>'実質公債費比率（分子）の構造'!L$48</f>
        <v>80</v>
      </c>
      <c r="F46" s="182"/>
      <c r="G46" s="182"/>
      <c r="H46" s="182">
        <f>'実質公債費比率（分子）の構造'!M$48</f>
        <v>87</v>
      </c>
      <c r="I46" s="182"/>
      <c r="J46" s="182"/>
      <c r="K46" s="182">
        <f>'実質公債費比率（分子）の構造'!N$48</f>
        <v>86</v>
      </c>
      <c r="L46" s="182"/>
      <c r="M46" s="182"/>
      <c r="N46" s="182">
        <f>'実質公債費比率（分子）の構造'!O$48</f>
        <v>85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362</v>
      </c>
      <c r="C49" s="182"/>
      <c r="D49" s="182"/>
      <c r="E49" s="182">
        <f>'実質公債費比率（分子）の構造'!L$45</f>
        <v>369</v>
      </c>
      <c r="F49" s="182"/>
      <c r="G49" s="182"/>
      <c r="H49" s="182">
        <f>'実質公債費比率（分子）の構造'!M$45</f>
        <v>371</v>
      </c>
      <c r="I49" s="182"/>
      <c r="J49" s="182"/>
      <c r="K49" s="182">
        <f>'実質公債費比率（分子）の構造'!N$45</f>
        <v>396</v>
      </c>
      <c r="L49" s="182"/>
      <c r="M49" s="182"/>
      <c r="N49" s="182">
        <f>'実質公債費比率（分子）の構造'!O$45</f>
        <v>411</v>
      </c>
      <c r="O49" s="182"/>
      <c r="P49" s="182"/>
    </row>
    <row r="50" spans="1:16" x14ac:dyDescent="0.15">
      <c r="A50" s="182" t="s">
        <v>71</v>
      </c>
      <c r="B50" s="182" t="e">
        <f>NA()</f>
        <v>#N/A</v>
      </c>
      <c r="C50" s="182">
        <f>IF(ISNUMBER('実質公債費比率（分子）の構造'!K$53),'実質公債費比率（分子）の構造'!K$53,NA())</f>
        <v>143</v>
      </c>
      <c r="D50" s="182" t="e">
        <f>NA()</f>
        <v>#N/A</v>
      </c>
      <c r="E50" s="182" t="e">
        <f>NA()</f>
        <v>#N/A</v>
      </c>
      <c r="F50" s="182">
        <f>IF(ISNUMBER('実質公債費比率（分子）の構造'!L$53),'実質公債費比率（分子）の構造'!L$53,NA())</f>
        <v>159</v>
      </c>
      <c r="G50" s="182" t="e">
        <f>NA()</f>
        <v>#N/A</v>
      </c>
      <c r="H50" s="182" t="e">
        <f>NA()</f>
        <v>#N/A</v>
      </c>
      <c r="I50" s="182">
        <f>IF(ISNUMBER('実質公債費比率（分子）の構造'!M$53),'実質公債費比率（分子）の構造'!M$53,NA())</f>
        <v>170</v>
      </c>
      <c r="J50" s="182" t="e">
        <f>NA()</f>
        <v>#N/A</v>
      </c>
      <c r="K50" s="182" t="e">
        <f>NA()</f>
        <v>#N/A</v>
      </c>
      <c r="L50" s="182">
        <f>IF(ISNUMBER('実質公債費比率（分子）の構造'!N$53),'実質公債費比率（分子）の構造'!N$53,NA())</f>
        <v>174</v>
      </c>
      <c r="M50" s="182" t="e">
        <f>NA()</f>
        <v>#N/A</v>
      </c>
      <c r="N50" s="182" t="e">
        <f>NA()</f>
        <v>#N/A</v>
      </c>
      <c r="O50" s="182">
        <f>IF(ISNUMBER('実質公債費比率（分子）の構造'!O$53),'実質公債費比率（分子）の構造'!O$53,NA())</f>
        <v>171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3427</v>
      </c>
      <c r="E56" s="181"/>
      <c r="F56" s="181"/>
      <c r="G56" s="181">
        <f>'将来負担比率（分子）の構造'!J$52</f>
        <v>3456</v>
      </c>
      <c r="H56" s="181"/>
      <c r="I56" s="181"/>
      <c r="J56" s="181">
        <f>'将来負担比率（分子）の構造'!K$52</f>
        <v>3411</v>
      </c>
      <c r="K56" s="181"/>
      <c r="L56" s="181"/>
      <c r="M56" s="181">
        <f>'将来負担比率（分子）の構造'!L$52</f>
        <v>3504</v>
      </c>
      <c r="N56" s="181"/>
      <c r="O56" s="181"/>
      <c r="P56" s="181">
        <f>'将来負担比率（分子）の構造'!M$52</f>
        <v>3572</v>
      </c>
    </row>
    <row r="57" spans="1:16" x14ac:dyDescent="0.15">
      <c r="A57" s="181" t="s">
        <v>42</v>
      </c>
      <c r="B57" s="181"/>
      <c r="C57" s="181"/>
      <c r="D57" s="181">
        <f>'将来負担比率（分子）の構造'!I$51</f>
        <v>55</v>
      </c>
      <c r="E57" s="181"/>
      <c r="F57" s="181"/>
      <c r="G57" s="181">
        <f>'将来負担比率（分子）の構造'!J$51</f>
        <v>43</v>
      </c>
      <c r="H57" s="181"/>
      <c r="I57" s="181"/>
      <c r="J57" s="181">
        <f>'将来負担比率（分子）の構造'!K$51</f>
        <v>111</v>
      </c>
      <c r="K57" s="181"/>
      <c r="L57" s="181"/>
      <c r="M57" s="181">
        <f>'将来負担比率（分子）の構造'!L$51</f>
        <v>132</v>
      </c>
      <c r="N57" s="181"/>
      <c r="O57" s="181"/>
      <c r="P57" s="181">
        <f>'将来負担比率（分子）の構造'!M$51</f>
        <v>115</v>
      </c>
    </row>
    <row r="58" spans="1:16" x14ac:dyDescent="0.15">
      <c r="A58" s="181" t="s">
        <v>41</v>
      </c>
      <c r="B58" s="181"/>
      <c r="C58" s="181"/>
      <c r="D58" s="181">
        <f>'将来負担比率（分子）の構造'!I$50</f>
        <v>1024</v>
      </c>
      <c r="E58" s="181"/>
      <c r="F58" s="181"/>
      <c r="G58" s="181">
        <f>'将来負担比率（分子）の構造'!J$50</f>
        <v>867</v>
      </c>
      <c r="H58" s="181"/>
      <c r="I58" s="181"/>
      <c r="J58" s="181">
        <f>'将来負担比率（分子）の構造'!K$50</f>
        <v>752</v>
      </c>
      <c r="K58" s="181"/>
      <c r="L58" s="181"/>
      <c r="M58" s="181">
        <f>'将来負担比率（分子）の構造'!L$50</f>
        <v>680</v>
      </c>
      <c r="N58" s="181"/>
      <c r="O58" s="181"/>
      <c r="P58" s="181">
        <f>'将来負担比率（分子）の構造'!M$50</f>
        <v>731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406</v>
      </c>
      <c r="C62" s="181"/>
      <c r="D62" s="181"/>
      <c r="E62" s="181">
        <f>'将来負担比率（分子）の構造'!J$45</f>
        <v>403</v>
      </c>
      <c r="F62" s="181"/>
      <c r="G62" s="181"/>
      <c r="H62" s="181">
        <f>'将来負担比率（分子）の構造'!K$45</f>
        <v>283</v>
      </c>
      <c r="I62" s="181"/>
      <c r="J62" s="181"/>
      <c r="K62" s="181">
        <f>'将来負担比率（分子）の構造'!L$45</f>
        <v>374</v>
      </c>
      <c r="L62" s="181"/>
      <c r="M62" s="181"/>
      <c r="N62" s="181">
        <f>'将来負担比率（分子）の構造'!M$45</f>
        <v>349</v>
      </c>
      <c r="O62" s="181"/>
      <c r="P62" s="181"/>
    </row>
    <row r="63" spans="1:16" x14ac:dyDescent="0.15">
      <c r="A63" s="181" t="s">
        <v>34</v>
      </c>
      <c r="B63" s="181">
        <f>'将来負担比率（分子）の構造'!I$44</f>
        <v>88</v>
      </c>
      <c r="C63" s="181"/>
      <c r="D63" s="181"/>
      <c r="E63" s="181">
        <f>'将来負担比率（分子）の構造'!J$44</f>
        <v>63</v>
      </c>
      <c r="F63" s="181"/>
      <c r="G63" s="181"/>
      <c r="H63" s="181">
        <f>'将来負担比率（分子）の構造'!K$44</f>
        <v>38</v>
      </c>
      <c r="I63" s="181"/>
      <c r="J63" s="181"/>
      <c r="K63" s="181">
        <f>'将来負担比率（分子）の構造'!L$44</f>
        <v>15</v>
      </c>
      <c r="L63" s="181"/>
      <c r="M63" s="181"/>
      <c r="N63" s="181" t="str">
        <f>'将来負担比率（分子）の構造'!M$44</f>
        <v>-</v>
      </c>
      <c r="O63" s="181"/>
      <c r="P63" s="181"/>
    </row>
    <row r="64" spans="1:16" x14ac:dyDescent="0.15">
      <c r="A64" s="181" t="s">
        <v>33</v>
      </c>
      <c r="B64" s="181">
        <f>'将来負担比率（分子）の構造'!I$43</f>
        <v>968</v>
      </c>
      <c r="C64" s="181"/>
      <c r="D64" s="181"/>
      <c r="E64" s="181">
        <f>'将来負担比率（分子）の構造'!J$43</f>
        <v>934</v>
      </c>
      <c r="F64" s="181"/>
      <c r="G64" s="181"/>
      <c r="H64" s="181">
        <f>'将来負担比率（分子）の構造'!K$43</f>
        <v>941</v>
      </c>
      <c r="I64" s="181"/>
      <c r="J64" s="181"/>
      <c r="K64" s="181">
        <f>'将来負担比率（分子）の構造'!L$43</f>
        <v>936</v>
      </c>
      <c r="L64" s="181"/>
      <c r="M64" s="181"/>
      <c r="N64" s="181">
        <f>'将来負担比率（分子）の構造'!M$43</f>
        <v>921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3838</v>
      </c>
      <c r="C66" s="181"/>
      <c r="D66" s="181"/>
      <c r="E66" s="181">
        <f>'将来負担比率（分子）の構造'!J$41</f>
        <v>3803</v>
      </c>
      <c r="F66" s="181"/>
      <c r="G66" s="181"/>
      <c r="H66" s="181">
        <f>'将来負担比率（分子）の構造'!K$41</f>
        <v>3881</v>
      </c>
      <c r="I66" s="181"/>
      <c r="J66" s="181"/>
      <c r="K66" s="181">
        <f>'将来負担比率（分子）の構造'!L$41</f>
        <v>3959</v>
      </c>
      <c r="L66" s="181"/>
      <c r="M66" s="181"/>
      <c r="N66" s="181">
        <f>'将来負担比率（分子）の構造'!M$41</f>
        <v>4093</v>
      </c>
      <c r="O66" s="181"/>
      <c r="P66" s="181"/>
    </row>
    <row r="67" spans="1:16" x14ac:dyDescent="0.15">
      <c r="A67" s="181" t="s">
        <v>75</v>
      </c>
      <c r="B67" s="181" t="e">
        <f>NA()</f>
        <v>#N/A</v>
      </c>
      <c r="C67" s="181">
        <f>IF(ISNUMBER('将来負担比率（分子）の構造'!I$53), IF('将来負担比率（分子）の構造'!I$53 &lt; 0, 0, '将来負担比率（分子）の構造'!I$53), NA())</f>
        <v>793</v>
      </c>
      <c r="D67" s="181" t="e">
        <f>NA()</f>
        <v>#N/A</v>
      </c>
      <c r="E67" s="181" t="e">
        <f>NA()</f>
        <v>#N/A</v>
      </c>
      <c r="F67" s="181">
        <f>IF(ISNUMBER('将来負担比率（分子）の構造'!J$53), IF('将来負担比率（分子）の構造'!J$53 &lt; 0, 0, '将来負担比率（分子）の構造'!J$53), NA())</f>
        <v>837</v>
      </c>
      <c r="G67" s="181" t="e">
        <f>NA()</f>
        <v>#N/A</v>
      </c>
      <c r="H67" s="181" t="e">
        <f>NA()</f>
        <v>#N/A</v>
      </c>
      <c r="I67" s="181">
        <f>IF(ISNUMBER('将来負担比率（分子）の構造'!K$53), IF('将来負担比率（分子）の構造'!K$53 &lt; 0, 0, '将来負担比率（分子）の構造'!K$53), NA())</f>
        <v>868</v>
      </c>
      <c r="J67" s="181" t="e">
        <f>NA()</f>
        <v>#N/A</v>
      </c>
      <c r="K67" s="181" t="e">
        <f>NA()</f>
        <v>#N/A</v>
      </c>
      <c r="L67" s="181">
        <f>IF(ISNUMBER('将来負担比率（分子）の構造'!L$53), IF('将来負担比率（分子）の構造'!L$53 &lt; 0, 0, '将来負担比率（分子）の構造'!L$53), NA())</f>
        <v>968</v>
      </c>
      <c r="M67" s="181" t="e">
        <f>NA()</f>
        <v>#N/A</v>
      </c>
      <c r="N67" s="181" t="e">
        <f>NA()</f>
        <v>#N/A</v>
      </c>
      <c r="O67" s="181">
        <f>IF(ISNUMBER('将来負担比率（分子）の構造'!M$53), IF('将来負担比率（分子）の構造'!M$53 &lt; 0, 0, '将来負担比率（分子）の構造'!M$53), NA())</f>
        <v>945</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104</v>
      </c>
      <c r="C72" s="185">
        <f>基金残高に係る経年分析!G55</f>
        <v>115</v>
      </c>
      <c r="D72" s="185">
        <f>基金残高に係る経年分析!H55</f>
        <v>122</v>
      </c>
    </row>
    <row r="73" spans="1:16" x14ac:dyDescent="0.15">
      <c r="A73" s="184" t="s">
        <v>78</v>
      </c>
      <c r="B73" s="185">
        <f>基金残高に係る経年分析!F56</f>
        <v>90</v>
      </c>
      <c r="C73" s="185">
        <f>基金残高に係る経年分析!G56</f>
        <v>91</v>
      </c>
      <c r="D73" s="185">
        <f>基金残高に係る経年分析!H56</f>
        <v>94</v>
      </c>
    </row>
    <row r="74" spans="1:16" x14ac:dyDescent="0.15">
      <c r="A74" s="184" t="s">
        <v>79</v>
      </c>
      <c r="B74" s="185">
        <f>基金残高に係る経年分析!F57</f>
        <v>476</v>
      </c>
      <c r="C74" s="185">
        <f>基金残高に係る経年分析!G57</f>
        <v>398</v>
      </c>
      <c r="D74" s="185">
        <f>基金残高に係る経年分析!H57</f>
        <v>453</v>
      </c>
    </row>
  </sheetData>
  <sheetProtection algorithmName="SHA-512" hashValue="x4SCJ1klIt7Dg+RWfgUl5+//wV7bKHlb5sr17Q5izyCYpIwfrmItVeouDKMF9HI7qWxiEA+JEBctW6+TAWCTeQ==" saltValue="NTMjdEezWcZ7KkRJteJj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224</v>
      </c>
      <c r="C5" s="711"/>
      <c r="D5" s="711"/>
      <c r="E5" s="711"/>
      <c r="F5" s="711"/>
      <c r="G5" s="711"/>
      <c r="H5" s="711"/>
      <c r="I5" s="711"/>
      <c r="J5" s="711"/>
      <c r="K5" s="711"/>
      <c r="L5" s="711"/>
      <c r="M5" s="711"/>
      <c r="N5" s="711"/>
      <c r="O5" s="711"/>
      <c r="P5" s="711"/>
      <c r="Q5" s="712"/>
      <c r="R5" s="697">
        <v>173468</v>
      </c>
      <c r="S5" s="698"/>
      <c r="T5" s="698"/>
      <c r="U5" s="698"/>
      <c r="V5" s="698"/>
      <c r="W5" s="698"/>
      <c r="X5" s="698"/>
      <c r="Y5" s="741"/>
      <c r="Z5" s="759">
        <v>5</v>
      </c>
      <c r="AA5" s="759"/>
      <c r="AB5" s="759"/>
      <c r="AC5" s="759"/>
      <c r="AD5" s="760">
        <v>173468</v>
      </c>
      <c r="AE5" s="760"/>
      <c r="AF5" s="760"/>
      <c r="AG5" s="760"/>
      <c r="AH5" s="760"/>
      <c r="AI5" s="760"/>
      <c r="AJ5" s="760"/>
      <c r="AK5" s="760"/>
      <c r="AL5" s="742">
        <v>10.3</v>
      </c>
      <c r="AM5" s="715"/>
      <c r="AN5" s="715"/>
      <c r="AO5" s="743"/>
      <c r="AP5" s="710" t="s">
        <v>225</v>
      </c>
      <c r="AQ5" s="711"/>
      <c r="AR5" s="711"/>
      <c r="AS5" s="711"/>
      <c r="AT5" s="711"/>
      <c r="AU5" s="711"/>
      <c r="AV5" s="711"/>
      <c r="AW5" s="711"/>
      <c r="AX5" s="711"/>
      <c r="AY5" s="711"/>
      <c r="AZ5" s="711"/>
      <c r="BA5" s="711"/>
      <c r="BB5" s="711"/>
      <c r="BC5" s="711"/>
      <c r="BD5" s="711"/>
      <c r="BE5" s="711"/>
      <c r="BF5" s="712"/>
      <c r="BG5" s="642">
        <v>173468</v>
      </c>
      <c r="BH5" s="643"/>
      <c r="BI5" s="643"/>
      <c r="BJ5" s="643"/>
      <c r="BK5" s="643"/>
      <c r="BL5" s="643"/>
      <c r="BM5" s="643"/>
      <c r="BN5" s="644"/>
      <c r="BO5" s="675">
        <v>100</v>
      </c>
      <c r="BP5" s="675"/>
      <c r="BQ5" s="675"/>
      <c r="BR5" s="675"/>
      <c r="BS5" s="676" t="s">
        <v>226</v>
      </c>
      <c r="BT5" s="676"/>
      <c r="BU5" s="676"/>
      <c r="BV5" s="676"/>
      <c r="BW5" s="676"/>
      <c r="BX5" s="676"/>
      <c r="BY5" s="676"/>
      <c r="BZ5" s="676"/>
      <c r="CA5" s="676"/>
      <c r="CB5" s="730"/>
      <c r="CD5" s="746" t="s">
        <v>220</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218</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25371</v>
      </c>
      <c r="S6" s="643"/>
      <c r="T6" s="643"/>
      <c r="U6" s="643"/>
      <c r="V6" s="643"/>
      <c r="W6" s="643"/>
      <c r="X6" s="643"/>
      <c r="Y6" s="644"/>
      <c r="Z6" s="675">
        <v>0.7</v>
      </c>
      <c r="AA6" s="675"/>
      <c r="AB6" s="675"/>
      <c r="AC6" s="675"/>
      <c r="AD6" s="676">
        <v>25371</v>
      </c>
      <c r="AE6" s="676"/>
      <c r="AF6" s="676"/>
      <c r="AG6" s="676"/>
      <c r="AH6" s="676"/>
      <c r="AI6" s="676"/>
      <c r="AJ6" s="676"/>
      <c r="AK6" s="676"/>
      <c r="AL6" s="645">
        <v>1.5</v>
      </c>
      <c r="AM6" s="646"/>
      <c r="AN6" s="646"/>
      <c r="AO6" s="677"/>
      <c r="AP6" s="639" t="s">
        <v>231</v>
      </c>
      <c r="AQ6" s="640"/>
      <c r="AR6" s="640"/>
      <c r="AS6" s="640"/>
      <c r="AT6" s="640"/>
      <c r="AU6" s="640"/>
      <c r="AV6" s="640"/>
      <c r="AW6" s="640"/>
      <c r="AX6" s="640"/>
      <c r="AY6" s="640"/>
      <c r="AZ6" s="640"/>
      <c r="BA6" s="640"/>
      <c r="BB6" s="640"/>
      <c r="BC6" s="640"/>
      <c r="BD6" s="640"/>
      <c r="BE6" s="640"/>
      <c r="BF6" s="641"/>
      <c r="BG6" s="642">
        <v>173468</v>
      </c>
      <c r="BH6" s="643"/>
      <c r="BI6" s="643"/>
      <c r="BJ6" s="643"/>
      <c r="BK6" s="643"/>
      <c r="BL6" s="643"/>
      <c r="BM6" s="643"/>
      <c r="BN6" s="644"/>
      <c r="BO6" s="675">
        <v>100</v>
      </c>
      <c r="BP6" s="675"/>
      <c r="BQ6" s="675"/>
      <c r="BR6" s="675"/>
      <c r="BS6" s="676" t="s">
        <v>226</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41273</v>
      </c>
      <c r="CS6" s="643"/>
      <c r="CT6" s="643"/>
      <c r="CU6" s="643"/>
      <c r="CV6" s="643"/>
      <c r="CW6" s="643"/>
      <c r="CX6" s="643"/>
      <c r="CY6" s="644"/>
      <c r="CZ6" s="742">
        <v>1.2</v>
      </c>
      <c r="DA6" s="715"/>
      <c r="DB6" s="715"/>
      <c r="DC6" s="745"/>
      <c r="DD6" s="648" t="s">
        <v>226</v>
      </c>
      <c r="DE6" s="643"/>
      <c r="DF6" s="643"/>
      <c r="DG6" s="643"/>
      <c r="DH6" s="643"/>
      <c r="DI6" s="643"/>
      <c r="DJ6" s="643"/>
      <c r="DK6" s="643"/>
      <c r="DL6" s="643"/>
      <c r="DM6" s="643"/>
      <c r="DN6" s="643"/>
      <c r="DO6" s="643"/>
      <c r="DP6" s="644"/>
      <c r="DQ6" s="648">
        <v>41273</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405</v>
      </c>
      <c r="S7" s="643"/>
      <c r="T7" s="643"/>
      <c r="U7" s="643"/>
      <c r="V7" s="643"/>
      <c r="W7" s="643"/>
      <c r="X7" s="643"/>
      <c r="Y7" s="644"/>
      <c r="Z7" s="675">
        <v>0</v>
      </c>
      <c r="AA7" s="675"/>
      <c r="AB7" s="675"/>
      <c r="AC7" s="675"/>
      <c r="AD7" s="676">
        <v>405</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79138</v>
      </c>
      <c r="BH7" s="643"/>
      <c r="BI7" s="643"/>
      <c r="BJ7" s="643"/>
      <c r="BK7" s="643"/>
      <c r="BL7" s="643"/>
      <c r="BM7" s="643"/>
      <c r="BN7" s="644"/>
      <c r="BO7" s="675">
        <v>45.6</v>
      </c>
      <c r="BP7" s="675"/>
      <c r="BQ7" s="675"/>
      <c r="BR7" s="675"/>
      <c r="BS7" s="676" t="s">
        <v>226</v>
      </c>
      <c r="BT7" s="676"/>
      <c r="BU7" s="676"/>
      <c r="BV7" s="676"/>
      <c r="BW7" s="676"/>
      <c r="BX7" s="676"/>
      <c r="BY7" s="676"/>
      <c r="BZ7" s="676"/>
      <c r="CA7" s="676"/>
      <c r="CB7" s="730"/>
      <c r="CD7" s="681" t="s">
        <v>235</v>
      </c>
      <c r="CE7" s="682"/>
      <c r="CF7" s="682"/>
      <c r="CG7" s="682"/>
      <c r="CH7" s="682"/>
      <c r="CI7" s="682"/>
      <c r="CJ7" s="682"/>
      <c r="CK7" s="682"/>
      <c r="CL7" s="682"/>
      <c r="CM7" s="682"/>
      <c r="CN7" s="682"/>
      <c r="CO7" s="682"/>
      <c r="CP7" s="682"/>
      <c r="CQ7" s="683"/>
      <c r="CR7" s="642">
        <v>1224705</v>
      </c>
      <c r="CS7" s="643"/>
      <c r="CT7" s="643"/>
      <c r="CU7" s="643"/>
      <c r="CV7" s="643"/>
      <c r="CW7" s="643"/>
      <c r="CX7" s="643"/>
      <c r="CY7" s="644"/>
      <c r="CZ7" s="675">
        <v>35.5</v>
      </c>
      <c r="DA7" s="675"/>
      <c r="DB7" s="675"/>
      <c r="DC7" s="675"/>
      <c r="DD7" s="648">
        <v>363788</v>
      </c>
      <c r="DE7" s="643"/>
      <c r="DF7" s="643"/>
      <c r="DG7" s="643"/>
      <c r="DH7" s="643"/>
      <c r="DI7" s="643"/>
      <c r="DJ7" s="643"/>
      <c r="DK7" s="643"/>
      <c r="DL7" s="643"/>
      <c r="DM7" s="643"/>
      <c r="DN7" s="643"/>
      <c r="DO7" s="643"/>
      <c r="DP7" s="644"/>
      <c r="DQ7" s="648">
        <v>601694</v>
      </c>
      <c r="DR7" s="643"/>
      <c r="DS7" s="643"/>
      <c r="DT7" s="643"/>
      <c r="DU7" s="643"/>
      <c r="DV7" s="643"/>
      <c r="DW7" s="643"/>
      <c r="DX7" s="643"/>
      <c r="DY7" s="643"/>
      <c r="DZ7" s="643"/>
      <c r="EA7" s="643"/>
      <c r="EB7" s="643"/>
      <c r="EC7" s="689"/>
    </row>
    <row r="8" spans="2:143" ht="11.25" customHeight="1" x14ac:dyDescent="0.15">
      <c r="B8" s="639" t="s">
        <v>236</v>
      </c>
      <c r="C8" s="640"/>
      <c r="D8" s="640"/>
      <c r="E8" s="640"/>
      <c r="F8" s="640"/>
      <c r="G8" s="640"/>
      <c r="H8" s="640"/>
      <c r="I8" s="640"/>
      <c r="J8" s="640"/>
      <c r="K8" s="640"/>
      <c r="L8" s="640"/>
      <c r="M8" s="640"/>
      <c r="N8" s="640"/>
      <c r="O8" s="640"/>
      <c r="P8" s="640"/>
      <c r="Q8" s="641"/>
      <c r="R8" s="642">
        <v>667</v>
      </c>
      <c r="S8" s="643"/>
      <c r="T8" s="643"/>
      <c r="U8" s="643"/>
      <c r="V8" s="643"/>
      <c r="W8" s="643"/>
      <c r="X8" s="643"/>
      <c r="Y8" s="644"/>
      <c r="Z8" s="675">
        <v>0</v>
      </c>
      <c r="AA8" s="675"/>
      <c r="AB8" s="675"/>
      <c r="AC8" s="675"/>
      <c r="AD8" s="676">
        <v>667</v>
      </c>
      <c r="AE8" s="676"/>
      <c r="AF8" s="676"/>
      <c r="AG8" s="676"/>
      <c r="AH8" s="676"/>
      <c r="AI8" s="676"/>
      <c r="AJ8" s="676"/>
      <c r="AK8" s="676"/>
      <c r="AL8" s="645">
        <v>0</v>
      </c>
      <c r="AM8" s="646"/>
      <c r="AN8" s="646"/>
      <c r="AO8" s="677"/>
      <c r="AP8" s="639" t="s">
        <v>237</v>
      </c>
      <c r="AQ8" s="640"/>
      <c r="AR8" s="640"/>
      <c r="AS8" s="640"/>
      <c r="AT8" s="640"/>
      <c r="AU8" s="640"/>
      <c r="AV8" s="640"/>
      <c r="AW8" s="640"/>
      <c r="AX8" s="640"/>
      <c r="AY8" s="640"/>
      <c r="AZ8" s="640"/>
      <c r="BA8" s="640"/>
      <c r="BB8" s="640"/>
      <c r="BC8" s="640"/>
      <c r="BD8" s="640"/>
      <c r="BE8" s="640"/>
      <c r="BF8" s="641"/>
      <c r="BG8" s="642">
        <v>3365</v>
      </c>
      <c r="BH8" s="643"/>
      <c r="BI8" s="643"/>
      <c r="BJ8" s="643"/>
      <c r="BK8" s="643"/>
      <c r="BL8" s="643"/>
      <c r="BM8" s="643"/>
      <c r="BN8" s="644"/>
      <c r="BO8" s="675">
        <v>1.9</v>
      </c>
      <c r="BP8" s="675"/>
      <c r="BQ8" s="675"/>
      <c r="BR8" s="675"/>
      <c r="BS8" s="648" t="s">
        <v>226</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608442</v>
      </c>
      <c r="CS8" s="643"/>
      <c r="CT8" s="643"/>
      <c r="CU8" s="643"/>
      <c r="CV8" s="643"/>
      <c r="CW8" s="643"/>
      <c r="CX8" s="643"/>
      <c r="CY8" s="644"/>
      <c r="CZ8" s="675">
        <v>17.7</v>
      </c>
      <c r="DA8" s="675"/>
      <c r="DB8" s="675"/>
      <c r="DC8" s="675"/>
      <c r="DD8" s="648">
        <v>18214</v>
      </c>
      <c r="DE8" s="643"/>
      <c r="DF8" s="643"/>
      <c r="DG8" s="643"/>
      <c r="DH8" s="643"/>
      <c r="DI8" s="643"/>
      <c r="DJ8" s="643"/>
      <c r="DK8" s="643"/>
      <c r="DL8" s="643"/>
      <c r="DM8" s="643"/>
      <c r="DN8" s="643"/>
      <c r="DO8" s="643"/>
      <c r="DP8" s="644"/>
      <c r="DQ8" s="648">
        <v>429009</v>
      </c>
      <c r="DR8" s="643"/>
      <c r="DS8" s="643"/>
      <c r="DT8" s="643"/>
      <c r="DU8" s="643"/>
      <c r="DV8" s="643"/>
      <c r="DW8" s="643"/>
      <c r="DX8" s="643"/>
      <c r="DY8" s="643"/>
      <c r="DZ8" s="643"/>
      <c r="EA8" s="643"/>
      <c r="EB8" s="643"/>
      <c r="EC8" s="689"/>
    </row>
    <row r="9" spans="2:143" ht="11.25" customHeight="1" x14ac:dyDescent="0.15">
      <c r="B9" s="639" t="s">
        <v>239</v>
      </c>
      <c r="C9" s="640"/>
      <c r="D9" s="640"/>
      <c r="E9" s="640"/>
      <c r="F9" s="640"/>
      <c r="G9" s="640"/>
      <c r="H9" s="640"/>
      <c r="I9" s="640"/>
      <c r="J9" s="640"/>
      <c r="K9" s="640"/>
      <c r="L9" s="640"/>
      <c r="M9" s="640"/>
      <c r="N9" s="640"/>
      <c r="O9" s="640"/>
      <c r="P9" s="640"/>
      <c r="Q9" s="641"/>
      <c r="R9" s="642">
        <v>813</v>
      </c>
      <c r="S9" s="643"/>
      <c r="T9" s="643"/>
      <c r="U9" s="643"/>
      <c r="V9" s="643"/>
      <c r="W9" s="643"/>
      <c r="X9" s="643"/>
      <c r="Y9" s="644"/>
      <c r="Z9" s="675">
        <v>0</v>
      </c>
      <c r="AA9" s="675"/>
      <c r="AB9" s="675"/>
      <c r="AC9" s="675"/>
      <c r="AD9" s="676">
        <v>813</v>
      </c>
      <c r="AE9" s="676"/>
      <c r="AF9" s="676"/>
      <c r="AG9" s="676"/>
      <c r="AH9" s="676"/>
      <c r="AI9" s="676"/>
      <c r="AJ9" s="676"/>
      <c r="AK9" s="676"/>
      <c r="AL9" s="645">
        <v>0</v>
      </c>
      <c r="AM9" s="646"/>
      <c r="AN9" s="646"/>
      <c r="AO9" s="677"/>
      <c r="AP9" s="639" t="s">
        <v>240</v>
      </c>
      <c r="AQ9" s="640"/>
      <c r="AR9" s="640"/>
      <c r="AS9" s="640"/>
      <c r="AT9" s="640"/>
      <c r="AU9" s="640"/>
      <c r="AV9" s="640"/>
      <c r="AW9" s="640"/>
      <c r="AX9" s="640"/>
      <c r="AY9" s="640"/>
      <c r="AZ9" s="640"/>
      <c r="BA9" s="640"/>
      <c r="BB9" s="640"/>
      <c r="BC9" s="640"/>
      <c r="BD9" s="640"/>
      <c r="BE9" s="640"/>
      <c r="BF9" s="641"/>
      <c r="BG9" s="642">
        <v>69781</v>
      </c>
      <c r="BH9" s="643"/>
      <c r="BI9" s="643"/>
      <c r="BJ9" s="643"/>
      <c r="BK9" s="643"/>
      <c r="BL9" s="643"/>
      <c r="BM9" s="643"/>
      <c r="BN9" s="644"/>
      <c r="BO9" s="675">
        <v>40.200000000000003</v>
      </c>
      <c r="BP9" s="675"/>
      <c r="BQ9" s="675"/>
      <c r="BR9" s="675"/>
      <c r="BS9" s="648" t="s">
        <v>226</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167537</v>
      </c>
      <c r="CS9" s="643"/>
      <c r="CT9" s="643"/>
      <c r="CU9" s="643"/>
      <c r="CV9" s="643"/>
      <c r="CW9" s="643"/>
      <c r="CX9" s="643"/>
      <c r="CY9" s="644"/>
      <c r="CZ9" s="675">
        <v>4.9000000000000004</v>
      </c>
      <c r="DA9" s="675"/>
      <c r="DB9" s="675"/>
      <c r="DC9" s="675"/>
      <c r="DD9" s="648">
        <v>4011</v>
      </c>
      <c r="DE9" s="643"/>
      <c r="DF9" s="643"/>
      <c r="DG9" s="643"/>
      <c r="DH9" s="643"/>
      <c r="DI9" s="643"/>
      <c r="DJ9" s="643"/>
      <c r="DK9" s="643"/>
      <c r="DL9" s="643"/>
      <c r="DM9" s="643"/>
      <c r="DN9" s="643"/>
      <c r="DO9" s="643"/>
      <c r="DP9" s="644"/>
      <c r="DQ9" s="648">
        <v>154800</v>
      </c>
      <c r="DR9" s="643"/>
      <c r="DS9" s="643"/>
      <c r="DT9" s="643"/>
      <c r="DU9" s="643"/>
      <c r="DV9" s="643"/>
      <c r="DW9" s="643"/>
      <c r="DX9" s="643"/>
      <c r="DY9" s="643"/>
      <c r="DZ9" s="643"/>
      <c r="EA9" s="643"/>
      <c r="EB9" s="643"/>
      <c r="EC9" s="689"/>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178</v>
      </c>
      <c r="S10" s="643"/>
      <c r="T10" s="643"/>
      <c r="U10" s="643"/>
      <c r="V10" s="643"/>
      <c r="W10" s="643"/>
      <c r="X10" s="643"/>
      <c r="Y10" s="644"/>
      <c r="Z10" s="675" t="s">
        <v>178</v>
      </c>
      <c r="AA10" s="675"/>
      <c r="AB10" s="675"/>
      <c r="AC10" s="675"/>
      <c r="AD10" s="676" t="s">
        <v>226</v>
      </c>
      <c r="AE10" s="676"/>
      <c r="AF10" s="676"/>
      <c r="AG10" s="676"/>
      <c r="AH10" s="676"/>
      <c r="AI10" s="676"/>
      <c r="AJ10" s="676"/>
      <c r="AK10" s="676"/>
      <c r="AL10" s="645" t="s">
        <v>226</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4517</v>
      </c>
      <c r="BH10" s="643"/>
      <c r="BI10" s="643"/>
      <c r="BJ10" s="643"/>
      <c r="BK10" s="643"/>
      <c r="BL10" s="643"/>
      <c r="BM10" s="643"/>
      <c r="BN10" s="644"/>
      <c r="BO10" s="675">
        <v>2.6</v>
      </c>
      <c r="BP10" s="675"/>
      <c r="BQ10" s="675"/>
      <c r="BR10" s="675"/>
      <c r="BS10" s="648" t="s">
        <v>226</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t="s">
        <v>226</v>
      </c>
      <c r="CS10" s="643"/>
      <c r="CT10" s="643"/>
      <c r="CU10" s="643"/>
      <c r="CV10" s="643"/>
      <c r="CW10" s="643"/>
      <c r="CX10" s="643"/>
      <c r="CY10" s="644"/>
      <c r="CZ10" s="675" t="s">
        <v>226</v>
      </c>
      <c r="DA10" s="675"/>
      <c r="DB10" s="675"/>
      <c r="DC10" s="675"/>
      <c r="DD10" s="648" t="s">
        <v>226</v>
      </c>
      <c r="DE10" s="643"/>
      <c r="DF10" s="643"/>
      <c r="DG10" s="643"/>
      <c r="DH10" s="643"/>
      <c r="DI10" s="643"/>
      <c r="DJ10" s="643"/>
      <c r="DK10" s="643"/>
      <c r="DL10" s="643"/>
      <c r="DM10" s="643"/>
      <c r="DN10" s="643"/>
      <c r="DO10" s="643"/>
      <c r="DP10" s="644"/>
      <c r="DQ10" s="648" t="s">
        <v>226</v>
      </c>
      <c r="DR10" s="643"/>
      <c r="DS10" s="643"/>
      <c r="DT10" s="643"/>
      <c r="DU10" s="643"/>
      <c r="DV10" s="643"/>
      <c r="DW10" s="643"/>
      <c r="DX10" s="643"/>
      <c r="DY10" s="643"/>
      <c r="DZ10" s="643"/>
      <c r="EA10" s="643"/>
      <c r="EB10" s="643"/>
      <c r="EC10" s="689"/>
    </row>
    <row r="11" spans="2:143" ht="11.25" customHeight="1" x14ac:dyDescent="0.15">
      <c r="B11" s="639" t="s">
        <v>245</v>
      </c>
      <c r="C11" s="640"/>
      <c r="D11" s="640"/>
      <c r="E11" s="640"/>
      <c r="F11" s="640"/>
      <c r="G11" s="640"/>
      <c r="H11" s="640"/>
      <c r="I11" s="640"/>
      <c r="J11" s="640"/>
      <c r="K11" s="640"/>
      <c r="L11" s="640"/>
      <c r="M11" s="640"/>
      <c r="N11" s="640"/>
      <c r="O11" s="640"/>
      <c r="P11" s="640"/>
      <c r="Q11" s="641"/>
      <c r="R11" s="642">
        <v>51437</v>
      </c>
      <c r="S11" s="643"/>
      <c r="T11" s="643"/>
      <c r="U11" s="643"/>
      <c r="V11" s="643"/>
      <c r="W11" s="643"/>
      <c r="X11" s="643"/>
      <c r="Y11" s="644"/>
      <c r="Z11" s="645">
        <v>1.5</v>
      </c>
      <c r="AA11" s="646"/>
      <c r="AB11" s="646"/>
      <c r="AC11" s="647"/>
      <c r="AD11" s="648">
        <v>51437</v>
      </c>
      <c r="AE11" s="643"/>
      <c r="AF11" s="643"/>
      <c r="AG11" s="643"/>
      <c r="AH11" s="643"/>
      <c r="AI11" s="643"/>
      <c r="AJ11" s="643"/>
      <c r="AK11" s="644"/>
      <c r="AL11" s="645">
        <v>3</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1475</v>
      </c>
      <c r="BH11" s="643"/>
      <c r="BI11" s="643"/>
      <c r="BJ11" s="643"/>
      <c r="BK11" s="643"/>
      <c r="BL11" s="643"/>
      <c r="BM11" s="643"/>
      <c r="BN11" s="644"/>
      <c r="BO11" s="675">
        <v>0.9</v>
      </c>
      <c r="BP11" s="675"/>
      <c r="BQ11" s="675"/>
      <c r="BR11" s="675"/>
      <c r="BS11" s="648" t="s">
        <v>226</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115250</v>
      </c>
      <c r="CS11" s="643"/>
      <c r="CT11" s="643"/>
      <c r="CU11" s="643"/>
      <c r="CV11" s="643"/>
      <c r="CW11" s="643"/>
      <c r="CX11" s="643"/>
      <c r="CY11" s="644"/>
      <c r="CZ11" s="675">
        <v>3.3</v>
      </c>
      <c r="DA11" s="675"/>
      <c r="DB11" s="675"/>
      <c r="DC11" s="675"/>
      <c r="DD11" s="648">
        <v>40875</v>
      </c>
      <c r="DE11" s="643"/>
      <c r="DF11" s="643"/>
      <c r="DG11" s="643"/>
      <c r="DH11" s="643"/>
      <c r="DI11" s="643"/>
      <c r="DJ11" s="643"/>
      <c r="DK11" s="643"/>
      <c r="DL11" s="643"/>
      <c r="DM11" s="643"/>
      <c r="DN11" s="643"/>
      <c r="DO11" s="643"/>
      <c r="DP11" s="644"/>
      <c r="DQ11" s="648">
        <v>61551</v>
      </c>
      <c r="DR11" s="643"/>
      <c r="DS11" s="643"/>
      <c r="DT11" s="643"/>
      <c r="DU11" s="643"/>
      <c r="DV11" s="643"/>
      <c r="DW11" s="643"/>
      <c r="DX11" s="643"/>
      <c r="DY11" s="643"/>
      <c r="DZ11" s="643"/>
      <c r="EA11" s="643"/>
      <c r="EB11" s="643"/>
      <c r="EC11" s="689"/>
    </row>
    <row r="12" spans="2:143" ht="11.25" customHeight="1" x14ac:dyDescent="0.15">
      <c r="B12" s="639" t="s">
        <v>248</v>
      </c>
      <c r="C12" s="640"/>
      <c r="D12" s="640"/>
      <c r="E12" s="640"/>
      <c r="F12" s="640"/>
      <c r="G12" s="640"/>
      <c r="H12" s="640"/>
      <c r="I12" s="640"/>
      <c r="J12" s="640"/>
      <c r="K12" s="640"/>
      <c r="L12" s="640"/>
      <c r="M12" s="640"/>
      <c r="N12" s="640"/>
      <c r="O12" s="640"/>
      <c r="P12" s="640"/>
      <c r="Q12" s="641"/>
      <c r="R12" s="642" t="s">
        <v>226</v>
      </c>
      <c r="S12" s="643"/>
      <c r="T12" s="643"/>
      <c r="U12" s="643"/>
      <c r="V12" s="643"/>
      <c r="W12" s="643"/>
      <c r="X12" s="643"/>
      <c r="Y12" s="644"/>
      <c r="Z12" s="675" t="s">
        <v>178</v>
      </c>
      <c r="AA12" s="675"/>
      <c r="AB12" s="675"/>
      <c r="AC12" s="675"/>
      <c r="AD12" s="676" t="s">
        <v>226</v>
      </c>
      <c r="AE12" s="676"/>
      <c r="AF12" s="676"/>
      <c r="AG12" s="676"/>
      <c r="AH12" s="676"/>
      <c r="AI12" s="676"/>
      <c r="AJ12" s="676"/>
      <c r="AK12" s="676"/>
      <c r="AL12" s="645" t="s">
        <v>178</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79559</v>
      </c>
      <c r="BH12" s="643"/>
      <c r="BI12" s="643"/>
      <c r="BJ12" s="643"/>
      <c r="BK12" s="643"/>
      <c r="BL12" s="643"/>
      <c r="BM12" s="643"/>
      <c r="BN12" s="644"/>
      <c r="BO12" s="675">
        <v>45.9</v>
      </c>
      <c r="BP12" s="675"/>
      <c r="BQ12" s="675"/>
      <c r="BR12" s="675"/>
      <c r="BS12" s="648" t="s">
        <v>226</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34511</v>
      </c>
      <c r="CS12" s="643"/>
      <c r="CT12" s="643"/>
      <c r="CU12" s="643"/>
      <c r="CV12" s="643"/>
      <c r="CW12" s="643"/>
      <c r="CX12" s="643"/>
      <c r="CY12" s="644"/>
      <c r="CZ12" s="675">
        <v>1</v>
      </c>
      <c r="DA12" s="675"/>
      <c r="DB12" s="675"/>
      <c r="DC12" s="675"/>
      <c r="DD12" s="648" t="s">
        <v>226</v>
      </c>
      <c r="DE12" s="643"/>
      <c r="DF12" s="643"/>
      <c r="DG12" s="643"/>
      <c r="DH12" s="643"/>
      <c r="DI12" s="643"/>
      <c r="DJ12" s="643"/>
      <c r="DK12" s="643"/>
      <c r="DL12" s="643"/>
      <c r="DM12" s="643"/>
      <c r="DN12" s="643"/>
      <c r="DO12" s="643"/>
      <c r="DP12" s="644"/>
      <c r="DQ12" s="648">
        <v>29596</v>
      </c>
      <c r="DR12" s="643"/>
      <c r="DS12" s="643"/>
      <c r="DT12" s="643"/>
      <c r="DU12" s="643"/>
      <c r="DV12" s="643"/>
      <c r="DW12" s="643"/>
      <c r="DX12" s="643"/>
      <c r="DY12" s="643"/>
      <c r="DZ12" s="643"/>
      <c r="EA12" s="643"/>
      <c r="EB12" s="643"/>
      <c r="EC12" s="689"/>
    </row>
    <row r="13" spans="2:143" ht="11.25" customHeight="1" x14ac:dyDescent="0.15">
      <c r="B13" s="639" t="s">
        <v>251</v>
      </c>
      <c r="C13" s="640"/>
      <c r="D13" s="640"/>
      <c r="E13" s="640"/>
      <c r="F13" s="640"/>
      <c r="G13" s="640"/>
      <c r="H13" s="640"/>
      <c r="I13" s="640"/>
      <c r="J13" s="640"/>
      <c r="K13" s="640"/>
      <c r="L13" s="640"/>
      <c r="M13" s="640"/>
      <c r="N13" s="640"/>
      <c r="O13" s="640"/>
      <c r="P13" s="640"/>
      <c r="Q13" s="641"/>
      <c r="R13" s="642" t="s">
        <v>226</v>
      </c>
      <c r="S13" s="643"/>
      <c r="T13" s="643"/>
      <c r="U13" s="643"/>
      <c r="V13" s="643"/>
      <c r="W13" s="643"/>
      <c r="X13" s="643"/>
      <c r="Y13" s="644"/>
      <c r="Z13" s="675" t="s">
        <v>226</v>
      </c>
      <c r="AA13" s="675"/>
      <c r="AB13" s="675"/>
      <c r="AC13" s="675"/>
      <c r="AD13" s="676" t="s">
        <v>226</v>
      </c>
      <c r="AE13" s="676"/>
      <c r="AF13" s="676"/>
      <c r="AG13" s="676"/>
      <c r="AH13" s="676"/>
      <c r="AI13" s="676"/>
      <c r="AJ13" s="676"/>
      <c r="AK13" s="676"/>
      <c r="AL13" s="645" t="s">
        <v>226</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77593</v>
      </c>
      <c r="BH13" s="643"/>
      <c r="BI13" s="643"/>
      <c r="BJ13" s="643"/>
      <c r="BK13" s="643"/>
      <c r="BL13" s="643"/>
      <c r="BM13" s="643"/>
      <c r="BN13" s="644"/>
      <c r="BO13" s="675">
        <v>44.7</v>
      </c>
      <c r="BP13" s="675"/>
      <c r="BQ13" s="675"/>
      <c r="BR13" s="675"/>
      <c r="BS13" s="648" t="s">
        <v>178</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299167</v>
      </c>
      <c r="CS13" s="643"/>
      <c r="CT13" s="643"/>
      <c r="CU13" s="643"/>
      <c r="CV13" s="643"/>
      <c r="CW13" s="643"/>
      <c r="CX13" s="643"/>
      <c r="CY13" s="644"/>
      <c r="CZ13" s="675">
        <v>8.6999999999999993</v>
      </c>
      <c r="DA13" s="675"/>
      <c r="DB13" s="675"/>
      <c r="DC13" s="675"/>
      <c r="DD13" s="648">
        <v>185622</v>
      </c>
      <c r="DE13" s="643"/>
      <c r="DF13" s="643"/>
      <c r="DG13" s="643"/>
      <c r="DH13" s="643"/>
      <c r="DI13" s="643"/>
      <c r="DJ13" s="643"/>
      <c r="DK13" s="643"/>
      <c r="DL13" s="643"/>
      <c r="DM13" s="643"/>
      <c r="DN13" s="643"/>
      <c r="DO13" s="643"/>
      <c r="DP13" s="644"/>
      <c r="DQ13" s="648">
        <v>119798</v>
      </c>
      <c r="DR13" s="643"/>
      <c r="DS13" s="643"/>
      <c r="DT13" s="643"/>
      <c r="DU13" s="643"/>
      <c r="DV13" s="643"/>
      <c r="DW13" s="643"/>
      <c r="DX13" s="643"/>
      <c r="DY13" s="643"/>
      <c r="DZ13" s="643"/>
      <c r="EA13" s="643"/>
      <c r="EB13" s="643"/>
      <c r="EC13" s="689"/>
    </row>
    <row r="14" spans="2:143" ht="11.25" customHeight="1" x14ac:dyDescent="0.15">
      <c r="B14" s="639" t="s">
        <v>254</v>
      </c>
      <c r="C14" s="640"/>
      <c r="D14" s="640"/>
      <c r="E14" s="640"/>
      <c r="F14" s="640"/>
      <c r="G14" s="640"/>
      <c r="H14" s="640"/>
      <c r="I14" s="640"/>
      <c r="J14" s="640"/>
      <c r="K14" s="640"/>
      <c r="L14" s="640"/>
      <c r="M14" s="640"/>
      <c r="N14" s="640"/>
      <c r="O14" s="640"/>
      <c r="P14" s="640"/>
      <c r="Q14" s="641"/>
      <c r="R14" s="642" t="s">
        <v>226</v>
      </c>
      <c r="S14" s="643"/>
      <c r="T14" s="643"/>
      <c r="U14" s="643"/>
      <c r="V14" s="643"/>
      <c r="W14" s="643"/>
      <c r="X14" s="643"/>
      <c r="Y14" s="644"/>
      <c r="Z14" s="675" t="s">
        <v>178</v>
      </c>
      <c r="AA14" s="675"/>
      <c r="AB14" s="675"/>
      <c r="AC14" s="675"/>
      <c r="AD14" s="676" t="s">
        <v>178</v>
      </c>
      <c r="AE14" s="676"/>
      <c r="AF14" s="676"/>
      <c r="AG14" s="676"/>
      <c r="AH14" s="676"/>
      <c r="AI14" s="676"/>
      <c r="AJ14" s="676"/>
      <c r="AK14" s="676"/>
      <c r="AL14" s="645" t="s">
        <v>226</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9458</v>
      </c>
      <c r="BH14" s="643"/>
      <c r="BI14" s="643"/>
      <c r="BJ14" s="643"/>
      <c r="BK14" s="643"/>
      <c r="BL14" s="643"/>
      <c r="BM14" s="643"/>
      <c r="BN14" s="644"/>
      <c r="BO14" s="675">
        <v>5.5</v>
      </c>
      <c r="BP14" s="675"/>
      <c r="BQ14" s="675"/>
      <c r="BR14" s="675"/>
      <c r="BS14" s="648" t="s">
        <v>226</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315836</v>
      </c>
      <c r="CS14" s="643"/>
      <c r="CT14" s="643"/>
      <c r="CU14" s="643"/>
      <c r="CV14" s="643"/>
      <c r="CW14" s="643"/>
      <c r="CX14" s="643"/>
      <c r="CY14" s="644"/>
      <c r="CZ14" s="675">
        <v>9.1999999999999993</v>
      </c>
      <c r="DA14" s="675"/>
      <c r="DB14" s="675"/>
      <c r="DC14" s="675"/>
      <c r="DD14" s="648">
        <v>180766</v>
      </c>
      <c r="DE14" s="643"/>
      <c r="DF14" s="643"/>
      <c r="DG14" s="643"/>
      <c r="DH14" s="643"/>
      <c r="DI14" s="643"/>
      <c r="DJ14" s="643"/>
      <c r="DK14" s="643"/>
      <c r="DL14" s="643"/>
      <c r="DM14" s="643"/>
      <c r="DN14" s="643"/>
      <c r="DO14" s="643"/>
      <c r="DP14" s="644"/>
      <c r="DQ14" s="648">
        <v>135758</v>
      </c>
      <c r="DR14" s="643"/>
      <c r="DS14" s="643"/>
      <c r="DT14" s="643"/>
      <c r="DU14" s="643"/>
      <c r="DV14" s="643"/>
      <c r="DW14" s="643"/>
      <c r="DX14" s="643"/>
      <c r="DY14" s="643"/>
      <c r="DZ14" s="643"/>
      <c r="EA14" s="643"/>
      <c r="EB14" s="643"/>
      <c r="EC14" s="689"/>
    </row>
    <row r="15" spans="2:143" ht="11.25" customHeight="1" x14ac:dyDescent="0.15">
      <c r="B15" s="639" t="s">
        <v>257</v>
      </c>
      <c r="C15" s="640"/>
      <c r="D15" s="640"/>
      <c r="E15" s="640"/>
      <c r="F15" s="640"/>
      <c r="G15" s="640"/>
      <c r="H15" s="640"/>
      <c r="I15" s="640"/>
      <c r="J15" s="640"/>
      <c r="K15" s="640"/>
      <c r="L15" s="640"/>
      <c r="M15" s="640"/>
      <c r="N15" s="640"/>
      <c r="O15" s="640"/>
      <c r="P15" s="640"/>
      <c r="Q15" s="641"/>
      <c r="R15" s="642" t="s">
        <v>226</v>
      </c>
      <c r="S15" s="643"/>
      <c r="T15" s="643"/>
      <c r="U15" s="643"/>
      <c r="V15" s="643"/>
      <c r="W15" s="643"/>
      <c r="X15" s="643"/>
      <c r="Y15" s="644"/>
      <c r="Z15" s="675" t="s">
        <v>226</v>
      </c>
      <c r="AA15" s="675"/>
      <c r="AB15" s="675"/>
      <c r="AC15" s="675"/>
      <c r="AD15" s="676" t="s">
        <v>226</v>
      </c>
      <c r="AE15" s="676"/>
      <c r="AF15" s="676"/>
      <c r="AG15" s="676"/>
      <c r="AH15" s="676"/>
      <c r="AI15" s="676"/>
      <c r="AJ15" s="676"/>
      <c r="AK15" s="676"/>
      <c r="AL15" s="645" t="s">
        <v>226</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5313</v>
      </c>
      <c r="BH15" s="643"/>
      <c r="BI15" s="643"/>
      <c r="BJ15" s="643"/>
      <c r="BK15" s="643"/>
      <c r="BL15" s="643"/>
      <c r="BM15" s="643"/>
      <c r="BN15" s="644"/>
      <c r="BO15" s="675">
        <v>3.1</v>
      </c>
      <c r="BP15" s="675"/>
      <c r="BQ15" s="675"/>
      <c r="BR15" s="675"/>
      <c r="BS15" s="648" t="s">
        <v>226</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165272</v>
      </c>
      <c r="CS15" s="643"/>
      <c r="CT15" s="643"/>
      <c r="CU15" s="643"/>
      <c r="CV15" s="643"/>
      <c r="CW15" s="643"/>
      <c r="CX15" s="643"/>
      <c r="CY15" s="644"/>
      <c r="CZ15" s="675">
        <v>4.8</v>
      </c>
      <c r="DA15" s="675"/>
      <c r="DB15" s="675"/>
      <c r="DC15" s="675"/>
      <c r="DD15" s="648">
        <v>7950</v>
      </c>
      <c r="DE15" s="643"/>
      <c r="DF15" s="643"/>
      <c r="DG15" s="643"/>
      <c r="DH15" s="643"/>
      <c r="DI15" s="643"/>
      <c r="DJ15" s="643"/>
      <c r="DK15" s="643"/>
      <c r="DL15" s="643"/>
      <c r="DM15" s="643"/>
      <c r="DN15" s="643"/>
      <c r="DO15" s="643"/>
      <c r="DP15" s="644"/>
      <c r="DQ15" s="648">
        <v>138573</v>
      </c>
      <c r="DR15" s="643"/>
      <c r="DS15" s="643"/>
      <c r="DT15" s="643"/>
      <c r="DU15" s="643"/>
      <c r="DV15" s="643"/>
      <c r="DW15" s="643"/>
      <c r="DX15" s="643"/>
      <c r="DY15" s="643"/>
      <c r="DZ15" s="643"/>
      <c r="EA15" s="643"/>
      <c r="EB15" s="643"/>
      <c r="EC15" s="689"/>
    </row>
    <row r="16" spans="2:143" ht="11.25" customHeight="1" x14ac:dyDescent="0.15">
      <c r="B16" s="639" t="s">
        <v>260</v>
      </c>
      <c r="C16" s="640"/>
      <c r="D16" s="640"/>
      <c r="E16" s="640"/>
      <c r="F16" s="640"/>
      <c r="G16" s="640"/>
      <c r="H16" s="640"/>
      <c r="I16" s="640"/>
      <c r="J16" s="640"/>
      <c r="K16" s="640"/>
      <c r="L16" s="640"/>
      <c r="M16" s="640"/>
      <c r="N16" s="640"/>
      <c r="O16" s="640"/>
      <c r="P16" s="640"/>
      <c r="Q16" s="641"/>
      <c r="R16" s="642">
        <v>880</v>
      </c>
      <c r="S16" s="643"/>
      <c r="T16" s="643"/>
      <c r="U16" s="643"/>
      <c r="V16" s="643"/>
      <c r="W16" s="643"/>
      <c r="X16" s="643"/>
      <c r="Y16" s="644"/>
      <c r="Z16" s="675">
        <v>0</v>
      </c>
      <c r="AA16" s="675"/>
      <c r="AB16" s="675"/>
      <c r="AC16" s="675"/>
      <c r="AD16" s="676">
        <v>880</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178</v>
      </c>
      <c r="BH16" s="643"/>
      <c r="BI16" s="643"/>
      <c r="BJ16" s="643"/>
      <c r="BK16" s="643"/>
      <c r="BL16" s="643"/>
      <c r="BM16" s="643"/>
      <c r="BN16" s="644"/>
      <c r="BO16" s="675" t="s">
        <v>226</v>
      </c>
      <c r="BP16" s="675"/>
      <c r="BQ16" s="675"/>
      <c r="BR16" s="675"/>
      <c r="BS16" s="648" t="s">
        <v>226</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62758</v>
      </c>
      <c r="CS16" s="643"/>
      <c r="CT16" s="643"/>
      <c r="CU16" s="643"/>
      <c r="CV16" s="643"/>
      <c r="CW16" s="643"/>
      <c r="CX16" s="643"/>
      <c r="CY16" s="644"/>
      <c r="CZ16" s="675">
        <v>1.8</v>
      </c>
      <c r="DA16" s="675"/>
      <c r="DB16" s="675"/>
      <c r="DC16" s="675"/>
      <c r="DD16" s="648" t="s">
        <v>226</v>
      </c>
      <c r="DE16" s="643"/>
      <c r="DF16" s="643"/>
      <c r="DG16" s="643"/>
      <c r="DH16" s="643"/>
      <c r="DI16" s="643"/>
      <c r="DJ16" s="643"/>
      <c r="DK16" s="643"/>
      <c r="DL16" s="643"/>
      <c r="DM16" s="643"/>
      <c r="DN16" s="643"/>
      <c r="DO16" s="643"/>
      <c r="DP16" s="644"/>
      <c r="DQ16" s="648">
        <v>18404</v>
      </c>
      <c r="DR16" s="643"/>
      <c r="DS16" s="643"/>
      <c r="DT16" s="643"/>
      <c r="DU16" s="643"/>
      <c r="DV16" s="643"/>
      <c r="DW16" s="643"/>
      <c r="DX16" s="643"/>
      <c r="DY16" s="643"/>
      <c r="DZ16" s="643"/>
      <c r="EA16" s="643"/>
      <c r="EB16" s="643"/>
      <c r="EC16" s="689"/>
    </row>
    <row r="17" spans="2:133" ht="11.25" customHeight="1" x14ac:dyDescent="0.15">
      <c r="B17" s="639" t="s">
        <v>263</v>
      </c>
      <c r="C17" s="640"/>
      <c r="D17" s="640"/>
      <c r="E17" s="640"/>
      <c r="F17" s="640"/>
      <c r="G17" s="640"/>
      <c r="H17" s="640"/>
      <c r="I17" s="640"/>
      <c r="J17" s="640"/>
      <c r="K17" s="640"/>
      <c r="L17" s="640"/>
      <c r="M17" s="640"/>
      <c r="N17" s="640"/>
      <c r="O17" s="640"/>
      <c r="P17" s="640"/>
      <c r="Q17" s="641"/>
      <c r="R17" s="642">
        <v>277</v>
      </c>
      <c r="S17" s="643"/>
      <c r="T17" s="643"/>
      <c r="U17" s="643"/>
      <c r="V17" s="643"/>
      <c r="W17" s="643"/>
      <c r="X17" s="643"/>
      <c r="Y17" s="644"/>
      <c r="Z17" s="675">
        <v>0</v>
      </c>
      <c r="AA17" s="675"/>
      <c r="AB17" s="675"/>
      <c r="AC17" s="675"/>
      <c r="AD17" s="676">
        <v>277</v>
      </c>
      <c r="AE17" s="676"/>
      <c r="AF17" s="676"/>
      <c r="AG17" s="676"/>
      <c r="AH17" s="676"/>
      <c r="AI17" s="676"/>
      <c r="AJ17" s="676"/>
      <c r="AK17" s="676"/>
      <c r="AL17" s="645">
        <v>0</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226</v>
      </c>
      <c r="BH17" s="643"/>
      <c r="BI17" s="643"/>
      <c r="BJ17" s="643"/>
      <c r="BK17" s="643"/>
      <c r="BL17" s="643"/>
      <c r="BM17" s="643"/>
      <c r="BN17" s="644"/>
      <c r="BO17" s="675" t="s">
        <v>226</v>
      </c>
      <c r="BP17" s="675"/>
      <c r="BQ17" s="675"/>
      <c r="BR17" s="675"/>
      <c r="BS17" s="648" t="s">
        <v>226</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411211</v>
      </c>
      <c r="CS17" s="643"/>
      <c r="CT17" s="643"/>
      <c r="CU17" s="643"/>
      <c r="CV17" s="643"/>
      <c r="CW17" s="643"/>
      <c r="CX17" s="643"/>
      <c r="CY17" s="644"/>
      <c r="CZ17" s="675">
        <v>11.9</v>
      </c>
      <c r="DA17" s="675"/>
      <c r="DB17" s="675"/>
      <c r="DC17" s="675"/>
      <c r="DD17" s="648" t="s">
        <v>178</v>
      </c>
      <c r="DE17" s="643"/>
      <c r="DF17" s="643"/>
      <c r="DG17" s="643"/>
      <c r="DH17" s="643"/>
      <c r="DI17" s="643"/>
      <c r="DJ17" s="643"/>
      <c r="DK17" s="643"/>
      <c r="DL17" s="643"/>
      <c r="DM17" s="643"/>
      <c r="DN17" s="643"/>
      <c r="DO17" s="643"/>
      <c r="DP17" s="644"/>
      <c r="DQ17" s="648">
        <v>406641</v>
      </c>
      <c r="DR17" s="643"/>
      <c r="DS17" s="643"/>
      <c r="DT17" s="643"/>
      <c r="DU17" s="643"/>
      <c r="DV17" s="643"/>
      <c r="DW17" s="643"/>
      <c r="DX17" s="643"/>
      <c r="DY17" s="643"/>
      <c r="DZ17" s="643"/>
      <c r="EA17" s="643"/>
      <c r="EB17" s="643"/>
      <c r="EC17" s="689"/>
    </row>
    <row r="18" spans="2:133" ht="11.25" customHeight="1" x14ac:dyDescent="0.15">
      <c r="B18" s="639" t="s">
        <v>266</v>
      </c>
      <c r="C18" s="640"/>
      <c r="D18" s="640"/>
      <c r="E18" s="640"/>
      <c r="F18" s="640"/>
      <c r="G18" s="640"/>
      <c r="H18" s="640"/>
      <c r="I18" s="640"/>
      <c r="J18" s="640"/>
      <c r="K18" s="640"/>
      <c r="L18" s="640"/>
      <c r="M18" s="640"/>
      <c r="N18" s="640"/>
      <c r="O18" s="640"/>
      <c r="P18" s="640"/>
      <c r="Q18" s="641"/>
      <c r="R18" s="642">
        <v>947</v>
      </c>
      <c r="S18" s="643"/>
      <c r="T18" s="643"/>
      <c r="U18" s="643"/>
      <c r="V18" s="643"/>
      <c r="W18" s="643"/>
      <c r="X18" s="643"/>
      <c r="Y18" s="644"/>
      <c r="Z18" s="675">
        <v>0</v>
      </c>
      <c r="AA18" s="675"/>
      <c r="AB18" s="675"/>
      <c r="AC18" s="675"/>
      <c r="AD18" s="676">
        <v>947</v>
      </c>
      <c r="AE18" s="676"/>
      <c r="AF18" s="676"/>
      <c r="AG18" s="676"/>
      <c r="AH18" s="676"/>
      <c r="AI18" s="676"/>
      <c r="AJ18" s="676"/>
      <c r="AK18" s="676"/>
      <c r="AL18" s="645">
        <v>0.1</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178</v>
      </c>
      <c r="BH18" s="643"/>
      <c r="BI18" s="643"/>
      <c r="BJ18" s="643"/>
      <c r="BK18" s="643"/>
      <c r="BL18" s="643"/>
      <c r="BM18" s="643"/>
      <c r="BN18" s="644"/>
      <c r="BO18" s="675" t="s">
        <v>226</v>
      </c>
      <c r="BP18" s="675"/>
      <c r="BQ18" s="675"/>
      <c r="BR18" s="675"/>
      <c r="BS18" s="648" t="s">
        <v>178</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t="s">
        <v>226</v>
      </c>
      <c r="CS18" s="643"/>
      <c r="CT18" s="643"/>
      <c r="CU18" s="643"/>
      <c r="CV18" s="643"/>
      <c r="CW18" s="643"/>
      <c r="CX18" s="643"/>
      <c r="CY18" s="644"/>
      <c r="CZ18" s="675" t="s">
        <v>178</v>
      </c>
      <c r="DA18" s="675"/>
      <c r="DB18" s="675"/>
      <c r="DC18" s="675"/>
      <c r="DD18" s="648" t="s">
        <v>178</v>
      </c>
      <c r="DE18" s="643"/>
      <c r="DF18" s="643"/>
      <c r="DG18" s="643"/>
      <c r="DH18" s="643"/>
      <c r="DI18" s="643"/>
      <c r="DJ18" s="643"/>
      <c r="DK18" s="643"/>
      <c r="DL18" s="643"/>
      <c r="DM18" s="643"/>
      <c r="DN18" s="643"/>
      <c r="DO18" s="643"/>
      <c r="DP18" s="644"/>
      <c r="DQ18" s="648" t="s">
        <v>226</v>
      </c>
      <c r="DR18" s="643"/>
      <c r="DS18" s="643"/>
      <c r="DT18" s="643"/>
      <c r="DU18" s="643"/>
      <c r="DV18" s="643"/>
      <c r="DW18" s="643"/>
      <c r="DX18" s="643"/>
      <c r="DY18" s="643"/>
      <c r="DZ18" s="643"/>
      <c r="EA18" s="643"/>
      <c r="EB18" s="643"/>
      <c r="EC18" s="689"/>
    </row>
    <row r="19" spans="2:133" ht="11.25" customHeight="1" x14ac:dyDescent="0.15">
      <c r="B19" s="639" t="s">
        <v>269</v>
      </c>
      <c r="C19" s="640"/>
      <c r="D19" s="640"/>
      <c r="E19" s="640"/>
      <c r="F19" s="640"/>
      <c r="G19" s="640"/>
      <c r="H19" s="640"/>
      <c r="I19" s="640"/>
      <c r="J19" s="640"/>
      <c r="K19" s="640"/>
      <c r="L19" s="640"/>
      <c r="M19" s="640"/>
      <c r="N19" s="640"/>
      <c r="O19" s="640"/>
      <c r="P19" s="640"/>
      <c r="Q19" s="641"/>
      <c r="R19" s="642">
        <v>387</v>
      </c>
      <c r="S19" s="643"/>
      <c r="T19" s="643"/>
      <c r="U19" s="643"/>
      <c r="V19" s="643"/>
      <c r="W19" s="643"/>
      <c r="X19" s="643"/>
      <c r="Y19" s="644"/>
      <c r="Z19" s="675">
        <v>0</v>
      </c>
      <c r="AA19" s="675"/>
      <c r="AB19" s="675"/>
      <c r="AC19" s="675"/>
      <c r="AD19" s="676">
        <v>387</v>
      </c>
      <c r="AE19" s="676"/>
      <c r="AF19" s="676"/>
      <c r="AG19" s="676"/>
      <c r="AH19" s="676"/>
      <c r="AI19" s="676"/>
      <c r="AJ19" s="676"/>
      <c r="AK19" s="676"/>
      <c r="AL19" s="645">
        <v>0</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t="s">
        <v>178</v>
      </c>
      <c r="BH19" s="643"/>
      <c r="BI19" s="643"/>
      <c r="BJ19" s="643"/>
      <c r="BK19" s="643"/>
      <c r="BL19" s="643"/>
      <c r="BM19" s="643"/>
      <c r="BN19" s="644"/>
      <c r="BO19" s="675" t="s">
        <v>178</v>
      </c>
      <c r="BP19" s="675"/>
      <c r="BQ19" s="675"/>
      <c r="BR19" s="675"/>
      <c r="BS19" s="648" t="s">
        <v>178</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178</v>
      </c>
      <c r="CS19" s="643"/>
      <c r="CT19" s="643"/>
      <c r="CU19" s="643"/>
      <c r="CV19" s="643"/>
      <c r="CW19" s="643"/>
      <c r="CX19" s="643"/>
      <c r="CY19" s="644"/>
      <c r="CZ19" s="675" t="s">
        <v>226</v>
      </c>
      <c r="DA19" s="675"/>
      <c r="DB19" s="675"/>
      <c r="DC19" s="675"/>
      <c r="DD19" s="648" t="s">
        <v>178</v>
      </c>
      <c r="DE19" s="643"/>
      <c r="DF19" s="643"/>
      <c r="DG19" s="643"/>
      <c r="DH19" s="643"/>
      <c r="DI19" s="643"/>
      <c r="DJ19" s="643"/>
      <c r="DK19" s="643"/>
      <c r="DL19" s="643"/>
      <c r="DM19" s="643"/>
      <c r="DN19" s="643"/>
      <c r="DO19" s="643"/>
      <c r="DP19" s="644"/>
      <c r="DQ19" s="648" t="s">
        <v>178</v>
      </c>
      <c r="DR19" s="643"/>
      <c r="DS19" s="643"/>
      <c r="DT19" s="643"/>
      <c r="DU19" s="643"/>
      <c r="DV19" s="643"/>
      <c r="DW19" s="643"/>
      <c r="DX19" s="643"/>
      <c r="DY19" s="643"/>
      <c r="DZ19" s="643"/>
      <c r="EA19" s="643"/>
      <c r="EB19" s="643"/>
      <c r="EC19" s="689"/>
    </row>
    <row r="20" spans="2:133" ht="11.25" customHeight="1" x14ac:dyDescent="0.15">
      <c r="B20" s="639" t="s">
        <v>272</v>
      </c>
      <c r="C20" s="640"/>
      <c r="D20" s="640"/>
      <c r="E20" s="640"/>
      <c r="F20" s="640"/>
      <c r="G20" s="640"/>
      <c r="H20" s="640"/>
      <c r="I20" s="640"/>
      <c r="J20" s="640"/>
      <c r="K20" s="640"/>
      <c r="L20" s="640"/>
      <c r="M20" s="640"/>
      <c r="N20" s="640"/>
      <c r="O20" s="640"/>
      <c r="P20" s="640"/>
      <c r="Q20" s="641"/>
      <c r="R20" s="642">
        <v>382</v>
      </c>
      <c r="S20" s="643"/>
      <c r="T20" s="643"/>
      <c r="U20" s="643"/>
      <c r="V20" s="643"/>
      <c r="W20" s="643"/>
      <c r="X20" s="643"/>
      <c r="Y20" s="644"/>
      <c r="Z20" s="675">
        <v>0</v>
      </c>
      <c r="AA20" s="675"/>
      <c r="AB20" s="675"/>
      <c r="AC20" s="675"/>
      <c r="AD20" s="676">
        <v>382</v>
      </c>
      <c r="AE20" s="676"/>
      <c r="AF20" s="676"/>
      <c r="AG20" s="676"/>
      <c r="AH20" s="676"/>
      <c r="AI20" s="676"/>
      <c r="AJ20" s="676"/>
      <c r="AK20" s="676"/>
      <c r="AL20" s="645">
        <v>0</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t="s">
        <v>178</v>
      </c>
      <c r="BH20" s="643"/>
      <c r="BI20" s="643"/>
      <c r="BJ20" s="643"/>
      <c r="BK20" s="643"/>
      <c r="BL20" s="643"/>
      <c r="BM20" s="643"/>
      <c r="BN20" s="644"/>
      <c r="BO20" s="675" t="s">
        <v>226</v>
      </c>
      <c r="BP20" s="675"/>
      <c r="BQ20" s="675"/>
      <c r="BR20" s="675"/>
      <c r="BS20" s="648" t="s">
        <v>226</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3445962</v>
      </c>
      <c r="CS20" s="643"/>
      <c r="CT20" s="643"/>
      <c r="CU20" s="643"/>
      <c r="CV20" s="643"/>
      <c r="CW20" s="643"/>
      <c r="CX20" s="643"/>
      <c r="CY20" s="644"/>
      <c r="CZ20" s="675">
        <v>100</v>
      </c>
      <c r="DA20" s="675"/>
      <c r="DB20" s="675"/>
      <c r="DC20" s="675"/>
      <c r="DD20" s="648">
        <v>801226</v>
      </c>
      <c r="DE20" s="643"/>
      <c r="DF20" s="643"/>
      <c r="DG20" s="643"/>
      <c r="DH20" s="643"/>
      <c r="DI20" s="643"/>
      <c r="DJ20" s="643"/>
      <c r="DK20" s="643"/>
      <c r="DL20" s="643"/>
      <c r="DM20" s="643"/>
      <c r="DN20" s="643"/>
      <c r="DO20" s="643"/>
      <c r="DP20" s="644"/>
      <c r="DQ20" s="648">
        <v>2137097</v>
      </c>
      <c r="DR20" s="643"/>
      <c r="DS20" s="643"/>
      <c r="DT20" s="643"/>
      <c r="DU20" s="643"/>
      <c r="DV20" s="643"/>
      <c r="DW20" s="643"/>
      <c r="DX20" s="643"/>
      <c r="DY20" s="643"/>
      <c r="DZ20" s="643"/>
      <c r="EA20" s="643"/>
      <c r="EB20" s="643"/>
      <c r="EC20" s="689"/>
    </row>
    <row r="21" spans="2:133" ht="11.25" customHeight="1" x14ac:dyDescent="0.15">
      <c r="B21" s="639" t="s">
        <v>275</v>
      </c>
      <c r="C21" s="640"/>
      <c r="D21" s="640"/>
      <c r="E21" s="640"/>
      <c r="F21" s="640"/>
      <c r="G21" s="640"/>
      <c r="H21" s="640"/>
      <c r="I21" s="640"/>
      <c r="J21" s="640"/>
      <c r="K21" s="640"/>
      <c r="L21" s="640"/>
      <c r="M21" s="640"/>
      <c r="N21" s="640"/>
      <c r="O21" s="640"/>
      <c r="P21" s="640"/>
      <c r="Q21" s="641"/>
      <c r="R21" s="642">
        <v>178</v>
      </c>
      <c r="S21" s="643"/>
      <c r="T21" s="643"/>
      <c r="U21" s="643"/>
      <c r="V21" s="643"/>
      <c r="W21" s="643"/>
      <c r="X21" s="643"/>
      <c r="Y21" s="644"/>
      <c r="Z21" s="675">
        <v>0</v>
      </c>
      <c r="AA21" s="675"/>
      <c r="AB21" s="675"/>
      <c r="AC21" s="675"/>
      <c r="AD21" s="676">
        <v>178</v>
      </c>
      <c r="AE21" s="676"/>
      <c r="AF21" s="676"/>
      <c r="AG21" s="676"/>
      <c r="AH21" s="676"/>
      <c r="AI21" s="676"/>
      <c r="AJ21" s="676"/>
      <c r="AK21" s="676"/>
      <c r="AL21" s="645">
        <v>0</v>
      </c>
      <c r="AM21" s="646"/>
      <c r="AN21" s="646"/>
      <c r="AO21" s="677"/>
      <c r="AP21" s="737" t="s">
        <v>276</v>
      </c>
      <c r="AQ21" s="744"/>
      <c r="AR21" s="744"/>
      <c r="AS21" s="744"/>
      <c r="AT21" s="744"/>
      <c r="AU21" s="744"/>
      <c r="AV21" s="744"/>
      <c r="AW21" s="744"/>
      <c r="AX21" s="744"/>
      <c r="AY21" s="744"/>
      <c r="AZ21" s="744"/>
      <c r="BA21" s="744"/>
      <c r="BB21" s="744"/>
      <c r="BC21" s="744"/>
      <c r="BD21" s="744"/>
      <c r="BE21" s="744"/>
      <c r="BF21" s="739"/>
      <c r="BG21" s="642" t="s">
        <v>178</v>
      </c>
      <c r="BH21" s="643"/>
      <c r="BI21" s="643"/>
      <c r="BJ21" s="643"/>
      <c r="BK21" s="643"/>
      <c r="BL21" s="643"/>
      <c r="BM21" s="643"/>
      <c r="BN21" s="644"/>
      <c r="BO21" s="675" t="s">
        <v>226</v>
      </c>
      <c r="BP21" s="675"/>
      <c r="BQ21" s="675"/>
      <c r="BR21" s="675"/>
      <c r="BS21" s="648" t="s">
        <v>226</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277</v>
      </c>
      <c r="C22" s="640"/>
      <c r="D22" s="640"/>
      <c r="E22" s="640"/>
      <c r="F22" s="640"/>
      <c r="G22" s="640"/>
      <c r="H22" s="640"/>
      <c r="I22" s="640"/>
      <c r="J22" s="640"/>
      <c r="K22" s="640"/>
      <c r="L22" s="640"/>
      <c r="M22" s="640"/>
      <c r="N22" s="640"/>
      <c r="O22" s="640"/>
      <c r="P22" s="640"/>
      <c r="Q22" s="641"/>
      <c r="R22" s="642">
        <v>1596119</v>
      </c>
      <c r="S22" s="643"/>
      <c r="T22" s="643"/>
      <c r="U22" s="643"/>
      <c r="V22" s="643"/>
      <c r="W22" s="643"/>
      <c r="X22" s="643"/>
      <c r="Y22" s="644"/>
      <c r="Z22" s="675">
        <v>46</v>
      </c>
      <c r="AA22" s="675"/>
      <c r="AB22" s="675"/>
      <c r="AC22" s="675"/>
      <c r="AD22" s="676">
        <v>1434763</v>
      </c>
      <c r="AE22" s="676"/>
      <c r="AF22" s="676"/>
      <c r="AG22" s="676"/>
      <c r="AH22" s="676"/>
      <c r="AI22" s="676"/>
      <c r="AJ22" s="676"/>
      <c r="AK22" s="676"/>
      <c r="AL22" s="645">
        <v>84.9</v>
      </c>
      <c r="AM22" s="646"/>
      <c r="AN22" s="646"/>
      <c r="AO22" s="677"/>
      <c r="AP22" s="737" t="s">
        <v>278</v>
      </c>
      <c r="AQ22" s="744"/>
      <c r="AR22" s="744"/>
      <c r="AS22" s="744"/>
      <c r="AT22" s="744"/>
      <c r="AU22" s="744"/>
      <c r="AV22" s="744"/>
      <c r="AW22" s="744"/>
      <c r="AX22" s="744"/>
      <c r="AY22" s="744"/>
      <c r="AZ22" s="744"/>
      <c r="BA22" s="744"/>
      <c r="BB22" s="744"/>
      <c r="BC22" s="744"/>
      <c r="BD22" s="744"/>
      <c r="BE22" s="744"/>
      <c r="BF22" s="739"/>
      <c r="BG22" s="642" t="s">
        <v>226</v>
      </c>
      <c r="BH22" s="643"/>
      <c r="BI22" s="643"/>
      <c r="BJ22" s="643"/>
      <c r="BK22" s="643"/>
      <c r="BL22" s="643"/>
      <c r="BM22" s="643"/>
      <c r="BN22" s="644"/>
      <c r="BO22" s="675" t="s">
        <v>226</v>
      </c>
      <c r="BP22" s="675"/>
      <c r="BQ22" s="675"/>
      <c r="BR22" s="675"/>
      <c r="BS22" s="648" t="s">
        <v>226</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280</v>
      </c>
      <c r="C23" s="640"/>
      <c r="D23" s="640"/>
      <c r="E23" s="640"/>
      <c r="F23" s="640"/>
      <c r="G23" s="640"/>
      <c r="H23" s="640"/>
      <c r="I23" s="640"/>
      <c r="J23" s="640"/>
      <c r="K23" s="640"/>
      <c r="L23" s="640"/>
      <c r="M23" s="640"/>
      <c r="N23" s="640"/>
      <c r="O23" s="640"/>
      <c r="P23" s="640"/>
      <c r="Q23" s="641"/>
      <c r="R23" s="642">
        <v>1434763</v>
      </c>
      <c r="S23" s="643"/>
      <c r="T23" s="643"/>
      <c r="U23" s="643"/>
      <c r="V23" s="643"/>
      <c r="W23" s="643"/>
      <c r="X23" s="643"/>
      <c r="Y23" s="644"/>
      <c r="Z23" s="675">
        <v>41.3</v>
      </c>
      <c r="AA23" s="675"/>
      <c r="AB23" s="675"/>
      <c r="AC23" s="675"/>
      <c r="AD23" s="676">
        <v>1434763</v>
      </c>
      <c r="AE23" s="676"/>
      <c r="AF23" s="676"/>
      <c r="AG23" s="676"/>
      <c r="AH23" s="676"/>
      <c r="AI23" s="676"/>
      <c r="AJ23" s="676"/>
      <c r="AK23" s="676"/>
      <c r="AL23" s="645">
        <v>84.9</v>
      </c>
      <c r="AM23" s="646"/>
      <c r="AN23" s="646"/>
      <c r="AO23" s="677"/>
      <c r="AP23" s="737" t="s">
        <v>281</v>
      </c>
      <c r="AQ23" s="744"/>
      <c r="AR23" s="744"/>
      <c r="AS23" s="744"/>
      <c r="AT23" s="744"/>
      <c r="AU23" s="744"/>
      <c r="AV23" s="744"/>
      <c r="AW23" s="744"/>
      <c r="AX23" s="744"/>
      <c r="AY23" s="744"/>
      <c r="AZ23" s="744"/>
      <c r="BA23" s="744"/>
      <c r="BB23" s="744"/>
      <c r="BC23" s="744"/>
      <c r="BD23" s="744"/>
      <c r="BE23" s="744"/>
      <c r="BF23" s="739"/>
      <c r="BG23" s="642" t="s">
        <v>178</v>
      </c>
      <c r="BH23" s="643"/>
      <c r="BI23" s="643"/>
      <c r="BJ23" s="643"/>
      <c r="BK23" s="643"/>
      <c r="BL23" s="643"/>
      <c r="BM23" s="643"/>
      <c r="BN23" s="644"/>
      <c r="BO23" s="675" t="s">
        <v>226</v>
      </c>
      <c r="BP23" s="675"/>
      <c r="BQ23" s="675"/>
      <c r="BR23" s="675"/>
      <c r="BS23" s="648" t="s">
        <v>226</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15">
      <c r="B24" s="639" t="s">
        <v>287</v>
      </c>
      <c r="C24" s="640"/>
      <c r="D24" s="640"/>
      <c r="E24" s="640"/>
      <c r="F24" s="640"/>
      <c r="G24" s="640"/>
      <c r="H24" s="640"/>
      <c r="I24" s="640"/>
      <c r="J24" s="640"/>
      <c r="K24" s="640"/>
      <c r="L24" s="640"/>
      <c r="M24" s="640"/>
      <c r="N24" s="640"/>
      <c r="O24" s="640"/>
      <c r="P24" s="640"/>
      <c r="Q24" s="641"/>
      <c r="R24" s="642">
        <v>161356</v>
      </c>
      <c r="S24" s="643"/>
      <c r="T24" s="643"/>
      <c r="U24" s="643"/>
      <c r="V24" s="643"/>
      <c r="W24" s="643"/>
      <c r="X24" s="643"/>
      <c r="Y24" s="644"/>
      <c r="Z24" s="675">
        <v>4.5999999999999996</v>
      </c>
      <c r="AA24" s="675"/>
      <c r="AB24" s="675"/>
      <c r="AC24" s="675"/>
      <c r="AD24" s="676" t="s">
        <v>226</v>
      </c>
      <c r="AE24" s="676"/>
      <c r="AF24" s="676"/>
      <c r="AG24" s="676"/>
      <c r="AH24" s="676"/>
      <c r="AI24" s="676"/>
      <c r="AJ24" s="676"/>
      <c r="AK24" s="676"/>
      <c r="AL24" s="645" t="s">
        <v>226</v>
      </c>
      <c r="AM24" s="646"/>
      <c r="AN24" s="646"/>
      <c r="AO24" s="677"/>
      <c r="AP24" s="737" t="s">
        <v>288</v>
      </c>
      <c r="AQ24" s="744"/>
      <c r="AR24" s="744"/>
      <c r="AS24" s="744"/>
      <c r="AT24" s="744"/>
      <c r="AU24" s="744"/>
      <c r="AV24" s="744"/>
      <c r="AW24" s="744"/>
      <c r="AX24" s="744"/>
      <c r="AY24" s="744"/>
      <c r="AZ24" s="744"/>
      <c r="BA24" s="744"/>
      <c r="BB24" s="744"/>
      <c r="BC24" s="744"/>
      <c r="BD24" s="744"/>
      <c r="BE24" s="744"/>
      <c r="BF24" s="739"/>
      <c r="BG24" s="642" t="s">
        <v>178</v>
      </c>
      <c r="BH24" s="643"/>
      <c r="BI24" s="643"/>
      <c r="BJ24" s="643"/>
      <c r="BK24" s="643"/>
      <c r="BL24" s="643"/>
      <c r="BM24" s="643"/>
      <c r="BN24" s="644"/>
      <c r="BO24" s="675" t="s">
        <v>226</v>
      </c>
      <c r="BP24" s="675"/>
      <c r="BQ24" s="675"/>
      <c r="BR24" s="675"/>
      <c r="BS24" s="648" t="s">
        <v>178</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1018787</v>
      </c>
      <c r="CS24" s="698"/>
      <c r="CT24" s="698"/>
      <c r="CU24" s="698"/>
      <c r="CV24" s="698"/>
      <c r="CW24" s="698"/>
      <c r="CX24" s="698"/>
      <c r="CY24" s="741"/>
      <c r="CZ24" s="742">
        <v>29.6</v>
      </c>
      <c r="DA24" s="715"/>
      <c r="DB24" s="715"/>
      <c r="DC24" s="745"/>
      <c r="DD24" s="740">
        <v>898642</v>
      </c>
      <c r="DE24" s="698"/>
      <c r="DF24" s="698"/>
      <c r="DG24" s="698"/>
      <c r="DH24" s="698"/>
      <c r="DI24" s="698"/>
      <c r="DJ24" s="698"/>
      <c r="DK24" s="741"/>
      <c r="DL24" s="740">
        <v>884136</v>
      </c>
      <c r="DM24" s="698"/>
      <c r="DN24" s="698"/>
      <c r="DO24" s="698"/>
      <c r="DP24" s="698"/>
      <c r="DQ24" s="698"/>
      <c r="DR24" s="698"/>
      <c r="DS24" s="698"/>
      <c r="DT24" s="698"/>
      <c r="DU24" s="698"/>
      <c r="DV24" s="741"/>
      <c r="DW24" s="742">
        <v>51</v>
      </c>
      <c r="DX24" s="715"/>
      <c r="DY24" s="715"/>
      <c r="DZ24" s="715"/>
      <c r="EA24" s="715"/>
      <c r="EB24" s="715"/>
      <c r="EC24" s="743"/>
    </row>
    <row r="25" spans="2:133" ht="11.25" customHeight="1" x14ac:dyDescent="0.15">
      <c r="B25" s="639" t="s">
        <v>290</v>
      </c>
      <c r="C25" s="640"/>
      <c r="D25" s="640"/>
      <c r="E25" s="640"/>
      <c r="F25" s="640"/>
      <c r="G25" s="640"/>
      <c r="H25" s="640"/>
      <c r="I25" s="640"/>
      <c r="J25" s="640"/>
      <c r="K25" s="640"/>
      <c r="L25" s="640"/>
      <c r="M25" s="640"/>
      <c r="N25" s="640"/>
      <c r="O25" s="640"/>
      <c r="P25" s="640"/>
      <c r="Q25" s="641"/>
      <c r="R25" s="642" t="s">
        <v>178</v>
      </c>
      <c r="S25" s="643"/>
      <c r="T25" s="643"/>
      <c r="U25" s="643"/>
      <c r="V25" s="643"/>
      <c r="W25" s="643"/>
      <c r="X25" s="643"/>
      <c r="Y25" s="644"/>
      <c r="Z25" s="675" t="s">
        <v>226</v>
      </c>
      <c r="AA25" s="675"/>
      <c r="AB25" s="675"/>
      <c r="AC25" s="675"/>
      <c r="AD25" s="676" t="s">
        <v>226</v>
      </c>
      <c r="AE25" s="676"/>
      <c r="AF25" s="676"/>
      <c r="AG25" s="676"/>
      <c r="AH25" s="676"/>
      <c r="AI25" s="676"/>
      <c r="AJ25" s="676"/>
      <c r="AK25" s="676"/>
      <c r="AL25" s="645" t="s">
        <v>226</v>
      </c>
      <c r="AM25" s="646"/>
      <c r="AN25" s="646"/>
      <c r="AO25" s="677"/>
      <c r="AP25" s="737" t="s">
        <v>291</v>
      </c>
      <c r="AQ25" s="744"/>
      <c r="AR25" s="744"/>
      <c r="AS25" s="744"/>
      <c r="AT25" s="744"/>
      <c r="AU25" s="744"/>
      <c r="AV25" s="744"/>
      <c r="AW25" s="744"/>
      <c r="AX25" s="744"/>
      <c r="AY25" s="744"/>
      <c r="AZ25" s="744"/>
      <c r="BA25" s="744"/>
      <c r="BB25" s="744"/>
      <c r="BC25" s="744"/>
      <c r="BD25" s="744"/>
      <c r="BE25" s="744"/>
      <c r="BF25" s="739"/>
      <c r="BG25" s="642" t="s">
        <v>226</v>
      </c>
      <c r="BH25" s="643"/>
      <c r="BI25" s="643"/>
      <c r="BJ25" s="643"/>
      <c r="BK25" s="643"/>
      <c r="BL25" s="643"/>
      <c r="BM25" s="643"/>
      <c r="BN25" s="644"/>
      <c r="BO25" s="675" t="s">
        <v>178</v>
      </c>
      <c r="BP25" s="675"/>
      <c r="BQ25" s="675"/>
      <c r="BR25" s="675"/>
      <c r="BS25" s="648" t="s">
        <v>178</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463782</v>
      </c>
      <c r="CS25" s="661"/>
      <c r="CT25" s="661"/>
      <c r="CU25" s="661"/>
      <c r="CV25" s="661"/>
      <c r="CW25" s="661"/>
      <c r="CX25" s="661"/>
      <c r="CY25" s="662"/>
      <c r="CZ25" s="645">
        <v>13.5</v>
      </c>
      <c r="DA25" s="663"/>
      <c r="DB25" s="663"/>
      <c r="DC25" s="664"/>
      <c r="DD25" s="648">
        <v>436262</v>
      </c>
      <c r="DE25" s="661"/>
      <c r="DF25" s="661"/>
      <c r="DG25" s="661"/>
      <c r="DH25" s="661"/>
      <c r="DI25" s="661"/>
      <c r="DJ25" s="661"/>
      <c r="DK25" s="662"/>
      <c r="DL25" s="648">
        <v>429960</v>
      </c>
      <c r="DM25" s="661"/>
      <c r="DN25" s="661"/>
      <c r="DO25" s="661"/>
      <c r="DP25" s="661"/>
      <c r="DQ25" s="661"/>
      <c r="DR25" s="661"/>
      <c r="DS25" s="661"/>
      <c r="DT25" s="661"/>
      <c r="DU25" s="661"/>
      <c r="DV25" s="662"/>
      <c r="DW25" s="645">
        <v>24.8</v>
      </c>
      <c r="DX25" s="663"/>
      <c r="DY25" s="663"/>
      <c r="DZ25" s="663"/>
      <c r="EA25" s="663"/>
      <c r="EB25" s="663"/>
      <c r="EC25" s="684"/>
    </row>
    <row r="26" spans="2:133" ht="11.25" customHeight="1" x14ac:dyDescent="0.15">
      <c r="B26" s="639" t="s">
        <v>293</v>
      </c>
      <c r="C26" s="640"/>
      <c r="D26" s="640"/>
      <c r="E26" s="640"/>
      <c r="F26" s="640"/>
      <c r="G26" s="640"/>
      <c r="H26" s="640"/>
      <c r="I26" s="640"/>
      <c r="J26" s="640"/>
      <c r="K26" s="640"/>
      <c r="L26" s="640"/>
      <c r="M26" s="640"/>
      <c r="N26" s="640"/>
      <c r="O26" s="640"/>
      <c r="P26" s="640"/>
      <c r="Q26" s="641"/>
      <c r="R26" s="642">
        <v>1850384</v>
      </c>
      <c r="S26" s="643"/>
      <c r="T26" s="643"/>
      <c r="U26" s="643"/>
      <c r="V26" s="643"/>
      <c r="W26" s="643"/>
      <c r="X26" s="643"/>
      <c r="Y26" s="644"/>
      <c r="Z26" s="675">
        <v>53.3</v>
      </c>
      <c r="AA26" s="675"/>
      <c r="AB26" s="675"/>
      <c r="AC26" s="675"/>
      <c r="AD26" s="676">
        <v>1689028</v>
      </c>
      <c r="AE26" s="676"/>
      <c r="AF26" s="676"/>
      <c r="AG26" s="676"/>
      <c r="AH26" s="676"/>
      <c r="AI26" s="676"/>
      <c r="AJ26" s="676"/>
      <c r="AK26" s="676"/>
      <c r="AL26" s="645">
        <v>100</v>
      </c>
      <c r="AM26" s="646"/>
      <c r="AN26" s="646"/>
      <c r="AO26" s="677"/>
      <c r="AP26" s="737" t="s">
        <v>294</v>
      </c>
      <c r="AQ26" s="738"/>
      <c r="AR26" s="738"/>
      <c r="AS26" s="738"/>
      <c r="AT26" s="738"/>
      <c r="AU26" s="738"/>
      <c r="AV26" s="738"/>
      <c r="AW26" s="738"/>
      <c r="AX26" s="738"/>
      <c r="AY26" s="738"/>
      <c r="AZ26" s="738"/>
      <c r="BA26" s="738"/>
      <c r="BB26" s="738"/>
      <c r="BC26" s="738"/>
      <c r="BD26" s="738"/>
      <c r="BE26" s="738"/>
      <c r="BF26" s="739"/>
      <c r="BG26" s="642" t="s">
        <v>226</v>
      </c>
      <c r="BH26" s="643"/>
      <c r="BI26" s="643"/>
      <c r="BJ26" s="643"/>
      <c r="BK26" s="643"/>
      <c r="BL26" s="643"/>
      <c r="BM26" s="643"/>
      <c r="BN26" s="644"/>
      <c r="BO26" s="675" t="s">
        <v>226</v>
      </c>
      <c r="BP26" s="675"/>
      <c r="BQ26" s="675"/>
      <c r="BR26" s="675"/>
      <c r="BS26" s="648" t="s">
        <v>178</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229428</v>
      </c>
      <c r="CS26" s="643"/>
      <c r="CT26" s="643"/>
      <c r="CU26" s="643"/>
      <c r="CV26" s="643"/>
      <c r="CW26" s="643"/>
      <c r="CX26" s="643"/>
      <c r="CY26" s="644"/>
      <c r="CZ26" s="645">
        <v>6.7</v>
      </c>
      <c r="DA26" s="663"/>
      <c r="DB26" s="663"/>
      <c r="DC26" s="664"/>
      <c r="DD26" s="648">
        <v>219285</v>
      </c>
      <c r="DE26" s="643"/>
      <c r="DF26" s="643"/>
      <c r="DG26" s="643"/>
      <c r="DH26" s="643"/>
      <c r="DI26" s="643"/>
      <c r="DJ26" s="643"/>
      <c r="DK26" s="644"/>
      <c r="DL26" s="648" t="s">
        <v>226</v>
      </c>
      <c r="DM26" s="643"/>
      <c r="DN26" s="643"/>
      <c r="DO26" s="643"/>
      <c r="DP26" s="643"/>
      <c r="DQ26" s="643"/>
      <c r="DR26" s="643"/>
      <c r="DS26" s="643"/>
      <c r="DT26" s="643"/>
      <c r="DU26" s="643"/>
      <c r="DV26" s="644"/>
      <c r="DW26" s="645" t="s">
        <v>178</v>
      </c>
      <c r="DX26" s="663"/>
      <c r="DY26" s="663"/>
      <c r="DZ26" s="663"/>
      <c r="EA26" s="663"/>
      <c r="EB26" s="663"/>
      <c r="EC26" s="684"/>
    </row>
    <row r="27" spans="2:133" ht="11.25" customHeight="1" x14ac:dyDescent="0.15">
      <c r="B27" s="639" t="s">
        <v>296</v>
      </c>
      <c r="C27" s="640"/>
      <c r="D27" s="640"/>
      <c r="E27" s="640"/>
      <c r="F27" s="640"/>
      <c r="G27" s="640"/>
      <c r="H27" s="640"/>
      <c r="I27" s="640"/>
      <c r="J27" s="640"/>
      <c r="K27" s="640"/>
      <c r="L27" s="640"/>
      <c r="M27" s="640"/>
      <c r="N27" s="640"/>
      <c r="O27" s="640"/>
      <c r="P27" s="640"/>
      <c r="Q27" s="641"/>
      <c r="R27" s="642" t="s">
        <v>178</v>
      </c>
      <c r="S27" s="643"/>
      <c r="T27" s="643"/>
      <c r="U27" s="643"/>
      <c r="V27" s="643"/>
      <c r="W27" s="643"/>
      <c r="X27" s="643"/>
      <c r="Y27" s="644"/>
      <c r="Z27" s="675" t="s">
        <v>226</v>
      </c>
      <c r="AA27" s="675"/>
      <c r="AB27" s="675"/>
      <c r="AC27" s="675"/>
      <c r="AD27" s="676" t="s">
        <v>178</v>
      </c>
      <c r="AE27" s="676"/>
      <c r="AF27" s="676"/>
      <c r="AG27" s="676"/>
      <c r="AH27" s="676"/>
      <c r="AI27" s="676"/>
      <c r="AJ27" s="676"/>
      <c r="AK27" s="676"/>
      <c r="AL27" s="645" t="s">
        <v>226</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173468</v>
      </c>
      <c r="BH27" s="643"/>
      <c r="BI27" s="643"/>
      <c r="BJ27" s="643"/>
      <c r="BK27" s="643"/>
      <c r="BL27" s="643"/>
      <c r="BM27" s="643"/>
      <c r="BN27" s="644"/>
      <c r="BO27" s="675">
        <v>100</v>
      </c>
      <c r="BP27" s="675"/>
      <c r="BQ27" s="675"/>
      <c r="BR27" s="675"/>
      <c r="BS27" s="648" t="s">
        <v>178</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143794</v>
      </c>
      <c r="CS27" s="661"/>
      <c r="CT27" s="661"/>
      <c r="CU27" s="661"/>
      <c r="CV27" s="661"/>
      <c r="CW27" s="661"/>
      <c r="CX27" s="661"/>
      <c r="CY27" s="662"/>
      <c r="CZ27" s="645">
        <v>4.2</v>
      </c>
      <c r="DA27" s="663"/>
      <c r="DB27" s="663"/>
      <c r="DC27" s="664"/>
      <c r="DD27" s="648">
        <v>55739</v>
      </c>
      <c r="DE27" s="661"/>
      <c r="DF27" s="661"/>
      <c r="DG27" s="661"/>
      <c r="DH27" s="661"/>
      <c r="DI27" s="661"/>
      <c r="DJ27" s="661"/>
      <c r="DK27" s="662"/>
      <c r="DL27" s="648">
        <v>47535</v>
      </c>
      <c r="DM27" s="661"/>
      <c r="DN27" s="661"/>
      <c r="DO27" s="661"/>
      <c r="DP27" s="661"/>
      <c r="DQ27" s="661"/>
      <c r="DR27" s="661"/>
      <c r="DS27" s="661"/>
      <c r="DT27" s="661"/>
      <c r="DU27" s="661"/>
      <c r="DV27" s="662"/>
      <c r="DW27" s="645">
        <v>2.7</v>
      </c>
      <c r="DX27" s="663"/>
      <c r="DY27" s="663"/>
      <c r="DZ27" s="663"/>
      <c r="EA27" s="663"/>
      <c r="EB27" s="663"/>
      <c r="EC27" s="684"/>
    </row>
    <row r="28" spans="2:133" ht="11.25" customHeight="1" x14ac:dyDescent="0.15">
      <c r="B28" s="639" t="s">
        <v>299</v>
      </c>
      <c r="C28" s="640"/>
      <c r="D28" s="640"/>
      <c r="E28" s="640"/>
      <c r="F28" s="640"/>
      <c r="G28" s="640"/>
      <c r="H28" s="640"/>
      <c r="I28" s="640"/>
      <c r="J28" s="640"/>
      <c r="K28" s="640"/>
      <c r="L28" s="640"/>
      <c r="M28" s="640"/>
      <c r="N28" s="640"/>
      <c r="O28" s="640"/>
      <c r="P28" s="640"/>
      <c r="Q28" s="641"/>
      <c r="R28" s="642">
        <v>2115</v>
      </c>
      <c r="S28" s="643"/>
      <c r="T28" s="643"/>
      <c r="U28" s="643"/>
      <c r="V28" s="643"/>
      <c r="W28" s="643"/>
      <c r="X28" s="643"/>
      <c r="Y28" s="644"/>
      <c r="Z28" s="675">
        <v>0.1</v>
      </c>
      <c r="AA28" s="675"/>
      <c r="AB28" s="675"/>
      <c r="AC28" s="675"/>
      <c r="AD28" s="676" t="s">
        <v>226</v>
      </c>
      <c r="AE28" s="676"/>
      <c r="AF28" s="676"/>
      <c r="AG28" s="676"/>
      <c r="AH28" s="676"/>
      <c r="AI28" s="676"/>
      <c r="AJ28" s="676"/>
      <c r="AK28" s="676"/>
      <c r="AL28" s="645" t="s">
        <v>226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411211</v>
      </c>
      <c r="CS28" s="643"/>
      <c r="CT28" s="643"/>
      <c r="CU28" s="643"/>
      <c r="CV28" s="643"/>
      <c r="CW28" s="643"/>
      <c r="CX28" s="643"/>
      <c r="CY28" s="644"/>
      <c r="CZ28" s="645">
        <v>11.9</v>
      </c>
      <c r="DA28" s="663"/>
      <c r="DB28" s="663"/>
      <c r="DC28" s="664"/>
      <c r="DD28" s="648">
        <v>406641</v>
      </c>
      <c r="DE28" s="643"/>
      <c r="DF28" s="643"/>
      <c r="DG28" s="643"/>
      <c r="DH28" s="643"/>
      <c r="DI28" s="643"/>
      <c r="DJ28" s="643"/>
      <c r="DK28" s="644"/>
      <c r="DL28" s="648">
        <v>406641</v>
      </c>
      <c r="DM28" s="643"/>
      <c r="DN28" s="643"/>
      <c r="DO28" s="643"/>
      <c r="DP28" s="643"/>
      <c r="DQ28" s="643"/>
      <c r="DR28" s="643"/>
      <c r="DS28" s="643"/>
      <c r="DT28" s="643"/>
      <c r="DU28" s="643"/>
      <c r="DV28" s="644"/>
      <c r="DW28" s="645">
        <v>23.5</v>
      </c>
      <c r="DX28" s="663"/>
      <c r="DY28" s="663"/>
      <c r="DZ28" s="663"/>
      <c r="EA28" s="663"/>
      <c r="EB28" s="663"/>
      <c r="EC28" s="684"/>
    </row>
    <row r="29" spans="2:133" ht="11.25" customHeight="1" x14ac:dyDescent="0.15">
      <c r="B29" s="639" t="s">
        <v>301</v>
      </c>
      <c r="C29" s="640"/>
      <c r="D29" s="640"/>
      <c r="E29" s="640"/>
      <c r="F29" s="640"/>
      <c r="G29" s="640"/>
      <c r="H29" s="640"/>
      <c r="I29" s="640"/>
      <c r="J29" s="640"/>
      <c r="K29" s="640"/>
      <c r="L29" s="640"/>
      <c r="M29" s="640"/>
      <c r="N29" s="640"/>
      <c r="O29" s="640"/>
      <c r="P29" s="640"/>
      <c r="Q29" s="641"/>
      <c r="R29" s="642">
        <v>21091</v>
      </c>
      <c r="S29" s="643"/>
      <c r="T29" s="643"/>
      <c r="U29" s="643"/>
      <c r="V29" s="643"/>
      <c r="W29" s="643"/>
      <c r="X29" s="643"/>
      <c r="Y29" s="644"/>
      <c r="Z29" s="675">
        <v>0.6</v>
      </c>
      <c r="AA29" s="675"/>
      <c r="AB29" s="675"/>
      <c r="AC29" s="675"/>
      <c r="AD29" s="676" t="s">
        <v>226</v>
      </c>
      <c r="AE29" s="676"/>
      <c r="AF29" s="676"/>
      <c r="AG29" s="676"/>
      <c r="AH29" s="676"/>
      <c r="AI29" s="676"/>
      <c r="AJ29" s="676"/>
      <c r="AK29" s="676"/>
      <c r="AL29" s="645" t="s">
        <v>226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302</v>
      </c>
      <c r="CE29" s="732"/>
      <c r="CF29" s="681" t="s">
        <v>303</v>
      </c>
      <c r="CG29" s="682"/>
      <c r="CH29" s="682"/>
      <c r="CI29" s="682"/>
      <c r="CJ29" s="682"/>
      <c r="CK29" s="682"/>
      <c r="CL29" s="682"/>
      <c r="CM29" s="682"/>
      <c r="CN29" s="682"/>
      <c r="CO29" s="682"/>
      <c r="CP29" s="682"/>
      <c r="CQ29" s="683"/>
      <c r="CR29" s="642">
        <v>411211</v>
      </c>
      <c r="CS29" s="661"/>
      <c r="CT29" s="661"/>
      <c r="CU29" s="661"/>
      <c r="CV29" s="661"/>
      <c r="CW29" s="661"/>
      <c r="CX29" s="661"/>
      <c r="CY29" s="662"/>
      <c r="CZ29" s="645">
        <v>11.9</v>
      </c>
      <c r="DA29" s="663"/>
      <c r="DB29" s="663"/>
      <c r="DC29" s="664"/>
      <c r="DD29" s="648">
        <v>406641</v>
      </c>
      <c r="DE29" s="661"/>
      <c r="DF29" s="661"/>
      <c r="DG29" s="661"/>
      <c r="DH29" s="661"/>
      <c r="DI29" s="661"/>
      <c r="DJ29" s="661"/>
      <c r="DK29" s="662"/>
      <c r="DL29" s="648">
        <v>406641</v>
      </c>
      <c r="DM29" s="661"/>
      <c r="DN29" s="661"/>
      <c r="DO29" s="661"/>
      <c r="DP29" s="661"/>
      <c r="DQ29" s="661"/>
      <c r="DR29" s="661"/>
      <c r="DS29" s="661"/>
      <c r="DT29" s="661"/>
      <c r="DU29" s="661"/>
      <c r="DV29" s="662"/>
      <c r="DW29" s="645">
        <v>23.5</v>
      </c>
      <c r="DX29" s="663"/>
      <c r="DY29" s="663"/>
      <c r="DZ29" s="663"/>
      <c r="EA29" s="663"/>
      <c r="EB29" s="663"/>
      <c r="EC29" s="684"/>
    </row>
    <row r="30" spans="2:133" ht="11.25" customHeight="1" x14ac:dyDescent="0.15">
      <c r="B30" s="639" t="s">
        <v>304</v>
      </c>
      <c r="C30" s="640"/>
      <c r="D30" s="640"/>
      <c r="E30" s="640"/>
      <c r="F30" s="640"/>
      <c r="G30" s="640"/>
      <c r="H30" s="640"/>
      <c r="I30" s="640"/>
      <c r="J30" s="640"/>
      <c r="K30" s="640"/>
      <c r="L30" s="640"/>
      <c r="M30" s="640"/>
      <c r="N30" s="640"/>
      <c r="O30" s="640"/>
      <c r="P30" s="640"/>
      <c r="Q30" s="641"/>
      <c r="R30" s="642">
        <v>6498</v>
      </c>
      <c r="S30" s="643"/>
      <c r="T30" s="643"/>
      <c r="U30" s="643"/>
      <c r="V30" s="643"/>
      <c r="W30" s="643"/>
      <c r="X30" s="643"/>
      <c r="Y30" s="644"/>
      <c r="Z30" s="675">
        <v>0.2</v>
      </c>
      <c r="AA30" s="675"/>
      <c r="AB30" s="675"/>
      <c r="AC30" s="675"/>
      <c r="AD30" s="676" t="s">
        <v>226</v>
      </c>
      <c r="AE30" s="676"/>
      <c r="AF30" s="676"/>
      <c r="AG30" s="676"/>
      <c r="AH30" s="676"/>
      <c r="AI30" s="676"/>
      <c r="AJ30" s="676"/>
      <c r="AK30" s="676"/>
      <c r="AL30" s="645" t="s">
        <v>226</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305</v>
      </c>
      <c r="BH30" s="728"/>
      <c r="BI30" s="728"/>
      <c r="BJ30" s="728"/>
      <c r="BK30" s="728"/>
      <c r="BL30" s="728"/>
      <c r="BM30" s="728"/>
      <c r="BN30" s="728"/>
      <c r="BO30" s="728"/>
      <c r="BP30" s="728"/>
      <c r="BQ30" s="729"/>
      <c r="BR30" s="703" t="s">
        <v>306</v>
      </c>
      <c r="BS30" s="728"/>
      <c r="BT30" s="728"/>
      <c r="BU30" s="728"/>
      <c r="BV30" s="728"/>
      <c r="BW30" s="728"/>
      <c r="BX30" s="728"/>
      <c r="BY30" s="728"/>
      <c r="BZ30" s="728"/>
      <c r="CA30" s="728"/>
      <c r="CB30" s="729"/>
      <c r="CD30" s="733"/>
      <c r="CE30" s="734"/>
      <c r="CF30" s="681" t="s">
        <v>307</v>
      </c>
      <c r="CG30" s="682"/>
      <c r="CH30" s="682"/>
      <c r="CI30" s="682"/>
      <c r="CJ30" s="682"/>
      <c r="CK30" s="682"/>
      <c r="CL30" s="682"/>
      <c r="CM30" s="682"/>
      <c r="CN30" s="682"/>
      <c r="CO30" s="682"/>
      <c r="CP30" s="682"/>
      <c r="CQ30" s="683"/>
      <c r="CR30" s="642">
        <v>394094</v>
      </c>
      <c r="CS30" s="643"/>
      <c r="CT30" s="643"/>
      <c r="CU30" s="643"/>
      <c r="CV30" s="643"/>
      <c r="CW30" s="643"/>
      <c r="CX30" s="643"/>
      <c r="CY30" s="644"/>
      <c r="CZ30" s="645">
        <v>11.4</v>
      </c>
      <c r="DA30" s="663"/>
      <c r="DB30" s="663"/>
      <c r="DC30" s="664"/>
      <c r="DD30" s="648">
        <v>389524</v>
      </c>
      <c r="DE30" s="643"/>
      <c r="DF30" s="643"/>
      <c r="DG30" s="643"/>
      <c r="DH30" s="643"/>
      <c r="DI30" s="643"/>
      <c r="DJ30" s="643"/>
      <c r="DK30" s="644"/>
      <c r="DL30" s="648">
        <v>389524</v>
      </c>
      <c r="DM30" s="643"/>
      <c r="DN30" s="643"/>
      <c r="DO30" s="643"/>
      <c r="DP30" s="643"/>
      <c r="DQ30" s="643"/>
      <c r="DR30" s="643"/>
      <c r="DS30" s="643"/>
      <c r="DT30" s="643"/>
      <c r="DU30" s="643"/>
      <c r="DV30" s="644"/>
      <c r="DW30" s="645">
        <v>22.5</v>
      </c>
      <c r="DX30" s="663"/>
      <c r="DY30" s="663"/>
      <c r="DZ30" s="663"/>
      <c r="EA30" s="663"/>
      <c r="EB30" s="663"/>
      <c r="EC30" s="684"/>
    </row>
    <row r="31" spans="2:133" ht="11.25" customHeight="1" x14ac:dyDescent="0.15">
      <c r="B31" s="639" t="s">
        <v>308</v>
      </c>
      <c r="C31" s="640"/>
      <c r="D31" s="640"/>
      <c r="E31" s="640"/>
      <c r="F31" s="640"/>
      <c r="G31" s="640"/>
      <c r="H31" s="640"/>
      <c r="I31" s="640"/>
      <c r="J31" s="640"/>
      <c r="K31" s="640"/>
      <c r="L31" s="640"/>
      <c r="M31" s="640"/>
      <c r="N31" s="640"/>
      <c r="O31" s="640"/>
      <c r="P31" s="640"/>
      <c r="Q31" s="641"/>
      <c r="R31" s="642">
        <v>578001</v>
      </c>
      <c r="S31" s="643"/>
      <c r="T31" s="643"/>
      <c r="U31" s="643"/>
      <c r="V31" s="643"/>
      <c r="W31" s="643"/>
      <c r="X31" s="643"/>
      <c r="Y31" s="644"/>
      <c r="Z31" s="675">
        <v>16.600000000000001</v>
      </c>
      <c r="AA31" s="675"/>
      <c r="AB31" s="675"/>
      <c r="AC31" s="675"/>
      <c r="AD31" s="676" t="s">
        <v>178</v>
      </c>
      <c r="AE31" s="676"/>
      <c r="AF31" s="676"/>
      <c r="AG31" s="676"/>
      <c r="AH31" s="676"/>
      <c r="AI31" s="676"/>
      <c r="AJ31" s="676"/>
      <c r="AK31" s="676"/>
      <c r="AL31" s="645" t="s">
        <v>178</v>
      </c>
      <c r="AM31" s="646"/>
      <c r="AN31" s="646"/>
      <c r="AO31" s="677"/>
      <c r="AP31" s="717" t="s">
        <v>309</v>
      </c>
      <c r="AQ31" s="718"/>
      <c r="AR31" s="718"/>
      <c r="AS31" s="718"/>
      <c r="AT31" s="723" t="s">
        <v>310</v>
      </c>
      <c r="AU31" s="231"/>
      <c r="AV31" s="231"/>
      <c r="AW31" s="231"/>
      <c r="AX31" s="710" t="s">
        <v>186</v>
      </c>
      <c r="AY31" s="711"/>
      <c r="AZ31" s="711"/>
      <c r="BA31" s="711"/>
      <c r="BB31" s="711"/>
      <c r="BC31" s="711"/>
      <c r="BD31" s="711"/>
      <c r="BE31" s="711"/>
      <c r="BF31" s="712"/>
      <c r="BG31" s="713">
        <v>99.8</v>
      </c>
      <c r="BH31" s="714"/>
      <c r="BI31" s="714"/>
      <c r="BJ31" s="714"/>
      <c r="BK31" s="714"/>
      <c r="BL31" s="714"/>
      <c r="BM31" s="715">
        <v>99.2</v>
      </c>
      <c r="BN31" s="714"/>
      <c r="BO31" s="714"/>
      <c r="BP31" s="714"/>
      <c r="BQ31" s="716"/>
      <c r="BR31" s="713">
        <v>99.5</v>
      </c>
      <c r="BS31" s="714"/>
      <c r="BT31" s="714"/>
      <c r="BU31" s="714"/>
      <c r="BV31" s="714"/>
      <c r="BW31" s="714"/>
      <c r="BX31" s="715">
        <v>98.4</v>
      </c>
      <c r="BY31" s="714"/>
      <c r="BZ31" s="714"/>
      <c r="CA31" s="714"/>
      <c r="CB31" s="716"/>
      <c r="CD31" s="733"/>
      <c r="CE31" s="734"/>
      <c r="CF31" s="681" t="s">
        <v>311</v>
      </c>
      <c r="CG31" s="682"/>
      <c r="CH31" s="682"/>
      <c r="CI31" s="682"/>
      <c r="CJ31" s="682"/>
      <c r="CK31" s="682"/>
      <c r="CL31" s="682"/>
      <c r="CM31" s="682"/>
      <c r="CN31" s="682"/>
      <c r="CO31" s="682"/>
      <c r="CP31" s="682"/>
      <c r="CQ31" s="683"/>
      <c r="CR31" s="642">
        <v>17117</v>
      </c>
      <c r="CS31" s="661"/>
      <c r="CT31" s="661"/>
      <c r="CU31" s="661"/>
      <c r="CV31" s="661"/>
      <c r="CW31" s="661"/>
      <c r="CX31" s="661"/>
      <c r="CY31" s="662"/>
      <c r="CZ31" s="645">
        <v>0.5</v>
      </c>
      <c r="DA31" s="663"/>
      <c r="DB31" s="663"/>
      <c r="DC31" s="664"/>
      <c r="DD31" s="648">
        <v>17117</v>
      </c>
      <c r="DE31" s="661"/>
      <c r="DF31" s="661"/>
      <c r="DG31" s="661"/>
      <c r="DH31" s="661"/>
      <c r="DI31" s="661"/>
      <c r="DJ31" s="661"/>
      <c r="DK31" s="662"/>
      <c r="DL31" s="648">
        <v>17117</v>
      </c>
      <c r="DM31" s="661"/>
      <c r="DN31" s="661"/>
      <c r="DO31" s="661"/>
      <c r="DP31" s="661"/>
      <c r="DQ31" s="661"/>
      <c r="DR31" s="661"/>
      <c r="DS31" s="661"/>
      <c r="DT31" s="661"/>
      <c r="DU31" s="661"/>
      <c r="DV31" s="662"/>
      <c r="DW31" s="645">
        <v>1</v>
      </c>
      <c r="DX31" s="663"/>
      <c r="DY31" s="663"/>
      <c r="DZ31" s="663"/>
      <c r="EA31" s="663"/>
      <c r="EB31" s="663"/>
      <c r="EC31" s="684"/>
    </row>
    <row r="32" spans="2:133" ht="11.25" customHeight="1" x14ac:dyDescent="0.15">
      <c r="B32" s="706" t="s">
        <v>312</v>
      </c>
      <c r="C32" s="707"/>
      <c r="D32" s="707"/>
      <c r="E32" s="707"/>
      <c r="F32" s="707"/>
      <c r="G32" s="707"/>
      <c r="H32" s="707"/>
      <c r="I32" s="707"/>
      <c r="J32" s="707"/>
      <c r="K32" s="707"/>
      <c r="L32" s="707"/>
      <c r="M32" s="707"/>
      <c r="N32" s="707"/>
      <c r="O32" s="707"/>
      <c r="P32" s="707"/>
      <c r="Q32" s="708"/>
      <c r="R32" s="642" t="s">
        <v>226</v>
      </c>
      <c r="S32" s="643"/>
      <c r="T32" s="643"/>
      <c r="U32" s="643"/>
      <c r="V32" s="643"/>
      <c r="W32" s="643"/>
      <c r="X32" s="643"/>
      <c r="Y32" s="644"/>
      <c r="Z32" s="675" t="s">
        <v>178</v>
      </c>
      <c r="AA32" s="675"/>
      <c r="AB32" s="675"/>
      <c r="AC32" s="675"/>
      <c r="AD32" s="676" t="s">
        <v>226</v>
      </c>
      <c r="AE32" s="676"/>
      <c r="AF32" s="676"/>
      <c r="AG32" s="676"/>
      <c r="AH32" s="676"/>
      <c r="AI32" s="676"/>
      <c r="AJ32" s="676"/>
      <c r="AK32" s="676"/>
      <c r="AL32" s="645" t="s">
        <v>226</v>
      </c>
      <c r="AM32" s="646"/>
      <c r="AN32" s="646"/>
      <c r="AO32" s="677"/>
      <c r="AP32" s="719"/>
      <c r="AQ32" s="720"/>
      <c r="AR32" s="720"/>
      <c r="AS32" s="720"/>
      <c r="AT32" s="724"/>
      <c r="AU32" s="230" t="s">
        <v>313</v>
      </c>
      <c r="AV32" s="230"/>
      <c r="AW32" s="230"/>
      <c r="AX32" s="639" t="s">
        <v>314</v>
      </c>
      <c r="AY32" s="640"/>
      <c r="AZ32" s="640"/>
      <c r="BA32" s="640"/>
      <c r="BB32" s="640"/>
      <c r="BC32" s="640"/>
      <c r="BD32" s="640"/>
      <c r="BE32" s="640"/>
      <c r="BF32" s="641"/>
      <c r="BG32" s="726">
        <v>100</v>
      </c>
      <c r="BH32" s="661"/>
      <c r="BI32" s="661"/>
      <c r="BJ32" s="661"/>
      <c r="BK32" s="661"/>
      <c r="BL32" s="661"/>
      <c r="BM32" s="646">
        <v>99.4</v>
      </c>
      <c r="BN32" s="727"/>
      <c r="BO32" s="727"/>
      <c r="BP32" s="727"/>
      <c r="BQ32" s="688"/>
      <c r="BR32" s="726">
        <v>99.9</v>
      </c>
      <c r="BS32" s="661"/>
      <c r="BT32" s="661"/>
      <c r="BU32" s="661"/>
      <c r="BV32" s="661"/>
      <c r="BW32" s="661"/>
      <c r="BX32" s="646">
        <v>98.3</v>
      </c>
      <c r="BY32" s="727"/>
      <c r="BZ32" s="727"/>
      <c r="CA32" s="727"/>
      <c r="CB32" s="688"/>
      <c r="CD32" s="735"/>
      <c r="CE32" s="736"/>
      <c r="CF32" s="681" t="s">
        <v>315</v>
      </c>
      <c r="CG32" s="682"/>
      <c r="CH32" s="682"/>
      <c r="CI32" s="682"/>
      <c r="CJ32" s="682"/>
      <c r="CK32" s="682"/>
      <c r="CL32" s="682"/>
      <c r="CM32" s="682"/>
      <c r="CN32" s="682"/>
      <c r="CO32" s="682"/>
      <c r="CP32" s="682"/>
      <c r="CQ32" s="683"/>
      <c r="CR32" s="642" t="s">
        <v>226</v>
      </c>
      <c r="CS32" s="643"/>
      <c r="CT32" s="643"/>
      <c r="CU32" s="643"/>
      <c r="CV32" s="643"/>
      <c r="CW32" s="643"/>
      <c r="CX32" s="643"/>
      <c r="CY32" s="644"/>
      <c r="CZ32" s="645" t="s">
        <v>226</v>
      </c>
      <c r="DA32" s="663"/>
      <c r="DB32" s="663"/>
      <c r="DC32" s="664"/>
      <c r="DD32" s="648" t="s">
        <v>178</v>
      </c>
      <c r="DE32" s="643"/>
      <c r="DF32" s="643"/>
      <c r="DG32" s="643"/>
      <c r="DH32" s="643"/>
      <c r="DI32" s="643"/>
      <c r="DJ32" s="643"/>
      <c r="DK32" s="644"/>
      <c r="DL32" s="648" t="s">
        <v>226</v>
      </c>
      <c r="DM32" s="643"/>
      <c r="DN32" s="643"/>
      <c r="DO32" s="643"/>
      <c r="DP32" s="643"/>
      <c r="DQ32" s="643"/>
      <c r="DR32" s="643"/>
      <c r="DS32" s="643"/>
      <c r="DT32" s="643"/>
      <c r="DU32" s="643"/>
      <c r="DV32" s="644"/>
      <c r="DW32" s="645" t="s">
        <v>226</v>
      </c>
      <c r="DX32" s="663"/>
      <c r="DY32" s="663"/>
      <c r="DZ32" s="663"/>
      <c r="EA32" s="663"/>
      <c r="EB32" s="663"/>
      <c r="EC32" s="684"/>
    </row>
    <row r="33" spans="2:133" ht="11.25" customHeight="1" x14ac:dyDescent="0.15">
      <c r="B33" s="639" t="s">
        <v>316</v>
      </c>
      <c r="C33" s="640"/>
      <c r="D33" s="640"/>
      <c r="E33" s="640"/>
      <c r="F33" s="640"/>
      <c r="G33" s="640"/>
      <c r="H33" s="640"/>
      <c r="I33" s="640"/>
      <c r="J33" s="640"/>
      <c r="K33" s="640"/>
      <c r="L33" s="640"/>
      <c r="M33" s="640"/>
      <c r="N33" s="640"/>
      <c r="O33" s="640"/>
      <c r="P33" s="640"/>
      <c r="Q33" s="641"/>
      <c r="R33" s="642">
        <v>223231</v>
      </c>
      <c r="S33" s="643"/>
      <c r="T33" s="643"/>
      <c r="U33" s="643"/>
      <c r="V33" s="643"/>
      <c r="W33" s="643"/>
      <c r="X33" s="643"/>
      <c r="Y33" s="644"/>
      <c r="Z33" s="675">
        <v>6.4</v>
      </c>
      <c r="AA33" s="675"/>
      <c r="AB33" s="675"/>
      <c r="AC33" s="675"/>
      <c r="AD33" s="676" t="s">
        <v>226</v>
      </c>
      <c r="AE33" s="676"/>
      <c r="AF33" s="676"/>
      <c r="AG33" s="676"/>
      <c r="AH33" s="676"/>
      <c r="AI33" s="676"/>
      <c r="AJ33" s="676"/>
      <c r="AK33" s="676"/>
      <c r="AL33" s="645" t="s">
        <v>226</v>
      </c>
      <c r="AM33" s="646"/>
      <c r="AN33" s="646"/>
      <c r="AO33" s="677"/>
      <c r="AP33" s="721"/>
      <c r="AQ33" s="722"/>
      <c r="AR33" s="722"/>
      <c r="AS33" s="722"/>
      <c r="AT33" s="725"/>
      <c r="AU33" s="232"/>
      <c r="AV33" s="232"/>
      <c r="AW33" s="232"/>
      <c r="AX33" s="623" t="s">
        <v>317</v>
      </c>
      <c r="AY33" s="624"/>
      <c r="AZ33" s="624"/>
      <c r="BA33" s="624"/>
      <c r="BB33" s="624"/>
      <c r="BC33" s="624"/>
      <c r="BD33" s="624"/>
      <c r="BE33" s="624"/>
      <c r="BF33" s="625"/>
      <c r="BG33" s="709">
        <v>99.6</v>
      </c>
      <c r="BH33" s="627"/>
      <c r="BI33" s="627"/>
      <c r="BJ33" s="627"/>
      <c r="BK33" s="627"/>
      <c r="BL33" s="627"/>
      <c r="BM33" s="669">
        <v>98.8</v>
      </c>
      <c r="BN33" s="627"/>
      <c r="BO33" s="627"/>
      <c r="BP33" s="627"/>
      <c r="BQ33" s="671"/>
      <c r="BR33" s="709">
        <v>99</v>
      </c>
      <c r="BS33" s="627"/>
      <c r="BT33" s="627"/>
      <c r="BU33" s="627"/>
      <c r="BV33" s="627"/>
      <c r="BW33" s="627"/>
      <c r="BX33" s="669">
        <v>98.1</v>
      </c>
      <c r="BY33" s="627"/>
      <c r="BZ33" s="627"/>
      <c r="CA33" s="627"/>
      <c r="CB33" s="671"/>
      <c r="CD33" s="681" t="s">
        <v>318</v>
      </c>
      <c r="CE33" s="682"/>
      <c r="CF33" s="682"/>
      <c r="CG33" s="682"/>
      <c r="CH33" s="682"/>
      <c r="CI33" s="682"/>
      <c r="CJ33" s="682"/>
      <c r="CK33" s="682"/>
      <c r="CL33" s="682"/>
      <c r="CM33" s="682"/>
      <c r="CN33" s="682"/>
      <c r="CO33" s="682"/>
      <c r="CP33" s="682"/>
      <c r="CQ33" s="683"/>
      <c r="CR33" s="642">
        <v>1563191</v>
      </c>
      <c r="CS33" s="661"/>
      <c r="CT33" s="661"/>
      <c r="CU33" s="661"/>
      <c r="CV33" s="661"/>
      <c r="CW33" s="661"/>
      <c r="CX33" s="661"/>
      <c r="CY33" s="662"/>
      <c r="CZ33" s="645">
        <v>45.4</v>
      </c>
      <c r="DA33" s="663"/>
      <c r="DB33" s="663"/>
      <c r="DC33" s="664"/>
      <c r="DD33" s="648">
        <v>1033569</v>
      </c>
      <c r="DE33" s="661"/>
      <c r="DF33" s="661"/>
      <c r="DG33" s="661"/>
      <c r="DH33" s="661"/>
      <c r="DI33" s="661"/>
      <c r="DJ33" s="661"/>
      <c r="DK33" s="662"/>
      <c r="DL33" s="648">
        <v>731343</v>
      </c>
      <c r="DM33" s="661"/>
      <c r="DN33" s="661"/>
      <c r="DO33" s="661"/>
      <c r="DP33" s="661"/>
      <c r="DQ33" s="661"/>
      <c r="DR33" s="661"/>
      <c r="DS33" s="661"/>
      <c r="DT33" s="661"/>
      <c r="DU33" s="661"/>
      <c r="DV33" s="662"/>
      <c r="DW33" s="645">
        <v>42.2</v>
      </c>
      <c r="DX33" s="663"/>
      <c r="DY33" s="663"/>
      <c r="DZ33" s="663"/>
      <c r="EA33" s="663"/>
      <c r="EB33" s="663"/>
      <c r="EC33" s="684"/>
    </row>
    <row r="34" spans="2:133" ht="11.25" customHeight="1" x14ac:dyDescent="0.15">
      <c r="B34" s="639" t="s">
        <v>319</v>
      </c>
      <c r="C34" s="640"/>
      <c r="D34" s="640"/>
      <c r="E34" s="640"/>
      <c r="F34" s="640"/>
      <c r="G34" s="640"/>
      <c r="H34" s="640"/>
      <c r="I34" s="640"/>
      <c r="J34" s="640"/>
      <c r="K34" s="640"/>
      <c r="L34" s="640"/>
      <c r="M34" s="640"/>
      <c r="N34" s="640"/>
      <c r="O34" s="640"/>
      <c r="P34" s="640"/>
      <c r="Q34" s="641"/>
      <c r="R34" s="642">
        <v>14917</v>
      </c>
      <c r="S34" s="643"/>
      <c r="T34" s="643"/>
      <c r="U34" s="643"/>
      <c r="V34" s="643"/>
      <c r="W34" s="643"/>
      <c r="X34" s="643"/>
      <c r="Y34" s="644"/>
      <c r="Z34" s="675">
        <v>0.4</v>
      </c>
      <c r="AA34" s="675"/>
      <c r="AB34" s="675"/>
      <c r="AC34" s="675"/>
      <c r="AD34" s="676" t="s">
        <v>226</v>
      </c>
      <c r="AE34" s="676"/>
      <c r="AF34" s="676"/>
      <c r="AG34" s="676"/>
      <c r="AH34" s="676"/>
      <c r="AI34" s="676"/>
      <c r="AJ34" s="676"/>
      <c r="AK34" s="676"/>
      <c r="AL34" s="645" t="s">
        <v>226</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320</v>
      </c>
      <c r="CE34" s="682"/>
      <c r="CF34" s="682"/>
      <c r="CG34" s="682"/>
      <c r="CH34" s="682"/>
      <c r="CI34" s="682"/>
      <c r="CJ34" s="682"/>
      <c r="CK34" s="682"/>
      <c r="CL34" s="682"/>
      <c r="CM34" s="682"/>
      <c r="CN34" s="682"/>
      <c r="CO34" s="682"/>
      <c r="CP34" s="682"/>
      <c r="CQ34" s="683"/>
      <c r="CR34" s="642">
        <v>480148</v>
      </c>
      <c r="CS34" s="643"/>
      <c r="CT34" s="643"/>
      <c r="CU34" s="643"/>
      <c r="CV34" s="643"/>
      <c r="CW34" s="643"/>
      <c r="CX34" s="643"/>
      <c r="CY34" s="644"/>
      <c r="CZ34" s="645">
        <v>13.9</v>
      </c>
      <c r="DA34" s="663"/>
      <c r="DB34" s="663"/>
      <c r="DC34" s="664"/>
      <c r="DD34" s="648">
        <v>361586</v>
      </c>
      <c r="DE34" s="643"/>
      <c r="DF34" s="643"/>
      <c r="DG34" s="643"/>
      <c r="DH34" s="643"/>
      <c r="DI34" s="643"/>
      <c r="DJ34" s="643"/>
      <c r="DK34" s="644"/>
      <c r="DL34" s="648">
        <v>291839</v>
      </c>
      <c r="DM34" s="643"/>
      <c r="DN34" s="643"/>
      <c r="DO34" s="643"/>
      <c r="DP34" s="643"/>
      <c r="DQ34" s="643"/>
      <c r="DR34" s="643"/>
      <c r="DS34" s="643"/>
      <c r="DT34" s="643"/>
      <c r="DU34" s="643"/>
      <c r="DV34" s="644"/>
      <c r="DW34" s="645">
        <v>16.8</v>
      </c>
      <c r="DX34" s="663"/>
      <c r="DY34" s="663"/>
      <c r="DZ34" s="663"/>
      <c r="EA34" s="663"/>
      <c r="EB34" s="663"/>
      <c r="EC34" s="684"/>
    </row>
    <row r="35" spans="2:133" ht="11.25" customHeight="1" x14ac:dyDescent="0.15">
      <c r="B35" s="639" t="s">
        <v>321</v>
      </c>
      <c r="C35" s="640"/>
      <c r="D35" s="640"/>
      <c r="E35" s="640"/>
      <c r="F35" s="640"/>
      <c r="G35" s="640"/>
      <c r="H35" s="640"/>
      <c r="I35" s="640"/>
      <c r="J35" s="640"/>
      <c r="K35" s="640"/>
      <c r="L35" s="640"/>
      <c r="M35" s="640"/>
      <c r="N35" s="640"/>
      <c r="O35" s="640"/>
      <c r="P35" s="640"/>
      <c r="Q35" s="641"/>
      <c r="R35" s="642">
        <v>96542</v>
      </c>
      <c r="S35" s="643"/>
      <c r="T35" s="643"/>
      <c r="U35" s="643"/>
      <c r="V35" s="643"/>
      <c r="W35" s="643"/>
      <c r="X35" s="643"/>
      <c r="Y35" s="644"/>
      <c r="Z35" s="675">
        <v>2.8</v>
      </c>
      <c r="AA35" s="675"/>
      <c r="AB35" s="675"/>
      <c r="AC35" s="675"/>
      <c r="AD35" s="676" t="s">
        <v>178</v>
      </c>
      <c r="AE35" s="676"/>
      <c r="AF35" s="676"/>
      <c r="AG35" s="676"/>
      <c r="AH35" s="676"/>
      <c r="AI35" s="676"/>
      <c r="AJ35" s="676"/>
      <c r="AK35" s="676"/>
      <c r="AL35" s="645" t="s">
        <v>226</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324</v>
      </c>
      <c r="CE35" s="682"/>
      <c r="CF35" s="682"/>
      <c r="CG35" s="682"/>
      <c r="CH35" s="682"/>
      <c r="CI35" s="682"/>
      <c r="CJ35" s="682"/>
      <c r="CK35" s="682"/>
      <c r="CL35" s="682"/>
      <c r="CM35" s="682"/>
      <c r="CN35" s="682"/>
      <c r="CO35" s="682"/>
      <c r="CP35" s="682"/>
      <c r="CQ35" s="683"/>
      <c r="CR35" s="642">
        <v>8584</v>
      </c>
      <c r="CS35" s="661"/>
      <c r="CT35" s="661"/>
      <c r="CU35" s="661"/>
      <c r="CV35" s="661"/>
      <c r="CW35" s="661"/>
      <c r="CX35" s="661"/>
      <c r="CY35" s="662"/>
      <c r="CZ35" s="645">
        <v>0.2</v>
      </c>
      <c r="DA35" s="663"/>
      <c r="DB35" s="663"/>
      <c r="DC35" s="664"/>
      <c r="DD35" s="648">
        <v>1922</v>
      </c>
      <c r="DE35" s="661"/>
      <c r="DF35" s="661"/>
      <c r="DG35" s="661"/>
      <c r="DH35" s="661"/>
      <c r="DI35" s="661"/>
      <c r="DJ35" s="661"/>
      <c r="DK35" s="662"/>
      <c r="DL35" s="648">
        <v>1815</v>
      </c>
      <c r="DM35" s="661"/>
      <c r="DN35" s="661"/>
      <c r="DO35" s="661"/>
      <c r="DP35" s="661"/>
      <c r="DQ35" s="661"/>
      <c r="DR35" s="661"/>
      <c r="DS35" s="661"/>
      <c r="DT35" s="661"/>
      <c r="DU35" s="661"/>
      <c r="DV35" s="662"/>
      <c r="DW35" s="645">
        <v>0.1</v>
      </c>
      <c r="DX35" s="663"/>
      <c r="DY35" s="663"/>
      <c r="DZ35" s="663"/>
      <c r="EA35" s="663"/>
      <c r="EB35" s="663"/>
      <c r="EC35" s="684"/>
    </row>
    <row r="36" spans="2:133" ht="11.25" customHeight="1" x14ac:dyDescent="0.15">
      <c r="B36" s="639" t="s">
        <v>325</v>
      </c>
      <c r="C36" s="640"/>
      <c r="D36" s="640"/>
      <c r="E36" s="640"/>
      <c r="F36" s="640"/>
      <c r="G36" s="640"/>
      <c r="H36" s="640"/>
      <c r="I36" s="640"/>
      <c r="J36" s="640"/>
      <c r="K36" s="640"/>
      <c r="L36" s="640"/>
      <c r="M36" s="640"/>
      <c r="N36" s="640"/>
      <c r="O36" s="640"/>
      <c r="P36" s="640"/>
      <c r="Q36" s="641"/>
      <c r="R36" s="642">
        <v>37757</v>
      </c>
      <c r="S36" s="643"/>
      <c r="T36" s="643"/>
      <c r="U36" s="643"/>
      <c r="V36" s="643"/>
      <c r="W36" s="643"/>
      <c r="X36" s="643"/>
      <c r="Y36" s="644"/>
      <c r="Z36" s="675">
        <v>1.1000000000000001</v>
      </c>
      <c r="AA36" s="675"/>
      <c r="AB36" s="675"/>
      <c r="AC36" s="675"/>
      <c r="AD36" s="676" t="s">
        <v>178</v>
      </c>
      <c r="AE36" s="676"/>
      <c r="AF36" s="676"/>
      <c r="AG36" s="676"/>
      <c r="AH36" s="676"/>
      <c r="AI36" s="676"/>
      <c r="AJ36" s="676"/>
      <c r="AK36" s="676"/>
      <c r="AL36" s="645" t="s">
        <v>178</v>
      </c>
      <c r="AM36" s="646"/>
      <c r="AN36" s="646"/>
      <c r="AO36" s="677"/>
      <c r="AP36" s="235"/>
      <c r="AQ36" s="694" t="s">
        <v>326</v>
      </c>
      <c r="AR36" s="695"/>
      <c r="AS36" s="695"/>
      <c r="AT36" s="695"/>
      <c r="AU36" s="695"/>
      <c r="AV36" s="695"/>
      <c r="AW36" s="695"/>
      <c r="AX36" s="695"/>
      <c r="AY36" s="696"/>
      <c r="AZ36" s="697">
        <v>343382</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511</v>
      </c>
      <c r="BW36" s="698"/>
      <c r="BX36" s="698"/>
      <c r="BY36" s="698"/>
      <c r="BZ36" s="698"/>
      <c r="CA36" s="698"/>
      <c r="CB36" s="699"/>
      <c r="CD36" s="681" t="s">
        <v>328</v>
      </c>
      <c r="CE36" s="682"/>
      <c r="CF36" s="682"/>
      <c r="CG36" s="682"/>
      <c r="CH36" s="682"/>
      <c r="CI36" s="682"/>
      <c r="CJ36" s="682"/>
      <c r="CK36" s="682"/>
      <c r="CL36" s="682"/>
      <c r="CM36" s="682"/>
      <c r="CN36" s="682"/>
      <c r="CO36" s="682"/>
      <c r="CP36" s="682"/>
      <c r="CQ36" s="683"/>
      <c r="CR36" s="642">
        <v>626006</v>
      </c>
      <c r="CS36" s="643"/>
      <c r="CT36" s="643"/>
      <c r="CU36" s="643"/>
      <c r="CV36" s="643"/>
      <c r="CW36" s="643"/>
      <c r="CX36" s="643"/>
      <c r="CY36" s="644"/>
      <c r="CZ36" s="645">
        <v>18.2</v>
      </c>
      <c r="DA36" s="663"/>
      <c r="DB36" s="663"/>
      <c r="DC36" s="664"/>
      <c r="DD36" s="648">
        <v>313601</v>
      </c>
      <c r="DE36" s="643"/>
      <c r="DF36" s="643"/>
      <c r="DG36" s="643"/>
      <c r="DH36" s="643"/>
      <c r="DI36" s="643"/>
      <c r="DJ36" s="643"/>
      <c r="DK36" s="644"/>
      <c r="DL36" s="648">
        <v>169642</v>
      </c>
      <c r="DM36" s="643"/>
      <c r="DN36" s="643"/>
      <c r="DO36" s="643"/>
      <c r="DP36" s="643"/>
      <c r="DQ36" s="643"/>
      <c r="DR36" s="643"/>
      <c r="DS36" s="643"/>
      <c r="DT36" s="643"/>
      <c r="DU36" s="643"/>
      <c r="DV36" s="644"/>
      <c r="DW36" s="645">
        <v>9.8000000000000007</v>
      </c>
      <c r="DX36" s="663"/>
      <c r="DY36" s="663"/>
      <c r="DZ36" s="663"/>
      <c r="EA36" s="663"/>
      <c r="EB36" s="663"/>
      <c r="EC36" s="684"/>
    </row>
    <row r="37" spans="2:133" ht="11.25" customHeight="1" x14ac:dyDescent="0.15">
      <c r="B37" s="639" t="s">
        <v>329</v>
      </c>
      <c r="C37" s="640"/>
      <c r="D37" s="640"/>
      <c r="E37" s="640"/>
      <c r="F37" s="640"/>
      <c r="G37" s="640"/>
      <c r="H37" s="640"/>
      <c r="I37" s="640"/>
      <c r="J37" s="640"/>
      <c r="K37" s="640"/>
      <c r="L37" s="640"/>
      <c r="M37" s="640"/>
      <c r="N37" s="640"/>
      <c r="O37" s="640"/>
      <c r="P37" s="640"/>
      <c r="Q37" s="641"/>
      <c r="R37" s="642">
        <v>52556</v>
      </c>
      <c r="S37" s="643"/>
      <c r="T37" s="643"/>
      <c r="U37" s="643"/>
      <c r="V37" s="643"/>
      <c r="W37" s="643"/>
      <c r="X37" s="643"/>
      <c r="Y37" s="644"/>
      <c r="Z37" s="675">
        <v>1.5</v>
      </c>
      <c r="AA37" s="675"/>
      <c r="AB37" s="675"/>
      <c r="AC37" s="675"/>
      <c r="AD37" s="676" t="s">
        <v>226</v>
      </c>
      <c r="AE37" s="676"/>
      <c r="AF37" s="676"/>
      <c r="AG37" s="676"/>
      <c r="AH37" s="676"/>
      <c r="AI37" s="676"/>
      <c r="AJ37" s="676"/>
      <c r="AK37" s="676"/>
      <c r="AL37" s="645" t="s">
        <v>226</v>
      </c>
      <c r="AM37" s="646"/>
      <c r="AN37" s="646"/>
      <c r="AO37" s="677"/>
      <c r="AQ37" s="685" t="s">
        <v>330</v>
      </c>
      <c r="AR37" s="686"/>
      <c r="AS37" s="686"/>
      <c r="AT37" s="686"/>
      <c r="AU37" s="686"/>
      <c r="AV37" s="686"/>
      <c r="AW37" s="686"/>
      <c r="AX37" s="686"/>
      <c r="AY37" s="687"/>
      <c r="AZ37" s="642">
        <v>74840</v>
      </c>
      <c r="BA37" s="643"/>
      <c r="BB37" s="643"/>
      <c r="BC37" s="643"/>
      <c r="BD37" s="661"/>
      <c r="BE37" s="661"/>
      <c r="BF37" s="688"/>
      <c r="BG37" s="681" t="s">
        <v>331</v>
      </c>
      <c r="BH37" s="682"/>
      <c r="BI37" s="682"/>
      <c r="BJ37" s="682"/>
      <c r="BK37" s="682"/>
      <c r="BL37" s="682"/>
      <c r="BM37" s="682"/>
      <c r="BN37" s="682"/>
      <c r="BO37" s="682"/>
      <c r="BP37" s="682"/>
      <c r="BQ37" s="682"/>
      <c r="BR37" s="682"/>
      <c r="BS37" s="682"/>
      <c r="BT37" s="682"/>
      <c r="BU37" s="683"/>
      <c r="BV37" s="642">
        <v>-6763</v>
      </c>
      <c r="BW37" s="643"/>
      <c r="BX37" s="643"/>
      <c r="BY37" s="643"/>
      <c r="BZ37" s="643"/>
      <c r="CA37" s="643"/>
      <c r="CB37" s="689"/>
      <c r="CD37" s="681" t="s">
        <v>332</v>
      </c>
      <c r="CE37" s="682"/>
      <c r="CF37" s="682"/>
      <c r="CG37" s="682"/>
      <c r="CH37" s="682"/>
      <c r="CI37" s="682"/>
      <c r="CJ37" s="682"/>
      <c r="CK37" s="682"/>
      <c r="CL37" s="682"/>
      <c r="CM37" s="682"/>
      <c r="CN37" s="682"/>
      <c r="CO37" s="682"/>
      <c r="CP37" s="682"/>
      <c r="CQ37" s="683"/>
      <c r="CR37" s="642">
        <v>60069</v>
      </c>
      <c r="CS37" s="661"/>
      <c r="CT37" s="661"/>
      <c r="CU37" s="661"/>
      <c r="CV37" s="661"/>
      <c r="CW37" s="661"/>
      <c r="CX37" s="661"/>
      <c r="CY37" s="662"/>
      <c r="CZ37" s="645">
        <v>1.7</v>
      </c>
      <c r="DA37" s="663"/>
      <c r="DB37" s="663"/>
      <c r="DC37" s="664"/>
      <c r="DD37" s="648">
        <v>59669</v>
      </c>
      <c r="DE37" s="661"/>
      <c r="DF37" s="661"/>
      <c r="DG37" s="661"/>
      <c r="DH37" s="661"/>
      <c r="DI37" s="661"/>
      <c r="DJ37" s="661"/>
      <c r="DK37" s="662"/>
      <c r="DL37" s="648">
        <v>38821</v>
      </c>
      <c r="DM37" s="661"/>
      <c r="DN37" s="661"/>
      <c r="DO37" s="661"/>
      <c r="DP37" s="661"/>
      <c r="DQ37" s="661"/>
      <c r="DR37" s="661"/>
      <c r="DS37" s="661"/>
      <c r="DT37" s="661"/>
      <c r="DU37" s="661"/>
      <c r="DV37" s="662"/>
      <c r="DW37" s="645">
        <v>2.2000000000000002</v>
      </c>
      <c r="DX37" s="663"/>
      <c r="DY37" s="663"/>
      <c r="DZ37" s="663"/>
      <c r="EA37" s="663"/>
      <c r="EB37" s="663"/>
      <c r="EC37" s="684"/>
    </row>
    <row r="38" spans="2:133" ht="11.25" customHeight="1" x14ac:dyDescent="0.15">
      <c r="B38" s="639" t="s">
        <v>333</v>
      </c>
      <c r="C38" s="640"/>
      <c r="D38" s="640"/>
      <c r="E38" s="640"/>
      <c r="F38" s="640"/>
      <c r="G38" s="640"/>
      <c r="H38" s="640"/>
      <c r="I38" s="640"/>
      <c r="J38" s="640"/>
      <c r="K38" s="640"/>
      <c r="L38" s="640"/>
      <c r="M38" s="640"/>
      <c r="N38" s="640"/>
      <c r="O38" s="640"/>
      <c r="P38" s="640"/>
      <c r="Q38" s="641"/>
      <c r="R38" s="642">
        <v>61015</v>
      </c>
      <c r="S38" s="643"/>
      <c r="T38" s="643"/>
      <c r="U38" s="643"/>
      <c r="V38" s="643"/>
      <c r="W38" s="643"/>
      <c r="X38" s="643"/>
      <c r="Y38" s="644"/>
      <c r="Z38" s="675">
        <v>1.8</v>
      </c>
      <c r="AA38" s="675"/>
      <c r="AB38" s="675"/>
      <c r="AC38" s="675"/>
      <c r="AD38" s="676">
        <v>3</v>
      </c>
      <c r="AE38" s="676"/>
      <c r="AF38" s="676"/>
      <c r="AG38" s="676"/>
      <c r="AH38" s="676"/>
      <c r="AI38" s="676"/>
      <c r="AJ38" s="676"/>
      <c r="AK38" s="676"/>
      <c r="AL38" s="645">
        <v>0</v>
      </c>
      <c r="AM38" s="646"/>
      <c r="AN38" s="646"/>
      <c r="AO38" s="677"/>
      <c r="AQ38" s="685" t="s">
        <v>334</v>
      </c>
      <c r="AR38" s="686"/>
      <c r="AS38" s="686"/>
      <c r="AT38" s="686"/>
      <c r="AU38" s="686"/>
      <c r="AV38" s="686"/>
      <c r="AW38" s="686"/>
      <c r="AX38" s="686"/>
      <c r="AY38" s="687"/>
      <c r="AZ38" s="642">
        <v>26266</v>
      </c>
      <c r="BA38" s="643"/>
      <c r="BB38" s="643"/>
      <c r="BC38" s="643"/>
      <c r="BD38" s="661"/>
      <c r="BE38" s="661"/>
      <c r="BF38" s="688"/>
      <c r="BG38" s="681" t="s">
        <v>335</v>
      </c>
      <c r="BH38" s="682"/>
      <c r="BI38" s="682"/>
      <c r="BJ38" s="682"/>
      <c r="BK38" s="682"/>
      <c r="BL38" s="682"/>
      <c r="BM38" s="682"/>
      <c r="BN38" s="682"/>
      <c r="BO38" s="682"/>
      <c r="BP38" s="682"/>
      <c r="BQ38" s="682"/>
      <c r="BR38" s="682"/>
      <c r="BS38" s="682"/>
      <c r="BT38" s="682"/>
      <c r="BU38" s="683"/>
      <c r="BV38" s="642">
        <v>510</v>
      </c>
      <c r="BW38" s="643"/>
      <c r="BX38" s="643"/>
      <c r="BY38" s="643"/>
      <c r="BZ38" s="643"/>
      <c r="CA38" s="643"/>
      <c r="CB38" s="689"/>
      <c r="CD38" s="681" t="s">
        <v>336</v>
      </c>
      <c r="CE38" s="682"/>
      <c r="CF38" s="682"/>
      <c r="CG38" s="682"/>
      <c r="CH38" s="682"/>
      <c r="CI38" s="682"/>
      <c r="CJ38" s="682"/>
      <c r="CK38" s="682"/>
      <c r="CL38" s="682"/>
      <c r="CM38" s="682"/>
      <c r="CN38" s="682"/>
      <c r="CO38" s="682"/>
      <c r="CP38" s="682"/>
      <c r="CQ38" s="683"/>
      <c r="CR38" s="642">
        <v>343382</v>
      </c>
      <c r="CS38" s="643"/>
      <c r="CT38" s="643"/>
      <c r="CU38" s="643"/>
      <c r="CV38" s="643"/>
      <c r="CW38" s="643"/>
      <c r="CX38" s="643"/>
      <c r="CY38" s="644"/>
      <c r="CZ38" s="645">
        <v>10</v>
      </c>
      <c r="DA38" s="663"/>
      <c r="DB38" s="663"/>
      <c r="DC38" s="664"/>
      <c r="DD38" s="648">
        <v>303915</v>
      </c>
      <c r="DE38" s="643"/>
      <c r="DF38" s="643"/>
      <c r="DG38" s="643"/>
      <c r="DH38" s="643"/>
      <c r="DI38" s="643"/>
      <c r="DJ38" s="643"/>
      <c r="DK38" s="644"/>
      <c r="DL38" s="648">
        <v>268047</v>
      </c>
      <c r="DM38" s="643"/>
      <c r="DN38" s="643"/>
      <c r="DO38" s="643"/>
      <c r="DP38" s="643"/>
      <c r="DQ38" s="643"/>
      <c r="DR38" s="643"/>
      <c r="DS38" s="643"/>
      <c r="DT38" s="643"/>
      <c r="DU38" s="643"/>
      <c r="DV38" s="644"/>
      <c r="DW38" s="645">
        <v>15.5</v>
      </c>
      <c r="DX38" s="663"/>
      <c r="DY38" s="663"/>
      <c r="DZ38" s="663"/>
      <c r="EA38" s="663"/>
      <c r="EB38" s="663"/>
      <c r="EC38" s="684"/>
    </row>
    <row r="39" spans="2:133" ht="11.25" customHeight="1" x14ac:dyDescent="0.15">
      <c r="B39" s="639" t="s">
        <v>337</v>
      </c>
      <c r="C39" s="640"/>
      <c r="D39" s="640"/>
      <c r="E39" s="640"/>
      <c r="F39" s="640"/>
      <c r="G39" s="640"/>
      <c r="H39" s="640"/>
      <c r="I39" s="640"/>
      <c r="J39" s="640"/>
      <c r="K39" s="640"/>
      <c r="L39" s="640"/>
      <c r="M39" s="640"/>
      <c r="N39" s="640"/>
      <c r="O39" s="640"/>
      <c r="P39" s="640"/>
      <c r="Q39" s="641"/>
      <c r="R39" s="642">
        <v>529000</v>
      </c>
      <c r="S39" s="643"/>
      <c r="T39" s="643"/>
      <c r="U39" s="643"/>
      <c r="V39" s="643"/>
      <c r="W39" s="643"/>
      <c r="X39" s="643"/>
      <c r="Y39" s="644"/>
      <c r="Z39" s="675">
        <v>15.2</v>
      </c>
      <c r="AA39" s="675"/>
      <c r="AB39" s="675"/>
      <c r="AC39" s="675"/>
      <c r="AD39" s="676" t="s">
        <v>226</v>
      </c>
      <c r="AE39" s="676"/>
      <c r="AF39" s="676"/>
      <c r="AG39" s="676"/>
      <c r="AH39" s="676"/>
      <c r="AI39" s="676"/>
      <c r="AJ39" s="676"/>
      <c r="AK39" s="676"/>
      <c r="AL39" s="645" t="s">
        <v>226</v>
      </c>
      <c r="AM39" s="646"/>
      <c r="AN39" s="646"/>
      <c r="AO39" s="677"/>
      <c r="AQ39" s="685" t="s">
        <v>338</v>
      </c>
      <c r="AR39" s="686"/>
      <c r="AS39" s="686"/>
      <c r="AT39" s="686"/>
      <c r="AU39" s="686"/>
      <c r="AV39" s="686"/>
      <c r="AW39" s="686"/>
      <c r="AX39" s="686"/>
      <c r="AY39" s="687"/>
      <c r="AZ39" s="642">
        <v>6320</v>
      </c>
      <c r="BA39" s="643"/>
      <c r="BB39" s="643"/>
      <c r="BC39" s="643"/>
      <c r="BD39" s="661"/>
      <c r="BE39" s="661"/>
      <c r="BF39" s="688"/>
      <c r="BG39" s="681" t="s">
        <v>339</v>
      </c>
      <c r="BH39" s="682"/>
      <c r="BI39" s="682"/>
      <c r="BJ39" s="682"/>
      <c r="BK39" s="682"/>
      <c r="BL39" s="682"/>
      <c r="BM39" s="682"/>
      <c r="BN39" s="682"/>
      <c r="BO39" s="682"/>
      <c r="BP39" s="682"/>
      <c r="BQ39" s="682"/>
      <c r="BR39" s="682"/>
      <c r="BS39" s="682"/>
      <c r="BT39" s="682"/>
      <c r="BU39" s="683"/>
      <c r="BV39" s="642">
        <v>731</v>
      </c>
      <c r="BW39" s="643"/>
      <c r="BX39" s="643"/>
      <c r="BY39" s="643"/>
      <c r="BZ39" s="643"/>
      <c r="CA39" s="643"/>
      <c r="CB39" s="689"/>
      <c r="CD39" s="681" t="s">
        <v>340</v>
      </c>
      <c r="CE39" s="682"/>
      <c r="CF39" s="682"/>
      <c r="CG39" s="682"/>
      <c r="CH39" s="682"/>
      <c r="CI39" s="682"/>
      <c r="CJ39" s="682"/>
      <c r="CK39" s="682"/>
      <c r="CL39" s="682"/>
      <c r="CM39" s="682"/>
      <c r="CN39" s="682"/>
      <c r="CO39" s="682"/>
      <c r="CP39" s="682"/>
      <c r="CQ39" s="683"/>
      <c r="CR39" s="642">
        <v>103171</v>
      </c>
      <c r="CS39" s="661"/>
      <c r="CT39" s="661"/>
      <c r="CU39" s="661"/>
      <c r="CV39" s="661"/>
      <c r="CW39" s="661"/>
      <c r="CX39" s="661"/>
      <c r="CY39" s="662"/>
      <c r="CZ39" s="645">
        <v>3</v>
      </c>
      <c r="DA39" s="663"/>
      <c r="DB39" s="663"/>
      <c r="DC39" s="664"/>
      <c r="DD39" s="648">
        <v>52545</v>
      </c>
      <c r="DE39" s="661"/>
      <c r="DF39" s="661"/>
      <c r="DG39" s="661"/>
      <c r="DH39" s="661"/>
      <c r="DI39" s="661"/>
      <c r="DJ39" s="661"/>
      <c r="DK39" s="662"/>
      <c r="DL39" s="648" t="s">
        <v>226</v>
      </c>
      <c r="DM39" s="661"/>
      <c r="DN39" s="661"/>
      <c r="DO39" s="661"/>
      <c r="DP39" s="661"/>
      <c r="DQ39" s="661"/>
      <c r="DR39" s="661"/>
      <c r="DS39" s="661"/>
      <c r="DT39" s="661"/>
      <c r="DU39" s="661"/>
      <c r="DV39" s="662"/>
      <c r="DW39" s="645" t="s">
        <v>226</v>
      </c>
      <c r="DX39" s="663"/>
      <c r="DY39" s="663"/>
      <c r="DZ39" s="663"/>
      <c r="EA39" s="663"/>
      <c r="EB39" s="663"/>
      <c r="EC39" s="684"/>
    </row>
    <row r="40" spans="2:133" ht="11.25" customHeight="1" x14ac:dyDescent="0.15">
      <c r="B40" s="639" t="s">
        <v>341</v>
      </c>
      <c r="C40" s="640"/>
      <c r="D40" s="640"/>
      <c r="E40" s="640"/>
      <c r="F40" s="640"/>
      <c r="G40" s="640"/>
      <c r="H40" s="640"/>
      <c r="I40" s="640"/>
      <c r="J40" s="640"/>
      <c r="K40" s="640"/>
      <c r="L40" s="640"/>
      <c r="M40" s="640"/>
      <c r="N40" s="640"/>
      <c r="O40" s="640"/>
      <c r="P40" s="640"/>
      <c r="Q40" s="641"/>
      <c r="R40" s="642" t="s">
        <v>226</v>
      </c>
      <c r="S40" s="643"/>
      <c r="T40" s="643"/>
      <c r="U40" s="643"/>
      <c r="V40" s="643"/>
      <c r="W40" s="643"/>
      <c r="X40" s="643"/>
      <c r="Y40" s="644"/>
      <c r="Z40" s="675" t="s">
        <v>226</v>
      </c>
      <c r="AA40" s="675"/>
      <c r="AB40" s="675"/>
      <c r="AC40" s="675"/>
      <c r="AD40" s="676" t="s">
        <v>226</v>
      </c>
      <c r="AE40" s="676"/>
      <c r="AF40" s="676"/>
      <c r="AG40" s="676"/>
      <c r="AH40" s="676"/>
      <c r="AI40" s="676"/>
      <c r="AJ40" s="676"/>
      <c r="AK40" s="676"/>
      <c r="AL40" s="645" t="s">
        <v>226</v>
      </c>
      <c r="AM40" s="646"/>
      <c r="AN40" s="646"/>
      <c r="AO40" s="677"/>
      <c r="AQ40" s="685" t="s">
        <v>342</v>
      </c>
      <c r="AR40" s="686"/>
      <c r="AS40" s="686"/>
      <c r="AT40" s="686"/>
      <c r="AU40" s="686"/>
      <c r="AV40" s="686"/>
      <c r="AW40" s="686"/>
      <c r="AX40" s="686"/>
      <c r="AY40" s="687"/>
      <c r="AZ40" s="642">
        <v>3447</v>
      </c>
      <c r="BA40" s="643"/>
      <c r="BB40" s="643"/>
      <c r="BC40" s="643"/>
      <c r="BD40" s="661"/>
      <c r="BE40" s="661"/>
      <c r="BF40" s="688"/>
      <c r="BG40" s="690" t="s">
        <v>343</v>
      </c>
      <c r="BH40" s="691"/>
      <c r="BI40" s="691"/>
      <c r="BJ40" s="691"/>
      <c r="BK40" s="691"/>
      <c r="BL40" s="236"/>
      <c r="BM40" s="682" t="s">
        <v>344</v>
      </c>
      <c r="BN40" s="682"/>
      <c r="BO40" s="682"/>
      <c r="BP40" s="682"/>
      <c r="BQ40" s="682"/>
      <c r="BR40" s="682"/>
      <c r="BS40" s="682"/>
      <c r="BT40" s="682"/>
      <c r="BU40" s="683"/>
      <c r="BV40" s="642">
        <v>71</v>
      </c>
      <c r="BW40" s="643"/>
      <c r="BX40" s="643"/>
      <c r="BY40" s="643"/>
      <c r="BZ40" s="643"/>
      <c r="CA40" s="643"/>
      <c r="CB40" s="689"/>
      <c r="CD40" s="681" t="s">
        <v>345</v>
      </c>
      <c r="CE40" s="682"/>
      <c r="CF40" s="682"/>
      <c r="CG40" s="682"/>
      <c r="CH40" s="682"/>
      <c r="CI40" s="682"/>
      <c r="CJ40" s="682"/>
      <c r="CK40" s="682"/>
      <c r="CL40" s="682"/>
      <c r="CM40" s="682"/>
      <c r="CN40" s="682"/>
      <c r="CO40" s="682"/>
      <c r="CP40" s="682"/>
      <c r="CQ40" s="683"/>
      <c r="CR40" s="642">
        <v>1900</v>
      </c>
      <c r="CS40" s="643"/>
      <c r="CT40" s="643"/>
      <c r="CU40" s="643"/>
      <c r="CV40" s="643"/>
      <c r="CW40" s="643"/>
      <c r="CX40" s="643"/>
      <c r="CY40" s="644"/>
      <c r="CZ40" s="645">
        <v>0.1</v>
      </c>
      <c r="DA40" s="663"/>
      <c r="DB40" s="663"/>
      <c r="DC40" s="664"/>
      <c r="DD40" s="648" t="s">
        <v>226</v>
      </c>
      <c r="DE40" s="643"/>
      <c r="DF40" s="643"/>
      <c r="DG40" s="643"/>
      <c r="DH40" s="643"/>
      <c r="DI40" s="643"/>
      <c r="DJ40" s="643"/>
      <c r="DK40" s="644"/>
      <c r="DL40" s="648" t="s">
        <v>178</v>
      </c>
      <c r="DM40" s="643"/>
      <c r="DN40" s="643"/>
      <c r="DO40" s="643"/>
      <c r="DP40" s="643"/>
      <c r="DQ40" s="643"/>
      <c r="DR40" s="643"/>
      <c r="DS40" s="643"/>
      <c r="DT40" s="643"/>
      <c r="DU40" s="643"/>
      <c r="DV40" s="644"/>
      <c r="DW40" s="645" t="s">
        <v>226</v>
      </c>
      <c r="DX40" s="663"/>
      <c r="DY40" s="663"/>
      <c r="DZ40" s="663"/>
      <c r="EA40" s="663"/>
      <c r="EB40" s="663"/>
      <c r="EC40" s="684"/>
    </row>
    <row r="41" spans="2:133" ht="11.25" customHeight="1" x14ac:dyDescent="0.15">
      <c r="B41" s="639" t="s">
        <v>346</v>
      </c>
      <c r="C41" s="640"/>
      <c r="D41" s="640"/>
      <c r="E41" s="640"/>
      <c r="F41" s="640"/>
      <c r="G41" s="640"/>
      <c r="H41" s="640"/>
      <c r="I41" s="640"/>
      <c r="J41" s="640"/>
      <c r="K41" s="640"/>
      <c r="L41" s="640"/>
      <c r="M41" s="640"/>
      <c r="N41" s="640"/>
      <c r="O41" s="640"/>
      <c r="P41" s="640"/>
      <c r="Q41" s="641"/>
      <c r="R41" s="642" t="s">
        <v>178</v>
      </c>
      <c r="S41" s="643"/>
      <c r="T41" s="643"/>
      <c r="U41" s="643"/>
      <c r="V41" s="643"/>
      <c r="W41" s="643"/>
      <c r="X41" s="643"/>
      <c r="Y41" s="644"/>
      <c r="Z41" s="675" t="s">
        <v>226</v>
      </c>
      <c r="AA41" s="675"/>
      <c r="AB41" s="675"/>
      <c r="AC41" s="675"/>
      <c r="AD41" s="676" t="s">
        <v>178</v>
      </c>
      <c r="AE41" s="676"/>
      <c r="AF41" s="676"/>
      <c r="AG41" s="676"/>
      <c r="AH41" s="676"/>
      <c r="AI41" s="676"/>
      <c r="AJ41" s="676"/>
      <c r="AK41" s="676"/>
      <c r="AL41" s="645" t="s">
        <v>226</v>
      </c>
      <c r="AM41" s="646"/>
      <c r="AN41" s="646"/>
      <c r="AO41" s="677"/>
      <c r="AQ41" s="685" t="s">
        <v>347</v>
      </c>
      <c r="AR41" s="686"/>
      <c r="AS41" s="686"/>
      <c r="AT41" s="686"/>
      <c r="AU41" s="686"/>
      <c r="AV41" s="686"/>
      <c r="AW41" s="686"/>
      <c r="AX41" s="686"/>
      <c r="AY41" s="687"/>
      <c r="AZ41" s="642">
        <v>42096</v>
      </c>
      <c r="BA41" s="643"/>
      <c r="BB41" s="643"/>
      <c r="BC41" s="643"/>
      <c r="BD41" s="661"/>
      <c r="BE41" s="661"/>
      <c r="BF41" s="688"/>
      <c r="BG41" s="690"/>
      <c r="BH41" s="691"/>
      <c r="BI41" s="691"/>
      <c r="BJ41" s="691"/>
      <c r="BK41" s="691"/>
      <c r="BL41" s="236"/>
      <c r="BM41" s="682" t="s">
        <v>348</v>
      </c>
      <c r="BN41" s="682"/>
      <c r="BO41" s="682"/>
      <c r="BP41" s="682"/>
      <c r="BQ41" s="682"/>
      <c r="BR41" s="682"/>
      <c r="BS41" s="682"/>
      <c r="BT41" s="682"/>
      <c r="BU41" s="683"/>
      <c r="BV41" s="642">
        <v>5</v>
      </c>
      <c r="BW41" s="643"/>
      <c r="BX41" s="643"/>
      <c r="BY41" s="643"/>
      <c r="BZ41" s="643"/>
      <c r="CA41" s="643"/>
      <c r="CB41" s="689"/>
      <c r="CD41" s="681" t="s">
        <v>349</v>
      </c>
      <c r="CE41" s="682"/>
      <c r="CF41" s="682"/>
      <c r="CG41" s="682"/>
      <c r="CH41" s="682"/>
      <c r="CI41" s="682"/>
      <c r="CJ41" s="682"/>
      <c r="CK41" s="682"/>
      <c r="CL41" s="682"/>
      <c r="CM41" s="682"/>
      <c r="CN41" s="682"/>
      <c r="CO41" s="682"/>
      <c r="CP41" s="682"/>
      <c r="CQ41" s="683"/>
      <c r="CR41" s="642" t="s">
        <v>226</v>
      </c>
      <c r="CS41" s="661"/>
      <c r="CT41" s="661"/>
      <c r="CU41" s="661"/>
      <c r="CV41" s="661"/>
      <c r="CW41" s="661"/>
      <c r="CX41" s="661"/>
      <c r="CY41" s="662"/>
      <c r="CZ41" s="645" t="s">
        <v>226</v>
      </c>
      <c r="DA41" s="663"/>
      <c r="DB41" s="663"/>
      <c r="DC41" s="664"/>
      <c r="DD41" s="648" t="s">
        <v>226</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350</v>
      </c>
      <c r="C42" s="640"/>
      <c r="D42" s="640"/>
      <c r="E42" s="640"/>
      <c r="F42" s="640"/>
      <c r="G42" s="640"/>
      <c r="H42" s="640"/>
      <c r="I42" s="640"/>
      <c r="J42" s="640"/>
      <c r="K42" s="640"/>
      <c r="L42" s="640"/>
      <c r="M42" s="640"/>
      <c r="N42" s="640"/>
      <c r="O42" s="640"/>
      <c r="P42" s="640"/>
      <c r="Q42" s="641"/>
      <c r="R42" s="642">
        <v>43100</v>
      </c>
      <c r="S42" s="643"/>
      <c r="T42" s="643"/>
      <c r="U42" s="643"/>
      <c r="V42" s="643"/>
      <c r="W42" s="643"/>
      <c r="X42" s="643"/>
      <c r="Y42" s="644"/>
      <c r="Z42" s="675">
        <v>1.2</v>
      </c>
      <c r="AA42" s="675"/>
      <c r="AB42" s="675"/>
      <c r="AC42" s="675"/>
      <c r="AD42" s="676" t="s">
        <v>226</v>
      </c>
      <c r="AE42" s="676"/>
      <c r="AF42" s="676"/>
      <c r="AG42" s="676"/>
      <c r="AH42" s="676"/>
      <c r="AI42" s="676"/>
      <c r="AJ42" s="676"/>
      <c r="AK42" s="676"/>
      <c r="AL42" s="645" t="s">
        <v>226</v>
      </c>
      <c r="AM42" s="646"/>
      <c r="AN42" s="646"/>
      <c r="AO42" s="677"/>
      <c r="AQ42" s="678" t="s">
        <v>351</v>
      </c>
      <c r="AR42" s="679"/>
      <c r="AS42" s="679"/>
      <c r="AT42" s="679"/>
      <c r="AU42" s="679"/>
      <c r="AV42" s="679"/>
      <c r="AW42" s="679"/>
      <c r="AX42" s="679"/>
      <c r="AY42" s="680"/>
      <c r="AZ42" s="626">
        <v>190413</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489</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863984</v>
      </c>
      <c r="CS42" s="643"/>
      <c r="CT42" s="643"/>
      <c r="CU42" s="643"/>
      <c r="CV42" s="643"/>
      <c r="CW42" s="643"/>
      <c r="CX42" s="643"/>
      <c r="CY42" s="644"/>
      <c r="CZ42" s="645">
        <v>25.1</v>
      </c>
      <c r="DA42" s="646"/>
      <c r="DB42" s="646"/>
      <c r="DC42" s="647"/>
      <c r="DD42" s="648">
        <v>204886</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354</v>
      </c>
      <c r="C43" s="624"/>
      <c r="D43" s="624"/>
      <c r="E43" s="624"/>
      <c r="F43" s="624"/>
      <c r="G43" s="624"/>
      <c r="H43" s="624"/>
      <c r="I43" s="624"/>
      <c r="J43" s="624"/>
      <c r="K43" s="624"/>
      <c r="L43" s="624"/>
      <c r="M43" s="624"/>
      <c r="N43" s="624"/>
      <c r="O43" s="624"/>
      <c r="P43" s="624"/>
      <c r="Q43" s="625"/>
      <c r="R43" s="626">
        <v>3473107</v>
      </c>
      <c r="S43" s="665"/>
      <c r="T43" s="665"/>
      <c r="U43" s="665"/>
      <c r="V43" s="665"/>
      <c r="W43" s="665"/>
      <c r="X43" s="665"/>
      <c r="Y43" s="666"/>
      <c r="Z43" s="667">
        <v>100</v>
      </c>
      <c r="AA43" s="667"/>
      <c r="AB43" s="667"/>
      <c r="AC43" s="667"/>
      <c r="AD43" s="668">
        <v>1689031</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v>27094</v>
      </c>
      <c r="CS43" s="661"/>
      <c r="CT43" s="661"/>
      <c r="CU43" s="661"/>
      <c r="CV43" s="661"/>
      <c r="CW43" s="661"/>
      <c r="CX43" s="661"/>
      <c r="CY43" s="662"/>
      <c r="CZ43" s="645">
        <v>0.8</v>
      </c>
      <c r="DA43" s="663"/>
      <c r="DB43" s="663"/>
      <c r="DC43" s="664"/>
      <c r="DD43" s="648">
        <v>27094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356</v>
      </c>
      <c r="CG44" s="640"/>
      <c r="CH44" s="640"/>
      <c r="CI44" s="640"/>
      <c r="CJ44" s="640"/>
      <c r="CK44" s="640"/>
      <c r="CL44" s="640"/>
      <c r="CM44" s="640"/>
      <c r="CN44" s="640"/>
      <c r="CO44" s="640"/>
      <c r="CP44" s="640"/>
      <c r="CQ44" s="641"/>
      <c r="CR44" s="642">
        <v>801226</v>
      </c>
      <c r="CS44" s="643"/>
      <c r="CT44" s="643"/>
      <c r="CU44" s="643"/>
      <c r="CV44" s="643"/>
      <c r="CW44" s="643"/>
      <c r="CX44" s="643"/>
      <c r="CY44" s="644"/>
      <c r="CZ44" s="645">
        <v>23.3</v>
      </c>
      <c r="DA44" s="646"/>
      <c r="DB44" s="646"/>
      <c r="DC44" s="647"/>
      <c r="DD44" s="648">
        <v>186482</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251015</v>
      </c>
      <c r="CS45" s="661"/>
      <c r="CT45" s="661"/>
      <c r="CU45" s="661"/>
      <c r="CV45" s="661"/>
      <c r="CW45" s="661"/>
      <c r="CX45" s="661"/>
      <c r="CY45" s="662"/>
      <c r="CZ45" s="645">
        <v>7.3</v>
      </c>
      <c r="DA45" s="663"/>
      <c r="DB45" s="663"/>
      <c r="DC45" s="664"/>
      <c r="DD45" s="648">
        <v>18753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498476</v>
      </c>
      <c r="CS46" s="643"/>
      <c r="CT46" s="643"/>
      <c r="CU46" s="643"/>
      <c r="CV46" s="643"/>
      <c r="CW46" s="643"/>
      <c r="CX46" s="643"/>
      <c r="CY46" s="644"/>
      <c r="CZ46" s="645">
        <v>14.5</v>
      </c>
      <c r="DA46" s="646"/>
      <c r="DB46" s="646"/>
      <c r="DC46" s="647"/>
      <c r="DD46" s="648">
        <v>164894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v>62758</v>
      </c>
      <c r="CS47" s="661"/>
      <c r="CT47" s="661"/>
      <c r="CU47" s="661"/>
      <c r="CV47" s="661"/>
      <c r="CW47" s="661"/>
      <c r="CX47" s="661"/>
      <c r="CY47" s="662"/>
      <c r="CZ47" s="645">
        <v>1.8</v>
      </c>
      <c r="DA47" s="663"/>
      <c r="DB47" s="663"/>
      <c r="DC47" s="664"/>
      <c r="DD47" s="648">
        <v>18404</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178</v>
      </c>
      <c r="CS48" s="643"/>
      <c r="CT48" s="643"/>
      <c r="CU48" s="643"/>
      <c r="CV48" s="643"/>
      <c r="CW48" s="643"/>
      <c r="CX48" s="643"/>
      <c r="CY48" s="644"/>
      <c r="CZ48" s="645" t="s">
        <v>226</v>
      </c>
      <c r="DA48" s="646"/>
      <c r="DB48" s="646"/>
      <c r="DC48" s="647"/>
      <c r="DD48" s="648" t="s">
        <v>178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3445962</v>
      </c>
      <c r="CS49" s="627"/>
      <c r="CT49" s="627"/>
      <c r="CU49" s="627"/>
      <c r="CV49" s="627"/>
      <c r="CW49" s="627"/>
      <c r="CX49" s="627"/>
      <c r="CY49" s="628"/>
      <c r="CZ49" s="629">
        <v>100</v>
      </c>
      <c r="DA49" s="630"/>
      <c r="DB49" s="630"/>
      <c r="DC49" s="631"/>
      <c r="DD49" s="632">
        <v>2137097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hJH1aArA+zVGDYdYhT38M2CmvuECwobgclWal+/YjrtTMGAC6ZvY+qpCwDyS7/efATAcxQTDuTRgn/1pOn7iKw==" saltValue="z6XHwGvuGPKF5kqaIqH/A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R10" sqref="CR10:CV1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366</v>
      </c>
      <c r="DK2" s="1168"/>
      <c r="DL2" s="1168"/>
      <c r="DM2" s="1168"/>
      <c r="DN2" s="1168"/>
      <c r="DO2" s="1169"/>
      <c r="DP2" s="251"/>
      <c r="DQ2" s="1167" t="s">
        <v>367</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70" t="s">
        <v>374</v>
      </c>
      <c r="AG5" s="1059"/>
      <c r="AH5" s="1059"/>
      <c r="AI5" s="1059"/>
      <c r="AJ5" s="1074"/>
      <c r="AK5" s="1059" t="s">
        <v>375</v>
      </c>
      <c r="AL5" s="1059"/>
      <c r="AM5" s="1059"/>
      <c r="AN5" s="1059"/>
      <c r="AO5" s="1060"/>
      <c r="AP5" s="1058" t="s">
        <v>376</v>
      </c>
      <c r="AQ5" s="1059"/>
      <c r="AR5" s="1059"/>
      <c r="AS5" s="1059"/>
      <c r="AT5" s="1060"/>
      <c r="AU5" s="1058" t="s">
        <v>377</v>
      </c>
      <c r="AV5" s="1059"/>
      <c r="AW5" s="1059"/>
      <c r="AX5" s="1059"/>
      <c r="AY5" s="1074"/>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55" t="s">
        <v>384</v>
      </c>
      <c r="DH5" s="1156"/>
      <c r="DI5" s="1156"/>
      <c r="DJ5" s="1156"/>
      <c r="DK5" s="1157"/>
      <c r="DL5" s="1155" t="s">
        <v>385</v>
      </c>
      <c r="DM5" s="1156"/>
      <c r="DN5" s="1156"/>
      <c r="DO5" s="1156"/>
      <c r="DP5" s="1157"/>
      <c r="DQ5" s="1058" t="s">
        <v>386</v>
      </c>
      <c r="DR5" s="1059"/>
      <c r="DS5" s="1059"/>
      <c r="DT5" s="1059"/>
      <c r="DU5" s="1060"/>
      <c r="DV5" s="1058" t="s">
        <v>377</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387</v>
      </c>
      <c r="C7" s="1108"/>
      <c r="D7" s="1108"/>
      <c r="E7" s="1108"/>
      <c r="F7" s="1108"/>
      <c r="G7" s="1108"/>
      <c r="H7" s="1108"/>
      <c r="I7" s="1108"/>
      <c r="J7" s="1108"/>
      <c r="K7" s="1108"/>
      <c r="L7" s="1108"/>
      <c r="M7" s="1108"/>
      <c r="N7" s="1108"/>
      <c r="O7" s="1108"/>
      <c r="P7" s="1109"/>
      <c r="Q7" s="1161">
        <v>3446</v>
      </c>
      <c r="R7" s="1162"/>
      <c r="S7" s="1162"/>
      <c r="T7" s="1162"/>
      <c r="U7" s="1162"/>
      <c r="V7" s="1162">
        <v>3461</v>
      </c>
      <c r="W7" s="1162"/>
      <c r="X7" s="1162"/>
      <c r="Y7" s="1162"/>
      <c r="Z7" s="1162"/>
      <c r="AA7" s="1162">
        <v>-15</v>
      </c>
      <c r="AB7" s="1162"/>
      <c r="AC7" s="1162"/>
      <c r="AD7" s="1162"/>
      <c r="AE7" s="1163"/>
      <c r="AF7" s="1164">
        <v>201</v>
      </c>
      <c r="AG7" s="1165"/>
      <c r="AH7" s="1165"/>
      <c r="AI7" s="1165"/>
      <c r="AJ7" s="1166"/>
      <c r="AK7" s="1148">
        <v>38</v>
      </c>
      <c r="AL7" s="1149"/>
      <c r="AM7" s="1149"/>
      <c r="AN7" s="1149"/>
      <c r="AO7" s="1149"/>
      <c r="AP7" s="1149">
        <v>4093</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606</v>
      </c>
      <c r="BT7" s="1153"/>
      <c r="BU7" s="1153"/>
      <c r="BV7" s="1153"/>
      <c r="BW7" s="1153"/>
      <c r="BX7" s="1153"/>
      <c r="BY7" s="1153"/>
      <c r="BZ7" s="1153"/>
      <c r="CA7" s="1153"/>
      <c r="CB7" s="1153"/>
      <c r="CC7" s="1153"/>
      <c r="CD7" s="1153"/>
      <c r="CE7" s="1153"/>
      <c r="CF7" s="1153"/>
      <c r="CG7" s="1154"/>
      <c r="CH7" s="1145">
        <v>-4</v>
      </c>
      <c r="CI7" s="1146"/>
      <c r="CJ7" s="1146"/>
      <c r="CK7" s="1146"/>
      <c r="CL7" s="1147"/>
      <c r="CM7" s="1145">
        <v>-2</v>
      </c>
      <c r="CN7" s="1146"/>
      <c r="CO7" s="1146"/>
      <c r="CP7" s="1146"/>
      <c r="CQ7" s="1147"/>
      <c r="CR7" s="1145">
        <v>5</v>
      </c>
      <c r="CS7" s="1146"/>
      <c r="CT7" s="1146"/>
      <c r="CU7" s="1146"/>
      <c r="CV7" s="1147"/>
      <c r="CW7" s="1145" t="s">
        <v>607</v>
      </c>
      <c r="CX7" s="1146"/>
      <c r="CY7" s="1146"/>
      <c r="CZ7" s="1146"/>
      <c r="DA7" s="1147"/>
      <c r="DB7" s="1145" t="s">
        <v>607</v>
      </c>
      <c r="DC7" s="1146"/>
      <c r="DD7" s="1146"/>
      <c r="DE7" s="1146"/>
      <c r="DF7" s="1147"/>
      <c r="DG7" s="1145" t="s">
        <v>607</v>
      </c>
      <c r="DH7" s="1146"/>
      <c r="DI7" s="1146"/>
      <c r="DJ7" s="1146"/>
      <c r="DK7" s="1147"/>
      <c r="DL7" s="1145" t="s">
        <v>607</v>
      </c>
      <c r="DM7" s="1146"/>
      <c r="DN7" s="1146"/>
      <c r="DO7" s="1146"/>
      <c r="DP7" s="1147"/>
      <c r="DQ7" s="1145" t="s">
        <v>607</v>
      </c>
      <c r="DR7" s="1146"/>
      <c r="DS7" s="1146"/>
      <c r="DT7" s="1146"/>
      <c r="DU7" s="1147"/>
      <c r="DV7" s="1172"/>
      <c r="DW7" s="1173"/>
      <c r="DX7" s="1173"/>
      <c r="DY7" s="1173"/>
      <c r="DZ7" s="1174"/>
      <c r="EA7" s="256"/>
    </row>
    <row r="8" spans="1:131" s="257" customFormat="1" ht="26.25" customHeight="1" x14ac:dyDescent="0.15">
      <c r="A8" s="263">
        <v>2</v>
      </c>
      <c r="B8" s="1088" t="s">
        <v>388</v>
      </c>
      <c r="C8" s="1089"/>
      <c r="D8" s="1089"/>
      <c r="E8" s="1089"/>
      <c r="F8" s="1089"/>
      <c r="G8" s="1089"/>
      <c r="H8" s="1089"/>
      <c r="I8" s="1089"/>
      <c r="J8" s="1089"/>
      <c r="K8" s="1089"/>
      <c r="L8" s="1089"/>
      <c r="M8" s="1089"/>
      <c r="N8" s="1089"/>
      <c r="O8" s="1089"/>
      <c r="P8" s="1090"/>
      <c r="Q8" s="1100">
        <v>48</v>
      </c>
      <c r="R8" s="1101"/>
      <c r="S8" s="1101"/>
      <c r="T8" s="1101"/>
      <c r="U8" s="1101"/>
      <c r="V8" s="1101">
        <v>7</v>
      </c>
      <c r="W8" s="1101"/>
      <c r="X8" s="1101"/>
      <c r="Y8" s="1101"/>
      <c r="Z8" s="1101"/>
      <c r="AA8" s="1101">
        <v>41</v>
      </c>
      <c r="AB8" s="1101"/>
      <c r="AC8" s="1101"/>
      <c r="AD8" s="1101"/>
      <c r="AE8" s="1102"/>
      <c r="AF8" s="1094">
        <v>-185</v>
      </c>
      <c r="AG8" s="1095"/>
      <c r="AH8" s="1095"/>
      <c r="AI8" s="1095"/>
      <c r="AJ8" s="1096"/>
      <c r="AK8" s="1143" t="s">
        <v>607</v>
      </c>
      <c r="AL8" s="1144"/>
      <c r="AM8" s="1144"/>
      <c r="AN8" s="1144"/>
      <c r="AO8" s="1144"/>
      <c r="AP8" s="1144" t="s">
        <v>607</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389</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390</v>
      </c>
      <c r="B23" s="1001" t="s">
        <v>391</v>
      </c>
      <c r="C23" s="1002"/>
      <c r="D23" s="1002"/>
      <c r="E23" s="1002"/>
      <c r="F23" s="1002"/>
      <c r="G23" s="1002"/>
      <c r="H23" s="1002"/>
      <c r="I23" s="1002"/>
      <c r="J23" s="1002"/>
      <c r="K23" s="1002"/>
      <c r="L23" s="1002"/>
      <c r="M23" s="1002"/>
      <c r="N23" s="1002"/>
      <c r="O23" s="1002"/>
      <c r="P23" s="1003"/>
      <c r="Q23" s="1125">
        <v>3494</v>
      </c>
      <c r="R23" s="1126"/>
      <c r="S23" s="1126"/>
      <c r="T23" s="1126"/>
      <c r="U23" s="1126"/>
      <c r="V23" s="1126">
        <v>3468</v>
      </c>
      <c r="W23" s="1126"/>
      <c r="X23" s="1126"/>
      <c r="Y23" s="1126"/>
      <c r="Z23" s="1126"/>
      <c r="AA23" s="1126">
        <v>26</v>
      </c>
      <c r="AB23" s="1126"/>
      <c r="AC23" s="1126"/>
      <c r="AD23" s="1126"/>
      <c r="AE23" s="1127"/>
      <c r="AF23" s="1128">
        <v>16</v>
      </c>
      <c r="AG23" s="1126"/>
      <c r="AH23" s="1126"/>
      <c r="AI23" s="1126"/>
      <c r="AJ23" s="1129"/>
      <c r="AK23" s="1130"/>
      <c r="AL23" s="1131"/>
      <c r="AM23" s="1131"/>
      <c r="AN23" s="1131"/>
      <c r="AO23" s="1131"/>
      <c r="AP23" s="1126">
        <v>4093</v>
      </c>
      <c r="AQ23" s="1126"/>
      <c r="AR23" s="1126"/>
      <c r="AS23" s="1126"/>
      <c r="AT23" s="1126"/>
      <c r="AU23" s="1132"/>
      <c r="AV23" s="1132"/>
      <c r="AW23" s="1132"/>
      <c r="AX23" s="1132"/>
      <c r="AY23" s="1133"/>
      <c r="AZ23" s="1122" t="s">
        <v>392</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370</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403</v>
      </c>
      <c r="C28" s="1108"/>
      <c r="D28" s="1108"/>
      <c r="E28" s="1108"/>
      <c r="F28" s="1108"/>
      <c r="G28" s="1108"/>
      <c r="H28" s="1108"/>
      <c r="I28" s="1108"/>
      <c r="J28" s="1108"/>
      <c r="K28" s="1108"/>
      <c r="L28" s="1108"/>
      <c r="M28" s="1108"/>
      <c r="N28" s="1108"/>
      <c r="O28" s="1108"/>
      <c r="P28" s="1109"/>
      <c r="Q28" s="1110">
        <v>478</v>
      </c>
      <c r="R28" s="1111"/>
      <c r="S28" s="1111"/>
      <c r="T28" s="1111"/>
      <c r="U28" s="1111"/>
      <c r="V28" s="1111">
        <v>477</v>
      </c>
      <c r="W28" s="1111"/>
      <c r="X28" s="1111"/>
      <c r="Y28" s="1111"/>
      <c r="Z28" s="1111"/>
      <c r="AA28" s="1111">
        <v>1</v>
      </c>
      <c r="AB28" s="1111"/>
      <c r="AC28" s="1111"/>
      <c r="AD28" s="1111"/>
      <c r="AE28" s="1112"/>
      <c r="AF28" s="1113">
        <v>1</v>
      </c>
      <c r="AG28" s="1111"/>
      <c r="AH28" s="1111"/>
      <c r="AI28" s="1111"/>
      <c r="AJ28" s="1114"/>
      <c r="AK28" s="1115">
        <v>42</v>
      </c>
      <c r="AL28" s="1103"/>
      <c r="AM28" s="1103"/>
      <c r="AN28" s="1103"/>
      <c r="AO28" s="1103"/>
      <c r="AP28" s="1103" t="s">
        <v>607</v>
      </c>
      <c r="AQ28" s="1103"/>
      <c r="AR28" s="1103"/>
      <c r="AS28" s="1103"/>
      <c r="AT28" s="1103"/>
      <c r="AU28" s="1103" t="s">
        <v>607</v>
      </c>
      <c r="AV28" s="1103"/>
      <c r="AW28" s="1103"/>
      <c r="AX28" s="1103"/>
      <c r="AY28" s="1103"/>
      <c r="AZ28" s="1104" t="s">
        <v>607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404</v>
      </c>
      <c r="C29" s="1089"/>
      <c r="D29" s="1089"/>
      <c r="E29" s="1089"/>
      <c r="F29" s="1089"/>
      <c r="G29" s="1089"/>
      <c r="H29" s="1089"/>
      <c r="I29" s="1089"/>
      <c r="J29" s="1089"/>
      <c r="K29" s="1089"/>
      <c r="L29" s="1089"/>
      <c r="M29" s="1089"/>
      <c r="N29" s="1089"/>
      <c r="O29" s="1089"/>
      <c r="P29" s="1090"/>
      <c r="Q29" s="1100">
        <v>607</v>
      </c>
      <c r="R29" s="1101"/>
      <c r="S29" s="1101"/>
      <c r="T29" s="1101"/>
      <c r="U29" s="1101"/>
      <c r="V29" s="1101">
        <v>583</v>
      </c>
      <c r="W29" s="1101"/>
      <c r="X29" s="1101"/>
      <c r="Y29" s="1101"/>
      <c r="Z29" s="1101"/>
      <c r="AA29" s="1101">
        <v>24</v>
      </c>
      <c r="AB29" s="1101"/>
      <c r="AC29" s="1101"/>
      <c r="AD29" s="1101"/>
      <c r="AE29" s="1102"/>
      <c r="AF29" s="1094">
        <v>24</v>
      </c>
      <c r="AG29" s="1095"/>
      <c r="AH29" s="1095"/>
      <c r="AI29" s="1095"/>
      <c r="AJ29" s="1096"/>
      <c r="AK29" s="1037">
        <v>112</v>
      </c>
      <c r="AL29" s="1028"/>
      <c r="AM29" s="1028"/>
      <c r="AN29" s="1028"/>
      <c r="AO29" s="1028"/>
      <c r="AP29" s="1028" t="s">
        <v>607</v>
      </c>
      <c r="AQ29" s="1028"/>
      <c r="AR29" s="1028"/>
      <c r="AS29" s="1028"/>
      <c r="AT29" s="1028"/>
      <c r="AU29" s="1028" t="s">
        <v>607</v>
      </c>
      <c r="AV29" s="1028"/>
      <c r="AW29" s="1028"/>
      <c r="AX29" s="1028"/>
      <c r="AY29" s="1028"/>
      <c r="AZ29" s="1099" t="s">
        <v>607</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405</v>
      </c>
      <c r="C30" s="1089"/>
      <c r="D30" s="1089"/>
      <c r="E30" s="1089"/>
      <c r="F30" s="1089"/>
      <c r="G30" s="1089"/>
      <c r="H30" s="1089"/>
      <c r="I30" s="1089"/>
      <c r="J30" s="1089"/>
      <c r="K30" s="1089"/>
      <c r="L30" s="1089"/>
      <c r="M30" s="1089"/>
      <c r="N30" s="1089"/>
      <c r="O30" s="1089"/>
      <c r="P30" s="1090"/>
      <c r="Q30" s="1100">
        <v>13</v>
      </c>
      <c r="R30" s="1101"/>
      <c r="S30" s="1101"/>
      <c r="T30" s="1101"/>
      <c r="U30" s="1101"/>
      <c r="V30" s="1101">
        <v>13</v>
      </c>
      <c r="W30" s="1101"/>
      <c r="X30" s="1101"/>
      <c r="Y30" s="1101"/>
      <c r="Z30" s="1101"/>
      <c r="AA30" s="1101">
        <v>0</v>
      </c>
      <c r="AB30" s="1101"/>
      <c r="AC30" s="1101"/>
      <c r="AD30" s="1101"/>
      <c r="AE30" s="1102"/>
      <c r="AF30" s="1094" t="s">
        <v>406</v>
      </c>
      <c r="AG30" s="1095"/>
      <c r="AH30" s="1095"/>
      <c r="AI30" s="1095"/>
      <c r="AJ30" s="1096"/>
      <c r="AK30" s="1037">
        <v>7</v>
      </c>
      <c r="AL30" s="1028"/>
      <c r="AM30" s="1028"/>
      <c r="AN30" s="1028"/>
      <c r="AO30" s="1028"/>
      <c r="AP30" s="1028" t="s">
        <v>607</v>
      </c>
      <c r="AQ30" s="1028"/>
      <c r="AR30" s="1028"/>
      <c r="AS30" s="1028"/>
      <c r="AT30" s="1028"/>
      <c r="AU30" s="1028" t="s">
        <v>607</v>
      </c>
      <c r="AV30" s="1028"/>
      <c r="AW30" s="1028"/>
      <c r="AX30" s="1028"/>
      <c r="AY30" s="1028"/>
      <c r="AZ30" s="1099" t="s">
        <v>607</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407</v>
      </c>
      <c r="C31" s="1089"/>
      <c r="D31" s="1089"/>
      <c r="E31" s="1089"/>
      <c r="F31" s="1089"/>
      <c r="G31" s="1089"/>
      <c r="H31" s="1089"/>
      <c r="I31" s="1089"/>
      <c r="J31" s="1089"/>
      <c r="K31" s="1089"/>
      <c r="L31" s="1089"/>
      <c r="M31" s="1089"/>
      <c r="N31" s="1089"/>
      <c r="O31" s="1089"/>
      <c r="P31" s="1090"/>
      <c r="Q31" s="1100">
        <v>50</v>
      </c>
      <c r="R31" s="1101"/>
      <c r="S31" s="1101"/>
      <c r="T31" s="1101"/>
      <c r="U31" s="1101"/>
      <c r="V31" s="1101">
        <v>49</v>
      </c>
      <c r="W31" s="1101"/>
      <c r="X31" s="1101"/>
      <c r="Y31" s="1101"/>
      <c r="Z31" s="1101"/>
      <c r="AA31" s="1101">
        <v>1</v>
      </c>
      <c r="AB31" s="1101"/>
      <c r="AC31" s="1101"/>
      <c r="AD31" s="1101"/>
      <c r="AE31" s="1102"/>
      <c r="AF31" s="1094">
        <v>1</v>
      </c>
      <c r="AG31" s="1095"/>
      <c r="AH31" s="1095"/>
      <c r="AI31" s="1095"/>
      <c r="AJ31" s="1096"/>
      <c r="AK31" s="1037">
        <v>70</v>
      </c>
      <c r="AL31" s="1028"/>
      <c r="AM31" s="1028"/>
      <c r="AN31" s="1028"/>
      <c r="AO31" s="1028"/>
      <c r="AP31" s="1028" t="s">
        <v>607</v>
      </c>
      <c r="AQ31" s="1028"/>
      <c r="AR31" s="1028"/>
      <c r="AS31" s="1028"/>
      <c r="AT31" s="1028"/>
      <c r="AU31" s="1028" t="s">
        <v>607</v>
      </c>
      <c r="AV31" s="1028"/>
      <c r="AW31" s="1028"/>
      <c r="AX31" s="1028"/>
      <c r="AY31" s="1028"/>
      <c r="AZ31" s="1099" t="s">
        <v>607</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408</v>
      </c>
      <c r="C32" s="1089"/>
      <c r="D32" s="1089"/>
      <c r="E32" s="1089"/>
      <c r="F32" s="1089"/>
      <c r="G32" s="1089"/>
      <c r="H32" s="1089"/>
      <c r="I32" s="1089"/>
      <c r="J32" s="1089"/>
      <c r="K32" s="1089"/>
      <c r="L32" s="1089"/>
      <c r="M32" s="1089"/>
      <c r="N32" s="1089"/>
      <c r="O32" s="1089"/>
      <c r="P32" s="1090"/>
      <c r="Q32" s="1100">
        <v>106</v>
      </c>
      <c r="R32" s="1101"/>
      <c r="S32" s="1101"/>
      <c r="T32" s="1101"/>
      <c r="U32" s="1101"/>
      <c r="V32" s="1101">
        <v>105</v>
      </c>
      <c r="W32" s="1101"/>
      <c r="X32" s="1101"/>
      <c r="Y32" s="1101"/>
      <c r="Z32" s="1101"/>
      <c r="AA32" s="1101">
        <v>1</v>
      </c>
      <c r="AB32" s="1101"/>
      <c r="AC32" s="1101"/>
      <c r="AD32" s="1101"/>
      <c r="AE32" s="1102"/>
      <c r="AF32" s="1094">
        <v>0</v>
      </c>
      <c r="AG32" s="1095"/>
      <c r="AH32" s="1095"/>
      <c r="AI32" s="1095"/>
      <c r="AJ32" s="1096"/>
      <c r="AK32" s="1037">
        <v>26</v>
      </c>
      <c r="AL32" s="1028"/>
      <c r="AM32" s="1028"/>
      <c r="AN32" s="1028"/>
      <c r="AO32" s="1028"/>
      <c r="AP32" s="1028">
        <v>514</v>
      </c>
      <c r="AQ32" s="1028"/>
      <c r="AR32" s="1028"/>
      <c r="AS32" s="1028"/>
      <c r="AT32" s="1028"/>
      <c r="AU32" s="1028">
        <v>306</v>
      </c>
      <c r="AV32" s="1028"/>
      <c r="AW32" s="1028"/>
      <c r="AX32" s="1028"/>
      <c r="AY32" s="1028"/>
      <c r="AZ32" s="1099" t="s">
        <v>607</v>
      </c>
      <c r="BA32" s="1099"/>
      <c r="BB32" s="1099"/>
      <c r="BC32" s="1099"/>
      <c r="BD32" s="1099"/>
      <c r="BE32" s="1083" t="s">
        <v>409</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410</v>
      </c>
      <c r="C33" s="1089"/>
      <c r="D33" s="1089"/>
      <c r="E33" s="1089"/>
      <c r="F33" s="1089"/>
      <c r="G33" s="1089"/>
      <c r="H33" s="1089"/>
      <c r="I33" s="1089"/>
      <c r="J33" s="1089"/>
      <c r="K33" s="1089"/>
      <c r="L33" s="1089"/>
      <c r="M33" s="1089"/>
      <c r="N33" s="1089"/>
      <c r="O33" s="1089"/>
      <c r="P33" s="1090"/>
      <c r="Q33" s="1100">
        <v>202</v>
      </c>
      <c r="R33" s="1101"/>
      <c r="S33" s="1101"/>
      <c r="T33" s="1101"/>
      <c r="U33" s="1101"/>
      <c r="V33" s="1101">
        <v>201</v>
      </c>
      <c r="W33" s="1101"/>
      <c r="X33" s="1101"/>
      <c r="Y33" s="1101"/>
      <c r="Z33" s="1101"/>
      <c r="AA33" s="1101">
        <v>1</v>
      </c>
      <c r="AB33" s="1101"/>
      <c r="AC33" s="1101"/>
      <c r="AD33" s="1101"/>
      <c r="AE33" s="1102"/>
      <c r="AF33" s="1094">
        <v>0</v>
      </c>
      <c r="AG33" s="1095"/>
      <c r="AH33" s="1095"/>
      <c r="AI33" s="1095"/>
      <c r="AJ33" s="1096"/>
      <c r="AK33" s="1037">
        <v>75</v>
      </c>
      <c r="AL33" s="1028"/>
      <c r="AM33" s="1028"/>
      <c r="AN33" s="1028"/>
      <c r="AO33" s="1028"/>
      <c r="AP33" s="1028">
        <v>750</v>
      </c>
      <c r="AQ33" s="1028"/>
      <c r="AR33" s="1028"/>
      <c r="AS33" s="1028"/>
      <c r="AT33" s="1028"/>
      <c r="AU33" s="1028">
        <v>615</v>
      </c>
      <c r="AV33" s="1028"/>
      <c r="AW33" s="1028"/>
      <c r="AX33" s="1028"/>
      <c r="AY33" s="1028"/>
      <c r="AZ33" s="1099" t="s">
        <v>607</v>
      </c>
      <c r="BA33" s="1099"/>
      <c r="BB33" s="1099"/>
      <c r="BC33" s="1099"/>
      <c r="BD33" s="1099"/>
      <c r="BE33" s="1083" t="s">
        <v>411</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412</v>
      </c>
      <c r="C34" s="1089"/>
      <c r="D34" s="1089"/>
      <c r="E34" s="1089"/>
      <c r="F34" s="1089"/>
      <c r="G34" s="1089"/>
      <c r="H34" s="1089"/>
      <c r="I34" s="1089"/>
      <c r="J34" s="1089"/>
      <c r="K34" s="1089"/>
      <c r="L34" s="1089"/>
      <c r="M34" s="1089"/>
      <c r="N34" s="1089"/>
      <c r="O34" s="1089"/>
      <c r="P34" s="1090"/>
      <c r="Q34" s="1100">
        <v>61</v>
      </c>
      <c r="R34" s="1101"/>
      <c r="S34" s="1101"/>
      <c r="T34" s="1101"/>
      <c r="U34" s="1101"/>
      <c r="V34" s="1101">
        <v>61</v>
      </c>
      <c r="W34" s="1101"/>
      <c r="X34" s="1101"/>
      <c r="Y34" s="1101"/>
      <c r="Z34" s="1101"/>
      <c r="AA34" s="1101">
        <v>0</v>
      </c>
      <c r="AB34" s="1101"/>
      <c r="AC34" s="1101"/>
      <c r="AD34" s="1101"/>
      <c r="AE34" s="1102"/>
      <c r="AF34" s="1094">
        <v>0</v>
      </c>
      <c r="AG34" s="1095"/>
      <c r="AH34" s="1095"/>
      <c r="AI34" s="1095"/>
      <c r="AJ34" s="1096"/>
      <c r="AK34" s="1037">
        <v>10</v>
      </c>
      <c r="AL34" s="1028"/>
      <c r="AM34" s="1028"/>
      <c r="AN34" s="1028"/>
      <c r="AO34" s="1028"/>
      <c r="AP34" s="1028" t="s">
        <v>607</v>
      </c>
      <c r="AQ34" s="1028"/>
      <c r="AR34" s="1028"/>
      <c r="AS34" s="1028"/>
      <c r="AT34" s="1028"/>
      <c r="AU34" s="1028" t="s">
        <v>607</v>
      </c>
      <c r="AV34" s="1028"/>
      <c r="AW34" s="1028"/>
      <c r="AX34" s="1028"/>
      <c r="AY34" s="1028"/>
      <c r="AZ34" s="1099" t="s">
        <v>607</v>
      </c>
      <c r="BA34" s="1099"/>
      <c r="BB34" s="1099"/>
      <c r="BC34" s="1099"/>
      <c r="BD34" s="1099"/>
      <c r="BE34" s="1083" t="s">
        <v>409</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413</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390</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26</v>
      </c>
      <c r="AG63" s="1016"/>
      <c r="AH63" s="1016"/>
      <c r="AI63" s="1016"/>
      <c r="AJ63" s="1081"/>
      <c r="AK63" s="1082"/>
      <c r="AL63" s="1020"/>
      <c r="AM63" s="1020"/>
      <c r="AN63" s="1020"/>
      <c r="AO63" s="1020"/>
      <c r="AP63" s="1016">
        <v>1264</v>
      </c>
      <c r="AQ63" s="1016"/>
      <c r="AR63" s="1016"/>
      <c r="AS63" s="1016"/>
      <c r="AT63" s="1016"/>
      <c r="AU63" s="1016">
        <v>921</v>
      </c>
      <c r="AV63" s="1016"/>
      <c r="AW63" s="1016"/>
      <c r="AX63" s="1016"/>
      <c r="AY63" s="1016"/>
      <c r="AZ63" s="1076"/>
      <c r="BA63" s="1076"/>
      <c r="BB63" s="1076"/>
      <c r="BC63" s="1076"/>
      <c r="BD63" s="1076"/>
      <c r="BE63" s="1017"/>
      <c r="BF63" s="1017"/>
      <c r="BG63" s="1017"/>
      <c r="BH63" s="1017"/>
      <c r="BI63" s="1018"/>
      <c r="BJ63" s="1077" t="s">
        <v>406</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416</v>
      </c>
      <c r="B66" s="1053"/>
      <c r="C66" s="1053"/>
      <c r="D66" s="1053"/>
      <c r="E66" s="1053"/>
      <c r="F66" s="1053"/>
      <c r="G66" s="1053"/>
      <c r="H66" s="1053"/>
      <c r="I66" s="1053"/>
      <c r="J66" s="1053"/>
      <c r="K66" s="1053"/>
      <c r="L66" s="1053"/>
      <c r="M66" s="1053"/>
      <c r="N66" s="1053"/>
      <c r="O66" s="1053"/>
      <c r="P66" s="1054"/>
      <c r="Q66" s="1058" t="s">
        <v>417</v>
      </c>
      <c r="R66" s="1059"/>
      <c r="S66" s="1059"/>
      <c r="T66" s="1059"/>
      <c r="U66" s="1060"/>
      <c r="V66" s="1058" t="s">
        <v>418</v>
      </c>
      <c r="W66" s="1059"/>
      <c r="X66" s="1059"/>
      <c r="Y66" s="1059"/>
      <c r="Z66" s="1060"/>
      <c r="AA66" s="1058" t="s">
        <v>419</v>
      </c>
      <c r="AB66" s="1059"/>
      <c r="AC66" s="1059"/>
      <c r="AD66" s="1059"/>
      <c r="AE66" s="1060"/>
      <c r="AF66" s="1064" t="s">
        <v>420</v>
      </c>
      <c r="AG66" s="1065"/>
      <c r="AH66" s="1065"/>
      <c r="AI66" s="1065"/>
      <c r="AJ66" s="1066"/>
      <c r="AK66" s="1058" t="s">
        <v>421</v>
      </c>
      <c r="AL66" s="1053"/>
      <c r="AM66" s="1053"/>
      <c r="AN66" s="1053"/>
      <c r="AO66" s="1054"/>
      <c r="AP66" s="1058" t="s">
        <v>422</v>
      </c>
      <c r="AQ66" s="1059"/>
      <c r="AR66" s="1059"/>
      <c r="AS66" s="1059"/>
      <c r="AT66" s="1060"/>
      <c r="AU66" s="1058" t="s">
        <v>423</v>
      </c>
      <c r="AV66" s="1059"/>
      <c r="AW66" s="1059"/>
      <c r="AX66" s="1059"/>
      <c r="AY66" s="1060"/>
      <c r="AZ66" s="1058" t="s">
        <v>377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597</v>
      </c>
      <c r="C68" s="1043"/>
      <c r="D68" s="1043"/>
      <c r="E68" s="1043"/>
      <c r="F68" s="1043"/>
      <c r="G68" s="1043"/>
      <c r="H68" s="1043"/>
      <c r="I68" s="1043"/>
      <c r="J68" s="1043"/>
      <c r="K68" s="1043"/>
      <c r="L68" s="1043"/>
      <c r="M68" s="1043"/>
      <c r="N68" s="1043"/>
      <c r="O68" s="1043"/>
      <c r="P68" s="1044"/>
      <c r="Q68" s="1045">
        <v>503</v>
      </c>
      <c r="R68" s="1039"/>
      <c r="S68" s="1039"/>
      <c r="T68" s="1039"/>
      <c r="U68" s="1039"/>
      <c r="V68" s="1039">
        <v>495</v>
      </c>
      <c r="W68" s="1039"/>
      <c r="X68" s="1039"/>
      <c r="Y68" s="1039"/>
      <c r="Z68" s="1039"/>
      <c r="AA68" s="1039">
        <v>8</v>
      </c>
      <c r="AB68" s="1039"/>
      <c r="AC68" s="1039"/>
      <c r="AD68" s="1039"/>
      <c r="AE68" s="1039"/>
      <c r="AF68" s="1039">
        <v>8</v>
      </c>
      <c r="AG68" s="1039"/>
      <c r="AH68" s="1039"/>
      <c r="AI68" s="1039"/>
      <c r="AJ68" s="1039"/>
      <c r="AK68" s="1039" t="s">
        <v>607</v>
      </c>
      <c r="AL68" s="1039"/>
      <c r="AM68" s="1039"/>
      <c r="AN68" s="1039"/>
      <c r="AO68" s="1039"/>
      <c r="AP68" s="1039" t="s">
        <v>607</v>
      </c>
      <c r="AQ68" s="1039"/>
      <c r="AR68" s="1039"/>
      <c r="AS68" s="1039"/>
      <c r="AT68" s="1039"/>
      <c r="AU68" s="1039" t="s">
        <v>607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598</v>
      </c>
      <c r="C69" s="1032"/>
      <c r="D69" s="1032"/>
      <c r="E69" s="1032"/>
      <c r="F69" s="1032"/>
      <c r="G69" s="1032"/>
      <c r="H69" s="1032"/>
      <c r="I69" s="1032"/>
      <c r="J69" s="1032"/>
      <c r="K69" s="1032"/>
      <c r="L69" s="1032"/>
      <c r="M69" s="1032"/>
      <c r="N69" s="1032"/>
      <c r="O69" s="1032"/>
      <c r="P69" s="1033"/>
      <c r="Q69" s="1034">
        <v>15</v>
      </c>
      <c r="R69" s="1028"/>
      <c r="S69" s="1028"/>
      <c r="T69" s="1028"/>
      <c r="U69" s="1028"/>
      <c r="V69" s="1028">
        <v>13</v>
      </c>
      <c r="W69" s="1028"/>
      <c r="X69" s="1028"/>
      <c r="Y69" s="1028"/>
      <c r="Z69" s="1028"/>
      <c r="AA69" s="1028">
        <v>2</v>
      </c>
      <c r="AB69" s="1028"/>
      <c r="AC69" s="1028"/>
      <c r="AD69" s="1028"/>
      <c r="AE69" s="1028"/>
      <c r="AF69" s="1028">
        <v>2</v>
      </c>
      <c r="AG69" s="1028"/>
      <c r="AH69" s="1028"/>
      <c r="AI69" s="1028"/>
      <c r="AJ69" s="1028"/>
      <c r="AK69" s="1028" t="s">
        <v>607</v>
      </c>
      <c r="AL69" s="1028"/>
      <c r="AM69" s="1028"/>
      <c r="AN69" s="1028"/>
      <c r="AO69" s="1028"/>
      <c r="AP69" s="1028" t="s">
        <v>607</v>
      </c>
      <c r="AQ69" s="1028"/>
      <c r="AR69" s="1028"/>
      <c r="AS69" s="1028"/>
      <c r="AT69" s="1028"/>
      <c r="AU69" s="1028" t="s">
        <v>607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599</v>
      </c>
      <c r="C70" s="1032"/>
      <c r="D70" s="1032"/>
      <c r="E70" s="1032"/>
      <c r="F70" s="1032"/>
      <c r="G70" s="1032"/>
      <c r="H70" s="1032"/>
      <c r="I70" s="1032"/>
      <c r="J70" s="1032"/>
      <c r="K70" s="1032"/>
      <c r="L70" s="1032"/>
      <c r="M70" s="1032"/>
      <c r="N70" s="1032"/>
      <c r="O70" s="1032"/>
      <c r="P70" s="1033"/>
      <c r="Q70" s="1034">
        <v>962</v>
      </c>
      <c r="R70" s="1028"/>
      <c r="S70" s="1028"/>
      <c r="T70" s="1028"/>
      <c r="U70" s="1028"/>
      <c r="V70" s="1028">
        <v>913</v>
      </c>
      <c r="W70" s="1028"/>
      <c r="X70" s="1028"/>
      <c r="Y70" s="1028"/>
      <c r="Z70" s="1028"/>
      <c r="AA70" s="1028">
        <v>49</v>
      </c>
      <c r="AB70" s="1028"/>
      <c r="AC70" s="1028"/>
      <c r="AD70" s="1028"/>
      <c r="AE70" s="1028"/>
      <c r="AF70" s="1028">
        <v>49</v>
      </c>
      <c r="AG70" s="1028"/>
      <c r="AH70" s="1028"/>
      <c r="AI70" s="1028"/>
      <c r="AJ70" s="1028"/>
      <c r="AK70" s="1028" t="s">
        <v>607</v>
      </c>
      <c r="AL70" s="1028"/>
      <c r="AM70" s="1028"/>
      <c r="AN70" s="1028"/>
      <c r="AO70" s="1028"/>
      <c r="AP70" s="1028" t="s">
        <v>607</v>
      </c>
      <c r="AQ70" s="1028"/>
      <c r="AR70" s="1028"/>
      <c r="AS70" s="1028"/>
      <c r="AT70" s="1028"/>
      <c r="AU70" s="1028" t="s">
        <v>607</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600</v>
      </c>
      <c r="C71" s="1032"/>
      <c r="D71" s="1032"/>
      <c r="E71" s="1032"/>
      <c r="F71" s="1032"/>
      <c r="G71" s="1032"/>
      <c r="H71" s="1032"/>
      <c r="I71" s="1032"/>
      <c r="J71" s="1032"/>
      <c r="K71" s="1032"/>
      <c r="L71" s="1032"/>
      <c r="M71" s="1032"/>
      <c r="N71" s="1032"/>
      <c r="O71" s="1032"/>
      <c r="P71" s="1033"/>
      <c r="Q71" s="1034">
        <v>41</v>
      </c>
      <c r="R71" s="1028"/>
      <c r="S71" s="1028"/>
      <c r="T71" s="1028"/>
      <c r="U71" s="1028"/>
      <c r="V71" s="1028">
        <v>41</v>
      </c>
      <c r="W71" s="1028"/>
      <c r="X71" s="1028"/>
      <c r="Y71" s="1028"/>
      <c r="Z71" s="1028"/>
      <c r="AA71" s="1028">
        <v>0</v>
      </c>
      <c r="AB71" s="1028"/>
      <c r="AC71" s="1028"/>
      <c r="AD71" s="1028"/>
      <c r="AE71" s="1028"/>
      <c r="AF71" s="1028">
        <v>0</v>
      </c>
      <c r="AG71" s="1028"/>
      <c r="AH71" s="1028"/>
      <c r="AI71" s="1028"/>
      <c r="AJ71" s="1028"/>
      <c r="AK71" s="1028" t="s">
        <v>607</v>
      </c>
      <c r="AL71" s="1028"/>
      <c r="AM71" s="1028"/>
      <c r="AN71" s="1028"/>
      <c r="AO71" s="1028"/>
      <c r="AP71" s="1028" t="s">
        <v>607</v>
      </c>
      <c r="AQ71" s="1028"/>
      <c r="AR71" s="1028"/>
      <c r="AS71" s="1028"/>
      <c r="AT71" s="1028"/>
      <c r="AU71" s="1028" t="s">
        <v>607</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601</v>
      </c>
      <c r="C72" s="1032"/>
      <c r="D72" s="1032"/>
      <c r="E72" s="1032"/>
      <c r="F72" s="1032"/>
      <c r="G72" s="1032"/>
      <c r="H72" s="1032"/>
      <c r="I72" s="1032"/>
      <c r="J72" s="1032"/>
      <c r="K72" s="1032"/>
      <c r="L72" s="1032"/>
      <c r="M72" s="1032"/>
      <c r="N72" s="1032"/>
      <c r="O72" s="1032"/>
      <c r="P72" s="1033"/>
      <c r="Q72" s="1034">
        <v>125</v>
      </c>
      <c r="R72" s="1028"/>
      <c r="S72" s="1028"/>
      <c r="T72" s="1028"/>
      <c r="U72" s="1028"/>
      <c r="V72" s="1028">
        <v>113</v>
      </c>
      <c r="W72" s="1028"/>
      <c r="X72" s="1028"/>
      <c r="Y72" s="1028"/>
      <c r="Z72" s="1028"/>
      <c r="AA72" s="1028">
        <v>12</v>
      </c>
      <c r="AB72" s="1028"/>
      <c r="AC72" s="1028"/>
      <c r="AD72" s="1028"/>
      <c r="AE72" s="1028"/>
      <c r="AF72" s="1028">
        <v>12</v>
      </c>
      <c r="AG72" s="1028"/>
      <c r="AH72" s="1028"/>
      <c r="AI72" s="1028"/>
      <c r="AJ72" s="1028"/>
      <c r="AK72" s="1028" t="s">
        <v>607</v>
      </c>
      <c r="AL72" s="1028"/>
      <c r="AM72" s="1028"/>
      <c r="AN72" s="1028"/>
      <c r="AO72" s="1028"/>
      <c r="AP72" s="1028" t="s">
        <v>607</v>
      </c>
      <c r="AQ72" s="1028"/>
      <c r="AR72" s="1028"/>
      <c r="AS72" s="1028"/>
      <c r="AT72" s="1028"/>
      <c r="AU72" s="1028" t="s">
        <v>607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602</v>
      </c>
      <c r="C73" s="1032"/>
      <c r="D73" s="1032"/>
      <c r="E73" s="1032"/>
      <c r="F73" s="1032"/>
      <c r="G73" s="1032"/>
      <c r="H73" s="1032"/>
      <c r="I73" s="1032"/>
      <c r="J73" s="1032"/>
      <c r="K73" s="1032"/>
      <c r="L73" s="1032"/>
      <c r="M73" s="1032"/>
      <c r="N73" s="1032"/>
      <c r="O73" s="1032"/>
      <c r="P73" s="1033"/>
      <c r="Q73" s="1034">
        <v>5261</v>
      </c>
      <c r="R73" s="1028"/>
      <c r="S73" s="1028"/>
      <c r="T73" s="1028"/>
      <c r="U73" s="1028"/>
      <c r="V73" s="1028">
        <v>4318</v>
      </c>
      <c r="W73" s="1028"/>
      <c r="X73" s="1028"/>
      <c r="Y73" s="1028"/>
      <c r="Z73" s="1028"/>
      <c r="AA73" s="1028">
        <v>943</v>
      </c>
      <c r="AB73" s="1028"/>
      <c r="AC73" s="1028"/>
      <c r="AD73" s="1028"/>
      <c r="AE73" s="1028"/>
      <c r="AF73" s="1028">
        <v>943</v>
      </c>
      <c r="AG73" s="1028"/>
      <c r="AH73" s="1028"/>
      <c r="AI73" s="1028"/>
      <c r="AJ73" s="1028"/>
      <c r="AK73" s="1028">
        <v>3</v>
      </c>
      <c r="AL73" s="1028"/>
      <c r="AM73" s="1028"/>
      <c r="AN73" s="1028"/>
      <c r="AO73" s="1028"/>
      <c r="AP73" s="1028" t="s">
        <v>607</v>
      </c>
      <c r="AQ73" s="1028"/>
      <c r="AR73" s="1028"/>
      <c r="AS73" s="1028"/>
      <c r="AT73" s="1028"/>
      <c r="AU73" s="1028" t="s">
        <v>607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603</v>
      </c>
      <c r="C74" s="1032"/>
      <c r="D74" s="1032"/>
      <c r="E74" s="1032"/>
      <c r="F74" s="1032"/>
      <c r="G74" s="1032"/>
      <c r="H74" s="1032"/>
      <c r="I74" s="1032"/>
      <c r="J74" s="1032"/>
      <c r="K74" s="1032"/>
      <c r="L74" s="1032"/>
      <c r="M74" s="1032"/>
      <c r="N74" s="1032"/>
      <c r="O74" s="1032"/>
      <c r="P74" s="1033"/>
      <c r="Q74" s="1034">
        <v>8</v>
      </c>
      <c r="R74" s="1028"/>
      <c r="S74" s="1028"/>
      <c r="T74" s="1028"/>
      <c r="U74" s="1028"/>
      <c r="V74" s="1028">
        <v>8</v>
      </c>
      <c r="W74" s="1028"/>
      <c r="X74" s="1028"/>
      <c r="Y74" s="1028"/>
      <c r="Z74" s="1028"/>
      <c r="AA74" s="1028">
        <v>0</v>
      </c>
      <c r="AB74" s="1028"/>
      <c r="AC74" s="1028"/>
      <c r="AD74" s="1028"/>
      <c r="AE74" s="1028"/>
      <c r="AF74" s="1028">
        <v>0</v>
      </c>
      <c r="AG74" s="1028"/>
      <c r="AH74" s="1028"/>
      <c r="AI74" s="1028"/>
      <c r="AJ74" s="1028"/>
      <c r="AK74" s="1028" t="s">
        <v>607</v>
      </c>
      <c r="AL74" s="1028"/>
      <c r="AM74" s="1028"/>
      <c r="AN74" s="1028"/>
      <c r="AO74" s="1028"/>
      <c r="AP74" s="1028" t="s">
        <v>607</v>
      </c>
      <c r="AQ74" s="1028"/>
      <c r="AR74" s="1028"/>
      <c r="AS74" s="1028"/>
      <c r="AT74" s="1028"/>
      <c r="AU74" s="1028" t="s">
        <v>607</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604</v>
      </c>
      <c r="C75" s="1032"/>
      <c r="D75" s="1032"/>
      <c r="E75" s="1032"/>
      <c r="F75" s="1032"/>
      <c r="G75" s="1032"/>
      <c r="H75" s="1032"/>
      <c r="I75" s="1032"/>
      <c r="J75" s="1032"/>
      <c r="K75" s="1032"/>
      <c r="L75" s="1032"/>
      <c r="M75" s="1032"/>
      <c r="N75" s="1032"/>
      <c r="O75" s="1032"/>
      <c r="P75" s="1033"/>
      <c r="Q75" s="1035">
        <v>65</v>
      </c>
      <c r="R75" s="1036"/>
      <c r="S75" s="1036"/>
      <c r="T75" s="1036"/>
      <c r="U75" s="1037"/>
      <c r="V75" s="1038">
        <v>57</v>
      </c>
      <c r="W75" s="1036"/>
      <c r="X75" s="1036"/>
      <c r="Y75" s="1036"/>
      <c r="Z75" s="1037"/>
      <c r="AA75" s="1038">
        <v>8</v>
      </c>
      <c r="AB75" s="1036"/>
      <c r="AC75" s="1036"/>
      <c r="AD75" s="1036"/>
      <c r="AE75" s="1037"/>
      <c r="AF75" s="1038">
        <v>8</v>
      </c>
      <c r="AG75" s="1036"/>
      <c r="AH75" s="1036"/>
      <c r="AI75" s="1036"/>
      <c r="AJ75" s="1037"/>
      <c r="AK75" s="1038" t="s">
        <v>607</v>
      </c>
      <c r="AL75" s="1036"/>
      <c r="AM75" s="1036"/>
      <c r="AN75" s="1036"/>
      <c r="AO75" s="1037"/>
      <c r="AP75" s="1038" t="s">
        <v>607</v>
      </c>
      <c r="AQ75" s="1036"/>
      <c r="AR75" s="1036"/>
      <c r="AS75" s="1036"/>
      <c r="AT75" s="1037"/>
      <c r="AU75" s="1038" t="s">
        <v>607</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605</v>
      </c>
      <c r="C76" s="1032"/>
      <c r="D76" s="1032"/>
      <c r="E76" s="1032"/>
      <c r="F76" s="1032"/>
      <c r="G76" s="1032"/>
      <c r="H76" s="1032"/>
      <c r="I76" s="1032"/>
      <c r="J76" s="1032"/>
      <c r="K76" s="1032"/>
      <c r="L76" s="1032"/>
      <c r="M76" s="1032"/>
      <c r="N76" s="1032"/>
      <c r="O76" s="1032"/>
      <c r="P76" s="1033"/>
      <c r="Q76" s="1035">
        <v>143922</v>
      </c>
      <c r="R76" s="1036"/>
      <c r="S76" s="1036"/>
      <c r="T76" s="1036"/>
      <c r="U76" s="1037"/>
      <c r="V76" s="1038">
        <v>139309</v>
      </c>
      <c r="W76" s="1036"/>
      <c r="X76" s="1036"/>
      <c r="Y76" s="1036"/>
      <c r="Z76" s="1037"/>
      <c r="AA76" s="1038">
        <v>4613</v>
      </c>
      <c r="AB76" s="1036"/>
      <c r="AC76" s="1036"/>
      <c r="AD76" s="1036"/>
      <c r="AE76" s="1037"/>
      <c r="AF76" s="1038">
        <v>4613</v>
      </c>
      <c r="AG76" s="1036"/>
      <c r="AH76" s="1036"/>
      <c r="AI76" s="1036"/>
      <c r="AJ76" s="1037"/>
      <c r="AK76" s="1038" t="s">
        <v>607</v>
      </c>
      <c r="AL76" s="1036"/>
      <c r="AM76" s="1036"/>
      <c r="AN76" s="1036"/>
      <c r="AO76" s="1037"/>
      <c r="AP76" s="1038" t="s">
        <v>607</v>
      </c>
      <c r="AQ76" s="1036"/>
      <c r="AR76" s="1036"/>
      <c r="AS76" s="1036"/>
      <c r="AT76" s="1037"/>
      <c r="AU76" s="1038" t="s">
        <v>607</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390</v>
      </c>
      <c r="B88" s="1001" t="s">
        <v>424</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5635</v>
      </c>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425</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426</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427</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430</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431</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432</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433</v>
      </c>
      <c r="AB109" s="951"/>
      <c r="AC109" s="951"/>
      <c r="AD109" s="951"/>
      <c r="AE109" s="952"/>
      <c r="AF109" s="953" t="s">
        <v>434</v>
      </c>
      <c r="AG109" s="951"/>
      <c r="AH109" s="951"/>
      <c r="AI109" s="951"/>
      <c r="AJ109" s="952"/>
      <c r="AK109" s="953" t="s">
        <v>305</v>
      </c>
      <c r="AL109" s="951"/>
      <c r="AM109" s="951"/>
      <c r="AN109" s="951"/>
      <c r="AO109" s="952"/>
      <c r="AP109" s="953" t="s">
        <v>435</v>
      </c>
      <c r="AQ109" s="951"/>
      <c r="AR109" s="951"/>
      <c r="AS109" s="951"/>
      <c r="AT109" s="982"/>
      <c r="AU109" s="950" t="s">
        <v>432</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433</v>
      </c>
      <c r="BR109" s="951"/>
      <c r="BS109" s="951"/>
      <c r="BT109" s="951"/>
      <c r="BU109" s="952"/>
      <c r="BV109" s="953" t="s">
        <v>434</v>
      </c>
      <c r="BW109" s="951"/>
      <c r="BX109" s="951"/>
      <c r="BY109" s="951"/>
      <c r="BZ109" s="952"/>
      <c r="CA109" s="953" t="s">
        <v>305</v>
      </c>
      <c r="CB109" s="951"/>
      <c r="CC109" s="951"/>
      <c r="CD109" s="951"/>
      <c r="CE109" s="952"/>
      <c r="CF109" s="989" t="s">
        <v>435</v>
      </c>
      <c r="CG109" s="989"/>
      <c r="CH109" s="989"/>
      <c r="CI109" s="989"/>
      <c r="CJ109" s="989"/>
      <c r="CK109" s="953" t="s">
        <v>436</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433</v>
      </c>
      <c r="DH109" s="951"/>
      <c r="DI109" s="951"/>
      <c r="DJ109" s="951"/>
      <c r="DK109" s="952"/>
      <c r="DL109" s="953" t="s">
        <v>434</v>
      </c>
      <c r="DM109" s="951"/>
      <c r="DN109" s="951"/>
      <c r="DO109" s="951"/>
      <c r="DP109" s="952"/>
      <c r="DQ109" s="953" t="s">
        <v>305</v>
      </c>
      <c r="DR109" s="951"/>
      <c r="DS109" s="951"/>
      <c r="DT109" s="951"/>
      <c r="DU109" s="952"/>
      <c r="DV109" s="953" t="s">
        <v>435</v>
      </c>
      <c r="DW109" s="951"/>
      <c r="DX109" s="951"/>
      <c r="DY109" s="951"/>
      <c r="DZ109" s="982"/>
    </row>
    <row r="110" spans="1:131" s="248" customFormat="1" ht="26.25" customHeight="1" x14ac:dyDescent="0.15">
      <c r="A110" s="853" t="s">
        <v>437</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370600</v>
      </c>
      <c r="AB110" s="944"/>
      <c r="AC110" s="944"/>
      <c r="AD110" s="944"/>
      <c r="AE110" s="945"/>
      <c r="AF110" s="946">
        <v>396491</v>
      </c>
      <c r="AG110" s="944"/>
      <c r="AH110" s="944"/>
      <c r="AI110" s="944"/>
      <c r="AJ110" s="945"/>
      <c r="AK110" s="946">
        <v>411211</v>
      </c>
      <c r="AL110" s="944"/>
      <c r="AM110" s="944"/>
      <c r="AN110" s="944"/>
      <c r="AO110" s="945"/>
      <c r="AP110" s="947">
        <v>29.5</v>
      </c>
      <c r="AQ110" s="948"/>
      <c r="AR110" s="948"/>
      <c r="AS110" s="948"/>
      <c r="AT110" s="949"/>
      <c r="AU110" s="983" t="s">
        <v>73</v>
      </c>
      <c r="AV110" s="984"/>
      <c r="AW110" s="984"/>
      <c r="AX110" s="984"/>
      <c r="AY110" s="984"/>
      <c r="AZ110" s="909" t="s">
        <v>438</v>
      </c>
      <c r="BA110" s="854"/>
      <c r="BB110" s="854"/>
      <c r="BC110" s="854"/>
      <c r="BD110" s="854"/>
      <c r="BE110" s="854"/>
      <c r="BF110" s="854"/>
      <c r="BG110" s="854"/>
      <c r="BH110" s="854"/>
      <c r="BI110" s="854"/>
      <c r="BJ110" s="854"/>
      <c r="BK110" s="854"/>
      <c r="BL110" s="854"/>
      <c r="BM110" s="854"/>
      <c r="BN110" s="854"/>
      <c r="BO110" s="854"/>
      <c r="BP110" s="855"/>
      <c r="BQ110" s="910">
        <v>3880612</v>
      </c>
      <c r="BR110" s="891"/>
      <c r="BS110" s="891"/>
      <c r="BT110" s="891"/>
      <c r="BU110" s="891"/>
      <c r="BV110" s="891">
        <v>3958527</v>
      </c>
      <c r="BW110" s="891"/>
      <c r="BX110" s="891"/>
      <c r="BY110" s="891"/>
      <c r="BZ110" s="891"/>
      <c r="CA110" s="891">
        <v>4093433</v>
      </c>
      <c r="CB110" s="891"/>
      <c r="CC110" s="891"/>
      <c r="CD110" s="891"/>
      <c r="CE110" s="891"/>
      <c r="CF110" s="915">
        <v>293.8</v>
      </c>
      <c r="CG110" s="916"/>
      <c r="CH110" s="916"/>
      <c r="CI110" s="916"/>
      <c r="CJ110" s="916"/>
      <c r="CK110" s="979" t="s">
        <v>439</v>
      </c>
      <c r="CL110" s="865"/>
      <c r="CM110" s="940" t="s">
        <v>440</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441</v>
      </c>
      <c r="DH110" s="891"/>
      <c r="DI110" s="891"/>
      <c r="DJ110" s="891"/>
      <c r="DK110" s="891"/>
      <c r="DL110" s="891" t="s">
        <v>441</v>
      </c>
      <c r="DM110" s="891"/>
      <c r="DN110" s="891"/>
      <c r="DO110" s="891"/>
      <c r="DP110" s="891"/>
      <c r="DQ110" s="891" t="s">
        <v>441</v>
      </c>
      <c r="DR110" s="891"/>
      <c r="DS110" s="891"/>
      <c r="DT110" s="891"/>
      <c r="DU110" s="891"/>
      <c r="DV110" s="892" t="s">
        <v>392</v>
      </c>
      <c r="DW110" s="892"/>
      <c r="DX110" s="892"/>
      <c r="DY110" s="892"/>
      <c r="DZ110" s="893"/>
    </row>
    <row r="111" spans="1:131" s="248" customFormat="1" ht="26.25" customHeight="1" x14ac:dyDescent="0.15">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441</v>
      </c>
      <c r="AB111" s="972"/>
      <c r="AC111" s="972"/>
      <c r="AD111" s="972"/>
      <c r="AE111" s="973"/>
      <c r="AF111" s="974" t="s">
        <v>441</v>
      </c>
      <c r="AG111" s="972"/>
      <c r="AH111" s="972"/>
      <c r="AI111" s="972"/>
      <c r="AJ111" s="973"/>
      <c r="AK111" s="974" t="s">
        <v>441</v>
      </c>
      <c r="AL111" s="972"/>
      <c r="AM111" s="972"/>
      <c r="AN111" s="972"/>
      <c r="AO111" s="973"/>
      <c r="AP111" s="975" t="s">
        <v>441</v>
      </c>
      <c r="AQ111" s="976"/>
      <c r="AR111" s="976"/>
      <c r="AS111" s="976"/>
      <c r="AT111" s="977"/>
      <c r="AU111" s="985"/>
      <c r="AV111" s="986"/>
      <c r="AW111" s="986"/>
      <c r="AX111" s="986"/>
      <c r="AY111" s="986"/>
      <c r="AZ111" s="861" t="s">
        <v>443</v>
      </c>
      <c r="BA111" s="796"/>
      <c r="BB111" s="796"/>
      <c r="BC111" s="796"/>
      <c r="BD111" s="796"/>
      <c r="BE111" s="796"/>
      <c r="BF111" s="796"/>
      <c r="BG111" s="796"/>
      <c r="BH111" s="796"/>
      <c r="BI111" s="796"/>
      <c r="BJ111" s="796"/>
      <c r="BK111" s="796"/>
      <c r="BL111" s="796"/>
      <c r="BM111" s="796"/>
      <c r="BN111" s="796"/>
      <c r="BO111" s="796"/>
      <c r="BP111" s="797"/>
      <c r="BQ111" s="862" t="s">
        <v>441</v>
      </c>
      <c r="BR111" s="863"/>
      <c r="BS111" s="863"/>
      <c r="BT111" s="863"/>
      <c r="BU111" s="863"/>
      <c r="BV111" s="863" t="s">
        <v>444</v>
      </c>
      <c r="BW111" s="863"/>
      <c r="BX111" s="863"/>
      <c r="BY111" s="863"/>
      <c r="BZ111" s="863"/>
      <c r="CA111" s="863" t="s">
        <v>441</v>
      </c>
      <c r="CB111" s="863"/>
      <c r="CC111" s="863"/>
      <c r="CD111" s="863"/>
      <c r="CE111" s="863"/>
      <c r="CF111" s="924" t="s">
        <v>445</v>
      </c>
      <c r="CG111" s="925"/>
      <c r="CH111" s="925"/>
      <c r="CI111" s="925"/>
      <c r="CJ111" s="925"/>
      <c r="CK111" s="980"/>
      <c r="CL111" s="867"/>
      <c r="CM111" s="870" t="s">
        <v>446</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444</v>
      </c>
      <c r="DH111" s="863"/>
      <c r="DI111" s="863"/>
      <c r="DJ111" s="863"/>
      <c r="DK111" s="863"/>
      <c r="DL111" s="863" t="s">
        <v>441</v>
      </c>
      <c r="DM111" s="863"/>
      <c r="DN111" s="863"/>
      <c r="DO111" s="863"/>
      <c r="DP111" s="863"/>
      <c r="DQ111" s="863" t="s">
        <v>444</v>
      </c>
      <c r="DR111" s="863"/>
      <c r="DS111" s="863"/>
      <c r="DT111" s="863"/>
      <c r="DU111" s="863"/>
      <c r="DV111" s="840" t="s">
        <v>441</v>
      </c>
      <c r="DW111" s="840"/>
      <c r="DX111" s="840"/>
      <c r="DY111" s="840"/>
      <c r="DZ111" s="841"/>
    </row>
    <row r="112" spans="1:131" s="248" customFormat="1" ht="26.25" customHeight="1" x14ac:dyDescent="0.15">
      <c r="A112" s="965" t="s">
        <v>447</v>
      </c>
      <c r="B112" s="966"/>
      <c r="C112" s="796" t="s">
        <v>448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406</v>
      </c>
      <c r="AB112" s="826"/>
      <c r="AC112" s="826"/>
      <c r="AD112" s="826"/>
      <c r="AE112" s="827"/>
      <c r="AF112" s="828" t="s">
        <v>441</v>
      </c>
      <c r="AG112" s="826"/>
      <c r="AH112" s="826"/>
      <c r="AI112" s="826"/>
      <c r="AJ112" s="827"/>
      <c r="AK112" s="828" t="s">
        <v>444</v>
      </c>
      <c r="AL112" s="826"/>
      <c r="AM112" s="826"/>
      <c r="AN112" s="826"/>
      <c r="AO112" s="827"/>
      <c r="AP112" s="873" t="s">
        <v>441</v>
      </c>
      <c r="AQ112" s="874"/>
      <c r="AR112" s="874"/>
      <c r="AS112" s="874"/>
      <c r="AT112" s="875"/>
      <c r="AU112" s="985"/>
      <c r="AV112" s="986"/>
      <c r="AW112" s="986"/>
      <c r="AX112" s="986"/>
      <c r="AY112" s="986"/>
      <c r="AZ112" s="861" t="s">
        <v>449</v>
      </c>
      <c r="BA112" s="796"/>
      <c r="BB112" s="796"/>
      <c r="BC112" s="796"/>
      <c r="BD112" s="796"/>
      <c r="BE112" s="796"/>
      <c r="BF112" s="796"/>
      <c r="BG112" s="796"/>
      <c r="BH112" s="796"/>
      <c r="BI112" s="796"/>
      <c r="BJ112" s="796"/>
      <c r="BK112" s="796"/>
      <c r="BL112" s="796"/>
      <c r="BM112" s="796"/>
      <c r="BN112" s="796"/>
      <c r="BO112" s="796"/>
      <c r="BP112" s="797"/>
      <c r="BQ112" s="862">
        <v>940819</v>
      </c>
      <c r="BR112" s="863"/>
      <c r="BS112" s="863"/>
      <c r="BT112" s="863"/>
      <c r="BU112" s="863"/>
      <c r="BV112" s="863">
        <v>935694</v>
      </c>
      <c r="BW112" s="863"/>
      <c r="BX112" s="863"/>
      <c r="BY112" s="863"/>
      <c r="BZ112" s="863"/>
      <c r="CA112" s="863">
        <v>920521</v>
      </c>
      <c r="CB112" s="863"/>
      <c r="CC112" s="863"/>
      <c r="CD112" s="863"/>
      <c r="CE112" s="863"/>
      <c r="CF112" s="924">
        <v>66.099999999999994</v>
      </c>
      <c r="CG112" s="925"/>
      <c r="CH112" s="925"/>
      <c r="CI112" s="925"/>
      <c r="CJ112" s="925"/>
      <c r="CK112" s="980"/>
      <c r="CL112" s="867"/>
      <c r="CM112" s="870" t="s">
        <v>450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441</v>
      </c>
      <c r="DH112" s="863"/>
      <c r="DI112" s="863"/>
      <c r="DJ112" s="863"/>
      <c r="DK112" s="863"/>
      <c r="DL112" s="863" t="s">
        <v>441</v>
      </c>
      <c r="DM112" s="863"/>
      <c r="DN112" s="863"/>
      <c r="DO112" s="863"/>
      <c r="DP112" s="863"/>
      <c r="DQ112" s="863" t="s">
        <v>444</v>
      </c>
      <c r="DR112" s="863"/>
      <c r="DS112" s="863"/>
      <c r="DT112" s="863"/>
      <c r="DU112" s="863"/>
      <c r="DV112" s="840" t="s">
        <v>444</v>
      </c>
      <c r="DW112" s="840"/>
      <c r="DX112" s="840"/>
      <c r="DY112" s="840"/>
      <c r="DZ112" s="841"/>
    </row>
    <row r="113" spans="1:130" s="248" customFormat="1" ht="26.25" customHeight="1" x14ac:dyDescent="0.15">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87355</v>
      </c>
      <c r="AB113" s="972"/>
      <c r="AC113" s="972"/>
      <c r="AD113" s="972"/>
      <c r="AE113" s="973"/>
      <c r="AF113" s="974">
        <v>86315</v>
      </c>
      <c r="AG113" s="972"/>
      <c r="AH113" s="972"/>
      <c r="AI113" s="972"/>
      <c r="AJ113" s="973"/>
      <c r="AK113" s="974">
        <v>85278</v>
      </c>
      <c r="AL113" s="972"/>
      <c r="AM113" s="972"/>
      <c r="AN113" s="972"/>
      <c r="AO113" s="973"/>
      <c r="AP113" s="975">
        <v>6.1</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38102</v>
      </c>
      <c r="BR113" s="863"/>
      <c r="BS113" s="863"/>
      <c r="BT113" s="863"/>
      <c r="BU113" s="863"/>
      <c r="BV113" s="863">
        <v>15407</v>
      </c>
      <c r="BW113" s="863"/>
      <c r="BX113" s="863"/>
      <c r="BY113" s="863"/>
      <c r="BZ113" s="863"/>
      <c r="CA113" s="863" t="s">
        <v>441</v>
      </c>
      <c r="CB113" s="863"/>
      <c r="CC113" s="863"/>
      <c r="CD113" s="863"/>
      <c r="CE113" s="863"/>
      <c r="CF113" s="924" t="s">
        <v>441</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441</v>
      </c>
      <c r="DH113" s="826"/>
      <c r="DI113" s="826"/>
      <c r="DJ113" s="826"/>
      <c r="DK113" s="827"/>
      <c r="DL113" s="828" t="s">
        <v>441</v>
      </c>
      <c r="DM113" s="826"/>
      <c r="DN113" s="826"/>
      <c r="DO113" s="826"/>
      <c r="DP113" s="827"/>
      <c r="DQ113" s="828" t="s">
        <v>406</v>
      </c>
      <c r="DR113" s="826"/>
      <c r="DS113" s="826"/>
      <c r="DT113" s="826"/>
      <c r="DU113" s="827"/>
      <c r="DV113" s="873" t="s">
        <v>406</v>
      </c>
      <c r="DW113" s="874"/>
      <c r="DX113" s="874"/>
      <c r="DY113" s="874"/>
      <c r="DZ113" s="875"/>
    </row>
    <row r="114" spans="1:130" s="248" customFormat="1" ht="26.25" customHeight="1" x14ac:dyDescent="0.15">
      <c r="A114" s="967"/>
      <c r="B114" s="968"/>
      <c r="C114" s="796" t="s">
        <v>454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26057</v>
      </c>
      <c r="AB114" s="826"/>
      <c r="AC114" s="826"/>
      <c r="AD114" s="826"/>
      <c r="AE114" s="827"/>
      <c r="AF114" s="828">
        <v>23224</v>
      </c>
      <c r="AG114" s="826"/>
      <c r="AH114" s="826"/>
      <c r="AI114" s="826"/>
      <c r="AJ114" s="827"/>
      <c r="AK114" s="828">
        <v>15587</v>
      </c>
      <c r="AL114" s="826"/>
      <c r="AM114" s="826"/>
      <c r="AN114" s="826"/>
      <c r="AO114" s="827"/>
      <c r="AP114" s="873">
        <v>1.1000000000000001</v>
      </c>
      <c r="AQ114" s="874"/>
      <c r="AR114" s="874"/>
      <c r="AS114" s="874"/>
      <c r="AT114" s="875"/>
      <c r="AU114" s="985"/>
      <c r="AV114" s="986"/>
      <c r="AW114" s="986"/>
      <c r="AX114" s="986"/>
      <c r="AY114" s="986"/>
      <c r="AZ114" s="861" t="s">
        <v>455</v>
      </c>
      <c r="BA114" s="796"/>
      <c r="BB114" s="796"/>
      <c r="BC114" s="796"/>
      <c r="BD114" s="796"/>
      <c r="BE114" s="796"/>
      <c r="BF114" s="796"/>
      <c r="BG114" s="796"/>
      <c r="BH114" s="796"/>
      <c r="BI114" s="796"/>
      <c r="BJ114" s="796"/>
      <c r="BK114" s="796"/>
      <c r="BL114" s="796"/>
      <c r="BM114" s="796"/>
      <c r="BN114" s="796"/>
      <c r="BO114" s="796"/>
      <c r="BP114" s="797"/>
      <c r="BQ114" s="862">
        <v>282851</v>
      </c>
      <c r="BR114" s="863"/>
      <c r="BS114" s="863"/>
      <c r="BT114" s="863"/>
      <c r="BU114" s="863"/>
      <c r="BV114" s="863">
        <v>374443</v>
      </c>
      <c r="BW114" s="863"/>
      <c r="BX114" s="863"/>
      <c r="BY114" s="863"/>
      <c r="BZ114" s="863"/>
      <c r="CA114" s="863">
        <v>348644</v>
      </c>
      <c r="CB114" s="863"/>
      <c r="CC114" s="863"/>
      <c r="CD114" s="863"/>
      <c r="CE114" s="863"/>
      <c r="CF114" s="924">
        <v>25</v>
      </c>
      <c r="CG114" s="925"/>
      <c r="CH114" s="925"/>
      <c r="CI114" s="925"/>
      <c r="CJ114" s="925"/>
      <c r="CK114" s="980"/>
      <c r="CL114" s="867"/>
      <c r="CM114" s="870" t="s">
        <v>456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441</v>
      </c>
      <c r="DH114" s="826"/>
      <c r="DI114" s="826"/>
      <c r="DJ114" s="826"/>
      <c r="DK114" s="827"/>
      <c r="DL114" s="828" t="s">
        <v>406</v>
      </c>
      <c r="DM114" s="826"/>
      <c r="DN114" s="826"/>
      <c r="DO114" s="826"/>
      <c r="DP114" s="827"/>
      <c r="DQ114" s="828" t="s">
        <v>441</v>
      </c>
      <c r="DR114" s="826"/>
      <c r="DS114" s="826"/>
      <c r="DT114" s="826"/>
      <c r="DU114" s="827"/>
      <c r="DV114" s="873" t="s">
        <v>406</v>
      </c>
      <c r="DW114" s="874"/>
      <c r="DX114" s="874"/>
      <c r="DY114" s="874"/>
      <c r="DZ114" s="875"/>
    </row>
    <row r="115" spans="1:130" s="248" customFormat="1" ht="26.25" customHeight="1" x14ac:dyDescent="0.15">
      <c r="A115" s="967"/>
      <c r="B115" s="968"/>
      <c r="C115" s="796" t="s">
        <v>457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406</v>
      </c>
      <c r="AB115" s="972"/>
      <c r="AC115" s="972"/>
      <c r="AD115" s="972"/>
      <c r="AE115" s="973"/>
      <c r="AF115" s="974" t="s">
        <v>444</v>
      </c>
      <c r="AG115" s="972"/>
      <c r="AH115" s="972"/>
      <c r="AI115" s="972"/>
      <c r="AJ115" s="973"/>
      <c r="AK115" s="974" t="s">
        <v>406</v>
      </c>
      <c r="AL115" s="972"/>
      <c r="AM115" s="972"/>
      <c r="AN115" s="972"/>
      <c r="AO115" s="973"/>
      <c r="AP115" s="975" t="s">
        <v>406</v>
      </c>
      <c r="AQ115" s="976"/>
      <c r="AR115" s="976"/>
      <c r="AS115" s="976"/>
      <c r="AT115" s="977"/>
      <c r="AU115" s="985"/>
      <c r="AV115" s="986"/>
      <c r="AW115" s="986"/>
      <c r="AX115" s="986"/>
      <c r="AY115" s="986"/>
      <c r="AZ115" s="861" t="s">
        <v>458</v>
      </c>
      <c r="BA115" s="796"/>
      <c r="BB115" s="796"/>
      <c r="BC115" s="796"/>
      <c r="BD115" s="796"/>
      <c r="BE115" s="796"/>
      <c r="BF115" s="796"/>
      <c r="BG115" s="796"/>
      <c r="BH115" s="796"/>
      <c r="BI115" s="796"/>
      <c r="BJ115" s="796"/>
      <c r="BK115" s="796"/>
      <c r="BL115" s="796"/>
      <c r="BM115" s="796"/>
      <c r="BN115" s="796"/>
      <c r="BO115" s="796"/>
      <c r="BP115" s="797"/>
      <c r="BQ115" s="862" t="s">
        <v>444</v>
      </c>
      <c r="BR115" s="863"/>
      <c r="BS115" s="863"/>
      <c r="BT115" s="863"/>
      <c r="BU115" s="863"/>
      <c r="BV115" s="863" t="s">
        <v>441</v>
      </c>
      <c r="BW115" s="863"/>
      <c r="BX115" s="863"/>
      <c r="BY115" s="863"/>
      <c r="BZ115" s="863"/>
      <c r="CA115" s="863" t="s">
        <v>392</v>
      </c>
      <c r="CB115" s="863"/>
      <c r="CC115" s="863"/>
      <c r="CD115" s="863"/>
      <c r="CE115" s="863"/>
      <c r="CF115" s="924" t="s">
        <v>441</v>
      </c>
      <c r="CG115" s="925"/>
      <c r="CH115" s="925"/>
      <c r="CI115" s="925"/>
      <c r="CJ115" s="925"/>
      <c r="CK115" s="980"/>
      <c r="CL115" s="867"/>
      <c r="CM115" s="861" t="s">
        <v>459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392</v>
      </c>
      <c r="DM115" s="826"/>
      <c r="DN115" s="826"/>
      <c r="DO115" s="826"/>
      <c r="DP115" s="827"/>
      <c r="DQ115" s="828" t="s">
        <v>444</v>
      </c>
      <c r="DR115" s="826"/>
      <c r="DS115" s="826"/>
      <c r="DT115" s="826"/>
      <c r="DU115" s="827"/>
      <c r="DV115" s="873" t="s">
        <v>406</v>
      </c>
      <c r="DW115" s="874"/>
      <c r="DX115" s="874"/>
      <c r="DY115" s="874"/>
      <c r="DZ115" s="875"/>
    </row>
    <row r="116" spans="1:130" s="248" customFormat="1" ht="26.25" customHeight="1" x14ac:dyDescent="0.15">
      <c r="A116" s="969"/>
      <c r="B116" s="970"/>
      <c r="C116" s="929" t="s">
        <v>460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441</v>
      </c>
      <c r="AB116" s="826"/>
      <c r="AC116" s="826"/>
      <c r="AD116" s="826"/>
      <c r="AE116" s="827"/>
      <c r="AF116" s="828" t="s">
        <v>444</v>
      </c>
      <c r="AG116" s="826"/>
      <c r="AH116" s="826"/>
      <c r="AI116" s="826"/>
      <c r="AJ116" s="827"/>
      <c r="AK116" s="828" t="s">
        <v>444</v>
      </c>
      <c r="AL116" s="826"/>
      <c r="AM116" s="826"/>
      <c r="AN116" s="826"/>
      <c r="AO116" s="827"/>
      <c r="AP116" s="873" t="s">
        <v>441</v>
      </c>
      <c r="AQ116" s="874"/>
      <c r="AR116" s="874"/>
      <c r="AS116" s="874"/>
      <c r="AT116" s="875"/>
      <c r="AU116" s="985"/>
      <c r="AV116" s="986"/>
      <c r="AW116" s="986"/>
      <c r="AX116" s="986"/>
      <c r="AY116" s="986"/>
      <c r="AZ116" s="912" t="s">
        <v>461</v>
      </c>
      <c r="BA116" s="913"/>
      <c r="BB116" s="913"/>
      <c r="BC116" s="913"/>
      <c r="BD116" s="913"/>
      <c r="BE116" s="913"/>
      <c r="BF116" s="913"/>
      <c r="BG116" s="913"/>
      <c r="BH116" s="913"/>
      <c r="BI116" s="913"/>
      <c r="BJ116" s="913"/>
      <c r="BK116" s="913"/>
      <c r="BL116" s="913"/>
      <c r="BM116" s="913"/>
      <c r="BN116" s="913"/>
      <c r="BO116" s="913"/>
      <c r="BP116" s="914"/>
      <c r="BQ116" s="862" t="s">
        <v>441</v>
      </c>
      <c r="BR116" s="863"/>
      <c r="BS116" s="863"/>
      <c r="BT116" s="863"/>
      <c r="BU116" s="863"/>
      <c r="BV116" s="863" t="s">
        <v>444</v>
      </c>
      <c r="BW116" s="863"/>
      <c r="BX116" s="863"/>
      <c r="BY116" s="863"/>
      <c r="BZ116" s="863"/>
      <c r="CA116" s="863" t="s">
        <v>392</v>
      </c>
      <c r="CB116" s="863"/>
      <c r="CC116" s="863"/>
      <c r="CD116" s="863"/>
      <c r="CE116" s="863"/>
      <c r="CF116" s="924" t="s">
        <v>441</v>
      </c>
      <c r="CG116" s="925"/>
      <c r="CH116" s="925"/>
      <c r="CI116" s="925"/>
      <c r="CJ116" s="925"/>
      <c r="CK116" s="980"/>
      <c r="CL116" s="867"/>
      <c r="CM116" s="870" t="s">
        <v>462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441</v>
      </c>
      <c r="DH116" s="826"/>
      <c r="DI116" s="826"/>
      <c r="DJ116" s="826"/>
      <c r="DK116" s="827"/>
      <c r="DL116" s="828" t="s">
        <v>406</v>
      </c>
      <c r="DM116" s="826"/>
      <c r="DN116" s="826"/>
      <c r="DO116" s="826"/>
      <c r="DP116" s="827"/>
      <c r="DQ116" s="828" t="s">
        <v>441</v>
      </c>
      <c r="DR116" s="826"/>
      <c r="DS116" s="826"/>
      <c r="DT116" s="826"/>
      <c r="DU116" s="827"/>
      <c r="DV116" s="873" t="s">
        <v>441</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463</v>
      </c>
      <c r="Z117" s="952"/>
      <c r="AA117" s="957">
        <v>484012</v>
      </c>
      <c r="AB117" s="958"/>
      <c r="AC117" s="958"/>
      <c r="AD117" s="958"/>
      <c r="AE117" s="959"/>
      <c r="AF117" s="960">
        <v>506030</v>
      </c>
      <c r="AG117" s="958"/>
      <c r="AH117" s="958"/>
      <c r="AI117" s="958"/>
      <c r="AJ117" s="959"/>
      <c r="AK117" s="960">
        <v>512076</v>
      </c>
      <c r="AL117" s="958"/>
      <c r="AM117" s="958"/>
      <c r="AN117" s="958"/>
      <c r="AO117" s="959"/>
      <c r="AP117" s="961"/>
      <c r="AQ117" s="962"/>
      <c r="AR117" s="962"/>
      <c r="AS117" s="962"/>
      <c r="AT117" s="963"/>
      <c r="AU117" s="985"/>
      <c r="AV117" s="986"/>
      <c r="AW117" s="986"/>
      <c r="AX117" s="986"/>
      <c r="AY117" s="986"/>
      <c r="AZ117" s="912" t="s">
        <v>464</v>
      </c>
      <c r="BA117" s="913"/>
      <c r="BB117" s="913"/>
      <c r="BC117" s="913"/>
      <c r="BD117" s="913"/>
      <c r="BE117" s="913"/>
      <c r="BF117" s="913"/>
      <c r="BG117" s="913"/>
      <c r="BH117" s="913"/>
      <c r="BI117" s="913"/>
      <c r="BJ117" s="913"/>
      <c r="BK117" s="913"/>
      <c r="BL117" s="913"/>
      <c r="BM117" s="913"/>
      <c r="BN117" s="913"/>
      <c r="BO117" s="913"/>
      <c r="BP117" s="914"/>
      <c r="BQ117" s="862" t="s">
        <v>406</v>
      </c>
      <c r="BR117" s="863"/>
      <c r="BS117" s="863"/>
      <c r="BT117" s="863"/>
      <c r="BU117" s="863"/>
      <c r="BV117" s="863" t="s">
        <v>406</v>
      </c>
      <c r="BW117" s="863"/>
      <c r="BX117" s="863"/>
      <c r="BY117" s="863"/>
      <c r="BZ117" s="863"/>
      <c r="CA117" s="863" t="s">
        <v>444</v>
      </c>
      <c r="CB117" s="863"/>
      <c r="CC117" s="863"/>
      <c r="CD117" s="863"/>
      <c r="CE117" s="863"/>
      <c r="CF117" s="924" t="s">
        <v>441</v>
      </c>
      <c r="CG117" s="925"/>
      <c r="CH117" s="925"/>
      <c r="CI117" s="925"/>
      <c r="CJ117" s="925"/>
      <c r="CK117" s="980"/>
      <c r="CL117" s="867"/>
      <c r="CM117" s="870" t="s">
        <v>465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406</v>
      </c>
      <c r="DH117" s="826"/>
      <c r="DI117" s="826"/>
      <c r="DJ117" s="826"/>
      <c r="DK117" s="827"/>
      <c r="DL117" s="828" t="s">
        <v>441</v>
      </c>
      <c r="DM117" s="826"/>
      <c r="DN117" s="826"/>
      <c r="DO117" s="826"/>
      <c r="DP117" s="827"/>
      <c r="DQ117" s="828" t="s">
        <v>441</v>
      </c>
      <c r="DR117" s="826"/>
      <c r="DS117" s="826"/>
      <c r="DT117" s="826"/>
      <c r="DU117" s="827"/>
      <c r="DV117" s="873" t="s">
        <v>444</v>
      </c>
      <c r="DW117" s="874"/>
      <c r="DX117" s="874"/>
      <c r="DY117" s="874"/>
      <c r="DZ117" s="875"/>
    </row>
    <row r="118" spans="1:130" s="248" customFormat="1" ht="26.25" customHeight="1" x14ac:dyDescent="0.15">
      <c r="A118" s="950" t="s">
        <v>436</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433</v>
      </c>
      <c r="AB118" s="951"/>
      <c r="AC118" s="951"/>
      <c r="AD118" s="951"/>
      <c r="AE118" s="952"/>
      <c r="AF118" s="953" t="s">
        <v>434</v>
      </c>
      <c r="AG118" s="951"/>
      <c r="AH118" s="951"/>
      <c r="AI118" s="951"/>
      <c r="AJ118" s="952"/>
      <c r="AK118" s="953" t="s">
        <v>305</v>
      </c>
      <c r="AL118" s="951"/>
      <c r="AM118" s="951"/>
      <c r="AN118" s="951"/>
      <c r="AO118" s="952"/>
      <c r="AP118" s="954" t="s">
        <v>435</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444</v>
      </c>
      <c r="BR118" s="894"/>
      <c r="BS118" s="894"/>
      <c r="BT118" s="894"/>
      <c r="BU118" s="894"/>
      <c r="BV118" s="894" t="s">
        <v>444</v>
      </c>
      <c r="BW118" s="894"/>
      <c r="BX118" s="894"/>
      <c r="BY118" s="894"/>
      <c r="BZ118" s="894"/>
      <c r="CA118" s="894" t="s">
        <v>444</v>
      </c>
      <c r="CB118" s="894"/>
      <c r="CC118" s="894"/>
      <c r="CD118" s="894"/>
      <c r="CE118" s="894"/>
      <c r="CF118" s="924" t="s">
        <v>444</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406</v>
      </c>
      <c r="DH118" s="826"/>
      <c r="DI118" s="826"/>
      <c r="DJ118" s="826"/>
      <c r="DK118" s="827"/>
      <c r="DL118" s="828" t="s">
        <v>444</v>
      </c>
      <c r="DM118" s="826"/>
      <c r="DN118" s="826"/>
      <c r="DO118" s="826"/>
      <c r="DP118" s="827"/>
      <c r="DQ118" s="828" t="s">
        <v>444</v>
      </c>
      <c r="DR118" s="826"/>
      <c r="DS118" s="826"/>
      <c r="DT118" s="826"/>
      <c r="DU118" s="827"/>
      <c r="DV118" s="873" t="s">
        <v>406</v>
      </c>
      <c r="DW118" s="874"/>
      <c r="DX118" s="874"/>
      <c r="DY118" s="874"/>
      <c r="DZ118" s="875"/>
    </row>
    <row r="119" spans="1:130" s="248" customFormat="1" ht="26.25" customHeight="1" x14ac:dyDescent="0.15">
      <c r="A119" s="864" t="s">
        <v>439</v>
      </c>
      <c r="B119" s="865"/>
      <c r="C119" s="940" t="s">
        <v>440</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444</v>
      </c>
      <c r="AB119" s="944"/>
      <c r="AC119" s="944"/>
      <c r="AD119" s="944"/>
      <c r="AE119" s="945"/>
      <c r="AF119" s="946" t="s">
        <v>444</v>
      </c>
      <c r="AG119" s="944"/>
      <c r="AH119" s="944"/>
      <c r="AI119" s="944"/>
      <c r="AJ119" s="945"/>
      <c r="AK119" s="946" t="s">
        <v>441</v>
      </c>
      <c r="AL119" s="944"/>
      <c r="AM119" s="944"/>
      <c r="AN119" s="944"/>
      <c r="AO119" s="945"/>
      <c r="AP119" s="947" t="s">
        <v>392</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468</v>
      </c>
      <c r="BP119" s="927"/>
      <c r="BQ119" s="931">
        <v>5142384</v>
      </c>
      <c r="BR119" s="894"/>
      <c r="BS119" s="894"/>
      <c r="BT119" s="894"/>
      <c r="BU119" s="894"/>
      <c r="BV119" s="894">
        <v>5284071</v>
      </c>
      <c r="BW119" s="894"/>
      <c r="BX119" s="894"/>
      <c r="BY119" s="894"/>
      <c r="BZ119" s="894"/>
      <c r="CA119" s="894">
        <v>5362598</v>
      </c>
      <c r="CB119" s="894"/>
      <c r="CC119" s="894"/>
      <c r="CD119" s="894"/>
      <c r="CE119" s="894"/>
      <c r="CF119" s="792"/>
      <c r="CG119" s="793"/>
      <c r="CH119" s="793"/>
      <c r="CI119" s="793"/>
      <c r="CJ119" s="883"/>
      <c r="CK119" s="981"/>
      <c r="CL119" s="869"/>
      <c r="CM119" s="887" t="s">
        <v>469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444</v>
      </c>
      <c r="DH119" s="809"/>
      <c r="DI119" s="809"/>
      <c r="DJ119" s="809"/>
      <c r="DK119" s="810"/>
      <c r="DL119" s="811" t="s">
        <v>444</v>
      </c>
      <c r="DM119" s="809"/>
      <c r="DN119" s="809"/>
      <c r="DO119" s="809"/>
      <c r="DP119" s="810"/>
      <c r="DQ119" s="811" t="s">
        <v>441</v>
      </c>
      <c r="DR119" s="809"/>
      <c r="DS119" s="809"/>
      <c r="DT119" s="809"/>
      <c r="DU119" s="810"/>
      <c r="DV119" s="897" t="s">
        <v>406</v>
      </c>
      <c r="DW119" s="898"/>
      <c r="DX119" s="898"/>
      <c r="DY119" s="898"/>
      <c r="DZ119" s="899"/>
    </row>
    <row r="120" spans="1:130" s="248" customFormat="1" ht="26.25" customHeight="1" x14ac:dyDescent="0.15">
      <c r="A120" s="866"/>
      <c r="B120" s="867"/>
      <c r="C120" s="870" t="s">
        <v>446</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406</v>
      </c>
      <c r="AB120" s="826"/>
      <c r="AC120" s="826"/>
      <c r="AD120" s="826"/>
      <c r="AE120" s="827"/>
      <c r="AF120" s="828" t="s">
        <v>444</v>
      </c>
      <c r="AG120" s="826"/>
      <c r="AH120" s="826"/>
      <c r="AI120" s="826"/>
      <c r="AJ120" s="827"/>
      <c r="AK120" s="828" t="s">
        <v>406</v>
      </c>
      <c r="AL120" s="826"/>
      <c r="AM120" s="826"/>
      <c r="AN120" s="826"/>
      <c r="AO120" s="827"/>
      <c r="AP120" s="873" t="s">
        <v>406</v>
      </c>
      <c r="AQ120" s="874"/>
      <c r="AR120" s="874"/>
      <c r="AS120" s="874"/>
      <c r="AT120" s="875"/>
      <c r="AU120" s="932" t="s">
        <v>470</v>
      </c>
      <c r="AV120" s="933"/>
      <c r="AW120" s="933"/>
      <c r="AX120" s="933"/>
      <c r="AY120" s="934"/>
      <c r="AZ120" s="909" t="s">
        <v>471</v>
      </c>
      <c r="BA120" s="854"/>
      <c r="BB120" s="854"/>
      <c r="BC120" s="854"/>
      <c r="BD120" s="854"/>
      <c r="BE120" s="854"/>
      <c r="BF120" s="854"/>
      <c r="BG120" s="854"/>
      <c r="BH120" s="854"/>
      <c r="BI120" s="854"/>
      <c r="BJ120" s="854"/>
      <c r="BK120" s="854"/>
      <c r="BL120" s="854"/>
      <c r="BM120" s="854"/>
      <c r="BN120" s="854"/>
      <c r="BO120" s="854"/>
      <c r="BP120" s="855"/>
      <c r="BQ120" s="910">
        <v>752474</v>
      </c>
      <c r="BR120" s="891"/>
      <c r="BS120" s="891"/>
      <c r="BT120" s="891"/>
      <c r="BU120" s="891"/>
      <c r="BV120" s="891">
        <v>679945</v>
      </c>
      <c r="BW120" s="891"/>
      <c r="BX120" s="891"/>
      <c r="BY120" s="891"/>
      <c r="BZ120" s="891"/>
      <c r="CA120" s="891">
        <v>731216</v>
      </c>
      <c r="CB120" s="891"/>
      <c r="CC120" s="891"/>
      <c r="CD120" s="891"/>
      <c r="CE120" s="891"/>
      <c r="CF120" s="915">
        <v>52.5</v>
      </c>
      <c r="CG120" s="916"/>
      <c r="CH120" s="916"/>
      <c r="CI120" s="916"/>
      <c r="CJ120" s="916"/>
      <c r="CK120" s="917" t="s">
        <v>472</v>
      </c>
      <c r="CL120" s="901"/>
      <c r="CM120" s="901"/>
      <c r="CN120" s="901"/>
      <c r="CO120" s="902"/>
      <c r="CP120" s="921" t="s">
        <v>473</v>
      </c>
      <c r="CQ120" s="922"/>
      <c r="CR120" s="922"/>
      <c r="CS120" s="922"/>
      <c r="CT120" s="922"/>
      <c r="CU120" s="922"/>
      <c r="CV120" s="922"/>
      <c r="CW120" s="922"/>
      <c r="CX120" s="922"/>
      <c r="CY120" s="922"/>
      <c r="CZ120" s="922"/>
      <c r="DA120" s="922"/>
      <c r="DB120" s="922"/>
      <c r="DC120" s="922"/>
      <c r="DD120" s="922"/>
      <c r="DE120" s="922"/>
      <c r="DF120" s="923"/>
      <c r="DG120" s="910">
        <v>634673</v>
      </c>
      <c r="DH120" s="891"/>
      <c r="DI120" s="891"/>
      <c r="DJ120" s="891"/>
      <c r="DK120" s="891"/>
      <c r="DL120" s="891">
        <v>611077</v>
      </c>
      <c r="DM120" s="891"/>
      <c r="DN120" s="891"/>
      <c r="DO120" s="891"/>
      <c r="DP120" s="891"/>
      <c r="DQ120" s="891">
        <v>614743</v>
      </c>
      <c r="DR120" s="891"/>
      <c r="DS120" s="891"/>
      <c r="DT120" s="891"/>
      <c r="DU120" s="891"/>
      <c r="DV120" s="892">
        <v>44.1</v>
      </c>
      <c r="DW120" s="892"/>
      <c r="DX120" s="892"/>
      <c r="DY120" s="892"/>
      <c r="DZ120" s="893"/>
    </row>
    <row r="121" spans="1:130" s="248" customFormat="1" ht="26.25" customHeight="1" x14ac:dyDescent="0.15">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406</v>
      </c>
      <c r="AB121" s="826"/>
      <c r="AC121" s="826"/>
      <c r="AD121" s="826"/>
      <c r="AE121" s="827"/>
      <c r="AF121" s="828" t="s">
        <v>444</v>
      </c>
      <c r="AG121" s="826"/>
      <c r="AH121" s="826"/>
      <c r="AI121" s="826"/>
      <c r="AJ121" s="827"/>
      <c r="AK121" s="828" t="s">
        <v>444</v>
      </c>
      <c r="AL121" s="826"/>
      <c r="AM121" s="826"/>
      <c r="AN121" s="826"/>
      <c r="AO121" s="827"/>
      <c r="AP121" s="873" t="s">
        <v>444</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110530</v>
      </c>
      <c r="BR121" s="863"/>
      <c r="BS121" s="863"/>
      <c r="BT121" s="863"/>
      <c r="BU121" s="863"/>
      <c r="BV121" s="863">
        <v>132070</v>
      </c>
      <c r="BW121" s="863"/>
      <c r="BX121" s="863"/>
      <c r="BY121" s="863"/>
      <c r="BZ121" s="863"/>
      <c r="CA121" s="863">
        <v>114530</v>
      </c>
      <c r="CB121" s="863"/>
      <c r="CC121" s="863"/>
      <c r="CD121" s="863"/>
      <c r="CE121" s="863"/>
      <c r="CF121" s="924">
        <v>8.1999999999999993</v>
      </c>
      <c r="CG121" s="925"/>
      <c r="CH121" s="925"/>
      <c r="CI121" s="925"/>
      <c r="CJ121" s="925"/>
      <c r="CK121" s="918"/>
      <c r="CL121" s="904"/>
      <c r="CM121" s="904"/>
      <c r="CN121" s="904"/>
      <c r="CO121" s="905"/>
      <c r="CP121" s="884" t="s">
        <v>476</v>
      </c>
      <c r="CQ121" s="885"/>
      <c r="CR121" s="885"/>
      <c r="CS121" s="885"/>
      <c r="CT121" s="885"/>
      <c r="CU121" s="885"/>
      <c r="CV121" s="885"/>
      <c r="CW121" s="885"/>
      <c r="CX121" s="885"/>
      <c r="CY121" s="885"/>
      <c r="CZ121" s="885"/>
      <c r="DA121" s="885"/>
      <c r="DB121" s="885"/>
      <c r="DC121" s="885"/>
      <c r="DD121" s="885"/>
      <c r="DE121" s="885"/>
      <c r="DF121" s="886"/>
      <c r="DG121" s="862">
        <v>306146</v>
      </c>
      <c r="DH121" s="863"/>
      <c r="DI121" s="863"/>
      <c r="DJ121" s="863"/>
      <c r="DK121" s="863"/>
      <c r="DL121" s="863">
        <v>324617</v>
      </c>
      <c r="DM121" s="863"/>
      <c r="DN121" s="863"/>
      <c r="DO121" s="863"/>
      <c r="DP121" s="863"/>
      <c r="DQ121" s="863">
        <v>305778</v>
      </c>
      <c r="DR121" s="863"/>
      <c r="DS121" s="863"/>
      <c r="DT121" s="863"/>
      <c r="DU121" s="863"/>
      <c r="DV121" s="840">
        <v>21.9</v>
      </c>
      <c r="DW121" s="840"/>
      <c r="DX121" s="840"/>
      <c r="DY121" s="840"/>
      <c r="DZ121" s="841"/>
    </row>
    <row r="122" spans="1:130" s="248" customFormat="1" ht="26.25" customHeight="1" x14ac:dyDescent="0.15">
      <c r="A122" s="866"/>
      <c r="B122" s="867"/>
      <c r="C122" s="870" t="s">
        <v>456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406</v>
      </c>
      <c r="AB122" s="826"/>
      <c r="AC122" s="826"/>
      <c r="AD122" s="826"/>
      <c r="AE122" s="827"/>
      <c r="AF122" s="828" t="s">
        <v>444</v>
      </c>
      <c r="AG122" s="826"/>
      <c r="AH122" s="826"/>
      <c r="AI122" s="826"/>
      <c r="AJ122" s="827"/>
      <c r="AK122" s="828" t="s">
        <v>444</v>
      </c>
      <c r="AL122" s="826"/>
      <c r="AM122" s="826"/>
      <c r="AN122" s="826"/>
      <c r="AO122" s="827"/>
      <c r="AP122" s="873" t="s">
        <v>444</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3411369</v>
      </c>
      <c r="BR122" s="894"/>
      <c r="BS122" s="894"/>
      <c r="BT122" s="894"/>
      <c r="BU122" s="894"/>
      <c r="BV122" s="894">
        <v>3504147</v>
      </c>
      <c r="BW122" s="894"/>
      <c r="BX122" s="894"/>
      <c r="BY122" s="894"/>
      <c r="BZ122" s="894"/>
      <c r="CA122" s="894">
        <v>3571858</v>
      </c>
      <c r="CB122" s="894"/>
      <c r="CC122" s="894"/>
      <c r="CD122" s="894"/>
      <c r="CE122" s="894"/>
      <c r="CF122" s="895">
        <v>256.39999999999998</v>
      </c>
      <c r="CG122" s="896"/>
      <c r="CH122" s="896"/>
      <c r="CI122" s="896"/>
      <c r="CJ122" s="896"/>
      <c r="CK122" s="918"/>
      <c r="CL122" s="904"/>
      <c r="CM122" s="904"/>
      <c r="CN122" s="904"/>
      <c r="CO122" s="905"/>
      <c r="CP122" s="884" t="s">
        <v>478</v>
      </c>
      <c r="CQ122" s="885"/>
      <c r="CR122" s="885"/>
      <c r="CS122" s="885"/>
      <c r="CT122" s="885"/>
      <c r="CU122" s="885"/>
      <c r="CV122" s="885"/>
      <c r="CW122" s="885"/>
      <c r="CX122" s="885"/>
      <c r="CY122" s="885"/>
      <c r="CZ122" s="885"/>
      <c r="DA122" s="885"/>
      <c r="DB122" s="885"/>
      <c r="DC122" s="885"/>
      <c r="DD122" s="885"/>
      <c r="DE122" s="885"/>
      <c r="DF122" s="886"/>
      <c r="DG122" s="862" t="s">
        <v>441</v>
      </c>
      <c r="DH122" s="863"/>
      <c r="DI122" s="863"/>
      <c r="DJ122" s="863"/>
      <c r="DK122" s="863"/>
      <c r="DL122" s="863" t="s">
        <v>406</v>
      </c>
      <c r="DM122" s="863"/>
      <c r="DN122" s="863"/>
      <c r="DO122" s="863"/>
      <c r="DP122" s="863"/>
      <c r="DQ122" s="863" t="s">
        <v>444</v>
      </c>
      <c r="DR122" s="863"/>
      <c r="DS122" s="863"/>
      <c r="DT122" s="863"/>
      <c r="DU122" s="863"/>
      <c r="DV122" s="840" t="s">
        <v>444</v>
      </c>
      <c r="DW122" s="840"/>
      <c r="DX122" s="840"/>
      <c r="DY122" s="840"/>
      <c r="DZ122" s="841"/>
    </row>
    <row r="123" spans="1:130" s="248" customFormat="1" ht="26.25" customHeight="1" x14ac:dyDescent="0.15">
      <c r="A123" s="866"/>
      <c r="B123" s="867"/>
      <c r="C123" s="870" t="s">
        <v>462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406</v>
      </c>
      <c r="AB123" s="826"/>
      <c r="AC123" s="826"/>
      <c r="AD123" s="826"/>
      <c r="AE123" s="827"/>
      <c r="AF123" s="828" t="s">
        <v>406</v>
      </c>
      <c r="AG123" s="826"/>
      <c r="AH123" s="826"/>
      <c r="AI123" s="826"/>
      <c r="AJ123" s="827"/>
      <c r="AK123" s="828" t="s">
        <v>406</v>
      </c>
      <c r="AL123" s="826"/>
      <c r="AM123" s="826"/>
      <c r="AN123" s="826"/>
      <c r="AO123" s="827"/>
      <c r="AP123" s="873" t="s">
        <v>444</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479</v>
      </c>
      <c r="BP123" s="927"/>
      <c r="BQ123" s="881">
        <v>4274373</v>
      </c>
      <c r="BR123" s="882"/>
      <c r="BS123" s="882"/>
      <c r="BT123" s="882"/>
      <c r="BU123" s="882"/>
      <c r="BV123" s="882">
        <v>4316162</v>
      </c>
      <c r="BW123" s="882"/>
      <c r="BX123" s="882"/>
      <c r="BY123" s="882"/>
      <c r="BZ123" s="882"/>
      <c r="CA123" s="882">
        <v>4417604</v>
      </c>
      <c r="CB123" s="882"/>
      <c r="CC123" s="882"/>
      <c r="CD123" s="882"/>
      <c r="CE123" s="882"/>
      <c r="CF123" s="792"/>
      <c r="CG123" s="793"/>
      <c r="CH123" s="793"/>
      <c r="CI123" s="793"/>
      <c r="CJ123" s="883"/>
      <c r="CK123" s="918"/>
      <c r="CL123" s="904"/>
      <c r="CM123" s="904"/>
      <c r="CN123" s="904"/>
      <c r="CO123" s="905"/>
      <c r="CP123" s="884" t="s">
        <v>480</v>
      </c>
      <c r="CQ123" s="885"/>
      <c r="CR123" s="885"/>
      <c r="CS123" s="885"/>
      <c r="CT123" s="885"/>
      <c r="CU123" s="885"/>
      <c r="CV123" s="885"/>
      <c r="CW123" s="885"/>
      <c r="CX123" s="885"/>
      <c r="CY123" s="885"/>
      <c r="CZ123" s="885"/>
      <c r="DA123" s="885"/>
      <c r="DB123" s="885"/>
      <c r="DC123" s="885"/>
      <c r="DD123" s="885"/>
      <c r="DE123" s="885"/>
      <c r="DF123" s="886"/>
      <c r="DG123" s="825" t="s">
        <v>406</v>
      </c>
      <c r="DH123" s="826"/>
      <c r="DI123" s="826"/>
      <c r="DJ123" s="826"/>
      <c r="DK123" s="827"/>
      <c r="DL123" s="828" t="s">
        <v>406</v>
      </c>
      <c r="DM123" s="826"/>
      <c r="DN123" s="826"/>
      <c r="DO123" s="826"/>
      <c r="DP123" s="827"/>
      <c r="DQ123" s="828" t="s">
        <v>406</v>
      </c>
      <c r="DR123" s="826"/>
      <c r="DS123" s="826"/>
      <c r="DT123" s="826"/>
      <c r="DU123" s="827"/>
      <c r="DV123" s="873" t="s">
        <v>406</v>
      </c>
      <c r="DW123" s="874"/>
      <c r="DX123" s="874"/>
      <c r="DY123" s="874"/>
      <c r="DZ123" s="875"/>
    </row>
    <row r="124" spans="1:130" s="248" customFormat="1" ht="26.25" customHeight="1" thickBot="1" x14ac:dyDescent="0.2">
      <c r="A124" s="866"/>
      <c r="B124" s="867"/>
      <c r="C124" s="870" t="s">
        <v>465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406</v>
      </c>
      <c r="AB124" s="826"/>
      <c r="AC124" s="826"/>
      <c r="AD124" s="826"/>
      <c r="AE124" s="827"/>
      <c r="AF124" s="828" t="s">
        <v>406</v>
      </c>
      <c r="AG124" s="826"/>
      <c r="AH124" s="826"/>
      <c r="AI124" s="826"/>
      <c r="AJ124" s="827"/>
      <c r="AK124" s="828" t="s">
        <v>406</v>
      </c>
      <c r="AL124" s="826"/>
      <c r="AM124" s="826"/>
      <c r="AN124" s="826"/>
      <c r="AO124" s="827"/>
      <c r="AP124" s="873" t="s">
        <v>441</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65.3</v>
      </c>
      <c r="BR124" s="880"/>
      <c r="BS124" s="880"/>
      <c r="BT124" s="880"/>
      <c r="BU124" s="880"/>
      <c r="BV124" s="880">
        <v>74</v>
      </c>
      <c r="BW124" s="880"/>
      <c r="BX124" s="880"/>
      <c r="BY124" s="880"/>
      <c r="BZ124" s="880"/>
      <c r="CA124" s="880">
        <v>67.8</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t="s">
        <v>483</v>
      </c>
      <c r="DH124" s="809"/>
      <c r="DI124" s="809"/>
      <c r="DJ124" s="809"/>
      <c r="DK124" s="810"/>
      <c r="DL124" s="811" t="s">
        <v>483</v>
      </c>
      <c r="DM124" s="809"/>
      <c r="DN124" s="809"/>
      <c r="DO124" s="809"/>
      <c r="DP124" s="810"/>
      <c r="DQ124" s="811" t="s">
        <v>484</v>
      </c>
      <c r="DR124" s="809"/>
      <c r="DS124" s="809"/>
      <c r="DT124" s="809"/>
      <c r="DU124" s="810"/>
      <c r="DV124" s="897" t="s">
        <v>485</v>
      </c>
      <c r="DW124" s="898"/>
      <c r="DX124" s="898"/>
      <c r="DY124" s="898"/>
      <c r="DZ124" s="899"/>
    </row>
    <row r="125" spans="1:130" s="248" customFormat="1" ht="26.25" customHeight="1" x14ac:dyDescent="0.15">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483</v>
      </c>
      <c r="AB125" s="826"/>
      <c r="AC125" s="826"/>
      <c r="AD125" s="826"/>
      <c r="AE125" s="827"/>
      <c r="AF125" s="828" t="s">
        <v>486</v>
      </c>
      <c r="AG125" s="826"/>
      <c r="AH125" s="826"/>
      <c r="AI125" s="826"/>
      <c r="AJ125" s="827"/>
      <c r="AK125" s="828" t="s">
        <v>483</v>
      </c>
      <c r="AL125" s="826"/>
      <c r="AM125" s="826"/>
      <c r="AN125" s="826"/>
      <c r="AO125" s="827"/>
      <c r="AP125" s="873" t="s">
        <v>487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488</v>
      </c>
      <c r="CL125" s="901"/>
      <c r="CM125" s="901"/>
      <c r="CN125" s="901"/>
      <c r="CO125" s="902"/>
      <c r="CP125" s="909" t="s">
        <v>489</v>
      </c>
      <c r="CQ125" s="854"/>
      <c r="CR125" s="854"/>
      <c r="CS125" s="854"/>
      <c r="CT125" s="854"/>
      <c r="CU125" s="854"/>
      <c r="CV125" s="854"/>
      <c r="CW125" s="854"/>
      <c r="CX125" s="854"/>
      <c r="CY125" s="854"/>
      <c r="CZ125" s="854"/>
      <c r="DA125" s="854"/>
      <c r="DB125" s="854"/>
      <c r="DC125" s="854"/>
      <c r="DD125" s="854"/>
      <c r="DE125" s="854"/>
      <c r="DF125" s="855"/>
      <c r="DG125" s="910" t="s">
        <v>483</v>
      </c>
      <c r="DH125" s="891"/>
      <c r="DI125" s="891"/>
      <c r="DJ125" s="891"/>
      <c r="DK125" s="891"/>
      <c r="DL125" s="891" t="s">
        <v>483</v>
      </c>
      <c r="DM125" s="891"/>
      <c r="DN125" s="891"/>
      <c r="DO125" s="891"/>
      <c r="DP125" s="891"/>
      <c r="DQ125" s="891" t="s">
        <v>483</v>
      </c>
      <c r="DR125" s="891"/>
      <c r="DS125" s="891"/>
      <c r="DT125" s="891"/>
      <c r="DU125" s="891"/>
      <c r="DV125" s="892" t="s">
        <v>483</v>
      </c>
      <c r="DW125" s="892"/>
      <c r="DX125" s="892"/>
      <c r="DY125" s="892"/>
      <c r="DZ125" s="893"/>
    </row>
    <row r="126" spans="1:130" s="248" customFormat="1" ht="26.25" customHeight="1" thickBot="1" x14ac:dyDescent="0.2">
      <c r="A126" s="866"/>
      <c r="B126" s="867"/>
      <c r="C126" s="870" t="s">
        <v>469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483</v>
      </c>
      <c r="AB126" s="826"/>
      <c r="AC126" s="826"/>
      <c r="AD126" s="826"/>
      <c r="AE126" s="827"/>
      <c r="AF126" s="828" t="s">
        <v>487</v>
      </c>
      <c r="AG126" s="826"/>
      <c r="AH126" s="826"/>
      <c r="AI126" s="826"/>
      <c r="AJ126" s="827"/>
      <c r="AK126" s="828" t="s">
        <v>483</v>
      </c>
      <c r="AL126" s="826"/>
      <c r="AM126" s="826"/>
      <c r="AN126" s="826"/>
      <c r="AO126" s="827"/>
      <c r="AP126" s="873" t="s">
        <v>483</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490</v>
      </c>
      <c r="CQ126" s="796"/>
      <c r="CR126" s="796"/>
      <c r="CS126" s="796"/>
      <c r="CT126" s="796"/>
      <c r="CU126" s="796"/>
      <c r="CV126" s="796"/>
      <c r="CW126" s="796"/>
      <c r="CX126" s="796"/>
      <c r="CY126" s="796"/>
      <c r="CZ126" s="796"/>
      <c r="DA126" s="796"/>
      <c r="DB126" s="796"/>
      <c r="DC126" s="796"/>
      <c r="DD126" s="796"/>
      <c r="DE126" s="796"/>
      <c r="DF126" s="797"/>
      <c r="DG126" s="862" t="s">
        <v>491</v>
      </c>
      <c r="DH126" s="863"/>
      <c r="DI126" s="863"/>
      <c r="DJ126" s="863"/>
      <c r="DK126" s="863"/>
      <c r="DL126" s="863" t="s">
        <v>483</v>
      </c>
      <c r="DM126" s="863"/>
      <c r="DN126" s="863"/>
      <c r="DO126" s="863"/>
      <c r="DP126" s="863"/>
      <c r="DQ126" s="863" t="s">
        <v>492</v>
      </c>
      <c r="DR126" s="863"/>
      <c r="DS126" s="863"/>
      <c r="DT126" s="863"/>
      <c r="DU126" s="863"/>
      <c r="DV126" s="840" t="s">
        <v>483</v>
      </c>
      <c r="DW126" s="840"/>
      <c r="DX126" s="840"/>
      <c r="DY126" s="840"/>
      <c r="DZ126" s="841"/>
    </row>
    <row r="127" spans="1:130" s="248" customFormat="1" ht="26.25" customHeight="1" x14ac:dyDescent="0.15">
      <c r="A127" s="868"/>
      <c r="B127" s="869"/>
      <c r="C127" s="887" t="s">
        <v>493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492</v>
      </c>
      <c r="AB127" s="826"/>
      <c r="AC127" s="826"/>
      <c r="AD127" s="826"/>
      <c r="AE127" s="827"/>
      <c r="AF127" s="828" t="s">
        <v>483</v>
      </c>
      <c r="AG127" s="826"/>
      <c r="AH127" s="826"/>
      <c r="AI127" s="826"/>
      <c r="AJ127" s="827"/>
      <c r="AK127" s="828" t="s">
        <v>494</v>
      </c>
      <c r="AL127" s="826"/>
      <c r="AM127" s="826"/>
      <c r="AN127" s="826"/>
      <c r="AO127" s="827"/>
      <c r="AP127" s="873" t="s">
        <v>483</v>
      </c>
      <c r="AQ127" s="874"/>
      <c r="AR127" s="874"/>
      <c r="AS127" s="874"/>
      <c r="AT127" s="875"/>
      <c r="AU127" s="284"/>
      <c r="AV127" s="284"/>
      <c r="AW127" s="284"/>
      <c r="AX127" s="890" t="s">
        <v>495</v>
      </c>
      <c r="AY127" s="858"/>
      <c r="AZ127" s="858"/>
      <c r="BA127" s="858"/>
      <c r="BB127" s="858"/>
      <c r="BC127" s="858"/>
      <c r="BD127" s="858"/>
      <c r="BE127" s="859"/>
      <c r="BF127" s="857" t="s">
        <v>496</v>
      </c>
      <c r="BG127" s="858"/>
      <c r="BH127" s="858"/>
      <c r="BI127" s="858"/>
      <c r="BJ127" s="858"/>
      <c r="BK127" s="858"/>
      <c r="BL127" s="859"/>
      <c r="BM127" s="857" t="s">
        <v>497</v>
      </c>
      <c r="BN127" s="858"/>
      <c r="BO127" s="858"/>
      <c r="BP127" s="858"/>
      <c r="BQ127" s="858"/>
      <c r="BR127" s="858"/>
      <c r="BS127" s="859"/>
      <c r="BT127" s="857" t="s">
        <v>498</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499</v>
      </c>
      <c r="CQ127" s="796"/>
      <c r="CR127" s="796"/>
      <c r="CS127" s="796"/>
      <c r="CT127" s="796"/>
      <c r="CU127" s="796"/>
      <c r="CV127" s="796"/>
      <c r="CW127" s="796"/>
      <c r="CX127" s="796"/>
      <c r="CY127" s="796"/>
      <c r="CZ127" s="796"/>
      <c r="DA127" s="796"/>
      <c r="DB127" s="796"/>
      <c r="DC127" s="796"/>
      <c r="DD127" s="796"/>
      <c r="DE127" s="796"/>
      <c r="DF127" s="797"/>
      <c r="DG127" s="862" t="s">
        <v>483</v>
      </c>
      <c r="DH127" s="863"/>
      <c r="DI127" s="863"/>
      <c r="DJ127" s="863"/>
      <c r="DK127" s="863"/>
      <c r="DL127" s="863" t="s">
        <v>500</v>
      </c>
      <c r="DM127" s="863"/>
      <c r="DN127" s="863"/>
      <c r="DO127" s="863"/>
      <c r="DP127" s="863"/>
      <c r="DQ127" s="863" t="s">
        <v>501</v>
      </c>
      <c r="DR127" s="863"/>
      <c r="DS127" s="863"/>
      <c r="DT127" s="863"/>
      <c r="DU127" s="863"/>
      <c r="DV127" s="840" t="s">
        <v>483</v>
      </c>
      <c r="DW127" s="840"/>
      <c r="DX127" s="840"/>
      <c r="DY127" s="840"/>
      <c r="DZ127" s="841"/>
    </row>
    <row r="128" spans="1:130" s="248" customFormat="1" ht="26.25" customHeight="1" thickBot="1" x14ac:dyDescent="0.2">
      <c r="A128" s="842" t="s">
        <v>502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503</v>
      </c>
      <c r="X128" s="844"/>
      <c r="Y128" s="844"/>
      <c r="Z128" s="845"/>
      <c r="AA128" s="846" t="s">
        <v>483</v>
      </c>
      <c r="AB128" s="847"/>
      <c r="AC128" s="847"/>
      <c r="AD128" s="847"/>
      <c r="AE128" s="848"/>
      <c r="AF128" s="849" t="s">
        <v>485</v>
      </c>
      <c r="AG128" s="847"/>
      <c r="AH128" s="847"/>
      <c r="AI128" s="847"/>
      <c r="AJ128" s="848"/>
      <c r="AK128" s="849">
        <v>4570</v>
      </c>
      <c r="AL128" s="847"/>
      <c r="AM128" s="847"/>
      <c r="AN128" s="847"/>
      <c r="AO128" s="848"/>
      <c r="AP128" s="850"/>
      <c r="AQ128" s="851"/>
      <c r="AR128" s="851"/>
      <c r="AS128" s="851"/>
      <c r="AT128" s="852"/>
      <c r="AU128" s="284"/>
      <c r="AV128" s="284"/>
      <c r="AW128" s="284"/>
      <c r="AX128" s="853" t="s">
        <v>504</v>
      </c>
      <c r="AY128" s="854"/>
      <c r="AZ128" s="854"/>
      <c r="BA128" s="854"/>
      <c r="BB128" s="854"/>
      <c r="BC128" s="854"/>
      <c r="BD128" s="854"/>
      <c r="BE128" s="855"/>
      <c r="BF128" s="832" t="s">
        <v>483</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505</v>
      </c>
      <c r="CQ128" s="774"/>
      <c r="CR128" s="774"/>
      <c r="CS128" s="774"/>
      <c r="CT128" s="774"/>
      <c r="CU128" s="774"/>
      <c r="CV128" s="774"/>
      <c r="CW128" s="774"/>
      <c r="CX128" s="774"/>
      <c r="CY128" s="774"/>
      <c r="CZ128" s="774"/>
      <c r="DA128" s="774"/>
      <c r="DB128" s="774"/>
      <c r="DC128" s="774"/>
      <c r="DD128" s="774"/>
      <c r="DE128" s="774"/>
      <c r="DF128" s="775"/>
      <c r="DG128" s="836" t="s">
        <v>483</v>
      </c>
      <c r="DH128" s="837"/>
      <c r="DI128" s="837"/>
      <c r="DJ128" s="837"/>
      <c r="DK128" s="837"/>
      <c r="DL128" s="837" t="s">
        <v>483</v>
      </c>
      <c r="DM128" s="837"/>
      <c r="DN128" s="837"/>
      <c r="DO128" s="837"/>
      <c r="DP128" s="837"/>
      <c r="DQ128" s="837" t="s">
        <v>486</v>
      </c>
      <c r="DR128" s="837"/>
      <c r="DS128" s="837"/>
      <c r="DT128" s="837"/>
      <c r="DU128" s="837"/>
      <c r="DV128" s="838" t="s">
        <v>491</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506</v>
      </c>
      <c r="X129" s="823"/>
      <c r="Y129" s="823"/>
      <c r="Z129" s="824"/>
      <c r="AA129" s="825">
        <v>1644059</v>
      </c>
      <c r="AB129" s="826"/>
      <c r="AC129" s="826"/>
      <c r="AD129" s="826"/>
      <c r="AE129" s="827"/>
      <c r="AF129" s="828">
        <v>1638600</v>
      </c>
      <c r="AG129" s="826"/>
      <c r="AH129" s="826"/>
      <c r="AI129" s="826"/>
      <c r="AJ129" s="827"/>
      <c r="AK129" s="828">
        <v>1729703</v>
      </c>
      <c r="AL129" s="826"/>
      <c r="AM129" s="826"/>
      <c r="AN129" s="826"/>
      <c r="AO129" s="827"/>
      <c r="AP129" s="829"/>
      <c r="AQ129" s="830"/>
      <c r="AR129" s="830"/>
      <c r="AS129" s="830"/>
      <c r="AT129" s="831"/>
      <c r="AU129" s="286"/>
      <c r="AV129" s="286"/>
      <c r="AW129" s="286"/>
      <c r="AX129" s="795" t="s">
        <v>507</v>
      </c>
      <c r="AY129" s="796"/>
      <c r="AZ129" s="796"/>
      <c r="BA129" s="796"/>
      <c r="BB129" s="796"/>
      <c r="BC129" s="796"/>
      <c r="BD129" s="796"/>
      <c r="BE129" s="797"/>
      <c r="BF129" s="815" t="s">
        <v>483</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509</v>
      </c>
      <c r="X130" s="823"/>
      <c r="Y130" s="823"/>
      <c r="Z130" s="824"/>
      <c r="AA130" s="825">
        <v>315044</v>
      </c>
      <c r="AB130" s="826"/>
      <c r="AC130" s="826"/>
      <c r="AD130" s="826"/>
      <c r="AE130" s="827"/>
      <c r="AF130" s="828">
        <v>331485</v>
      </c>
      <c r="AG130" s="826"/>
      <c r="AH130" s="826"/>
      <c r="AI130" s="826"/>
      <c r="AJ130" s="827"/>
      <c r="AK130" s="828">
        <v>336478</v>
      </c>
      <c r="AL130" s="826"/>
      <c r="AM130" s="826"/>
      <c r="AN130" s="826"/>
      <c r="AO130" s="827"/>
      <c r="AP130" s="829"/>
      <c r="AQ130" s="830"/>
      <c r="AR130" s="830"/>
      <c r="AS130" s="830"/>
      <c r="AT130" s="831"/>
      <c r="AU130" s="286"/>
      <c r="AV130" s="286"/>
      <c r="AW130" s="286"/>
      <c r="AX130" s="795" t="s">
        <v>510</v>
      </c>
      <c r="AY130" s="796"/>
      <c r="AZ130" s="796"/>
      <c r="BA130" s="796"/>
      <c r="BB130" s="796"/>
      <c r="BC130" s="796"/>
      <c r="BD130" s="796"/>
      <c r="BE130" s="797"/>
      <c r="BF130" s="798">
        <v>12.7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511</v>
      </c>
      <c r="X131" s="806"/>
      <c r="Y131" s="806"/>
      <c r="Z131" s="807"/>
      <c r="AA131" s="808">
        <v>1329015</v>
      </c>
      <c r="AB131" s="809"/>
      <c r="AC131" s="809"/>
      <c r="AD131" s="809"/>
      <c r="AE131" s="810"/>
      <c r="AF131" s="811">
        <v>1307115</v>
      </c>
      <c r="AG131" s="809"/>
      <c r="AH131" s="809"/>
      <c r="AI131" s="809"/>
      <c r="AJ131" s="810"/>
      <c r="AK131" s="811">
        <v>1393225</v>
      </c>
      <c r="AL131" s="809"/>
      <c r="AM131" s="809"/>
      <c r="AN131" s="809"/>
      <c r="AO131" s="810"/>
      <c r="AP131" s="812"/>
      <c r="AQ131" s="813"/>
      <c r="AR131" s="813"/>
      <c r="AS131" s="813"/>
      <c r="AT131" s="814"/>
      <c r="AU131" s="286"/>
      <c r="AV131" s="286"/>
      <c r="AW131" s="286"/>
      <c r="AX131" s="773" t="s">
        <v>512</v>
      </c>
      <c r="AY131" s="774"/>
      <c r="AZ131" s="774"/>
      <c r="BA131" s="774"/>
      <c r="BB131" s="774"/>
      <c r="BC131" s="774"/>
      <c r="BD131" s="774"/>
      <c r="BE131" s="775"/>
      <c r="BF131" s="776">
        <v>67.8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514</v>
      </c>
      <c r="W132" s="786"/>
      <c r="X132" s="786"/>
      <c r="Y132" s="786"/>
      <c r="Z132" s="787"/>
      <c r="AA132" s="788">
        <v>12.71377674</v>
      </c>
      <c r="AB132" s="789"/>
      <c r="AC132" s="789"/>
      <c r="AD132" s="789"/>
      <c r="AE132" s="790"/>
      <c r="AF132" s="791">
        <v>13.353453979999999</v>
      </c>
      <c r="AG132" s="789"/>
      <c r="AH132" s="789"/>
      <c r="AI132" s="789"/>
      <c r="AJ132" s="790"/>
      <c r="AK132" s="791">
        <v>12.275691289999999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515</v>
      </c>
      <c r="W133" s="765"/>
      <c r="X133" s="765"/>
      <c r="Y133" s="765"/>
      <c r="Z133" s="766"/>
      <c r="AA133" s="767">
        <v>11.7</v>
      </c>
      <c r="AB133" s="768"/>
      <c r="AC133" s="768"/>
      <c r="AD133" s="768"/>
      <c r="AE133" s="769"/>
      <c r="AF133" s="767">
        <v>12.6</v>
      </c>
      <c r="AG133" s="768"/>
      <c r="AH133" s="768"/>
      <c r="AI133" s="768"/>
      <c r="AJ133" s="769"/>
      <c r="AK133" s="767">
        <v>12.7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v2ihj1xqYu3FV/v45+IVj/aNzqoZNaL7P41he/bvpzZKArCJ1TKOPey+qODvyX6baY6b+FOmDQs5aMwlxmsyA==" saltValue="9GyQmQg3xJ/GK0B2uQnp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1" zoomScale="85" zoomScaleNormal="85" zoomScaleSheetLayoutView="85" workbookViewId="0">
      <selection activeCell="CQ73" sqref="CQ7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L6IpPWJSBgJQDfO6tnHk0iiH5OalcCaeaNgd0GwZfd8AzT6ZXFtQQ25RFEKhQt0fyi2wBWniXKyGwxh2PE/hw==" saltValue="1EJcKXa9pMCK071LxZ0Q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4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1UYhTgTDJRDxWeK1mqnKEH3UB1Akc61udUSitBZMXprnDNUKPcOHDaGlY0uLsBs0MgpFt0mhsLEUqksmXCSAA==" saltValue="9TaZgjteXMlvSQKf1CgDn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519</v>
      </c>
      <c r="AP7" s="305"/>
      <c r="AQ7" s="306" t="s">
        <v>520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521</v>
      </c>
      <c r="AQ8" s="312" t="s">
        <v>522</v>
      </c>
      <c r="AR8" s="313" t="s">
        <v>523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524</v>
      </c>
      <c r="AL9" s="1190"/>
      <c r="AM9" s="1190"/>
      <c r="AN9" s="1191"/>
      <c r="AO9" s="314">
        <v>463782</v>
      </c>
      <c r="AP9" s="314">
        <v>201033</v>
      </c>
      <c r="AQ9" s="315">
        <v>224098</v>
      </c>
      <c r="AR9" s="316">
        <v>-10.3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525</v>
      </c>
      <c r="AL10" s="1190"/>
      <c r="AM10" s="1190"/>
      <c r="AN10" s="1191"/>
      <c r="AO10" s="317">
        <v>6202</v>
      </c>
      <c r="AP10" s="317">
        <v>2688</v>
      </c>
      <c r="AQ10" s="318">
        <v>32087</v>
      </c>
      <c r="AR10" s="319">
        <v>-91.6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526</v>
      </c>
      <c r="AL11" s="1190"/>
      <c r="AM11" s="1190"/>
      <c r="AN11" s="1191"/>
      <c r="AO11" s="317" t="s">
        <v>527</v>
      </c>
      <c r="AP11" s="317" t="s">
        <v>527</v>
      </c>
      <c r="AQ11" s="318">
        <v>3587</v>
      </c>
      <c r="AR11" s="319" t="s">
        <v>527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528</v>
      </c>
      <c r="AL12" s="1190"/>
      <c r="AM12" s="1190"/>
      <c r="AN12" s="1191"/>
      <c r="AO12" s="317" t="s">
        <v>527</v>
      </c>
      <c r="AP12" s="317" t="s">
        <v>527</v>
      </c>
      <c r="AQ12" s="318" t="s">
        <v>527</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529</v>
      </c>
      <c r="AL13" s="1190"/>
      <c r="AM13" s="1190"/>
      <c r="AN13" s="1191"/>
      <c r="AO13" s="317" t="s">
        <v>527</v>
      </c>
      <c r="AP13" s="317" t="s">
        <v>527</v>
      </c>
      <c r="AQ13" s="318">
        <v>11579</v>
      </c>
      <c r="AR13" s="319" t="s">
        <v>527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530</v>
      </c>
      <c r="AL14" s="1190"/>
      <c r="AM14" s="1190"/>
      <c r="AN14" s="1191"/>
      <c r="AO14" s="317">
        <v>27094</v>
      </c>
      <c r="AP14" s="317">
        <v>11744</v>
      </c>
      <c r="AQ14" s="318">
        <v>4496</v>
      </c>
      <c r="AR14" s="319">
        <v>161.19999999999999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531</v>
      </c>
      <c r="AL15" s="1193"/>
      <c r="AM15" s="1193"/>
      <c r="AN15" s="1194"/>
      <c r="AO15" s="317">
        <v>-47987</v>
      </c>
      <c r="AP15" s="317">
        <v>-20801</v>
      </c>
      <c r="AQ15" s="318">
        <v>-17592</v>
      </c>
      <c r="AR15" s="319">
        <v>18.2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449091</v>
      </c>
      <c r="AP16" s="317">
        <v>194664</v>
      </c>
      <c r="AQ16" s="318">
        <v>258255</v>
      </c>
      <c r="AR16" s="319">
        <v>-24.6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536</v>
      </c>
      <c r="AL21" s="1196"/>
      <c r="AM21" s="1196"/>
      <c r="AN21" s="1197"/>
      <c r="AO21" s="330">
        <v>21.24</v>
      </c>
      <c r="AP21" s="331">
        <v>22.75</v>
      </c>
      <c r="AQ21" s="332">
        <v>-1.51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537</v>
      </c>
      <c r="AL22" s="1196"/>
      <c r="AM22" s="1196"/>
      <c r="AN22" s="1197"/>
      <c r="AO22" s="335">
        <v>93.3</v>
      </c>
      <c r="AP22" s="336">
        <v>95.6</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519</v>
      </c>
      <c r="AP30" s="305"/>
      <c r="AQ30" s="306" t="s">
        <v>520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521</v>
      </c>
      <c r="AQ31" s="312" t="s">
        <v>522</v>
      </c>
      <c r="AR31" s="313" t="s">
        <v>523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541</v>
      </c>
      <c r="AL32" s="1179"/>
      <c r="AM32" s="1179"/>
      <c r="AN32" s="1180"/>
      <c r="AO32" s="345">
        <v>411211</v>
      </c>
      <c r="AP32" s="345">
        <v>178245</v>
      </c>
      <c r="AQ32" s="346">
        <v>146295</v>
      </c>
      <c r="AR32" s="347">
        <v>21.8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542</v>
      </c>
      <c r="AL33" s="1179"/>
      <c r="AM33" s="1179"/>
      <c r="AN33" s="1180"/>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543</v>
      </c>
      <c r="AL34" s="1179"/>
      <c r="AM34" s="1179"/>
      <c r="AN34" s="1180"/>
      <c r="AO34" s="345" t="s">
        <v>527</v>
      </c>
      <c r="AP34" s="345" t="s">
        <v>527</v>
      </c>
      <c r="AQ34" s="346">
        <v>4</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544</v>
      </c>
      <c r="AL35" s="1179"/>
      <c r="AM35" s="1179"/>
      <c r="AN35" s="1180"/>
      <c r="AO35" s="345">
        <v>85278</v>
      </c>
      <c r="AP35" s="345">
        <v>36965</v>
      </c>
      <c r="AQ35" s="346">
        <v>31593</v>
      </c>
      <c r="AR35" s="347">
        <v>17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545</v>
      </c>
      <c r="AL36" s="1179"/>
      <c r="AM36" s="1179"/>
      <c r="AN36" s="1180"/>
      <c r="AO36" s="345">
        <v>15587</v>
      </c>
      <c r="AP36" s="345">
        <v>6756</v>
      </c>
      <c r="AQ36" s="346">
        <v>3914</v>
      </c>
      <c r="AR36" s="347">
        <v>72.599999999999994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546</v>
      </c>
      <c r="AL37" s="1179"/>
      <c r="AM37" s="1179"/>
      <c r="AN37" s="1180"/>
      <c r="AO37" s="345" t="s">
        <v>527</v>
      </c>
      <c r="AP37" s="345" t="s">
        <v>527</v>
      </c>
      <c r="AQ37" s="346">
        <v>1348</v>
      </c>
      <c r="AR37" s="347" t="s">
        <v>527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547</v>
      </c>
      <c r="AL38" s="1176"/>
      <c r="AM38" s="1176"/>
      <c r="AN38" s="1177"/>
      <c r="AO38" s="348" t="s">
        <v>527</v>
      </c>
      <c r="AP38" s="348" t="s">
        <v>527</v>
      </c>
      <c r="AQ38" s="349">
        <v>27</v>
      </c>
      <c r="AR38" s="337" t="s">
        <v>527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548</v>
      </c>
      <c r="AL39" s="1176"/>
      <c r="AM39" s="1176"/>
      <c r="AN39" s="1177"/>
      <c r="AO39" s="345">
        <v>-4570</v>
      </c>
      <c r="AP39" s="345">
        <v>-1981</v>
      </c>
      <c r="AQ39" s="346">
        <v>-7201</v>
      </c>
      <c r="AR39" s="347">
        <v>-72.5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549</v>
      </c>
      <c r="AL40" s="1179"/>
      <c r="AM40" s="1179"/>
      <c r="AN40" s="1180"/>
      <c r="AO40" s="345">
        <v>-336478</v>
      </c>
      <c r="AP40" s="345">
        <v>-145851</v>
      </c>
      <c r="AQ40" s="346">
        <v>-128709</v>
      </c>
      <c r="AR40" s="347">
        <v>13.3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171028</v>
      </c>
      <c r="AP41" s="345">
        <v>74134</v>
      </c>
      <c r="AQ41" s="346">
        <v>47272</v>
      </c>
      <c r="AR41" s="347">
        <v>56.8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519</v>
      </c>
      <c r="AN49" s="1186" t="s">
        <v>553</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554</v>
      </c>
      <c r="AO50" s="362" t="s">
        <v>555</v>
      </c>
      <c r="AP50" s="363" t="s">
        <v>556</v>
      </c>
      <c r="AQ50" s="364" t="s">
        <v>557</v>
      </c>
      <c r="AR50" s="365" t="s">
        <v>558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443100</v>
      </c>
      <c r="AN51" s="367">
        <v>168671</v>
      </c>
      <c r="AO51" s="368">
        <v>-19.3</v>
      </c>
      <c r="AP51" s="369">
        <v>291945</v>
      </c>
      <c r="AQ51" s="370">
        <v>4.0999999999999996</v>
      </c>
      <c r="AR51" s="371">
        <v>-23.4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246186</v>
      </c>
      <c r="AN52" s="375">
        <v>93714</v>
      </c>
      <c r="AO52" s="376">
        <v>4</v>
      </c>
      <c r="AP52" s="377">
        <v>127651</v>
      </c>
      <c r="AQ52" s="378">
        <v>0.3</v>
      </c>
      <c r="AR52" s="379">
        <v>3.7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470108</v>
      </c>
      <c r="AN53" s="367">
        <v>183995</v>
      </c>
      <c r="AO53" s="368">
        <v>9.1</v>
      </c>
      <c r="AP53" s="369">
        <v>291173</v>
      </c>
      <c r="AQ53" s="370">
        <v>-0.3</v>
      </c>
      <c r="AR53" s="371">
        <v>9.4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183591</v>
      </c>
      <c r="AN54" s="375">
        <v>71856</v>
      </c>
      <c r="AO54" s="376">
        <v>-23.3</v>
      </c>
      <c r="AP54" s="377">
        <v>119071</v>
      </c>
      <c r="AQ54" s="378">
        <v>-6.7</v>
      </c>
      <c r="AR54" s="379">
        <v>-16.600000000000001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662992</v>
      </c>
      <c r="AN55" s="367">
        <v>270609</v>
      </c>
      <c r="AO55" s="368">
        <v>47.1</v>
      </c>
      <c r="AP55" s="369">
        <v>271581</v>
      </c>
      <c r="AQ55" s="370">
        <v>-6.7</v>
      </c>
      <c r="AR55" s="371">
        <v>53.8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379104</v>
      </c>
      <c r="AN56" s="375">
        <v>154736</v>
      </c>
      <c r="AO56" s="376">
        <v>115.3</v>
      </c>
      <c r="AP56" s="377">
        <v>117844</v>
      </c>
      <c r="AQ56" s="378">
        <v>-1</v>
      </c>
      <c r="AR56" s="379">
        <v>116.3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634060</v>
      </c>
      <c r="AN57" s="367">
        <v>266300</v>
      </c>
      <c r="AO57" s="368">
        <v>-1.6</v>
      </c>
      <c r="AP57" s="369">
        <v>268375</v>
      </c>
      <c r="AQ57" s="370">
        <v>-1.2</v>
      </c>
      <c r="AR57" s="371">
        <v>-0.4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304069</v>
      </c>
      <c r="AN58" s="375">
        <v>127706</v>
      </c>
      <c r="AO58" s="376">
        <v>-17.5</v>
      </c>
      <c r="AP58" s="377">
        <v>119602</v>
      </c>
      <c r="AQ58" s="378">
        <v>1.5</v>
      </c>
      <c r="AR58" s="379">
        <v>-19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801226</v>
      </c>
      <c r="AN59" s="367">
        <v>347302</v>
      </c>
      <c r="AO59" s="368">
        <v>30.4</v>
      </c>
      <c r="AP59" s="369">
        <v>301035</v>
      </c>
      <c r="AQ59" s="370">
        <v>12.2</v>
      </c>
      <c r="AR59" s="371">
        <v>18.2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498476</v>
      </c>
      <c r="AN60" s="375">
        <v>216071</v>
      </c>
      <c r="AO60" s="376">
        <v>69.2</v>
      </c>
      <c r="AP60" s="377">
        <v>154376</v>
      </c>
      <c r="AQ60" s="378">
        <v>29.1</v>
      </c>
      <c r="AR60" s="379">
        <v>40.1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602297</v>
      </c>
      <c r="AN61" s="382">
        <v>247375</v>
      </c>
      <c r="AO61" s="383">
        <v>13.1</v>
      </c>
      <c r="AP61" s="384">
        <v>284822</v>
      </c>
      <c r="AQ61" s="385">
        <v>1.6</v>
      </c>
      <c r="AR61" s="371">
        <v>11.5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322285</v>
      </c>
      <c r="AN62" s="375">
        <v>132817</v>
      </c>
      <c r="AO62" s="376">
        <v>29.5</v>
      </c>
      <c r="AP62" s="377">
        <v>127709</v>
      </c>
      <c r="AQ62" s="378">
        <v>4.5999999999999996</v>
      </c>
      <c r="AR62" s="379">
        <v>24.9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FXiqGrtHzkwjIPO2oBtYtw5VtkbSS2xlBncWneatpk51zQAofHeYfAJS99g6BlUcet0Twkh+uPX2VaSdNHr/w==" saltValue="yUaJXAx7l8gZcOTlUcR6q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R65" zoomScale="85" zoomScaleNormal="85" zoomScaleSheetLayoutView="55" workbookViewId="0">
      <selection activeCell="BK85" sqref="BK85"/>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21" spans="125:125" ht="13.5" hidden="1" customHeight="1" x14ac:dyDescent="0.15">
      <c r="DU121" s="292"/>
    </row>
  </sheetData>
  <sheetProtection algorithmName="SHA-512" hashValue="wm6KHyf7W6QNO1YUNqNOnwqn9Ft/QC9Czg26/gFjJbjC2DtCCs/D6DW0No7CAUElPcybGj2lge77NndZijfcKQ==" saltValue="CSe+Ehsbj6GeLB62aRTY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4" zoomScale="85" zoomScaleNormal="85" zoomScaleSheetLayoutView="55" workbookViewId="0">
      <selection activeCell="AF86" sqref="AF86"/>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568</v>
      </c>
    </row>
  </sheetData>
  <sheetProtection algorithmName="SHA-512" hashValue="W8n7kN+o25Lq3PnZVKkryHnWCA0isWn12hXa9OPVWhk0cnThfSOYs+Tq251ic1PG5ON3Q7oV/A6ZY/pFZ6drqw==" saltValue="fadoqgg4+xdBmJ4tS26o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00" t="s">
        <v>3</v>
      </c>
      <c r="D47" s="1200"/>
      <c r="E47" s="1201"/>
      <c r="F47" s="11">
        <v>12.2</v>
      </c>
      <c r="G47" s="12">
        <v>7.94</v>
      </c>
      <c r="H47" s="12">
        <v>6.35</v>
      </c>
      <c r="I47" s="12">
        <v>6.99</v>
      </c>
      <c r="J47" s="13">
        <v>7.03</v>
      </c>
    </row>
    <row r="48" spans="2:10" ht="57.75" customHeight="1" x14ac:dyDescent="0.15">
      <c r="B48" s="14"/>
      <c r="C48" s="1202" t="s">
        <v>4</v>
      </c>
      <c r="D48" s="1202"/>
      <c r="E48" s="1203"/>
      <c r="F48" s="15">
        <v>1.65</v>
      </c>
      <c r="G48" s="16">
        <v>1.0900000000000001</v>
      </c>
      <c r="H48" s="16">
        <v>0.3</v>
      </c>
      <c r="I48" s="16">
        <v>0.77</v>
      </c>
      <c r="J48" s="17">
        <v>0.93</v>
      </c>
    </row>
    <row r="49" spans="2:10" ht="57.75" customHeight="1" thickBot="1" x14ac:dyDescent="0.2">
      <c r="B49" s="18"/>
      <c r="C49" s="1204" t="s">
        <v>5</v>
      </c>
      <c r="D49" s="1204"/>
      <c r="E49" s="1205"/>
      <c r="F49" s="19">
        <v>0.2</v>
      </c>
      <c r="G49" s="20" t="s">
        <v>574</v>
      </c>
      <c r="H49" s="20" t="s">
        <v>575</v>
      </c>
      <c r="I49" s="20">
        <v>1.08</v>
      </c>
      <c r="J49" s="21">
        <v>0.62</v>
      </c>
    </row>
    <row r="50" spans="2:10" ht="13.5" customHeight="1" x14ac:dyDescent="0.15"/>
  </sheetData>
  <sheetProtection algorithmName="SHA-512" hashValue="OqJvmMZ08gZsTxUbvXWnnPi62LWj1wvqSkcZPaj9awDKdvCzShr+q1F6sSXYgqeiYe4SUV0coivtuapK8LfSCQ==" saltValue="PmPt/63yjb5M1rd8W3vZ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2022-03-11T02:16:38Z</cp:lastPrinted>
  <dcterms:created xsi:type="dcterms:W3CDTF">2022-02-02T06:51:55Z</dcterms:created>
  <dcterms:modified xsi:type="dcterms:W3CDTF">2022-10-03T06:13:27Z</dcterms:modified>
  <cp:category/>
</cp:coreProperties>
</file>